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showInkAnnotation="0" hidePivotFieldList="1"/>
  <mc:AlternateContent xmlns:mc="http://schemas.openxmlformats.org/markup-compatibility/2006">
    <mc:Choice Requires="x15">
      <x15ac:absPath xmlns:x15ac="http://schemas.microsoft.com/office/spreadsheetml/2010/11/ac" url="C:\Users\Arch\Desktop\"/>
    </mc:Choice>
  </mc:AlternateContent>
  <xr:revisionPtr revIDLastSave="0" documentId="13_ncr:1_{0CD81CE3-2681-48DD-906D-BEEFA409EF2E}" xr6:coauthVersionLast="47" xr6:coauthVersionMax="47" xr10:uidLastSave="{00000000-0000-0000-0000-000000000000}"/>
  <bookViews>
    <workbookView xWindow="-108" yWindow="-108" windowWidth="23256" windowHeight="12456" xr2:uid="{00000000-000D-0000-FFFF-FFFF00000000}"/>
  </bookViews>
  <sheets>
    <sheet name="Dashboard" sheetId="15" r:id="rId1"/>
    <sheet name="Marks Data Raw" sheetId="12" r:id="rId2"/>
    <sheet name="Threshold" sheetId="2" r:id="rId3"/>
    <sheet name="CAT1" sheetId="1" r:id="rId4"/>
    <sheet name="Model" sheetId="4" r:id="rId5"/>
    <sheet name="ESE" sheetId="5" r:id="rId6"/>
    <sheet name="CES" sheetId="6" r:id="rId7"/>
    <sheet name="Overall Attainment" sheetId="7" r:id="rId8"/>
    <sheet name="CO Attainment" sheetId="8" r:id="rId9"/>
    <sheet name="PO Attainment" sheetId="11" r:id="rId10"/>
    <sheet name="Pivot Table" sheetId="14" r:id="rId11"/>
  </sheets>
  <definedNames>
    <definedName name="_xlnm._FilterDatabase" localSheetId="3" hidden="1">'CAT1'!$O$4:$O$249</definedName>
    <definedName name="_xlnm._FilterDatabase" localSheetId="1" hidden="1">'Marks Data Raw'!$T$1:$T$471</definedName>
    <definedName name="_xlnm._FilterDatabase" localSheetId="4" hidden="1">Model!$V$4:$V$249</definedName>
    <definedName name="_xlchart.v1.0" hidden="1">'Marks Data Raw'!$T$2:$T$235</definedName>
    <definedName name="_xlchart.v1.1" hidden="1">'Marks Data Raw'!$T$236:$T$469</definedName>
    <definedName name="_xlchart.v1.2" hidden="1">'Marks Data Raw'!$T$236:$T$469</definedName>
    <definedName name="CO_1">'PO Attainment'!#REF!</definedName>
    <definedName name="CO_2">'PO Attainment'!#REF!</definedName>
    <definedName name="CO_3">'PO Attainment'!#REF!</definedName>
    <definedName name="CO_4">'PO Attainment'!#REF!</definedName>
    <definedName name="CO_5">'PO Attainment'!#REF!</definedName>
    <definedName name="CO_6">'PO Attainment'!#REF!</definedName>
    <definedName name="Slicer_EXAM_CATEGORY">#N/A</definedName>
    <definedName name="subTar">'CAT1'!#REF!</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2" l="1"/>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12" i="2"/>
  <c r="C13" i="11"/>
  <c r="D13" i="11"/>
  <c r="E13" i="11"/>
  <c r="F13" i="11"/>
  <c r="G13" i="11"/>
  <c r="H13" i="11"/>
  <c r="I13" i="11"/>
  <c r="J13" i="11"/>
  <c r="K13" i="11"/>
  <c r="L13" i="11"/>
  <c r="M13" i="11"/>
  <c r="N13" i="11"/>
  <c r="O13" i="11"/>
  <c r="P13" i="11"/>
  <c r="Q13" i="11"/>
  <c r="C14" i="11"/>
  <c r="D14" i="11"/>
  <c r="E14" i="11"/>
  <c r="F14" i="11"/>
  <c r="G14" i="11"/>
  <c r="H14" i="11"/>
  <c r="I14" i="11"/>
  <c r="J14" i="11"/>
  <c r="K14" i="11"/>
  <c r="L14" i="11"/>
  <c r="M14" i="11"/>
  <c r="N14" i="11"/>
  <c r="O14" i="11"/>
  <c r="P14" i="11"/>
  <c r="Q14" i="11"/>
  <c r="C15" i="11"/>
  <c r="D15" i="11"/>
  <c r="E15" i="11"/>
  <c r="F15" i="11"/>
  <c r="G15" i="11"/>
  <c r="H15" i="11"/>
  <c r="I15" i="11"/>
  <c r="J15" i="11"/>
  <c r="K15" i="11"/>
  <c r="L15" i="11"/>
  <c r="M15" i="11"/>
  <c r="N15" i="11"/>
  <c r="O15" i="11"/>
  <c r="P15" i="11"/>
  <c r="Q15" i="11"/>
  <c r="C16" i="11"/>
  <c r="D16" i="11"/>
  <c r="E16" i="11"/>
  <c r="F16" i="11"/>
  <c r="G16" i="11"/>
  <c r="H16" i="11"/>
  <c r="I16" i="11"/>
  <c r="J16" i="11"/>
  <c r="K16" i="11"/>
  <c r="L16" i="11"/>
  <c r="M16" i="11"/>
  <c r="N16" i="11"/>
  <c r="O16" i="11"/>
  <c r="P16" i="11"/>
  <c r="Q16" i="11"/>
  <c r="C17" i="11"/>
  <c r="D17" i="11"/>
  <c r="E17" i="11"/>
  <c r="F17" i="11"/>
  <c r="G17" i="11"/>
  <c r="H17" i="11"/>
  <c r="I17" i="11"/>
  <c r="J17" i="11"/>
  <c r="K17" i="11"/>
  <c r="L17" i="11"/>
  <c r="M17" i="11"/>
  <c r="N17" i="11"/>
  <c r="O17" i="11"/>
  <c r="P17" i="11"/>
  <c r="Q17" i="11"/>
  <c r="D12" i="11"/>
  <c r="E12" i="11"/>
  <c r="F12" i="11"/>
  <c r="G12" i="11"/>
  <c r="H12" i="11"/>
  <c r="I12" i="11"/>
  <c r="J12" i="11"/>
  <c r="K12" i="11"/>
  <c r="L12" i="11"/>
  <c r="M12" i="11"/>
  <c r="N12" i="11"/>
  <c r="O12" i="11"/>
  <c r="P12" i="11"/>
  <c r="Q12" i="11"/>
  <c r="C12" i="11"/>
  <c r="U128" i="12"/>
  <c r="U148" i="12"/>
  <c r="U152" i="12"/>
  <c r="U217" i="12"/>
  <c r="U222" i="12"/>
  <c r="U317" i="12"/>
  <c r="U326" i="12"/>
  <c r="U336" i="12"/>
  <c r="U339" i="12"/>
  <c r="U362" i="12"/>
  <c r="U382" i="12"/>
  <c r="U386" i="12"/>
  <c r="U392" i="12"/>
  <c r="U415" i="12"/>
  <c r="U427" i="12"/>
  <c r="U451" i="12"/>
  <c r="U456" i="12"/>
  <c r="U469" i="12"/>
  <c r="D237" i="12"/>
  <c r="E237" i="12"/>
  <c r="F237" i="12"/>
  <c r="G237" i="12"/>
  <c r="H237" i="12"/>
  <c r="I237" i="12"/>
  <c r="J237" i="12"/>
  <c r="K237" i="12"/>
  <c r="L237" i="12"/>
  <c r="M237" i="12"/>
  <c r="N237" i="12"/>
  <c r="O237" i="12"/>
  <c r="P237" i="12"/>
  <c r="Q237" i="12"/>
  <c r="R237" i="12"/>
  <c r="S237" i="12"/>
  <c r="D238" i="12"/>
  <c r="E238" i="12"/>
  <c r="F238" i="12"/>
  <c r="G238" i="12"/>
  <c r="H238" i="12"/>
  <c r="I238" i="12"/>
  <c r="J238" i="12"/>
  <c r="K238" i="12"/>
  <c r="L238" i="12"/>
  <c r="M238" i="12"/>
  <c r="N238" i="12"/>
  <c r="O238" i="12"/>
  <c r="P238" i="12"/>
  <c r="Q238" i="12"/>
  <c r="R238" i="12"/>
  <c r="S238" i="12"/>
  <c r="D239" i="12"/>
  <c r="E239" i="12"/>
  <c r="F239" i="12"/>
  <c r="G239" i="12"/>
  <c r="H239" i="12"/>
  <c r="I239" i="12"/>
  <c r="J239" i="12"/>
  <c r="K239" i="12"/>
  <c r="L239" i="12"/>
  <c r="M239" i="12"/>
  <c r="N239" i="12"/>
  <c r="O239" i="12"/>
  <c r="P239" i="12"/>
  <c r="Q239" i="12"/>
  <c r="R239" i="12"/>
  <c r="S239" i="12"/>
  <c r="D240" i="12"/>
  <c r="E240" i="12"/>
  <c r="F240" i="12"/>
  <c r="G240" i="12"/>
  <c r="H240" i="12"/>
  <c r="I240" i="12"/>
  <c r="J240" i="12"/>
  <c r="K240" i="12"/>
  <c r="L240" i="12"/>
  <c r="M240" i="12"/>
  <c r="N240" i="12"/>
  <c r="O240" i="12"/>
  <c r="P240" i="12"/>
  <c r="Q240" i="12"/>
  <c r="R240" i="12"/>
  <c r="S240" i="12"/>
  <c r="D241" i="12"/>
  <c r="E241" i="12"/>
  <c r="F241" i="12"/>
  <c r="G241" i="12"/>
  <c r="H241" i="12"/>
  <c r="I241" i="12"/>
  <c r="J241" i="12"/>
  <c r="K241" i="12"/>
  <c r="L241" i="12"/>
  <c r="M241" i="12"/>
  <c r="N241" i="12"/>
  <c r="O241" i="12"/>
  <c r="P241" i="12"/>
  <c r="Q241" i="12"/>
  <c r="R241" i="12"/>
  <c r="S241" i="12"/>
  <c r="D242" i="12"/>
  <c r="E242" i="12"/>
  <c r="F242" i="12"/>
  <c r="G242" i="12"/>
  <c r="H242" i="12"/>
  <c r="I242" i="12"/>
  <c r="J242" i="12"/>
  <c r="K242" i="12"/>
  <c r="L242" i="12"/>
  <c r="M242" i="12"/>
  <c r="N242" i="12"/>
  <c r="O242" i="12"/>
  <c r="P242" i="12"/>
  <c r="Q242" i="12"/>
  <c r="R242" i="12"/>
  <c r="S242" i="12"/>
  <c r="D243" i="12"/>
  <c r="E243" i="12"/>
  <c r="F243" i="12"/>
  <c r="G243" i="12"/>
  <c r="H243" i="12"/>
  <c r="I243" i="12"/>
  <c r="J243" i="12"/>
  <c r="K243" i="12"/>
  <c r="L243" i="12"/>
  <c r="M243" i="12"/>
  <c r="N243" i="12"/>
  <c r="O243" i="12"/>
  <c r="P243" i="12"/>
  <c r="Q243" i="12"/>
  <c r="R243" i="12"/>
  <c r="S243" i="12"/>
  <c r="D244" i="12"/>
  <c r="E244" i="12"/>
  <c r="F244" i="12"/>
  <c r="G244" i="12"/>
  <c r="H244" i="12"/>
  <c r="I244" i="12"/>
  <c r="J244" i="12"/>
  <c r="K244" i="12"/>
  <c r="L244" i="12"/>
  <c r="M244" i="12"/>
  <c r="N244" i="12"/>
  <c r="O244" i="12"/>
  <c r="P244" i="12"/>
  <c r="Q244" i="12"/>
  <c r="R244" i="12"/>
  <c r="S244" i="12"/>
  <c r="D245" i="12"/>
  <c r="E245" i="12"/>
  <c r="F245" i="12"/>
  <c r="G245" i="12"/>
  <c r="H245" i="12"/>
  <c r="I245" i="12"/>
  <c r="J245" i="12"/>
  <c r="K245" i="12"/>
  <c r="L245" i="12"/>
  <c r="M245" i="12"/>
  <c r="N245" i="12"/>
  <c r="O245" i="12"/>
  <c r="P245" i="12"/>
  <c r="Q245" i="12"/>
  <c r="R245" i="12"/>
  <c r="S245" i="12"/>
  <c r="D246" i="12"/>
  <c r="E246" i="12"/>
  <c r="F246" i="12"/>
  <c r="G246" i="12"/>
  <c r="H246" i="12"/>
  <c r="I246" i="12"/>
  <c r="J246" i="12"/>
  <c r="K246" i="12"/>
  <c r="L246" i="12"/>
  <c r="M246" i="12"/>
  <c r="N246" i="12"/>
  <c r="O246" i="12"/>
  <c r="P246" i="12"/>
  <c r="Q246" i="12"/>
  <c r="R246" i="12"/>
  <c r="S246" i="12"/>
  <c r="D247" i="12"/>
  <c r="E247" i="12"/>
  <c r="F247" i="12"/>
  <c r="G247" i="12"/>
  <c r="H247" i="12"/>
  <c r="I247" i="12"/>
  <c r="J247" i="12"/>
  <c r="K247" i="12"/>
  <c r="L247" i="12"/>
  <c r="M247" i="12"/>
  <c r="N247" i="12"/>
  <c r="O247" i="12"/>
  <c r="P247" i="12"/>
  <c r="Q247" i="12"/>
  <c r="R247" i="12"/>
  <c r="S247" i="12"/>
  <c r="D248" i="12"/>
  <c r="E248" i="12"/>
  <c r="F248" i="12"/>
  <c r="G248" i="12"/>
  <c r="H248" i="12"/>
  <c r="I248" i="12"/>
  <c r="J248" i="12"/>
  <c r="K248" i="12"/>
  <c r="L248" i="12"/>
  <c r="M248" i="12"/>
  <c r="N248" i="12"/>
  <c r="O248" i="12"/>
  <c r="P248" i="12"/>
  <c r="Q248" i="12"/>
  <c r="R248" i="12"/>
  <c r="S248" i="12"/>
  <c r="D249" i="12"/>
  <c r="E249" i="12"/>
  <c r="F249" i="12"/>
  <c r="G249" i="12"/>
  <c r="H249" i="12"/>
  <c r="I249" i="12"/>
  <c r="J249" i="12"/>
  <c r="K249" i="12"/>
  <c r="L249" i="12"/>
  <c r="M249" i="12"/>
  <c r="N249" i="12"/>
  <c r="O249" i="12"/>
  <c r="P249" i="12"/>
  <c r="Q249" i="12"/>
  <c r="R249" i="12"/>
  <c r="S249" i="12"/>
  <c r="D250" i="12"/>
  <c r="E250" i="12"/>
  <c r="F250" i="12"/>
  <c r="G250" i="12"/>
  <c r="H250" i="12"/>
  <c r="I250" i="12"/>
  <c r="J250" i="12"/>
  <c r="K250" i="12"/>
  <c r="L250" i="12"/>
  <c r="M250" i="12"/>
  <c r="N250" i="12"/>
  <c r="O250" i="12"/>
  <c r="P250" i="12"/>
  <c r="Q250" i="12"/>
  <c r="R250" i="12"/>
  <c r="S250" i="12"/>
  <c r="D251" i="12"/>
  <c r="E251" i="12"/>
  <c r="F251" i="12"/>
  <c r="G251" i="12"/>
  <c r="H251" i="12"/>
  <c r="I251" i="12"/>
  <c r="J251" i="12"/>
  <c r="K251" i="12"/>
  <c r="L251" i="12"/>
  <c r="M251" i="12"/>
  <c r="N251" i="12"/>
  <c r="O251" i="12"/>
  <c r="P251" i="12"/>
  <c r="Q251" i="12"/>
  <c r="R251" i="12"/>
  <c r="S251" i="12"/>
  <c r="D252" i="12"/>
  <c r="E252" i="12"/>
  <c r="F252" i="12"/>
  <c r="G252" i="12"/>
  <c r="H252" i="12"/>
  <c r="I252" i="12"/>
  <c r="J252" i="12"/>
  <c r="K252" i="12"/>
  <c r="L252" i="12"/>
  <c r="M252" i="12"/>
  <c r="N252" i="12"/>
  <c r="O252" i="12"/>
  <c r="P252" i="12"/>
  <c r="Q252" i="12"/>
  <c r="R252" i="12"/>
  <c r="S252" i="12"/>
  <c r="D253" i="12"/>
  <c r="E253" i="12"/>
  <c r="F253" i="12"/>
  <c r="G253" i="12"/>
  <c r="H253" i="12"/>
  <c r="I253" i="12"/>
  <c r="J253" i="12"/>
  <c r="K253" i="12"/>
  <c r="L253" i="12"/>
  <c r="M253" i="12"/>
  <c r="N253" i="12"/>
  <c r="O253" i="12"/>
  <c r="P253" i="12"/>
  <c r="Q253" i="12"/>
  <c r="R253" i="12"/>
  <c r="S253" i="12"/>
  <c r="D254" i="12"/>
  <c r="E254" i="12"/>
  <c r="F254" i="12"/>
  <c r="G254" i="12"/>
  <c r="H254" i="12"/>
  <c r="I254" i="12"/>
  <c r="J254" i="12"/>
  <c r="K254" i="12"/>
  <c r="L254" i="12"/>
  <c r="M254" i="12"/>
  <c r="N254" i="12"/>
  <c r="O254" i="12"/>
  <c r="P254" i="12"/>
  <c r="Q254" i="12"/>
  <c r="R254" i="12"/>
  <c r="S254" i="12"/>
  <c r="D255" i="12"/>
  <c r="E255" i="12"/>
  <c r="F255" i="12"/>
  <c r="G255" i="12"/>
  <c r="H255" i="12"/>
  <c r="I255" i="12"/>
  <c r="J255" i="12"/>
  <c r="K255" i="12"/>
  <c r="L255" i="12"/>
  <c r="M255" i="12"/>
  <c r="N255" i="12"/>
  <c r="O255" i="12"/>
  <c r="P255" i="12"/>
  <c r="Q255" i="12"/>
  <c r="R255" i="12"/>
  <c r="S255" i="12"/>
  <c r="D256" i="12"/>
  <c r="E256" i="12"/>
  <c r="F256" i="12"/>
  <c r="G256" i="12"/>
  <c r="H256" i="12"/>
  <c r="I256" i="12"/>
  <c r="J256" i="12"/>
  <c r="K256" i="12"/>
  <c r="L256" i="12"/>
  <c r="M256" i="12"/>
  <c r="N256" i="12"/>
  <c r="O256" i="12"/>
  <c r="P256" i="12"/>
  <c r="Q256" i="12"/>
  <c r="R256" i="12"/>
  <c r="S256" i="12"/>
  <c r="D257" i="12"/>
  <c r="E257" i="12"/>
  <c r="F257" i="12"/>
  <c r="G257" i="12"/>
  <c r="H257" i="12"/>
  <c r="I257" i="12"/>
  <c r="J257" i="12"/>
  <c r="K257" i="12"/>
  <c r="L257" i="12"/>
  <c r="M257" i="12"/>
  <c r="N257" i="12"/>
  <c r="O257" i="12"/>
  <c r="P257" i="12"/>
  <c r="Q257" i="12"/>
  <c r="R257" i="12"/>
  <c r="S257" i="12"/>
  <c r="D258" i="12"/>
  <c r="E258" i="12"/>
  <c r="F258" i="12"/>
  <c r="G258" i="12"/>
  <c r="H258" i="12"/>
  <c r="I258" i="12"/>
  <c r="J258" i="12"/>
  <c r="K258" i="12"/>
  <c r="L258" i="12"/>
  <c r="M258" i="12"/>
  <c r="N258" i="12"/>
  <c r="O258" i="12"/>
  <c r="P258" i="12"/>
  <c r="Q258" i="12"/>
  <c r="R258" i="12"/>
  <c r="S258" i="12"/>
  <c r="D259" i="12"/>
  <c r="E259" i="12"/>
  <c r="F259" i="12"/>
  <c r="G259" i="12"/>
  <c r="H259" i="12"/>
  <c r="I259" i="12"/>
  <c r="J259" i="12"/>
  <c r="K259" i="12"/>
  <c r="L259" i="12"/>
  <c r="M259" i="12"/>
  <c r="N259" i="12"/>
  <c r="O259" i="12"/>
  <c r="P259" i="12"/>
  <c r="Q259" i="12"/>
  <c r="R259" i="12"/>
  <c r="S259" i="12"/>
  <c r="D260" i="12"/>
  <c r="E260" i="12"/>
  <c r="F260" i="12"/>
  <c r="G260" i="12"/>
  <c r="H260" i="12"/>
  <c r="I260" i="12"/>
  <c r="J260" i="12"/>
  <c r="K260" i="12"/>
  <c r="L260" i="12"/>
  <c r="M260" i="12"/>
  <c r="N260" i="12"/>
  <c r="O260" i="12"/>
  <c r="P260" i="12"/>
  <c r="Q260" i="12"/>
  <c r="R260" i="12"/>
  <c r="S260" i="12"/>
  <c r="D261" i="12"/>
  <c r="E261" i="12"/>
  <c r="F261" i="12"/>
  <c r="G261" i="12"/>
  <c r="H261" i="12"/>
  <c r="I261" i="12"/>
  <c r="J261" i="12"/>
  <c r="K261" i="12"/>
  <c r="L261" i="12"/>
  <c r="M261" i="12"/>
  <c r="N261" i="12"/>
  <c r="O261" i="12"/>
  <c r="P261" i="12"/>
  <c r="Q261" i="12"/>
  <c r="R261" i="12"/>
  <c r="S261" i="12"/>
  <c r="D262" i="12"/>
  <c r="E262" i="12"/>
  <c r="F262" i="12"/>
  <c r="G262" i="12"/>
  <c r="H262" i="12"/>
  <c r="I262" i="12"/>
  <c r="J262" i="12"/>
  <c r="K262" i="12"/>
  <c r="L262" i="12"/>
  <c r="M262" i="12"/>
  <c r="N262" i="12"/>
  <c r="O262" i="12"/>
  <c r="P262" i="12"/>
  <c r="Q262" i="12"/>
  <c r="R262" i="12"/>
  <c r="S262" i="12"/>
  <c r="D263" i="12"/>
  <c r="E263" i="12"/>
  <c r="F263" i="12"/>
  <c r="G263" i="12"/>
  <c r="H263" i="12"/>
  <c r="I263" i="12"/>
  <c r="J263" i="12"/>
  <c r="K263" i="12"/>
  <c r="L263" i="12"/>
  <c r="M263" i="12"/>
  <c r="N263" i="12"/>
  <c r="O263" i="12"/>
  <c r="P263" i="12"/>
  <c r="Q263" i="12"/>
  <c r="R263" i="12"/>
  <c r="S263" i="12"/>
  <c r="D264" i="12"/>
  <c r="E264" i="12"/>
  <c r="F264" i="12"/>
  <c r="G264" i="12"/>
  <c r="H264" i="12"/>
  <c r="I264" i="12"/>
  <c r="J264" i="12"/>
  <c r="K264" i="12"/>
  <c r="L264" i="12"/>
  <c r="M264" i="12"/>
  <c r="N264" i="12"/>
  <c r="O264" i="12"/>
  <c r="P264" i="12"/>
  <c r="Q264" i="12"/>
  <c r="R264" i="12"/>
  <c r="S264" i="12"/>
  <c r="D265" i="12"/>
  <c r="E265" i="12"/>
  <c r="F265" i="12"/>
  <c r="G265" i="12"/>
  <c r="H265" i="12"/>
  <c r="I265" i="12"/>
  <c r="J265" i="12"/>
  <c r="K265" i="12"/>
  <c r="L265" i="12"/>
  <c r="M265" i="12"/>
  <c r="N265" i="12"/>
  <c r="O265" i="12"/>
  <c r="P265" i="12"/>
  <c r="Q265" i="12"/>
  <c r="R265" i="12"/>
  <c r="S265" i="12"/>
  <c r="D266" i="12"/>
  <c r="E266" i="12"/>
  <c r="F266" i="12"/>
  <c r="G266" i="12"/>
  <c r="H266" i="12"/>
  <c r="I266" i="12"/>
  <c r="J266" i="12"/>
  <c r="K266" i="12"/>
  <c r="L266" i="12"/>
  <c r="M266" i="12"/>
  <c r="N266" i="12"/>
  <c r="O266" i="12"/>
  <c r="P266" i="12"/>
  <c r="Q266" i="12"/>
  <c r="R266" i="12"/>
  <c r="S266" i="12"/>
  <c r="D267" i="12"/>
  <c r="E267" i="12"/>
  <c r="F267" i="12"/>
  <c r="G267" i="12"/>
  <c r="H267" i="12"/>
  <c r="I267" i="12"/>
  <c r="J267" i="12"/>
  <c r="K267" i="12"/>
  <c r="L267" i="12"/>
  <c r="M267" i="12"/>
  <c r="N267" i="12"/>
  <c r="O267" i="12"/>
  <c r="P267" i="12"/>
  <c r="Q267" i="12"/>
  <c r="R267" i="12"/>
  <c r="S267" i="12"/>
  <c r="D268" i="12"/>
  <c r="E268" i="12"/>
  <c r="F268" i="12"/>
  <c r="G268" i="12"/>
  <c r="H268" i="12"/>
  <c r="I268" i="12"/>
  <c r="J268" i="12"/>
  <c r="K268" i="12"/>
  <c r="L268" i="12"/>
  <c r="M268" i="12"/>
  <c r="N268" i="12"/>
  <c r="O268" i="12"/>
  <c r="P268" i="12"/>
  <c r="Q268" i="12"/>
  <c r="R268" i="12"/>
  <c r="S268" i="12"/>
  <c r="D269" i="12"/>
  <c r="E269" i="12"/>
  <c r="F269" i="12"/>
  <c r="G269" i="12"/>
  <c r="H269" i="12"/>
  <c r="I269" i="12"/>
  <c r="J269" i="12"/>
  <c r="K269" i="12"/>
  <c r="L269" i="12"/>
  <c r="M269" i="12"/>
  <c r="N269" i="12"/>
  <c r="O269" i="12"/>
  <c r="P269" i="12"/>
  <c r="Q269" i="12"/>
  <c r="R269" i="12"/>
  <c r="S269" i="12"/>
  <c r="D270" i="12"/>
  <c r="E270" i="12"/>
  <c r="F270" i="12"/>
  <c r="G270" i="12"/>
  <c r="H270" i="12"/>
  <c r="I270" i="12"/>
  <c r="J270" i="12"/>
  <c r="K270" i="12"/>
  <c r="L270" i="12"/>
  <c r="M270" i="12"/>
  <c r="N270" i="12"/>
  <c r="O270" i="12"/>
  <c r="P270" i="12"/>
  <c r="Q270" i="12"/>
  <c r="R270" i="12"/>
  <c r="S270" i="12"/>
  <c r="D271" i="12"/>
  <c r="E271" i="12"/>
  <c r="F271" i="12"/>
  <c r="G271" i="12"/>
  <c r="H271" i="12"/>
  <c r="I271" i="12"/>
  <c r="J271" i="12"/>
  <c r="K271" i="12"/>
  <c r="L271" i="12"/>
  <c r="M271" i="12"/>
  <c r="N271" i="12"/>
  <c r="O271" i="12"/>
  <c r="P271" i="12"/>
  <c r="Q271" i="12"/>
  <c r="R271" i="12"/>
  <c r="S271" i="12"/>
  <c r="D272" i="12"/>
  <c r="E272" i="12"/>
  <c r="F272" i="12"/>
  <c r="G272" i="12"/>
  <c r="H272" i="12"/>
  <c r="I272" i="12"/>
  <c r="J272" i="12"/>
  <c r="K272" i="12"/>
  <c r="L272" i="12"/>
  <c r="M272" i="12"/>
  <c r="N272" i="12"/>
  <c r="O272" i="12"/>
  <c r="P272" i="12"/>
  <c r="Q272" i="12"/>
  <c r="R272" i="12"/>
  <c r="S272" i="12"/>
  <c r="D273" i="12"/>
  <c r="E273" i="12"/>
  <c r="F273" i="12"/>
  <c r="G273" i="12"/>
  <c r="H273" i="12"/>
  <c r="I273" i="12"/>
  <c r="J273" i="12"/>
  <c r="K273" i="12"/>
  <c r="L273" i="12"/>
  <c r="M273" i="12"/>
  <c r="N273" i="12"/>
  <c r="O273" i="12"/>
  <c r="P273" i="12"/>
  <c r="Q273" i="12"/>
  <c r="R273" i="12"/>
  <c r="S273" i="12"/>
  <c r="D274" i="12"/>
  <c r="E274" i="12"/>
  <c r="F274" i="12"/>
  <c r="G274" i="12"/>
  <c r="H274" i="12"/>
  <c r="I274" i="12"/>
  <c r="J274" i="12"/>
  <c r="K274" i="12"/>
  <c r="L274" i="12"/>
  <c r="M274" i="12"/>
  <c r="N274" i="12"/>
  <c r="O274" i="12"/>
  <c r="P274" i="12"/>
  <c r="Q274" i="12"/>
  <c r="R274" i="12"/>
  <c r="S274" i="12"/>
  <c r="D275" i="12"/>
  <c r="E275" i="12"/>
  <c r="F275" i="12"/>
  <c r="G275" i="12"/>
  <c r="H275" i="12"/>
  <c r="I275" i="12"/>
  <c r="J275" i="12"/>
  <c r="K275" i="12"/>
  <c r="L275" i="12"/>
  <c r="M275" i="12"/>
  <c r="N275" i="12"/>
  <c r="O275" i="12"/>
  <c r="P275" i="12"/>
  <c r="Q275" i="12"/>
  <c r="R275" i="12"/>
  <c r="S275" i="12"/>
  <c r="D276" i="12"/>
  <c r="E276" i="12"/>
  <c r="F276" i="12"/>
  <c r="G276" i="12"/>
  <c r="H276" i="12"/>
  <c r="I276" i="12"/>
  <c r="J276" i="12"/>
  <c r="K276" i="12"/>
  <c r="L276" i="12"/>
  <c r="M276" i="12"/>
  <c r="N276" i="12"/>
  <c r="O276" i="12"/>
  <c r="P276" i="12"/>
  <c r="Q276" i="12"/>
  <c r="R276" i="12"/>
  <c r="S276" i="12"/>
  <c r="D277" i="12"/>
  <c r="E277" i="12"/>
  <c r="F277" i="12"/>
  <c r="G277" i="12"/>
  <c r="H277" i="12"/>
  <c r="I277" i="12"/>
  <c r="J277" i="12"/>
  <c r="K277" i="12"/>
  <c r="L277" i="12"/>
  <c r="M277" i="12"/>
  <c r="N277" i="12"/>
  <c r="O277" i="12"/>
  <c r="P277" i="12"/>
  <c r="Q277" i="12"/>
  <c r="R277" i="12"/>
  <c r="S277" i="12"/>
  <c r="D278" i="12"/>
  <c r="E278" i="12"/>
  <c r="F278" i="12"/>
  <c r="G278" i="12"/>
  <c r="H278" i="12"/>
  <c r="I278" i="12"/>
  <c r="J278" i="12"/>
  <c r="K278" i="12"/>
  <c r="L278" i="12"/>
  <c r="M278" i="12"/>
  <c r="N278" i="12"/>
  <c r="O278" i="12"/>
  <c r="P278" i="12"/>
  <c r="Q278" i="12"/>
  <c r="R278" i="12"/>
  <c r="S278" i="12"/>
  <c r="D279" i="12"/>
  <c r="E279" i="12"/>
  <c r="F279" i="12"/>
  <c r="G279" i="12"/>
  <c r="H279" i="12"/>
  <c r="I279" i="12"/>
  <c r="J279" i="12"/>
  <c r="K279" i="12"/>
  <c r="L279" i="12"/>
  <c r="M279" i="12"/>
  <c r="N279" i="12"/>
  <c r="O279" i="12"/>
  <c r="P279" i="12"/>
  <c r="Q279" i="12"/>
  <c r="R279" i="12"/>
  <c r="S279" i="12"/>
  <c r="D280" i="12"/>
  <c r="E280" i="12"/>
  <c r="F280" i="12"/>
  <c r="G280" i="12"/>
  <c r="H280" i="12"/>
  <c r="I280" i="12"/>
  <c r="J280" i="12"/>
  <c r="K280" i="12"/>
  <c r="L280" i="12"/>
  <c r="M280" i="12"/>
  <c r="N280" i="12"/>
  <c r="O280" i="12"/>
  <c r="P280" i="12"/>
  <c r="Q280" i="12"/>
  <c r="R280" i="12"/>
  <c r="S280" i="12"/>
  <c r="D281" i="12"/>
  <c r="E281" i="12"/>
  <c r="F281" i="12"/>
  <c r="G281" i="12"/>
  <c r="H281" i="12"/>
  <c r="I281" i="12"/>
  <c r="J281" i="12"/>
  <c r="K281" i="12"/>
  <c r="L281" i="12"/>
  <c r="M281" i="12"/>
  <c r="N281" i="12"/>
  <c r="O281" i="12"/>
  <c r="P281" i="12"/>
  <c r="Q281" i="12"/>
  <c r="R281" i="12"/>
  <c r="S281" i="12"/>
  <c r="D282" i="12"/>
  <c r="E282" i="12"/>
  <c r="F282" i="12"/>
  <c r="G282" i="12"/>
  <c r="H282" i="12"/>
  <c r="I282" i="12"/>
  <c r="J282" i="12"/>
  <c r="K282" i="12"/>
  <c r="L282" i="12"/>
  <c r="M282" i="12"/>
  <c r="N282" i="12"/>
  <c r="O282" i="12"/>
  <c r="P282" i="12"/>
  <c r="Q282" i="12"/>
  <c r="R282" i="12"/>
  <c r="S282" i="12"/>
  <c r="D283" i="12"/>
  <c r="E283" i="12"/>
  <c r="F283" i="12"/>
  <c r="G283" i="12"/>
  <c r="H283" i="12"/>
  <c r="I283" i="12"/>
  <c r="J283" i="12"/>
  <c r="K283" i="12"/>
  <c r="L283" i="12"/>
  <c r="M283" i="12"/>
  <c r="N283" i="12"/>
  <c r="O283" i="12"/>
  <c r="P283" i="12"/>
  <c r="Q283" i="12"/>
  <c r="R283" i="12"/>
  <c r="S283" i="12"/>
  <c r="D284" i="12"/>
  <c r="E284" i="12"/>
  <c r="F284" i="12"/>
  <c r="G284" i="12"/>
  <c r="H284" i="12"/>
  <c r="I284" i="12"/>
  <c r="J284" i="12"/>
  <c r="K284" i="12"/>
  <c r="L284" i="12"/>
  <c r="M284" i="12"/>
  <c r="N284" i="12"/>
  <c r="O284" i="12"/>
  <c r="P284" i="12"/>
  <c r="Q284" i="12"/>
  <c r="R284" i="12"/>
  <c r="S284" i="12"/>
  <c r="D285" i="12"/>
  <c r="E285" i="12"/>
  <c r="F285" i="12"/>
  <c r="G285" i="12"/>
  <c r="H285" i="12"/>
  <c r="I285" i="12"/>
  <c r="J285" i="12"/>
  <c r="K285" i="12"/>
  <c r="L285" i="12"/>
  <c r="M285" i="12"/>
  <c r="N285" i="12"/>
  <c r="O285" i="12"/>
  <c r="P285" i="12"/>
  <c r="Q285" i="12"/>
  <c r="R285" i="12"/>
  <c r="S285" i="12"/>
  <c r="D286" i="12"/>
  <c r="E286" i="12"/>
  <c r="F286" i="12"/>
  <c r="G286" i="12"/>
  <c r="H286" i="12"/>
  <c r="I286" i="12"/>
  <c r="J286" i="12"/>
  <c r="K286" i="12"/>
  <c r="L286" i="12"/>
  <c r="M286" i="12"/>
  <c r="N286" i="12"/>
  <c r="O286" i="12"/>
  <c r="P286" i="12"/>
  <c r="Q286" i="12"/>
  <c r="R286" i="12"/>
  <c r="S286" i="12"/>
  <c r="D287" i="12"/>
  <c r="E287" i="12"/>
  <c r="F287" i="12"/>
  <c r="G287" i="12"/>
  <c r="H287" i="12"/>
  <c r="I287" i="12"/>
  <c r="J287" i="12"/>
  <c r="K287" i="12"/>
  <c r="L287" i="12"/>
  <c r="M287" i="12"/>
  <c r="N287" i="12"/>
  <c r="O287" i="12"/>
  <c r="P287" i="12"/>
  <c r="Q287" i="12"/>
  <c r="R287" i="12"/>
  <c r="S287" i="12"/>
  <c r="D288" i="12"/>
  <c r="E288" i="12"/>
  <c r="F288" i="12"/>
  <c r="G288" i="12"/>
  <c r="H288" i="12"/>
  <c r="I288" i="12"/>
  <c r="J288" i="12"/>
  <c r="K288" i="12"/>
  <c r="L288" i="12"/>
  <c r="M288" i="12"/>
  <c r="N288" i="12"/>
  <c r="O288" i="12"/>
  <c r="P288" i="12"/>
  <c r="Q288" i="12"/>
  <c r="R288" i="12"/>
  <c r="S288" i="12"/>
  <c r="D289" i="12"/>
  <c r="E289" i="12"/>
  <c r="F289" i="12"/>
  <c r="G289" i="12"/>
  <c r="H289" i="12"/>
  <c r="I289" i="12"/>
  <c r="J289" i="12"/>
  <c r="K289" i="12"/>
  <c r="L289" i="12"/>
  <c r="M289" i="12"/>
  <c r="N289" i="12"/>
  <c r="O289" i="12"/>
  <c r="P289" i="12"/>
  <c r="Q289" i="12"/>
  <c r="R289" i="12"/>
  <c r="S289" i="12"/>
  <c r="D290" i="12"/>
  <c r="E290" i="12"/>
  <c r="F290" i="12"/>
  <c r="G290" i="12"/>
  <c r="H290" i="12"/>
  <c r="I290" i="12"/>
  <c r="J290" i="12"/>
  <c r="K290" i="12"/>
  <c r="L290" i="12"/>
  <c r="M290" i="12"/>
  <c r="N290" i="12"/>
  <c r="O290" i="12"/>
  <c r="P290" i="12"/>
  <c r="Q290" i="12"/>
  <c r="R290" i="12"/>
  <c r="S290" i="12"/>
  <c r="D291" i="12"/>
  <c r="E291" i="12"/>
  <c r="F291" i="12"/>
  <c r="G291" i="12"/>
  <c r="H291" i="12"/>
  <c r="I291" i="12"/>
  <c r="J291" i="12"/>
  <c r="K291" i="12"/>
  <c r="L291" i="12"/>
  <c r="M291" i="12"/>
  <c r="N291" i="12"/>
  <c r="O291" i="12"/>
  <c r="P291" i="12"/>
  <c r="Q291" i="12"/>
  <c r="R291" i="12"/>
  <c r="S291" i="12"/>
  <c r="D292" i="12"/>
  <c r="E292" i="12"/>
  <c r="F292" i="12"/>
  <c r="G292" i="12"/>
  <c r="H292" i="12"/>
  <c r="I292" i="12"/>
  <c r="J292" i="12"/>
  <c r="K292" i="12"/>
  <c r="L292" i="12"/>
  <c r="M292" i="12"/>
  <c r="N292" i="12"/>
  <c r="O292" i="12"/>
  <c r="P292" i="12"/>
  <c r="Q292" i="12"/>
  <c r="R292" i="12"/>
  <c r="S292" i="12"/>
  <c r="D293" i="12"/>
  <c r="E293" i="12"/>
  <c r="F293" i="12"/>
  <c r="G293" i="12"/>
  <c r="H293" i="12"/>
  <c r="I293" i="12"/>
  <c r="J293" i="12"/>
  <c r="K293" i="12"/>
  <c r="L293" i="12"/>
  <c r="M293" i="12"/>
  <c r="N293" i="12"/>
  <c r="O293" i="12"/>
  <c r="P293" i="12"/>
  <c r="Q293" i="12"/>
  <c r="R293" i="12"/>
  <c r="S293" i="12"/>
  <c r="D294" i="12"/>
  <c r="E294" i="12"/>
  <c r="F294" i="12"/>
  <c r="G294" i="12"/>
  <c r="H294" i="12"/>
  <c r="I294" i="12"/>
  <c r="J294" i="12"/>
  <c r="K294" i="12"/>
  <c r="L294" i="12"/>
  <c r="M294" i="12"/>
  <c r="N294" i="12"/>
  <c r="O294" i="12"/>
  <c r="P294" i="12"/>
  <c r="Q294" i="12"/>
  <c r="R294" i="12"/>
  <c r="S294" i="12"/>
  <c r="D295" i="12"/>
  <c r="E295" i="12"/>
  <c r="F295" i="12"/>
  <c r="G295" i="12"/>
  <c r="H295" i="12"/>
  <c r="I295" i="12"/>
  <c r="J295" i="12"/>
  <c r="K295" i="12"/>
  <c r="L295" i="12"/>
  <c r="M295" i="12"/>
  <c r="N295" i="12"/>
  <c r="O295" i="12"/>
  <c r="P295" i="12"/>
  <c r="Q295" i="12"/>
  <c r="R295" i="12"/>
  <c r="S295" i="12"/>
  <c r="D296" i="12"/>
  <c r="E296" i="12"/>
  <c r="F296" i="12"/>
  <c r="G296" i="12"/>
  <c r="H296" i="12"/>
  <c r="I296" i="12"/>
  <c r="J296" i="12"/>
  <c r="K296" i="12"/>
  <c r="L296" i="12"/>
  <c r="M296" i="12"/>
  <c r="N296" i="12"/>
  <c r="O296" i="12"/>
  <c r="P296" i="12"/>
  <c r="Q296" i="12"/>
  <c r="R296" i="12"/>
  <c r="S296" i="12"/>
  <c r="D297" i="12"/>
  <c r="E297" i="12"/>
  <c r="F297" i="12"/>
  <c r="G297" i="12"/>
  <c r="H297" i="12"/>
  <c r="I297" i="12"/>
  <c r="J297" i="12"/>
  <c r="K297" i="12"/>
  <c r="L297" i="12"/>
  <c r="M297" i="12"/>
  <c r="N297" i="12"/>
  <c r="O297" i="12"/>
  <c r="P297" i="12"/>
  <c r="Q297" i="12"/>
  <c r="R297" i="12"/>
  <c r="S297" i="12"/>
  <c r="D298" i="12"/>
  <c r="E298" i="12"/>
  <c r="F298" i="12"/>
  <c r="G298" i="12"/>
  <c r="H298" i="12"/>
  <c r="I298" i="12"/>
  <c r="J298" i="12"/>
  <c r="K298" i="12"/>
  <c r="L298" i="12"/>
  <c r="M298" i="12"/>
  <c r="N298" i="12"/>
  <c r="O298" i="12"/>
  <c r="P298" i="12"/>
  <c r="Q298" i="12"/>
  <c r="R298" i="12"/>
  <c r="S298" i="12"/>
  <c r="D299" i="12"/>
  <c r="E299" i="12"/>
  <c r="F299" i="12"/>
  <c r="G299" i="12"/>
  <c r="H299" i="12"/>
  <c r="I299" i="12"/>
  <c r="J299" i="12"/>
  <c r="K299" i="12"/>
  <c r="L299" i="12"/>
  <c r="M299" i="12"/>
  <c r="N299" i="12"/>
  <c r="O299" i="12"/>
  <c r="P299" i="12"/>
  <c r="Q299" i="12"/>
  <c r="R299" i="12"/>
  <c r="S299" i="12"/>
  <c r="D300" i="12"/>
  <c r="E300" i="12"/>
  <c r="F300" i="12"/>
  <c r="G300" i="12"/>
  <c r="H300" i="12"/>
  <c r="I300" i="12"/>
  <c r="J300" i="12"/>
  <c r="K300" i="12"/>
  <c r="L300" i="12"/>
  <c r="M300" i="12"/>
  <c r="N300" i="12"/>
  <c r="O300" i="12"/>
  <c r="P300" i="12"/>
  <c r="Q300" i="12"/>
  <c r="R300" i="12"/>
  <c r="S300" i="12"/>
  <c r="D301" i="12"/>
  <c r="E301" i="12"/>
  <c r="F301" i="12"/>
  <c r="G301" i="12"/>
  <c r="H301" i="12"/>
  <c r="I301" i="12"/>
  <c r="J301" i="12"/>
  <c r="K301" i="12"/>
  <c r="L301" i="12"/>
  <c r="M301" i="12"/>
  <c r="N301" i="12"/>
  <c r="O301" i="12"/>
  <c r="P301" i="12"/>
  <c r="Q301" i="12"/>
  <c r="R301" i="12"/>
  <c r="S301" i="12"/>
  <c r="D302" i="12"/>
  <c r="E302" i="12"/>
  <c r="F302" i="12"/>
  <c r="G302" i="12"/>
  <c r="H302" i="12"/>
  <c r="I302" i="12"/>
  <c r="J302" i="12"/>
  <c r="K302" i="12"/>
  <c r="L302" i="12"/>
  <c r="M302" i="12"/>
  <c r="N302" i="12"/>
  <c r="O302" i="12"/>
  <c r="P302" i="12"/>
  <c r="Q302" i="12"/>
  <c r="R302" i="12"/>
  <c r="S302" i="12"/>
  <c r="D303" i="12"/>
  <c r="E303" i="12"/>
  <c r="F303" i="12"/>
  <c r="G303" i="12"/>
  <c r="H303" i="12"/>
  <c r="I303" i="12"/>
  <c r="J303" i="12"/>
  <c r="K303" i="12"/>
  <c r="L303" i="12"/>
  <c r="M303" i="12"/>
  <c r="N303" i="12"/>
  <c r="O303" i="12"/>
  <c r="P303" i="12"/>
  <c r="Q303" i="12"/>
  <c r="R303" i="12"/>
  <c r="S303" i="12"/>
  <c r="D304" i="12"/>
  <c r="E304" i="12"/>
  <c r="F304" i="12"/>
  <c r="G304" i="12"/>
  <c r="H304" i="12"/>
  <c r="I304" i="12"/>
  <c r="J304" i="12"/>
  <c r="K304" i="12"/>
  <c r="L304" i="12"/>
  <c r="M304" i="12"/>
  <c r="N304" i="12"/>
  <c r="O304" i="12"/>
  <c r="P304" i="12"/>
  <c r="Q304" i="12"/>
  <c r="R304" i="12"/>
  <c r="S304" i="12"/>
  <c r="D305" i="12"/>
  <c r="E305" i="12"/>
  <c r="F305" i="12"/>
  <c r="G305" i="12"/>
  <c r="H305" i="12"/>
  <c r="I305" i="12"/>
  <c r="J305" i="12"/>
  <c r="K305" i="12"/>
  <c r="L305" i="12"/>
  <c r="M305" i="12"/>
  <c r="N305" i="12"/>
  <c r="O305" i="12"/>
  <c r="P305" i="12"/>
  <c r="Q305" i="12"/>
  <c r="R305" i="12"/>
  <c r="S305" i="12"/>
  <c r="D306" i="12"/>
  <c r="E306" i="12"/>
  <c r="F306" i="12"/>
  <c r="G306" i="12"/>
  <c r="H306" i="12"/>
  <c r="I306" i="12"/>
  <c r="J306" i="12"/>
  <c r="K306" i="12"/>
  <c r="L306" i="12"/>
  <c r="M306" i="12"/>
  <c r="N306" i="12"/>
  <c r="O306" i="12"/>
  <c r="P306" i="12"/>
  <c r="Q306" i="12"/>
  <c r="R306" i="12"/>
  <c r="S306" i="12"/>
  <c r="D307" i="12"/>
  <c r="E307" i="12"/>
  <c r="F307" i="12"/>
  <c r="G307" i="12"/>
  <c r="H307" i="12"/>
  <c r="I307" i="12"/>
  <c r="J307" i="12"/>
  <c r="K307" i="12"/>
  <c r="L307" i="12"/>
  <c r="M307" i="12"/>
  <c r="N307" i="12"/>
  <c r="O307" i="12"/>
  <c r="P307" i="12"/>
  <c r="Q307" i="12"/>
  <c r="R307" i="12"/>
  <c r="S307" i="12"/>
  <c r="D308" i="12"/>
  <c r="E308" i="12"/>
  <c r="F308" i="12"/>
  <c r="G308" i="12"/>
  <c r="H308" i="12"/>
  <c r="I308" i="12"/>
  <c r="J308" i="12"/>
  <c r="K308" i="12"/>
  <c r="L308" i="12"/>
  <c r="M308" i="12"/>
  <c r="N308" i="12"/>
  <c r="O308" i="12"/>
  <c r="P308" i="12"/>
  <c r="Q308" i="12"/>
  <c r="R308" i="12"/>
  <c r="S308" i="12"/>
  <c r="D309" i="12"/>
  <c r="E309" i="12"/>
  <c r="F309" i="12"/>
  <c r="G309" i="12"/>
  <c r="H309" i="12"/>
  <c r="I309" i="12"/>
  <c r="J309" i="12"/>
  <c r="K309" i="12"/>
  <c r="L309" i="12"/>
  <c r="M309" i="12"/>
  <c r="N309" i="12"/>
  <c r="O309" i="12"/>
  <c r="P309" i="12"/>
  <c r="Q309" i="12"/>
  <c r="R309" i="12"/>
  <c r="S309" i="12"/>
  <c r="D310" i="12"/>
  <c r="E310" i="12"/>
  <c r="F310" i="12"/>
  <c r="G310" i="12"/>
  <c r="H310" i="12"/>
  <c r="I310" i="12"/>
  <c r="J310" i="12"/>
  <c r="K310" i="12"/>
  <c r="L310" i="12"/>
  <c r="M310" i="12"/>
  <c r="N310" i="12"/>
  <c r="O310" i="12"/>
  <c r="P310" i="12"/>
  <c r="Q310" i="12"/>
  <c r="R310" i="12"/>
  <c r="S310" i="12"/>
  <c r="D311" i="12"/>
  <c r="E311" i="12"/>
  <c r="F311" i="12"/>
  <c r="G311" i="12"/>
  <c r="H311" i="12"/>
  <c r="I311" i="12"/>
  <c r="J311" i="12"/>
  <c r="K311" i="12"/>
  <c r="L311" i="12"/>
  <c r="M311" i="12"/>
  <c r="N311" i="12"/>
  <c r="O311" i="12"/>
  <c r="P311" i="12"/>
  <c r="Q311" i="12"/>
  <c r="R311" i="12"/>
  <c r="S311" i="12"/>
  <c r="D312" i="12"/>
  <c r="E312" i="12"/>
  <c r="F312" i="12"/>
  <c r="G312" i="12"/>
  <c r="H312" i="12"/>
  <c r="I312" i="12"/>
  <c r="J312" i="12"/>
  <c r="K312" i="12"/>
  <c r="L312" i="12"/>
  <c r="M312" i="12"/>
  <c r="N312" i="12"/>
  <c r="O312" i="12"/>
  <c r="P312" i="12"/>
  <c r="Q312" i="12"/>
  <c r="R312" i="12"/>
  <c r="S312" i="12"/>
  <c r="D313" i="12"/>
  <c r="E313" i="12"/>
  <c r="F313" i="12"/>
  <c r="G313" i="12"/>
  <c r="H313" i="12"/>
  <c r="I313" i="12"/>
  <c r="J313" i="12"/>
  <c r="K313" i="12"/>
  <c r="L313" i="12"/>
  <c r="M313" i="12"/>
  <c r="N313" i="12"/>
  <c r="O313" i="12"/>
  <c r="P313" i="12"/>
  <c r="Q313" i="12"/>
  <c r="R313" i="12"/>
  <c r="S313" i="12"/>
  <c r="D314" i="12"/>
  <c r="E314" i="12"/>
  <c r="F314" i="12"/>
  <c r="G314" i="12"/>
  <c r="H314" i="12"/>
  <c r="I314" i="12"/>
  <c r="J314" i="12"/>
  <c r="K314" i="12"/>
  <c r="L314" i="12"/>
  <c r="M314" i="12"/>
  <c r="N314" i="12"/>
  <c r="O314" i="12"/>
  <c r="P314" i="12"/>
  <c r="Q314" i="12"/>
  <c r="R314" i="12"/>
  <c r="S314" i="12"/>
  <c r="D315" i="12"/>
  <c r="E315" i="12"/>
  <c r="F315" i="12"/>
  <c r="G315" i="12"/>
  <c r="H315" i="12"/>
  <c r="I315" i="12"/>
  <c r="J315" i="12"/>
  <c r="K315" i="12"/>
  <c r="L315" i="12"/>
  <c r="M315" i="12"/>
  <c r="N315" i="12"/>
  <c r="O315" i="12"/>
  <c r="P315" i="12"/>
  <c r="Q315" i="12"/>
  <c r="R315" i="12"/>
  <c r="S315" i="12"/>
  <c r="D316" i="12"/>
  <c r="E316" i="12"/>
  <c r="F316" i="12"/>
  <c r="G316" i="12"/>
  <c r="H316" i="12"/>
  <c r="I316" i="12"/>
  <c r="J316" i="12"/>
  <c r="K316" i="12"/>
  <c r="L316" i="12"/>
  <c r="M316" i="12"/>
  <c r="N316" i="12"/>
  <c r="O316" i="12"/>
  <c r="P316" i="12"/>
  <c r="Q316" i="12"/>
  <c r="R316" i="12"/>
  <c r="S316" i="12"/>
  <c r="D318" i="12"/>
  <c r="E318" i="12"/>
  <c r="F318" i="12"/>
  <c r="G318" i="12"/>
  <c r="H318" i="12"/>
  <c r="I318" i="12"/>
  <c r="J318" i="12"/>
  <c r="K318" i="12"/>
  <c r="L318" i="12"/>
  <c r="M318" i="12"/>
  <c r="N318" i="12"/>
  <c r="O318" i="12"/>
  <c r="P318" i="12"/>
  <c r="Q318" i="12"/>
  <c r="R318" i="12"/>
  <c r="S318" i="12"/>
  <c r="D319" i="12"/>
  <c r="E319" i="12"/>
  <c r="F319" i="12"/>
  <c r="G319" i="12"/>
  <c r="H319" i="12"/>
  <c r="I319" i="12"/>
  <c r="J319" i="12"/>
  <c r="K319" i="12"/>
  <c r="L319" i="12"/>
  <c r="M319" i="12"/>
  <c r="N319" i="12"/>
  <c r="O319" i="12"/>
  <c r="P319" i="12"/>
  <c r="Q319" i="12"/>
  <c r="R319" i="12"/>
  <c r="S319" i="12"/>
  <c r="D320" i="12"/>
  <c r="E320" i="12"/>
  <c r="F320" i="12"/>
  <c r="G320" i="12"/>
  <c r="H320" i="12"/>
  <c r="I320" i="12"/>
  <c r="J320" i="12"/>
  <c r="K320" i="12"/>
  <c r="L320" i="12"/>
  <c r="M320" i="12"/>
  <c r="N320" i="12"/>
  <c r="O320" i="12"/>
  <c r="P320" i="12"/>
  <c r="Q320" i="12"/>
  <c r="R320" i="12"/>
  <c r="S320" i="12"/>
  <c r="D321" i="12"/>
  <c r="E321" i="12"/>
  <c r="F321" i="12"/>
  <c r="G321" i="12"/>
  <c r="H321" i="12"/>
  <c r="I321" i="12"/>
  <c r="J321" i="12"/>
  <c r="K321" i="12"/>
  <c r="L321" i="12"/>
  <c r="M321" i="12"/>
  <c r="N321" i="12"/>
  <c r="O321" i="12"/>
  <c r="P321" i="12"/>
  <c r="Q321" i="12"/>
  <c r="R321" i="12"/>
  <c r="S321" i="12"/>
  <c r="D322" i="12"/>
  <c r="E322" i="12"/>
  <c r="F322" i="12"/>
  <c r="G322" i="12"/>
  <c r="H322" i="12"/>
  <c r="I322" i="12"/>
  <c r="J322" i="12"/>
  <c r="K322" i="12"/>
  <c r="L322" i="12"/>
  <c r="M322" i="12"/>
  <c r="N322" i="12"/>
  <c r="O322" i="12"/>
  <c r="P322" i="12"/>
  <c r="Q322" i="12"/>
  <c r="R322" i="12"/>
  <c r="S322" i="12"/>
  <c r="D323" i="12"/>
  <c r="E323" i="12"/>
  <c r="F323" i="12"/>
  <c r="G323" i="12"/>
  <c r="H323" i="12"/>
  <c r="I323" i="12"/>
  <c r="J323" i="12"/>
  <c r="K323" i="12"/>
  <c r="L323" i="12"/>
  <c r="M323" i="12"/>
  <c r="N323" i="12"/>
  <c r="O323" i="12"/>
  <c r="P323" i="12"/>
  <c r="Q323" i="12"/>
  <c r="R323" i="12"/>
  <c r="S323" i="12"/>
  <c r="D324" i="12"/>
  <c r="E324" i="12"/>
  <c r="F324" i="12"/>
  <c r="G324" i="12"/>
  <c r="H324" i="12"/>
  <c r="I324" i="12"/>
  <c r="J324" i="12"/>
  <c r="K324" i="12"/>
  <c r="L324" i="12"/>
  <c r="M324" i="12"/>
  <c r="N324" i="12"/>
  <c r="O324" i="12"/>
  <c r="P324" i="12"/>
  <c r="Q324" i="12"/>
  <c r="R324" i="12"/>
  <c r="S324" i="12"/>
  <c r="D325" i="12"/>
  <c r="E325" i="12"/>
  <c r="F325" i="12"/>
  <c r="G325" i="12"/>
  <c r="H325" i="12"/>
  <c r="I325" i="12"/>
  <c r="J325" i="12"/>
  <c r="K325" i="12"/>
  <c r="L325" i="12"/>
  <c r="M325" i="12"/>
  <c r="N325" i="12"/>
  <c r="O325" i="12"/>
  <c r="P325" i="12"/>
  <c r="Q325" i="12"/>
  <c r="R325" i="12"/>
  <c r="S325" i="12"/>
  <c r="D327" i="12"/>
  <c r="E327" i="12"/>
  <c r="F327" i="12"/>
  <c r="G327" i="12"/>
  <c r="H327" i="12"/>
  <c r="I327" i="12"/>
  <c r="J327" i="12"/>
  <c r="K327" i="12"/>
  <c r="L327" i="12"/>
  <c r="M327" i="12"/>
  <c r="N327" i="12"/>
  <c r="O327" i="12"/>
  <c r="P327" i="12"/>
  <c r="Q327" i="12"/>
  <c r="R327" i="12"/>
  <c r="S327" i="12"/>
  <c r="D328" i="12"/>
  <c r="E328" i="12"/>
  <c r="F328" i="12"/>
  <c r="G328" i="12"/>
  <c r="H328" i="12"/>
  <c r="I328" i="12"/>
  <c r="J328" i="12"/>
  <c r="K328" i="12"/>
  <c r="L328" i="12"/>
  <c r="M328" i="12"/>
  <c r="N328" i="12"/>
  <c r="O328" i="12"/>
  <c r="P328" i="12"/>
  <c r="Q328" i="12"/>
  <c r="R328" i="12"/>
  <c r="S328" i="12"/>
  <c r="D329" i="12"/>
  <c r="E329" i="12"/>
  <c r="F329" i="12"/>
  <c r="G329" i="12"/>
  <c r="H329" i="12"/>
  <c r="I329" i="12"/>
  <c r="J329" i="12"/>
  <c r="K329" i="12"/>
  <c r="L329" i="12"/>
  <c r="M329" i="12"/>
  <c r="N329" i="12"/>
  <c r="O329" i="12"/>
  <c r="P329" i="12"/>
  <c r="Q329" i="12"/>
  <c r="R329" i="12"/>
  <c r="S329" i="12"/>
  <c r="D330" i="12"/>
  <c r="E330" i="12"/>
  <c r="F330" i="12"/>
  <c r="G330" i="12"/>
  <c r="H330" i="12"/>
  <c r="I330" i="12"/>
  <c r="J330" i="12"/>
  <c r="K330" i="12"/>
  <c r="L330" i="12"/>
  <c r="M330" i="12"/>
  <c r="N330" i="12"/>
  <c r="O330" i="12"/>
  <c r="P330" i="12"/>
  <c r="Q330" i="12"/>
  <c r="R330" i="12"/>
  <c r="S330" i="12"/>
  <c r="D331" i="12"/>
  <c r="E331" i="12"/>
  <c r="F331" i="12"/>
  <c r="G331" i="12"/>
  <c r="H331" i="12"/>
  <c r="I331" i="12"/>
  <c r="J331" i="12"/>
  <c r="K331" i="12"/>
  <c r="L331" i="12"/>
  <c r="M331" i="12"/>
  <c r="N331" i="12"/>
  <c r="O331" i="12"/>
  <c r="P331" i="12"/>
  <c r="Q331" i="12"/>
  <c r="R331" i="12"/>
  <c r="S331" i="12"/>
  <c r="D332" i="12"/>
  <c r="E332" i="12"/>
  <c r="F332" i="12"/>
  <c r="G332" i="12"/>
  <c r="H332" i="12"/>
  <c r="I332" i="12"/>
  <c r="J332" i="12"/>
  <c r="K332" i="12"/>
  <c r="L332" i="12"/>
  <c r="M332" i="12"/>
  <c r="N332" i="12"/>
  <c r="O332" i="12"/>
  <c r="P332" i="12"/>
  <c r="Q332" i="12"/>
  <c r="R332" i="12"/>
  <c r="S332" i="12"/>
  <c r="D333" i="12"/>
  <c r="E333" i="12"/>
  <c r="F333" i="12"/>
  <c r="G333" i="12"/>
  <c r="H333" i="12"/>
  <c r="I333" i="12"/>
  <c r="J333" i="12"/>
  <c r="K333" i="12"/>
  <c r="L333" i="12"/>
  <c r="M333" i="12"/>
  <c r="N333" i="12"/>
  <c r="O333" i="12"/>
  <c r="P333" i="12"/>
  <c r="Q333" i="12"/>
  <c r="R333" i="12"/>
  <c r="S333" i="12"/>
  <c r="D334" i="12"/>
  <c r="E334" i="12"/>
  <c r="F334" i="12"/>
  <c r="G334" i="12"/>
  <c r="H334" i="12"/>
  <c r="I334" i="12"/>
  <c r="J334" i="12"/>
  <c r="K334" i="12"/>
  <c r="L334" i="12"/>
  <c r="M334" i="12"/>
  <c r="N334" i="12"/>
  <c r="O334" i="12"/>
  <c r="P334" i="12"/>
  <c r="Q334" i="12"/>
  <c r="R334" i="12"/>
  <c r="S334" i="12"/>
  <c r="D335" i="12"/>
  <c r="E335" i="12"/>
  <c r="F335" i="12"/>
  <c r="G335" i="12"/>
  <c r="H335" i="12"/>
  <c r="I335" i="12"/>
  <c r="J335" i="12"/>
  <c r="K335" i="12"/>
  <c r="L335" i="12"/>
  <c r="M335" i="12"/>
  <c r="N335" i="12"/>
  <c r="O335" i="12"/>
  <c r="P335" i="12"/>
  <c r="Q335" i="12"/>
  <c r="R335" i="12"/>
  <c r="S335" i="12"/>
  <c r="D337" i="12"/>
  <c r="E337" i="12"/>
  <c r="F337" i="12"/>
  <c r="G337" i="12"/>
  <c r="H337" i="12"/>
  <c r="I337" i="12"/>
  <c r="J337" i="12"/>
  <c r="K337" i="12"/>
  <c r="L337" i="12"/>
  <c r="M337" i="12"/>
  <c r="N337" i="12"/>
  <c r="O337" i="12"/>
  <c r="P337" i="12"/>
  <c r="Q337" i="12"/>
  <c r="R337" i="12"/>
  <c r="S337" i="12"/>
  <c r="D338" i="12"/>
  <c r="E338" i="12"/>
  <c r="F338" i="12"/>
  <c r="G338" i="12"/>
  <c r="H338" i="12"/>
  <c r="I338" i="12"/>
  <c r="J338" i="12"/>
  <c r="K338" i="12"/>
  <c r="L338" i="12"/>
  <c r="M338" i="12"/>
  <c r="N338" i="12"/>
  <c r="O338" i="12"/>
  <c r="P338" i="12"/>
  <c r="Q338" i="12"/>
  <c r="R338" i="12"/>
  <c r="S338" i="12"/>
  <c r="D340" i="12"/>
  <c r="E340" i="12"/>
  <c r="F340" i="12"/>
  <c r="G340" i="12"/>
  <c r="H340" i="12"/>
  <c r="I340" i="12"/>
  <c r="J340" i="12"/>
  <c r="K340" i="12"/>
  <c r="L340" i="12"/>
  <c r="M340" i="12"/>
  <c r="N340" i="12"/>
  <c r="O340" i="12"/>
  <c r="P340" i="12"/>
  <c r="Q340" i="12"/>
  <c r="R340" i="12"/>
  <c r="S340" i="12"/>
  <c r="D341" i="12"/>
  <c r="E341" i="12"/>
  <c r="F341" i="12"/>
  <c r="G341" i="12"/>
  <c r="H341" i="12"/>
  <c r="I341" i="12"/>
  <c r="J341" i="12"/>
  <c r="K341" i="12"/>
  <c r="L341" i="12"/>
  <c r="M341" i="12"/>
  <c r="N341" i="12"/>
  <c r="O341" i="12"/>
  <c r="P341" i="12"/>
  <c r="Q341" i="12"/>
  <c r="R341" i="12"/>
  <c r="S341" i="12"/>
  <c r="D342" i="12"/>
  <c r="E342" i="12"/>
  <c r="F342" i="12"/>
  <c r="G342" i="12"/>
  <c r="H342" i="12"/>
  <c r="I342" i="12"/>
  <c r="J342" i="12"/>
  <c r="K342" i="12"/>
  <c r="L342" i="12"/>
  <c r="M342" i="12"/>
  <c r="N342" i="12"/>
  <c r="O342" i="12"/>
  <c r="P342" i="12"/>
  <c r="Q342" i="12"/>
  <c r="R342" i="12"/>
  <c r="S342" i="12"/>
  <c r="D343" i="12"/>
  <c r="E343" i="12"/>
  <c r="F343" i="12"/>
  <c r="G343" i="12"/>
  <c r="H343" i="12"/>
  <c r="I343" i="12"/>
  <c r="J343" i="12"/>
  <c r="K343" i="12"/>
  <c r="L343" i="12"/>
  <c r="M343" i="12"/>
  <c r="N343" i="12"/>
  <c r="O343" i="12"/>
  <c r="P343" i="12"/>
  <c r="Q343" i="12"/>
  <c r="R343" i="12"/>
  <c r="S343" i="12"/>
  <c r="D344" i="12"/>
  <c r="E344" i="12"/>
  <c r="F344" i="12"/>
  <c r="G344" i="12"/>
  <c r="H344" i="12"/>
  <c r="I344" i="12"/>
  <c r="J344" i="12"/>
  <c r="K344" i="12"/>
  <c r="L344" i="12"/>
  <c r="M344" i="12"/>
  <c r="N344" i="12"/>
  <c r="O344" i="12"/>
  <c r="P344" i="12"/>
  <c r="Q344" i="12"/>
  <c r="R344" i="12"/>
  <c r="S344" i="12"/>
  <c r="D345" i="12"/>
  <c r="E345" i="12"/>
  <c r="F345" i="12"/>
  <c r="G345" i="12"/>
  <c r="H345" i="12"/>
  <c r="I345" i="12"/>
  <c r="J345" i="12"/>
  <c r="K345" i="12"/>
  <c r="L345" i="12"/>
  <c r="M345" i="12"/>
  <c r="N345" i="12"/>
  <c r="O345" i="12"/>
  <c r="P345" i="12"/>
  <c r="Q345" i="12"/>
  <c r="R345" i="12"/>
  <c r="S345" i="12"/>
  <c r="D346" i="12"/>
  <c r="E346" i="12"/>
  <c r="F346" i="12"/>
  <c r="G346" i="12"/>
  <c r="H346" i="12"/>
  <c r="I346" i="12"/>
  <c r="J346" i="12"/>
  <c r="K346" i="12"/>
  <c r="L346" i="12"/>
  <c r="M346" i="12"/>
  <c r="N346" i="12"/>
  <c r="O346" i="12"/>
  <c r="P346" i="12"/>
  <c r="Q346" i="12"/>
  <c r="R346" i="12"/>
  <c r="S346" i="12"/>
  <c r="D347" i="12"/>
  <c r="E347" i="12"/>
  <c r="F347" i="12"/>
  <c r="G347" i="12"/>
  <c r="H347" i="12"/>
  <c r="I347" i="12"/>
  <c r="J347" i="12"/>
  <c r="K347" i="12"/>
  <c r="L347" i="12"/>
  <c r="M347" i="12"/>
  <c r="N347" i="12"/>
  <c r="O347" i="12"/>
  <c r="P347" i="12"/>
  <c r="Q347" i="12"/>
  <c r="R347" i="12"/>
  <c r="S347" i="12"/>
  <c r="D348" i="12"/>
  <c r="E348" i="12"/>
  <c r="F348" i="12"/>
  <c r="G348" i="12"/>
  <c r="H348" i="12"/>
  <c r="I348" i="12"/>
  <c r="J348" i="12"/>
  <c r="K348" i="12"/>
  <c r="L348" i="12"/>
  <c r="M348" i="12"/>
  <c r="N348" i="12"/>
  <c r="O348" i="12"/>
  <c r="P348" i="12"/>
  <c r="Q348" i="12"/>
  <c r="R348" i="12"/>
  <c r="S348" i="12"/>
  <c r="D349" i="12"/>
  <c r="E349" i="12"/>
  <c r="F349" i="12"/>
  <c r="G349" i="12"/>
  <c r="H349" i="12"/>
  <c r="I349" i="12"/>
  <c r="J349" i="12"/>
  <c r="K349" i="12"/>
  <c r="L349" i="12"/>
  <c r="M349" i="12"/>
  <c r="N349" i="12"/>
  <c r="O349" i="12"/>
  <c r="P349" i="12"/>
  <c r="Q349" i="12"/>
  <c r="R349" i="12"/>
  <c r="S349" i="12"/>
  <c r="D350" i="12"/>
  <c r="E350" i="12"/>
  <c r="F350" i="12"/>
  <c r="G350" i="12"/>
  <c r="H350" i="12"/>
  <c r="I350" i="12"/>
  <c r="J350" i="12"/>
  <c r="K350" i="12"/>
  <c r="L350" i="12"/>
  <c r="M350" i="12"/>
  <c r="N350" i="12"/>
  <c r="O350" i="12"/>
  <c r="P350" i="12"/>
  <c r="Q350" i="12"/>
  <c r="R350" i="12"/>
  <c r="S350" i="12"/>
  <c r="D351" i="12"/>
  <c r="E351" i="12"/>
  <c r="F351" i="12"/>
  <c r="G351" i="12"/>
  <c r="H351" i="12"/>
  <c r="I351" i="12"/>
  <c r="J351" i="12"/>
  <c r="K351" i="12"/>
  <c r="L351" i="12"/>
  <c r="M351" i="12"/>
  <c r="N351" i="12"/>
  <c r="O351" i="12"/>
  <c r="P351" i="12"/>
  <c r="Q351" i="12"/>
  <c r="R351" i="12"/>
  <c r="S351" i="12"/>
  <c r="D352" i="12"/>
  <c r="E352" i="12"/>
  <c r="F352" i="12"/>
  <c r="G352" i="12"/>
  <c r="H352" i="12"/>
  <c r="I352" i="12"/>
  <c r="J352" i="12"/>
  <c r="K352" i="12"/>
  <c r="L352" i="12"/>
  <c r="M352" i="12"/>
  <c r="N352" i="12"/>
  <c r="O352" i="12"/>
  <c r="P352" i="12"/>
  <c r="Q352" i="12"/>
  <c r="R352" i="12"/>
  <c r="S352" i="12"/>
  <c r="D353" i="12"/>
  <c r="E353" i="12"/>
  <c r="F353" i="12"/>
  <c r="G353" i="12"/>
  <c r="H353" i="12"/>
  <c r="I353" i="12"/>
  <c r="J353" i="12"/>
  <c r="K353" i="12"/>
  <c r="L353" i="12"/>
  <c r="M353" i="12"/>
  <c r="N353" i="12"/>
  <c r="O353" i="12"/>
  <c r="P353" i="12"/>
  <c r="Q353" i="12"/>
  <c r="R353" i="12"/>
  <c r="S353" i="12"/>
  <c r="D354" i="12"/>
  <c r="E354" i="12"/>
  <c r="F354" i="12"/>
  <c r="G354" i="12"/>
  <c r="H354" i="12"/>
  <c r="I354" i="12"/>
  <c r="J354" i="12"/>
  <c r="K354" i="12"/>
  <c r="L354" i="12"/>
  <c r="M354" i="12"/>
  <c r="N354" i="12"/>
  <c r="O354" i="12"/>
  <c r="P354" i="12"/>
  <c r="Q354" i="12"/>
  <c r="R354" i="12"/>
  <c r="S354" i="12"/>
  <c r="D355" i="12"/>
  <c r="E355" i="12"/>
  <c r="F355" i="12"/>
  <c r="G355" i="12"/>
  <c r="H355" i="12"/>
  <c r="I355" i="12"/>
  <c r="J355" i="12"/>
  <c r="K355" i="12"/>
  <c r="L355" i="12"/>
  <c r="M355" i="12"/>
  <c r="N355" i="12"/>
  <c r="O355" i="12"/>
  <c r="P355" i="12"/>
  <c r="Q355" i="12"/>
  <c r="R355" i="12"/>
  <c r="S355" i="12"/>
  <c r="D356" i="12"/>
  <c r="E356" i="12"/>
  <c r="F356" i="12"/>
  <c r="G356" i="12"/>
  <c r="H356" i="12"/>
  <c r="I356" i="12"/>
  <c r="J356" i="12"/>
  <c r="K356" i="12"/>
  <c r="L356" i="12"/>
  <c r="M356" i="12"/>
  <c r="N356" i="12"/>
  <c r="O356" i="12"/>
  <c r="P356" i="12"/>
  <c r="Q356" i="12"/>
  <c r="R356" i="12"/>
  <c r="S356" i="12"/>
  <c r="D357" i="12"/>
  <c r="E357" i="12"/>
  <c r="F357" i="12"/>
  <c r="G357" i="12"/>
  <c r="H357" i="12"/>
  <c r="I357" i="12"/>
  <c r="J357" i="12"/>
  <c r="K357" i="12"/>
  <c r="L357" i="12"/>
  <c r="M357" i="12"/>
  <c r="N357" i="12"/>
  <c r="O357" i="12"/>
  <c r="P357" i="12"/>
  <c r="Q357" i="12"/>
  <c r="R357" i="12"/>
  <c r="S357" i="12"/>
  <c r="D358" i="12"/>
  <c r="E358" i="12"/>
  <c r="F358" i="12"/>
  <c r="G358" i="12"/>
  <c r="H358" i="12"/>
  <c r="I358" i="12"/>
  <c r="J358" i="12"/>
  <c r="K358" i="12"/>
  <c r="L358" i="12"/>
  <c r="M358" i="12"/>
  <c r="N358" i="12"/>
  <c r="O358" i="12"/>
  <c r="P358" i="12"/>
  <c r="Q358" i="12"/>
  <c r="R358" i="12"/>
  <c r="S358" i="12"/>
  <c r="D359" i="12"/>
  <c r="E359" i="12"/>
  <c r="F359" i="12"/>
  <c r="G359" i="12"/>
  <c r="H359" i="12"/>
  <c r="I359" i="12"/>
  <c r="J359" i="12"/>
  <c r="K359" i="12"/>
  <c r="L359" i="12"/>
  <c r="M359" i="12"/>
  <c r="N359" i="12"/>
  <c r="O359" i="12"/>
  <c r="P359" i="12"/>
  <c r="Q359" i="12"/>
  <c r="R359" i="12"/>
  <c r="S359" i="12"/>
  <c r="D360" i="12"/>
  <c r="E360" i="12"/>
  <c r="F360" i="12"/>
  <c r="G360" i="12"/>
  <c r="H360" i="12"/>
  <c r="I360" i="12"/>
  <c r="J360" i="12"/>
  <c r="K360" i="12"/>
  <c r="L360" i="12"/>
  <c r="M360" i="12"/>
  <c r="N360" i="12"/>
  <c r="O360" i="12"/>
  <c r="P360" i="12"/>
  <c r="Q360" i="12"/>
  <c r="R360" i="12"/>
  <c r="S360" i="12"/>
  <c r="D361" i="12"/>
  <c r="E361" i="12"/>
  <c r="F361" i="12"/>
  <c r="G361" i="12"/>
  <c r="H361" i="12"/>
  <c r="I361" i="12"/>
  <c r="J361" i="12"/>
  <c r="K361" i="12"/>
  <c r="L361" i="12"/>
  <c r="M361" i="12"/>
  <c r="N361" i="12"/>
  <c r="O361" i="12"/>
  <c r="P361" i="12"/>
  <c r="Q361" i="12"/>
  <c r="R361" i="12"/>
  <c r="S361" i="12"/>
  <c r="D363" i="12"/>
  <c r="E363" i="12"/>
  <c r="F363" i="12"/>
  <c r="G363" i="12"/>
  <c r="H363" i="12"/>
  <c r="I363" i="12"/>
  <c r="J363" i="12"/>
  <c r="K363" i="12"/>
  <c r="L363" i="12"/>
  <c r="M363" i="12"/>
  <c r="N363" i="12"/>
  <c r="O363" i="12"/>
  <c r="P363" i="12"/>
  <c r="Q363" i="12"/>
  <c r="R363" i="12"/>
  <c r="S363" i="12"/>
  <c r="D364" i="12"/>
  <c r="E364" i="12"/>
  <c r="F364" i="12"/>
  <c r="G364" i="12"/>
  <c r="H364" i="12"/>
  <c r="I364" i="12"/>
  <c r="J364" i="12"/>
  <c r="K364" i="12"/>
  <c r="L364" i="12"/>
  <c r="M364" i="12"/>
  <c r="N364" i="12"/>
  <c r="O364" i="12"/>
  <c r="P364" i="12"/>
  <c r="Q364" i="12"/>
  <c r="R364" i="12"/>
  <c r="S364" i="12"/>
  <c r="D365" i="12"/>
  <c r="E365" i="12"/>
  <c r="F365" i="12"/>
  <c r="G365" i="12"/>
  <c r="H365" i="12"/>
  <c r="I365" i="12"/>
  <c r="J365" i="12"/>
  <c r="K365" i="12"/>
  <c r="L365" i="12"/>
  <c r="M365" i="12"/>
  <c r="N365" i="12"/>
  <c r="O365" i="12"/>
  <c r="P365" i="12"/>
  <c r="Q365" i="12"/>
  <c r="R365" i="12"/>
  <c r="S365" i="12"/>
  <c r="D366" i="12"/>
  <c r="E366" i="12"/>
  <c r="F366" i="12"/>
  <c r="G366" i="12"/>
  <c r="H366" i="12"/>
  <c r="I366" i="12"/>
  <c r="J366" i="12"/>
  <c r="K366" i="12"/>
  <c r="L366" i="12"/>
  <c r="M366" i="12"/>
  <c r="N366" i="12"/>
  <c r="O366" i="12"/>
  <c r="P366" i="12"/>
  <c r="Q366" i="12"/>
  <c r="R366" i="12"/>
  <c r="S366" i="12"/>
  <c r="D367" i="12"/>
  <c r="E367" i="12"/>
  <c r="F367" i="12"/>
  <c r="G367" i="12"/>
  <c r="H367" i="12"/>
  <c r="I367" i="12"/>
  <c r="J367" i="12"/>
  <c r="K367" i="12"/>
  <c r="L367" i="12"/>
  <c r="M367" i="12"/>
  <c r="N367" i="12"/>
  <c r="O367" i="12"/>
  <c r="P367" i="12"/>
  <c r="Q367" i="12"/>
  <c r="R367" i="12"/>
  <c r="S367" i="12"/>
  <c r="D368" i="12"/>
  <c r="E368" i="12"/>
  <c r="F368" i="12"/>
  <c r="G368" i="12"/>
  <c r="H368" i="12"/>
  <c r="I368" i="12"/>
  <c r="J368" i="12"/>
  <c r="K368" i="12"/>
  <c r="L368" i="12"/>
  <c r="M368" i="12"/>
  <c r="N368" i="12"/>
  <c r="O368" i="12"/>
  <c r="P368" i="12"/>
  <c r="Q368" i="12"/>
  <c r="R368" i="12"/>
  <c r="S368" i="12"/>
  <c r="D369" i="12"/>
  <c r="E369" i="12"/>
  <c r="F369" i="12"/>
  <c r="G369" i="12"/>
  <c r="H369" i="12"/>
  <c r="I369" i="12"/>
  <c r="J369" i="12"/>
  <c r="K369" i="12"/>
  <c r="L369" i="12"/>
  <c r="M369" i="12"/>
  <c r="N369" i="12"/>
  <c r="O369" i="12"/>
  <c r="P369" i="12"/>
  <c r="Q369" i="12"/>
  <c r="R369" i="12"/>
  <c r="S369" i="12"/>
  <c r="D370" i="12"/>
  <c r="E370" i="12"/>
  <c r="F370" i="12"/>
  <c r="G370" i="12"/>
  <c r="H370" i="12"/>
  <c r="I370" i="12"/>
  <c r="J370" i="12"/>
  <c r="K370" i="12"/>
  <c r="L370" i="12"/>
  <c r="M370" i="12"/>
  <c r="N370" i="12"/>
  <c r="O370" i="12"/>
  <c r="P370" i="12"/>
  <c r="Q370" i="12"/>
  <c r="R370" i="12"/>
  <c r="S370" i="12"/>
  <c r="D371" i="12"/>
  <c r="E371" i="12"/>
  <c r="F371" i="12"/>
  <c r="G371" i="12"/>
  <c r="H371" i="12"/>
  <c r="I371" i="12"/>
  <c r="J371" i="12"/>
  <c r="K371" i="12"/>
  <c r="L371" i="12"/>
  <c r="M371" i="12"/>
  <c r="N371" i="12"/>
  <c r="O371" i="12"/>
  <c r="P371" i="12"/>
  <c r="Q371" i="12"/>
  <c r="R371" i="12"/>
  <c r="S371" i="12"/>
  <c r="D372" i="12"/>
  <c r="E372" i="12"/>
  <c r="F372" i="12"/>
  <c r="G372" i="12"/>
  <c r="H372" i="12"/>
  <c r="I372" i="12"/>
  <c r="J372" i="12"/>
  <c r="K372" i="12"/>
  <c r="L372" i="12"/>
  <c r="M372" i="12"/>
  <c r="N372" i="12"/>
  <c r="O372" i="12"/>
  <c r="P372" i="12"/>
  <c r="Q372" i="12"/>
  <c r="R372" i="12"/>
  <c r="S372" i="12"/>
  <c r="D373" i="12"/>
  <c r="E373" i="12"/>
  <c r="F373" i="12"/>
  <c r="G373" i="12"/>
  <c r="H373" i="12"/>
  <c r="I373" i="12"/>
  <c r="J373" i="12"/>
  <c r="K373" i="12"/>
  <c r="L373" i="12"/>
  <c r="M373" i="12"/>
  <c r="N373" i="12"/>
  <c r="O373" i="12"/>
  <c r="P373" i="12"/>
  <c r="Q373" i="12"/>
  <c r="R373" i="12"/>
  <c r="S373" i="12"/>
  <c r="D374" i="12"/>
  <c r="E374" i="12"/>
  <c r="F374" i="12"/>
  <c r="G374" i="12"/>
  <c r="H374" i="12"/>
  <c r="I374" i="12"/>
  <c r="J374" i="12"/>
  <c r="K374" i="12"/>
  <c r="L374" i="12"/>
  <c r="M374" i="12"/>
  <c r="N374" i="12"/>
  <c r="O374" i="12"/>
  <c r="P374" i="12"/>
  <c r="Q374" i="12"/>
  <c r="R374" i="12"/>
  <c r="S374" i="12"/>
  <c r="D375" i="12"/>
  <c r="E375" i="12"/>
  <c r="F375" i="12"/>
  <c r="G375" i="12"/>
  <c r="H375" i="12"/>
  <c r="I375" i="12"/>
  <c r="J375" i="12"/>
  <c r="K375" i="12"/>
  <c r="L375" i="12"/>
  <c r="M375" i="12"/>
  <c r="N375" i="12"/>
  <c r="O375" i="12"/>
  <c r="P375" i="12"/>
  <c r="Q375" i="12"/>
  <c r="R375" i="12"/>
  <c r="S375" i="12"/>
  <c r="D376" i="12"/>
  <c r="E376" i="12"/>
  <c r="F376" i="12"/>
  <c r="G376" i="12"/>
  <c r="H376" i="12"/>
  <c r="I376" i="12"/>
  <c r="J376" i="12"/>
  <c r="K376" i="12"/>
  <c r="L376" i="12"/>
  <c r="M376" i="12"/>
  <c r="N376" i="12"/>
  <c r="O376" i="12"/>
  <c r="P376" i="12"/>
  <c r="Q376" i="12"/>
  <c r="R376" i="12"/>
  <c r="S376" i="12"/>
  <c r="D377" i="12"/>
  <c r="E377" i="12"/>
  <c r="F377" i="12"/>
  <c r="G377" i="12"/>
  <c r="H377" i="12"/>
  <c r="I377" i="12"/>
  <c r="J377" i="12"/>
  <c r="K377" i="12"/>
  <c r="L377" i="12"/>
  <c r="M377" i="12"/>
  <c r="N377" i="12"/>
  <c r="O377" i="12"/>
  <c r="P377" i="12"/>
  <c r="Q377" i="12"/>
  <c r="R377" i="12"/>
  <c r="S377" i="12"/>
  <c r="D378" i="12"/>
  <c r="E378" i="12"/>
  <c r="F378" i="12"/>
  <c r="G378" i="12"/>
  <c r="H378" i="12"/>
  <c r="I378" i="12"/>
  <c r="J378" i="12"/>
  <c r="K378" i="12"/>
  <c r="L378" i="12"/>
  <c r="M378" i="12"/>
  <c r="N378" i="12"/>
  <c r="O378" i="12"/>
  <c r="P378" i="12"/>
  <c r="Q378" i="12"/>
  <c r="R378" i="12"/>
  <c r="S378" i="12"/>
  <c r="D379" i="12"/>
  <c r="E379" i="12"/>
  <c r="F379" i="12"/>
  <c r="G379" i="12"/>
  <c r="H379" i="12"/>
  <c r="I379" i="12"/>
  <c r="J379" i="12"/>
  <c r="K379" i="12"/>
  <c r="L379" i="12"/>
  <c r="M379" i="12"/>
  <c r="N379" i="12"/>
  <c r="O379" i="12"/>
  <c r="P379" i="12"/>
  <c r="Q379" i="12"/>
  <c r="R379" i="12"/>
  <c r="S379" i="12"/>
  <c r="D380" i="12"/>
  <c r="E380" i="12"/>
  <c r="F380" i="12"/>
  <c r="G380" i="12"/>
  <c r="H380" i="12"/>
  <c r="I380" i="12"/>
  <c r="J380" i="12"/>
  <c r="K380" i="12"/>
  <c r="L380" i="12"/>
  <c r="M380" i="12"/>
  <c r="N380" i="12"/>
  <c r="O380" i="12"/>
  <c r="P380" i="12"/>
  <c r="Q380" i="12"/>
  <c r="R380" i="12"/>
  <c r="S380" i="12"/>
  <c r="D381" i="12"/>
  <c r="E381" i="12"/>
  <c r="F381" i="12"/>
  <c r="G381" i="12"/>
  <c r="H381" i="12"/>
  <c r="I381" i="12"/>
  <c r="J381" i="12"/>
  <c r="K381" i="12"/>
  <c r="L381" i="12"/>
  <c r="M381" i="12"/>
  <c r="N381" i="12"/>
  <c r="O381" i="12"/>
  <c r="P381" i="12"/>
  <c r="Q381" i="12"/>
  <c r="R381" i="12"/>
  <c r="S381" i="12"/>
  <c r="D383" i="12"/>
  <c r="E383" i="12"/>
  <c r="F383" i="12"/>
  <c r="G383" i="12"/>
  <c r="H383" i="12"/>
  <c r="I383" i="12"/>
  <c r="J383" i="12"/>
  <c r="K383" i="12"/>
  <c r="L383" i="12"/>
  <c r="M383" i="12"/>
  <c r="N383" i="12"/>
  <c r="O383" i="12"/>
  <c r="P383" i="12"/>
  <c r="Q383" i="12"/>
  <c r="R383" i="12"/>
  <c r="S383" i="12"/>
  <c r="D384" i="12"/>
  <c r="E384" i="12"/>
  <c r="F384" i="12"/>
  <c r="G384" i="12"/>
  <c r="H384" i="12"/>
  <c r="I384" i="12"/>
  <c r="J384" i="12"/>
  <c r="K384" i="12"/>
  <c r="L384" i="12"/>
  <c r="M384" i="12"/>
  <c r="N384" i="12"/>
  <c r="O384" i="12"/>
  <c r="P384" i="12"/>
  <c r="Q384" i="12"/>
  <c r="R384" i="12"/>
  <c r="S384" i="12"/>
  <c r="D385" i="12"/>
  <c r="E385" i="12"/>
  <c r="F385" i="12"/>
  <c r="G385" i="12"/>
  <c r="H385" i="12"/>
  <c r="I385" i="12"/>
  <c r="J385" i="12"/>
  <c r="K385" i="12"/>
  <c r="L385" i="12"/>
  <c r="M385" i="12"/>
  <c r="N385" i="12"/>
  <c r="O385" i="12"/>
  <c r="P385" i="12"/>
  <c r="Q385" i="12"/>
  <c r="R385" i="12"/>
  <c r="S385" i="12"/>
  <c r="D387" i="12"/>
  <c r="E387" i="12"/>
  <c r="F387" i="12"/>
  <c r="G387" i="12"/>
  <c r="H387" i="12"/>
  <c r="I387" i="12"/>
  <c r="J387" i="12"/>
  <c r="K387" i="12"/>
  <c r="L387" i="12"/>
  <c r="M387" i="12"/>
  <c r="N387" i="12"/>
  <c r="O387" i="12"/>
  <c r="P387" i="12"/>
  <c r="Q387" i="12"/>
  <c r="R387" i="12"/>
  <c r="S387" i="12"/>
  <c r="D388" i="12"/>
  <c r="E388" i="12"/>
  <c r="F388" i="12"/>
  <c r="G388" i="12"/>
  <c r="H388" i="12"/>
  <c r="I388" i="12"/>
  <c r="J388" i="12"/>
  <c r="K388" i="12"/>
  <c r="L388" i="12"/>
  <c r="M388" i="12"/>
  <c r="N388" i="12"/>
  <c r="O388" i="12"/>
  <c r="P388" i="12"/>
  <c r="Q388" i="12"/>
  <c r="R388" i="12"/>
  <c r="S388" i="12"/>
  <c r="D389" i="12"/>
  <c r="E389" i="12"/>
  <c r="F389" i="12"/>
  <c r="G389" i="12"/>
  <c r="H389" i="12"/>
  <c r="I389" i="12"/>
  <c r="J389" i="12"/>
  <c r="K389" i="12"/>
  <c r="L389" i="12"/>
  <c r="M389" i="12"/>
  <c r="N389" i="12"/>
  <c r="O389" i="12"/>
  <c r="P389" i="12"/>
  <c r="Q389" i="12"/>
  <c r="R389" i="12"/>
  <c r="S389" i="12"/>
  <c r="D390" i="12"/>
  <c r="E390" i="12"/>
  <c r="F390" i="12"/>
  <c r="G390" i="12"/>
  <c r="H390" i="12"/>
  <c r="I390" i="12"/>
  <c r="J390" i="12"/>
  <c r="K390" i="12"/>
  <c r="L390" i="12"/>
  <c r="M390" i="12"/>
  <c r="N390" i="12"/>
  <c r="O390" i="12"/>
  <c r="P390" i="12"/>
  <c r="Q390" i="12"/>
  <c r="R390" i="12"/>
  <c r="S390" i="12"/>
  <c r="D391" i="12"/>
  <c r="E391" i="12"/>
  <c r="F391" i="12"/>
  <c r="G391" i="12"/>
  <c r="H391" i="12"/>
  <c r="I391" i="12"/>
  <c r="J391" i="12"/>
  <c r="K391" i="12"/>
  <c r="L391" i="12"/>
  <c r="M391" i="12"/>
  <c r="N391" i="12"/>
  <c r="O391" i="12"/>
  <c r="P391" i="12"/>
  <c r="Q391" i="12"/>
  <c r="R391" i="12"/>
  <c r="S391" i="12"/>
  <c r="D393" i="12"/>
  <c r="E393" i="12"/>
  <c r="F393" i="12"/>
  <c r="G393" i="12"/>
  <c r="H393" i="12"/>
  <c r="I393" i="12"/>
  <c r="J393" i="12"/>
  <c r="K393" i="12"/>
  <c r="L393" i="12"/>
  <c r="M393" i="12"/>
  <c r="N393" i="12"/>
  <c r="O393" i="12"/>
  <c r="P393" i="12"/>
  <c r="Q393" i="12"/>
  <c r="R393" i="12"/>
  <c r="S393" i="12"/>
  <c r="D394" i="12"/>
  <c r="E394" i="12"/>
  <c r="F394" i="12"/>
  <c r="G394" i="12"/>
  <c r="H394" i="12"/>
  <c r="I394" i="12"/>
  <c r="J394" i="12"/>
  <c r="K394" i="12"/>
  <c r="L394" i="12"/>
  <c r="M394" i="12"/>
  <c r="N394" i="12"/>
  <c r="O394" i="12"/>
  <c r="P394" i="12"/>
  <c r="Q394" i="12"/>
  <c r="R394" i="12"/>
  <c r="S394" i="12"/>
  <c r="D395" i="12"/>
  <c r="E395" i="12"/>
  <c r="F395" i="12"/>
  <c r="G395" i="12"/>
  <c r="H395" i="12"/>
  <c r="I395" i="12"/>
  <c r="J395" i="12"/>
  <c r="K395" i="12"/>
  <c r="L395" i="12"/>
  <c r="M395" i="12"/>
  <c r="N395" i="12"/>
  <c r="O395" i="12"/>
  <c r="P395" i="12"/>
  <c r="Q395" i="12"/>
  <c r="R395" i="12"/>
  <c r="S395" i="12"/>
  <c r="D396" i="12"/>
  <c r="E396" i="12"/>
  <c r="F396" i="12"/>
  <c r="G396" i="12"/>
  <c r="H396" i="12"/>
  <c r="I396" i="12"/>
  <c r="J396" i="12"/>
  <c r="K396" i="12"/>
  <c r="L396" i="12"/>
  <c r="M396" i="12"/>
  <c r="N396" i="12"/>
  <c r="O396" i="12"/>
  <c r="P396" i="12"/>
  <c r="Q396" i="12"/>
  <c r="R396" i="12"/>
  <c r="S396" i="12"/>
  <c r="D397" i="12"/>
  <c r="E397" i="12"/>
  <c r="F397" i="12"/>
  <c r="G397" i="12"/>
  <c r="H397" i="12"/>
  <c r="I397" i="12"/>
  <c r="J397" i="12"/>
  <c r="K397" i="12"/>
  <c r="L397" i="12"/>
  <c r="M397" i="12"/>
  <c r="N397" i="12"/>
  <c r="O397" i="12"/>
  <c r="P397" i="12"/>
  <c r="Q397" i="12"/>
  <c r="R397" i="12"/>
  <c r="S397" i="12"/>
  <c r="D398" i="12"/>
  <c r="E398" i="12"/>
  <c r="F398" i="12"/>
  <c r="G398" i="12"/>
  <c r="H398" i="12"/>
  <c r="I398" i="12"/>
  <c r="J398" i="12"/>
  <c r="K398" i="12"/>
  <c r="L398" i="12"/>
  <c r="M398" i="12"/>
  <c r="N398" i="12"/>
  <c r="O398" i="12"/>
  <c r="P398" i="12"/>
  <c r="Q398" i="12"/>
  <c r="R398" i="12"/>
  <c r="S398" i="12"/>
  <c r="D399" i="12"/>
  <c r="E399" i="12"/>
  <c r="F399" i="12"/>
  <c r="G399" i="12"/>
  <c r="H399" i="12"/>
  <c r="I399" i="12"/>
  <c r="J399" i="12"/>
  <c r="K399" i="12"/>
  <c r="L399" i="12"/>
  <c r="M399" i="12"/>
  <c r="N399" i="12"/>
  <c r="O399" i="12"/>
  <c r="P399" i="12"/>
  <c r="Q399" i="12"/>
  <c r="R399" i="12"/>
  <c r="S399" i="12"/>
  <c r="D400" i="12"/>
  <c r="E400" i="12"/>
  <c r="F400" i="12"/>
  <c r="G400" i="12"/>
  <c r="H400" i="12"/>
  <c r="I400" i="12"/>
  <c r="J400" i="12"/>
  <c r="K400" i="12"/>
  <c r="L400" i="12"/>
  <c r="M400" i="12"/>
  <c r="N400" i="12"/>
  <c r="O400" i="12"/>
  <c r="P400" i="12"/>
  <c r="Q400" i="12"/>
  <c r="R400" i="12"/>
  <c r="S400" i="12"/>
  <c r="D401" i="12"/>
  <c r="E401" i="12"/>
  <c r="F401" i="12"/>
  <c r="G401" i="12"/>
  <c r="H401" i="12"/>
  <c r="I401" i="12"/>
  <c r="J401" i="12"/>
  <c r="K401" i="12"/>
  <c r="L401" i="12"/>
  <c r="M401" i="12"/>
  <c r="N401" i="12"/>
  <c r="O401" i="12"/>
  <c r="P401" i="12"/>
  <c r="Q401" i="12"/>
  <c r="R401" i="12"/>
  <c r="S401" i="12"/>
  <c r="D402" i="12"/>
  <c r="E402" i="12"/>
  <c r="F402" i="12"/>
  <c r="G402" i="12"/>
  <c r="H402" i="12"/>
  <c r="I402" i="12"/>
  <c r="J402" i="12"/>
  <c r="K402" i="12"/>
  <c r="L402" i="12"/>
  <c r="M402" i="12"/>
  <c r="N402" i="12"/>
  <c r="O402" i="12"/>
  <c r="P402" i="12"/>
  <c r="Q402" i="12"/>
  <c r="R402" i="12"/>
  <c r="S402" i="12"/>
  <c r="D403" i="12"/>
  <c r="E403" i="12"/>
  <c r="F403" i="12"/>
  <c r="G403" i="12"/>
  <c r="H403" i="12"/>
  <c r="I403" i="12"/>
  <c r="J403" i="12"/>
  <c r="K403" i="12"/>
  <c r="L403" i="12"/>
  <c r="M403" i="12"/>
  <c r="N403" i="12"/>
  <c r="O403" i="12"/>
  <c r="P403" i="12"/>
  <c r="Q403" i="12"/>
  <c r="R403" i="12"/>
  <c r="S403" i="12"/>
  <c r="D404" i="12"/>
  <c r="E404" i="12"/>
  <c r="F404" i="12"/>
  <c r="G404" i="12"/>
  <c r="H404" i="12"/>
  <c r="I404" i="12"/>
  <c r="J404" i="12"/>
  <c r="K404" i="12"/>
  <c r="L404" i="12"/>
  <c r="M404" i="12"/>
  <c r="N404" i="12"/>
  <c r="O404" i="12"/>
  <c r="P404" i="12"/>
  <c r="Q404" i="12"/>
  <c r="R404" i="12"/>
  <c r="S404" i="12"/>
  <c r="D405" i="12"/>
  <c r="E405" i="12"/>
  <c r="F405" i="12"/>
  <c r="G405" i="12"/>
  <c r="H405" i="12"/>
  <c r="I405" i="12"/>
  <c r="J405" i="12"/>
  <c r="K405" i="12"/>
  <c r="L405" i="12"/>
  <c r="M405" i="12"/>
  <c r="N405" i="12"/>
  <c r="O405" i="12"/>
  <c r="P405" i="12"/>
  <c r="Q405" i="12"/>
  <c r="R405" i="12"/>
  <c r="S405" i="12"/>
  <c r="D406" i="12"/>
  <c r="E406" i="12"/>
  <c r="F406" i="12"/>
  <c r="G406" i="12"/>
  <c r="H406" i="12"/>
  <c r="I406" i="12"/>
  <c r="J406" i="12"/>
  <c r="K406" i="12"/>
  <c r="L406" i="12"/>
  <c r="M406" i="12"/>
  <c r="N406" i="12"/>
  <c r="O406" i="12"/>
  <c r="P406" i="12"/>
  <c r="Q406" i="12"/>
  <c r="R406" i="12"/>
  <c r="S406" i="12"/>
  <c r="D407" i="12"/>
  <c r="E407" i="12"/>
  <c r="F407" i="12"/>
  <c r="G407" i="12"/>
  <c r="H407" i="12"/>
  <c r="I407" i="12"/>
  <c r="J407" i="12"/>
  <c r="K407" i="12"/>
  <c r="L407" i="12"/>
  <c r="M407" i="12"/>
  <c r="N407" i="12"/>
  <c r="O407" i="12"/>
  <c r="P407" i="12"/>
  <c r="Q407" i="12"/>
  <c r="R407" i="12"/>
  <c r="S407" i="12"/>
  <c r="D408" i="12"/>
  <c r="E408" i="12"/>
  <c r="F408" i="12"/>
  <c r="G408" i="12"/>
  <c r="H408" i="12"/>
  <c r="I408" i="12"/>
  <c r="J408" i="12"/>
  <c r="K408" i="12"/>
  <c r="L408" i="12"/>
  <c r="M408" i="12"/>
  <c r="N408" i="12"/>
  <c r="O408" i="12"/>
  <c r="P408" i="12"/>
  <c r="Q408" i="12"/>
  <c r="R408" i="12"/>
  <c r="S408" i="12"/>
  <c r="D409" i="12"/>
  <c r="E409" i="12"/>
  <c r="F409" i="12"/>
  <c r="G409" i="12"/>
  <c r="H409" i="12"/>
  <c r="I409" i="12"/>
  <c r="J409" i="12"/>
  <c r="K409" i="12"/>
  <c r="L409" i="12"/>
  <c r="M409" i="12"/>
  <c r="N409" i="12"/>
  <c r="O409" i="12"/>
  <c r="P409" i="12"/>
  <c r="Q409" i="12"/>
  <c r="R409" i="12"/>
  <c r="S409" i="12"/>
  <c r="D410" i="12"/>
  <c r="E410" i="12"/>
  <c r="F410" i="12"/>
  <c r="G410" i="12"/>
  <c r="H410" i="12"/>
  <c r="I410" i="12"/>
  <c r="J410" i="12"/>
  <c r="K410" i="12"/>
  <c r="L410" i="12"/>
  <c r="M410" i="12"/>
  <c r="N410" i="12"/>
  <c r="O410" i="12"/>
  <c r="P410" i="12"/>
  <c r="Q410" i="12"/>
  <c r="R410" i="12"/>
  <c r="S410" i="12"/>
  <c r="D411" i="12"/>
  <c r="E411" i="12"/>
  <c r="F411" i="12"/>
  <c r="G411" i="12"/>
  <c r="H411" i="12"/>
  <c r="I411" i="12"/>
  <c r="J411" i="12"/>
  <c r="K411" i="12"/>
  <c r="L411" i="12"/>
  <c r="M411" i="12"/>
  <c r="N411" i="12"/>
  <c r="O411" i="12"/>
  <c r="P411" i="12"/>
  <c r="Q411" i="12"/>
  <c r="R411" i="12"/>
  <c r="S411" i="12"/>
  <c r="D412" i="12"/>
  <c r="E412" i="12"/>
  <c r="F412" i="12"/>
  <c r="G412" i="12"/>
  <c r="H412" i="12"/>
  <c r="I412" i="12"/>
  <c r="J412" i="12"/>
  <c r="K412" i="12"/>
  <c r="L412" i="12"/>
  <c r="M412" i="12"/>
  <c r="N412" i="12"/>
  <c r="O412" i="12"/>
  <c r="P412" i="12"/>
  <c r="Q412" i="12"/>
  <c r="R412" i="12"/>
  <c r="S412" i="12"/>
  <c r="D413" i="12"/>
  <c r="E413" i="12"/>
  <c r="F413" i="12"/>
  <c r="G413" i="12"/>
  <c r="H413" i="12"/>
  <c r="I413" i="12"/>
  <c r="J413" i="12"/>
  <c r="K413" i="12"/>
  <c r="L413" i="12"/>
  <c r="M413" i="12"/>
  <c r="N413" i="12"/>
  <c r="O413" i="12"/>
  <c r="P413" i="12"/>
  <c r="Q413" i="12"/>
  <c r="R413" i="12"/>
  <c r="S413" i="12"/>
  <c r="D414" i="12"/>
  <c r="E414" i="12"/>
  <c r="F414" i="12"/>
  <c r="G414" i="12"/>
  <c r="H414" i="12"/>
  <c r="I414" i="12"/>
  <c r="J414" i="12"/>
  <c r="K414" i="12"/>
  <c r="L414" i="12"/>
  <c r="M414" i="12"/>
  <c r="N414" i="12"/>
  <c r="O414" i="12"/>
  <c r="P414" i="12"/>
  <c r="Q414" i="12"/>
  <c r="R414" i="12"/>
  <c r="S414" i="12"/>
  <c r="D416" i="12"/>
  <c r="E416" i="12"/>
  <c r="F416" i="12"/>
  <c r="G416" i="12"/>
  <c r="H416" i="12"/>
  <c r="I416" i="12"/>
  <c r="J416" i="12"/>
  <c r="K416" i="12"/>
  <c r="L416" i="12"/>
  <c r="M416" i="12"/>
  <c r="N416" i="12"/>
  <c r="O416" i="12"/>
  <c r="P416" i="12"/>
  <c r="Q416" i="12"/>
  <c r="R416" i="12"/>
  <c r="S416" i="12"/>
  <c r="D417" i="12"/>
  <c r="E417" i="12"/>
  <c r="F417" i="12"/>
  <c r="G417" i="12"/>
  <c r="H417" i="12"/>
  <c r="I417" i="12"/>
  <c r="J417" i="12"/>
  <c r="K417" i="12"/>
  <c r="L417" i="12"/>
  <c r="M417" i="12"/>
  <c r="N417" i="12"/>
  <c r="O417" i="12"/>
  <c r="P417" i="12"/>
  <c r="Q417" i="12"/>
  <c r="R417" i="12"/>
  <c r="S417" i="12"/>
  <c r="D418" i="12"/>
  <c r="E418" i="12"/>
  <c r="F418" i="12"/>
  <c r="G418" i="12"/>
  <c r="H418" i="12"/>
  <c r="I418" i="12"/>
  <c r="J418" i="12"/>
  <c r="K418" i="12"/>
  <c r="L418" i="12"/>
  <c r="M418" i="12"/>
  <c r="N418" i="12"/>
  <c r="O418" i="12"/>
  <c r="P418" i="12"/>
  <c r="Q418" i="12"/>
  <c r="R418" i="12"/>
  <c r="S418" i="12"/>
  <c r="D419" i="12"/>
  <c r="E419" i="12"/>
  <c r="F419" i="12"/>
  <c r="G419" i="12"/>
  <c r="H419" i="12"/>
  <c r="I419" i="12"/>
  <c r="J419" i="12"/>
  <c r="K419" i="12"/>
  <c r="L419" i="12"/>
  <c r="M419" i="12"/>
  <c r="N419" i="12"/>
  <c r="O419" i="12"/>
  <c r="P419" i="12"/>
  <c r="Q419" i="12"/>
  <c r="R419" i="12"/>
  <c r="S419" i="12"/>
  <c r="D420" i="12"/>
  <c r="E420" i="12"/>
  <c r="F420" i="12"/>
  <c r="G420" i="12"/>
  <c r="H420" i="12"/>
  <c r="I420" i="12"/>
  <c r="J420" i="12"/>
  <c r="K420" i="12"/>
  <c r="L420" i="12"/>
  <c r="M420" i="12"/>
  <c r="N420" i="12"/>
  <c r="O420" i="12"/>
  <c r="P420" i="12"/>
  <c r="Q420" i="12"/>
  <c r="R420" i="12"/>
  <c r="S420" i="12"/>
  <c r="D421" i="12"/>
  <c r="E421" i="12"/>
  <c r="F421" i="12"/>
  <c r="G421" i="12"/>
  <c r="H421" i="12"/>
  <c r="I421" i="12"/>
  <c r="J421" i="12"/>
  <c r="K421" i="12"/>
  <c r="L421" i="12"/>
  <c r="M421" i="12"/>
  <c r="N421" i="12"/>
  <c r="O421" i="12"/>
  <c r="P421" i="12"/>
  <c r="Q421" i="12"/>
  <c r="R421" i="12"/>
  <c r="S421" i="12"/>
  <c r="D422" i="12"/>
  <c r="E422" i="12"/>
  <c r="F422" i="12"/>
  <c r="G422" i="12"/>
  <c r="H422" i="12"/>
  <c r="I422" i="12"/>
  <c r="J422" i="12"/>
  <c r="K422" i="12"/>
  <c r="L422" i="12"/>
  <c r="M422" i="12"/>
  <c r="N422" i="12"/>
  <c r="O422" i="12"/>
  <c r="P422" i="12"/>
  <c r="Q422" i="12"/>
  <c r="R422" i="12"/>
  <c r="S422" i="12"/>
  <c r="D423" i="12"/>
  <c r="E423" i="12"/>
  <c r="F423" i="12"/>
  <c r="G423" i="12"/>
  <c r="H423" i="12"/>
  <c r="I423" i="12"/>
  <c r="J423" i="12"/>
  <c r="K423" i="12"/>
  <c r="L423" i="12"/>
  <c r="M423" i="12"/>
  <c r="N423" i="12"/>
  <c r="O423" i="12"/>
  <c r="P423" i="12"/>
  <c r="Q423" i="12"/>
  <c r="R423" i="12"/>
  <c r="S423" i="12"/>
  <c r="D424" i="12"/>
  <c r="E424" i="12"/>
  <c r="F424" i="12"/>
  <c r="G424" i="12"/>
  <c r="H424" i="12"/>
  <c r="I424" i="12"/>
  <c r="J424" i="12"/>
  <c r="K424" i="12"/>
  <c r="L424" i="12"/>
  <c r="M424" i="12"/>
  <c r="N424" i="12"/>
  <c r="O424" i="12"/>
  <c r="P424" i="12"/>
  <c r="Q424" i="12"/>
  <c r="R424" i="12"/>
  <c r="S424" i="12"/>
  <c r="D425" i="12"/>
  <c r="E425" i="12"/>
  <c r="F425" i="12"/>
  <c r="G425" i="12"/>
  <c r="H425" i="12"/>
  <c r="I425" i="12"/>
  <c r="J425" i="12"/>
  <c r="K425" i="12"/>
  <c r="L425" i="12"/>
  <c r="M425" i="12"/>
  <c r="N425" i="12"/>
  <c r="O425" i="12"/>
  <c r="P425" i="12"/>
  <c r="Q425" i="12"/>
  <c r="R425" i="12"/>
  <c r="S425" i="12"/>
  <c r="D426" i="12"/>
  <c r="E426" i="12"/>
  <c r="F426" i="12"/>
  <c r="G426" i="12"/>
  <c r="H426" i="12"/>
  <c r="I426" i="12"/>
  <c r="J426" i="12"/>
  <c r="K426" i="12"/>
  <c r="L426" i="12"/>
  <c r="M426" i="12"/>
  <c r="N426" i="12"/>
  <c r="O426" i="12"/>
  <c r="P426" i="12"/>
  <c r="Q426" i="12"/>
  <c r="R426" i="12"/>
  <c r="S426" i="12"/>
  <c r="D428" i="12"/>
  <c r="E428" i="12"/>
  <c r="F428" i="12"/>
  <c r="G428" i="12"/>
  <c r="H428" i="12"/>
  <c r="I428" i="12"/>
  <c r="J428" i="12"/>
  <c r="K428" i="12"/>
  <c r="L428" i="12"/>
  <c r="M428" i="12"/>
  <c r="N428" i="12"/>
  <c r="O428" i="12"/>
  <c r="P428" i="12"/>
  <c r="Q428" i="12"/>
  <c r="R428" i="12"/>
  <c r="S428" i="12"/>
  <c r="D429" i="12"/>
  <c r="E429" i="12"/>
  <c r="F429" i="12"/>
  <c r="G429" i="12"/>
  <c r="H429" i="12"/>
  <c r="I429" i="12"/>
  <c r="J429" i="12"/>
  <c r="K429" i="12"/>
  <c r="L429" i="12"/>
  <c r="M429" i="12"/>
  <c r="N429" i="12"/>
  <c r="O429" i="12"/>
  <c r="P429" i="12"/>
  <c r="Q429" i="12"/>
  <c r="R429" i="12"/>
  <c r="S429" i="12"/>
  <c r="D430" i="12"/>
  <c r="E430" i="12"/>
  <c r="F430" i="12"/>
  <c r="G430" i="12"/>
  <c r="H430" i="12"/>
  <c r="I430" i="12"/>
  <c r="J430" i="12"/>
  <c r="K430" i="12"/>
  <c r="L430" i="12"/>
  <c r="M430" i="12"/>
  <c r="N430" i="12"/>
  <c r="O430" i="12"/>
  <c r="P430" i="12"/>
  <c r="Q430" i="12"/>
  <c r="R430" i="12"/>
  <c r="S430" i="12"/>
  <c r="D431" i="12"/>
  <c r="E431" i="12"/>
  <c r="F431" i="12"/>
  <c r="G431" i="12"/>
  <c r="H431" i="12"/>
  <c r="I431" i="12"/>
  <c r="J431" i="12"/>
  <c r="K431" i="12"/>
  <c r="L431" i="12"/>
  <c r="M431" i="12"/>
  <c r="N431" i="12"/>
  <c r="O431" i="12"/>
  <c r="P431" i="12"/>
  <c r="Q431" i="12"/>
  <c r="R431" i="12"/>
  <c r="S431" i="12"/>
  <c r="D432" i="12"/>
  <c r="E432" i="12"/>
  <c r="F432" i="12"/>
  <c r="G432" i="12"/>
  <c r="H432" i="12"/>
  <c r="I432" i="12"/>
  <c r="J432" i="12"/>
  <c r="K432" i="12"/>
  <c r="L432" i="12"/>
  <c r="M432" i="12"/>
  <c r="N432" i="12"/>
  <c r="O432" i="12"/>
  <c r="P432" i="12"/>
  <c r="Q432" i="12"/>
  <c r="R432" i="12"/>
  <c r="S432" i="12"/>
  <c r="D433" i="12"/>
  <c r="E433" i="12"/>
  <c r="F433" i="12"/>
  <c r="G433" i="12"/>
  <c r="H433" i="12"/>
  <c r="I433" i="12"/>
  <c r="J433" i="12"/>
  <c r="K433" i="12"/>
  <c r="L433" i="12"/>
  <c r="M433" i="12"/>
  <c r="N433" i="12"/>
  <c r="O433" i="12"/>
  <c r="P433" i="12"/>
  <c r="Q433" i="12"/>
  <c r="R433" i="12"/>
  <c r="S433" i="12"/>
  <c r="D434" i="12"/>
  <c r="E434" i="12"/>
  <c r="F434" i="12"/>
  <c r="G434" i="12"/>
  <c r="H434" i="12"/>
  <c r="I434" i="12"/>
  <c r="J434" i="12"/>
  <c r="K434" i="12"/>
  <c r="L434" i="12"/>
  <c r="M434" i="12"/>
  <c r="N434" i="12"/>
  <c r="O434" i="12"/>
  <c r="P434" i="12"/>
  <c r="Q434" i="12"/>
  <c r="R434" i="12"/>
  <c r="S434" i="12"/>
  <c r="D435" i="12"/>
  <c r="E435" i="12"/>
  <c r="F435" i="12"/>
  <c r="G435" i="12"/>
  <c r="H435" i="12"/>
  <c r="I435" i="12"/>
  <c r="J435" i="12"/>
  <c r="K435" i="12"/>
  <c r="L435" i="12"/>
  <c r="M435" i="12"/>
  <c r="N435" i="12"/>
  <c r="O435" i="12"/>
  <c r="P435" i="12"/>
  <c r="Q435" i="12"/>
  <c r="R435" i="12"/>
  <c r="S435" i="12"/>
  <c r="D436" i="12"/>
  <c r="E436" i="12"/>
  <c r="F436" i="12"/>
  <c r="G436" i="12"/>
  <c r="H436" i="12"/>
  <c r="I436" i="12"/>
  <c r="J436" i="12"/>
  <c r="K436" i="12"/>
  <c r="L436" i="12"/>
  <c r="M436" i="12"/>
  <c r="N436" i="12"/>
  <c r="O436" i="12"/>
  <c r="P436" i="12"/>
  <c r="Q436" i="12"/>
  <c r="R436" i="12"/>
  <c r="S436" i="12"/>
  <c r="D437" i="12"/>
  <c r="E437" i="12"/>
  <c r="F437" i="12"/>
  <c r="G437" i="12"/>
  <c r="H437" i="12"/>
  <c r="I437" i="12"/>
  <c r="J437" i="12"/>
  <c r="K437" i="12"/>
  <c r="L437" i="12"/>
  <c r="M437" i="12"/>
  <c r="N437" i="12"/>
  <c r="O437" i="12"/>
  <c r="P437" i="12"/>
  <c r="Q437" i="12"/>
  <c r="R437" i="12"/>
  <c r="S437" i="12"/>
  <c r="D438" i="12"/>
  <c r="E438" i="12"/>
  <c r="F438" i="12"/>
  <c r="G438" i="12"/>
  <c r="H438" i="12"/>
  <c r="I438" i="12"/>
  <c r="J438" i="12"/>
  <c r="K438" i="12"/>
  <c r="L438" i="12"/>
  <c r="M438" i="12"/>
  <c r="N438" i="12"/>
  <c r="O438" i="12"/>
  <c r="P438" i="12"/>
  <c r="Q438" i="12"/>
  <c r="R438" i="12"/>
  <c r="S438" i="12"/>
  <c r="D439" i="12"/>
  <c r="E439" i="12"/>
  <c r="F439" i="12"/>
  <c r="G439" i="12"/>
  <c r="H439" i="12"/>
  <c r="I439" i="12"/>
  <c r="J439" i="12"/>
  <c r="K439" i="12"/>
  <c r="L439" i="12"/>
  <c r="M439" i="12"/>
  <c r="N439" i="12"/>
  <c r="O439" i="12"/>
  <c r="P439" i="12"/>
  <c r="Q439" i="12"/>
  <c r="R439" i="12"/>
  <c r="S439" i="12"/>
  <c r="D440" i="12"/>
  <c r="E440" i="12"/>
  <c r="F440" i="12"/>
  <c r="G440" i="12"/>
  <c r="H440" i="12"/>
  <c r="I440" i="12"/>
  <c r="J440" i="12"/>
  <c r="K440" i="12"/>
  <c r="L440" i="12"/>
  <c r="M440" i="12"/>
  <c r="N440" i="12"/>
  <c r="O440" i="12"/>
  <c r="P440" i="12"/>
  <c r="Q440" i="12"/>
  <c r="R440" i="12"/>
  <c r="S440" i="12"/>
  <c r="D441" i="12"/>
  <c r="E441" i="12"/>
  <c r="F441" i="12"/>
  <c r="G441" i="12"/>
  <c r="H441" i="12"/>
  <c r="I441" i="12"/>
  <c r="J441" i="12"/>
  <c r="K441" i="12"/>
  <c r="L441" i="12"/>
  <c r="M441" i="12"/>
  <c r="N441" i="12"/>
  <c r="O441" i="12"/>
  <c r="P441" i="12"/>
  <c r="Q441" i="12"/>
  <c r="R441" i="12"/>
  <c r="S441" i="12"/>
  <c r="D442" i="12"/>
  <c r="E442" i="12"/>
  <c r="F442" i="12"/>
  <c r="G442" i="12"/>
  <c r="H442" i="12"/>
  <c r="I442" i="12"/>
  <c r="J442" i="12"/>
  <c r="K442" i="12"/>
  <c r="L442" i="12"/>
  <c r="M442" i="12"/>
  <c r="N442" i="12"/>
  <c r="O442" i="12"/>
  <c r="P442" i="12"/>
  <c r="Q442" i="12"/>
  <c r="R442" i="12"/>
  <c r="S442" i="12"/>
  <c r="D443" i="12"/>
  <c r="E443" i="12"/>
  <c r="F443" i="12"/>
  <c r="G443" i="12"/>
  <c r="H443" i="12"/>
  <c r="I443" i="12"/>
  <c r="J443" i="12"/>
  <c r="K443" i="12"/>
  <c r="L443" i="12"/>
  <c r="M443" i="12"/>
  <c r="N443" i="12"/>
  <c r="O443" i="12"/>
  <c r="P443" i="12"/>
  <c r="Q443" i="12"/>
  <c r="R443" i="12"/>
  <c r="S443" i="12"/>
  <c r="D444" i="12"/>
  <c r="E444" i="12"/>
  <c r="F444" i="12"/>
  <c r="G444" i="12"/>
  <c r="H444" i="12"/>
  <c r="I444" i="12"/>
  <c r="J444" i="12"/>
  <c r="K444" i="12"/>
  <c r="L444" i="12"/>
  <c r="M444" i="12"/>
  <c r="N444" i="12"/>
  <c r="O444" i="12"/>
  <c r="P444" i="12"/>
  <c r="Q444" i="12"/>
  <c r="R444" i="12"/>
  <c r="S444" i="12"/>
  <c r="D445" i="12"/>
  <c r="E445" i="12"/>
  <c r="F445" i="12"/>
  <c r="G445" i="12"/>
  <c r="H445" i="12"/>
  <c r="I445" i="12"/>
  <c r="J445" i="12"/>
  <c r="K445" i="12"/>
  <c r="L445" i="12"/>
  <c r="M445" i="12"/>
  <c r="N445" i="12"/>
  <c r="O445" i="12"/>
  <c r="P445" i="12"/>
  <c r="Q445" i="12"/>
  <c r="R445" i="12"/>
  <c r="S445" i="12"/>
  <c r="D446" i="12"/>
  <c r="E446" i="12"/>
  <c r="F446" i="12"/>
  <c r="G446" i="12"/>
  <c r="H446" i="12"/>
  <c r="I446" i="12"/>
  <c r="J446" i="12"/>
  <c r="K446" i="12"/>
  <c r="L446" i="12"/>
  <c r="M446" i="12"/>
  <c r="N446" i="12"/>
  <c r="O446" i="12"/>
  <c r="P446" i="12"/>
  <c r="Q446" i="12"/>
  <c r="R446" i="12"/>
  <c r="S446" i="12"/>
  <c r="D447" i="12"/>
  <c r="E447" i="12"/>
  <c r="F447" i="12"/>
  <c r="G447" i="12"/>
  <c r="H447" i="12"/>
  <c r="I447" i="12"/>
  <c r="J447" i="12"/>
  <c r="K447" i="12"/>
  <c r="L447" i="12"/>
  <c r="M447" i="12"/>
  <c r="N447" i="12"/>
  <c r="O447" i="12"/>
  <c r="P447" i="12"/>
  <c r="Q447" i="12"/>
  <c r="R447" i="12"/>
  <c r="S447" i="12"/>
  <c r="D448" i="12"/>
  <c r="E448" i="12"/>
  <c r="F448" i="12"/>
  <c r="G448" i="12"/>
  <c r="H448" i="12"/>
  <c r="I448" i="12"/>
  <c r="J448" i="12"/>
  <c r="K448" i="12"/>
  <c r="L448" i="12"/>
  <c r="M448" i="12"/>
  <c r="N448" i="12"/>
  <c r="O448" i="12"/>
  <c r="P448" i="12"/>
  <c r="Q448" i="12"/>
  <c r="R448" i="12"/>
  <c r="S448" i="12"/>
  <c r="D449" i="12"/>
  <c r="E449" i="12"/>
  <c r="F449" i="12"/>
  <c r="G449" i="12"/>
  <c r="H449" i="12"/>
  <c r="I449" i="12"/>
  <c r="J449" i="12"/>
  <c r="K449" i="12"/>
  <c r="L449" i="12"/>
  <c r="M449" i="12"/>
  <c r="N449" i="12"/>
  <c r="O449" i="12"/>
  <c r="P449" i="12"/>
  <c r="Q449" i="12"/>
  <c r="R449" i="12"/>
  <c r="S449" i="12"/>
  <c r="D450" i="12"/>
  <c r="E450" i="12"/>
  <c r="F450" i="12"/>
  <c r="G450" i="12"/>
  <c r="H450" i="12"/>
  <c r="I450" i="12"/>
  <c r="J450" i="12"/>
  <c r="K450" i="12"/>
  <c r="L450" i="12"/>
  <c r="M450" i="12"/>
  <c r="N450" i="12"/>
  <c r="O450" i="12"/>
  <c r="P450" i="12"/>
  <c r="Q450" i="12"/>
  <c r="R450" i="12"/>
  <c r="S450" i="12"/>
  <c r="D452" i="12"/>
  <c r="E452" i="12"/>
  <c r="F452" i="12"/>
  <c r="G452" i="12"/>
  <c r="H452" i="12"/>
  <c r="I452" i="12"/>
  <c r="J452" i="12"/>
  <c r="K452" i="12"/>
  <c r="L452" i="12"/>
  <c r="M452" i="12"/>
  <c r="N452" i="12"/>
  <c r="O452" i="12"/>
  <c r="P452" i="12"/>
  <c r="Q452" i="12"/>
  <c r="R452" i="12"/>
  <c r="S452" i="12"/>
  <c r="D453" i="12"/>
  <c r="E453" i="12"/>
  <c r="F453" i="12"/>
  <c r="G453" i="12"/>
  <c r="H453" i="12"/>
  <c r="I453" i="12"/>
  <c r="J453" i="12"/>
  <c r="K453" i="12"/>
  <c r="L453" i="12"/>
  <c r="M453" i="12"/>
  <c r="N453" i="12"/>
  <c r="O453" i="12"/>
  <c r="P453" i="12"/>
  <c r="Q453" i="12"/>
  <c r="R453" i="12"/>
  <c r="S453" i="12"/>
  <c r="D454" i="12"/>
  <c r="E454" i="12"/>
  <c r="F454" i="12"/>
  <c r="G454" i="12"/>
  <c r="H454" i="12"/>
  <c r="I454" i="12"/>
  <c r="J454" i="12"/>
  <c r="K454" i="12"/>
  <c r="L454" i="12"/>
  <c r="M454" i="12"/>
  <c r="N454" i="12"/>
  <c r="O454" i="12"/>
  <c r="P454" i="12"/>
  <c r="Q454" i="12"/>
  <c r="R454" i="12"/>
  <c r="S454" i="12"/>
  <c r="D455" i="12"/>
  <c r="E455" i="12"/>
  <c r="F455" i="12"/>
  <c r="G455" i="12"/>
  <c r="H455" i="12"/>
  <c r="I455" i="12"/>
  <c r="J455" i="12"/>
  <c r="K455" i="12"/>
  <c r="L455" i="12"/>
  <c r="M455" i="12"/>
  <c r="N455" i="12"/>
  <c r="O455" i="12"/>
  <c r="P455" i="12"/>
  <c r="Q455" i="12"/>
  <c r="R455" i="12"/>
  <c r="S455" i="12"/>
  <c r="D457" i="12"/>
  <c r="E457" i="12"/>
  <c r="F457" i="12"/>
  <c r="G457" i="12"/>
  <c r="H457" i="12"/>
  <c r="I457" i="12"/>
  <c r="J457" i="12"/>
  <c r="K457" i="12"/>
  <c r="L457" i="12"/>
  <c r="M457" i="12"/>
  <c r="N457" i="12"/>
  <c r="O457" i="12"/>
  <c r="P457" i="12"/>
  <c r="Q457" i="12"/>
  <c r="R457" i="12"/>
  <c r="S457" i="12"/>
  <c r="D458" i="12"/>
  <c r="E458" i="12"/>
  <c r="F458" i="12"/>
  <c r="G458" i="12"/>
  <c r="H458" i="12"/>
  <c r="I458" i="12"/>
  <c r="J458" i="12"/>
  <c r="K458" i="12"/>
  <c r="L458" i="12"/>
  <c r="M458" i="12"/>
  <c r="N458" i="12"/>
  <c r="O458" i="12"/>
  <c r="P458" i="12"/>
  <c r="Q458" i="12"/>
  <c r="R458" i="12"/>
  <c r="S458" i="12"/>
  <c r="D459" i="12"/>
  <c r="E459" i="12"/>
  <c r="F459" i="12"/>
  <c r="G459" i="12"/>
  <c r="H459" i="12"/>
  <c r="I459" i="12"/>
  <c r="J459" i="12"/>
  <c r="K459" i="12"/>
  <c r="L459" i="12"/>
  <c r="M459" i="12"/>
  <c r="N459" i="12"/>
  <c r="O459" i="12"/>
  <c r="P459" i="12"/>
  <c r="Q459" i="12"/>
  <c r="R459" i="12"/>
  <c r="S459" i="12"/>
  <c r="D460" i="12"/>
  <c r="E460" i="12"/>
  <c r="F460" i="12"/>
  <c r="G460" i="12"/>
  <c r="H460" i="12"/>
  <c r="I460" i="12"/>
  <c r="J460" i="12"/>
  <c r="K460" i="12"/>
  <c r="L460" i="12"/>
  <c r="M460" i="12"/>
  <c r="N460" i="12"/>
  <c r="O460" i="12"/>
  <c r="P460" i="12"/>
  <c r="Q460" i="12"/>
  <c r="R460" i="12"/>
  <c r="S460" i="12"/>
  <c r="D461" i="12"/>
  <c r="E461" i="12"/>
  <c r="F461" i="12"/>
  <c r="G461" i="12"/>
  <c r="H461" i="12"/>
  <c r="I461" i="12"/>
  <c r="J461" i="12"/>
  <c r="K461" i="12"/>
  <c r="L461" i="12"/>
  <c r="M461" i="12"/>
  <c r="N461" i="12"/>
  <c r="O461" i="12"/>
  <c r="P461" i="12"/>
  <c r="Q461" i="12"/>
  <c r="R461" i="12"/>
  <c r="S461" i="12"/>
  <c r="D462" i="12"/>
  <c r="E462" i="12"/>
  <c r="F462" i="12"/>
  <c r="G462" i="12"/>
  <c r="H462" i="12"/>
  <c r="I462" i="12"/>
  <c r="J462" i="12"/>
  <c r="K462" i="12"/>
  <c r="L462" i="12"/>
  <c r="M462" i="12"/>
  <c r="N462" i="12"/>
  <c r="O462" i="12"/>
  <c r="P462" i="12"/>
  <c r="Q462" i="12"/>
  <c r="R462" i="12"/>
  <c r="S462" i="12"/>
  <c r="D463" i="12"/>
  <c r="E463" i="12"/>
  <c r="F463" i="12"/>
  <c r="G463" i="12"/>
  <c r="H463" i="12"/>
  <c r="I463" i="12"/>
  <c r="J463" i="12"/>
  <c r="K463" i="12"/>
  <c r="L463" i="12"/>
  <c r="M463" i="12"/>
  <c r="N463" i="12"/>
  <c r="O463" i="12"/>
  <c r="P463" i="12"/>
  <c r="Q463" i="12"/>
  <c r="R463" i="12"/>
  <c r="S463" i="12"/>
  <c r="D464" i="12"/>
  <c r="E464" i="12"/>
  <c r="F464" i="12"/>
  <c r="G464" i="12"/>
  <c r="H464" i="12"/>
  <c r="I464" i="12"/>
  <c r="J464" i="12"/>
  <c r="K464" i="12"/>
  <c r="L464" i="12"/>
  <c r="M464" i="12"/>
  <c r="N464" i="12"/>
  <c r="O464" i="12"/>
  <c r="P464" i="12"/>
  <c r="Q464" i="12"/>
  <c r="R464" i="12"/>
  <c r="S464" i="12"/>
  <c r="D465" i="12"/>
  <c r="E465" i="12"/>
  <c r="F465" i="12"/>
  <c r="G465" i="12"/>
  <c r="H465" i="12"/>
  <c r="I465" i="12"/>
  <c r="J465" i="12"/>
  <c r="K465" i="12"/>
  <c r="L465" i="12"/>
  <c r="M465" i="12"/>
  <c r="N465" i="12"/>
  <c r="O465" i="12"/>
  <c r="P465" i="12"/>
  <c r="Q465" i="12"/>
  <c r="R465" i="12"/>
  <c r="S465" i="12"/>
  <c r="D466" i="12"/>
  <c r="E466" i="12"/>
  <c r="F466" i="12"/>
  <c r="G466" i="12"/>
  <c r="H466" i="12"/>
  <c r="I466" i="12"/>
  <c r="J466" i="12"/>
  <c r="K466" i="12"/>
  <c r="L466" i="12"/>
  <c r="M466" i="12"/>
  <c r="N466" i="12"/>
  <c r="O466" i="12"/>
  <c r="P466" i="12"/>
  <c r="Q466" i="12"/>
  <c r="R466" i="12"/>
  <c r="S466" i="12"/>
  <c r="D467" i="12"/>
  <c r="E467" i="12"/>
  <c r="F467" i="12"/>
  <c r="G467" i="12"/>
  <c r="H467" i="12"/>
  <c r="I467" i="12"/>
  <c r="J467" i="12"/>
  <c r="K467" i="12"/>
  <c r="L467" i="12"/>
  <c r="M467" i="12"/>
  <c r="N467" i="12"/>
  <c r="O467" i="12"/>
  <c r="P467" i="12"/>
  <c r="Q467" i="12"/>
  <c r="R467" i="12"/>
  <c r="S467" i="12"/>
  <c r="D468" i="12"/>
  <c r="E468" i="12"/>
  <c r="F468" i="12"/>
  <c r="G468" i="12"/>
  <c r="H468" i="12"/>
  <c r="I468" i="12"/>
  <c r="J468" i="12"/>
  <c r="K468" i="12"/>
  <c r="L468" i="12"/>
  <c r="M468" i="12"/>
  <c r="N468" i="12"/>
  <c r="O468" i="12"/>
  <c r="P468" i="12"/>
  <c r="Q468" i="12"/>
  <c r="R468" i="12"/>
  <c r="S468" i="12"/>
  <c r="E236" i="12"/>
  <c r="F236" i="12"/>
  <c r="G236" i="12"/>
  <c r="H236" i="12"/>
  <c r="I236" i="12"/>
  <c r="J236" i="12"/>
  <c r="K236" i="12"/>
  <c r="L236" i="12"/>
  <c r="M236" i="12"/>
  <c r="N236" i="12"/>
  <c r="O236" i="12"/>
  <c r="P236" i="12"/>
  <c r="Q236" i="12"/>
  <c r="R236" i="12"/>
  <c r="S236" i="12"/>
  <c r="D236" i="12"/>
  <c r="D3" i="12"/>
  <c r="E3" i="12"/>
  <c r="F3" i="12"/>
  <c r="G3" i="12"/>
  <c r="H3" i="12"/>
  <c r="I3" i="12"/>
  <c r="J3" i="12"/>
  <c r="K3" i="12"/>
  <c r="L3" i="12"/>
  <c r="M3" i="12"/>
  <c r="N3" i="12"/>
  <c r="O3" i="12"/>
  <c r="P3" i="12"/>
  <c r="Q3" i="12"/>
  <c r="R3" i="12"/>
  <c r="S3" i="12"/>
  <c r="D4" i="12"/>
  <c r="E4" i="12"/>
  <c r="F4" i="12"/>
  <c r="G4" i="12"/>
  <c r="H4" i="12"/>
  <c r="I4" i="12"/>
  <c r="J4" i="12"/>
  <c r="K4" i="12"/>
  <c r="L4" i="12"/>
  <c r="M4" i="12"/>
  <c r="N4" i="12"/>
  <c r="O4" i="12"/>
  <c r="P4" i="12"/>
  <c r="Q4" i="12"/>
  <c r="R4" i="12"/>
  <c r="S4" i="12"/>
  <c r="D5" i="12"/>
  <c r="E5" i="12"/>
  <c r="F5" i="12"/>
  <c r="G5" i="12"/>
  <c r="H5" i="12"/>
  <c r="I5" i="12"/>
  <c r="J5" i="12"/>
  <c r="K5" i="12"/>
  <c r="L5" i="12"/>
  <c r="M5" i="12"/>
  <c r="N5" i="12"/>
  <c r="O5" i="12"/>
  <c r="P5" i="12"/>
  <c r="Q5" i="12"/>
  <c r="R5" i="12"/>
  <c r="S5" i="12"/>
  <c r="D6" i="12"/>
  <c r="E6" i="12"/>
  <c r="F6" i="12"/>
  <c r="G6" i="12"/>
  <c r="H6" i="12"/>
  <c r="I6" i="12"/>
  <c r="J6" i="12"/>
  <c r="K6" i="12"/>
  <c r="L6" i="12"/>
  <c r="M6" i="12"/>
  <c r="N6" i="12"/>
  <c r="O6" i="12"/>
  <c r="P6" i="12"/>
  <c r="Q6" i="12"/>
  <c r="R6" i="12"/>
  <c r="S6" i="12"/>
  <c r="D7" i="12"/>
  <c r="E7" i="12"/>
  <c r="F7" i="12"/>
  <c r="G7" i="12"/>
  <c r="H7" i="12"/>
  <c r="I7" i="12"/>
  <c r="J7" i="12"/>
  <c r="K7" i="12"/>
  <c r="L7" i="12"/>
  <c r="M7" i="12"/>
  <c r="N7" i="12"/>
  <c r="O7" i="12"/>
  <c r="P7" i="12"/>
  <c r="Q7" i="12"/>
  <c r="R7" i="12"/>
  <c r="S7" i="12"/>
  <c r="D8" i="12"/>
  <c r="E8" i="12"/>
  <c r="F8" i="12"/>
  <c r="G8" i="12"/>
  <c r="H8" i="12"/>
  <c r="I8" i="12"/>
  <c r="J8" i="12"/>
  <c r="K8" i="12"/>
  <c r="L8" i="12"/>
  <c r="M8" i="12"/>
  <c r="N8" i="12"/>
  <c r="O8" i="12"/>
  <c r="P8" i="12"/>
  <c r="Q8" i="12"/>
  <c r="R8" i="12"/>
  <c r="S8" i="12"/>
  <c r="D9" i="12"/>
  <c r="E9" i="12"/>
  <c r="F9" i="12"/>
  <c r="G9" i="12"/>
  <c r="H9" i="12"/>
  <c r="I9" i="12"/>
  <c r="J9" i="12"/>
  <c r="K9" i="12"/>
  <c r="L9" i="12"/>
  <c r="M9" i="12"/>
  <c r="N9" i="12"/>
  <c r="O9" i="12"/>
  <c r="P9" i="12"/>
  <c r="Q9" i="12"/>
  <c r="R9" i="12"/>
  <c r="S9" i="12"/>
  <c r="D10" i="12"/>
  <c r="E10" i="12"/>
  <c r="F10" i="12"/>
  <c r="G10" i="12"/>
  <c r="H10" i="12"/>
  <c r="I10" i="12"/>
  <c r="J10" i="12"/>
  <c r="K10" i="12"/>
  <c r="L10" i="12"/>
  <c r="M10" i="12"/>
  <c r="N10" i="12"/>
  <c r="O10" i="12"/>
  <c r="P10" i="12"/>
  <c r="Q10" i="12"/>
  <c r="R10" i="12"/>
  <c r="S10" i="12"/>
  <c r="D11" i="12"/>
  <c r="E11" i="12"/>
  <c r="F11" i="12"/>
  <c r="G11" i="12"/>
  <c r="H11" i="12"/>
  <c r="I11" i="12"/>
  <c r="J11" i="12"/>
  <c r="K11" i="12"/>
  <c r="L11" i="12"/>
  <c r="M11" i="12"/>
  <c r="N11" i="12"/>
  <c r="O11" i="12"/>
  <c r="P11" i="12"/>
  <c r="Q11" i="12"/>
  <c r="R11" i="12"/>
  <c r="S11" i="12"/>
  <c r="D12" i="12"/>
  <c r="E12" i="12"/>
  <c r="F12" i="12"/>
  <c r="G12" i="12"/>
  <c r="H12" i="12"/>
  <c r="I12" i="12"/>
  <c r="J12" i="12"/>
  <c r="K12" i="12"/>
  <c r="L12" i="12"/>
  <c r="M12" i="12"/>
  <c r="N12" i="12"/>
  <c r="O12" i="12"/>
  <c r="P12" i="12"/>
  <c r="Q12" i="12"/>
  <c r="R12" i="12"/>
  <c r="S12" i="12"/>
  <c r="D13" i="12"/>
  <c r="E13" i="12"/>
  <c r="F13" i="12"/>
  <c r="G13" i="12"/>
  <c r="H13" i="12"/>
  <c r="I13" i="12"/>
  <c r="J13" i="12"/>
  <c r="K13" i="12"/>
  <c r="L13" i="12"/>
  <c r="M13" i="12"/>
  <c r="N13" i="12"/>
  <c r="O13" i="12"/>
  <c r="P13" i="12"/>
  <c r="Q13" i="12"/>
  <c r="R13" i="12"/>
  <c r="S13" i="12"/>
  <c r="D14" i="12"/>
  <c r="E14" i="12"/>
  <c r="F14" i="12"/>
  <c r="G14" i="12"/>
  <c r="H14" i="12"/>
  <c r="I14" i="12"/>
  <c r="J14" i="12"/>
  <c r="K14" i="12"/>
  <c r="L14" i="12"/>
  <c r="M14" i="12"/>
  <c r="N14" i="12"/>
  <c r="O14" i="12"/>
  <c r="P14" i="12"/>
  <c r="Q14" i="12"/>
  <c r="R14" i="12"/>
  <c r="S14" i="12"/>
  <c r="D15" i="12"/>
  <c r="E15" i="12"/>
  <c r="F15" i="12"/>
  <c r="G15" i="12"/>
  <c r="H15" i="12"/>
  <c r="I15" i="12"/>
  <c r="J15" i="12"/>
  <c r="K15" i="12"/>
  <c r="L15" i="12"/>
  <c r="M15" i="12"/>
  <c r="N15" i="12"/>
  <c r="O15" i="12"/>
  <c r="P15" i="12"/>
  <c r="Q15" i="12"/>
  <c r="R15" i="12"/>
  <c r="S15" i="12"/>
  <c r="D16" i="12"/>
  <c r="E16" i="12"/>
  <c r="F16" i="12"/>
  <c r="G16" i="12"/>
  <c r="H16" i="12"/>
  <c r="I16" i="12"/>
  <c r="J16" i="12"/>
  <c r="K16" i="12"/>
  <c r="L16" i="12"/>
  <c r="M16" i="12"/>
  <c r="N16" i="12"/>
  <c r="O16" i="12"/>
  <c r="P16" i="12"/>
  <c r="Q16" i="12"/>
  <c r="R16" i="12"/>
  <c r="S16" i="12"/>
  <c r="D17" i="12"/>
  <c r="E17" i="12"/>
  <c r="F17" i="12"/>
  <c r="G17" i="12"/>
  <c r="H17" i="12"/>
  <c r="I17" i="12"/>
  <c r="J17" i="12"/>
  <c r="K17" i="12"/>
  <c r="L17" i="12"/>
  <c r="M17" i="12"/>
  <c r="N17" i="12"/>
  <c r="O17" i="12"/>
  <c r="P17" i="12"/>
  <c r="Q17" i="12"/>
  <c r="R17" i="12"/>
  <c r="S17" i="12"/>
  <c r="D18" i="12"/>
  <c r="E18" i="12"/>
  <c r="F18" i="12"/>
  <c r="G18" i="12"/>
  <c r="H18" i="12"/>
  <c r="I18" i="12"/>
  <c r="J18" i="12"/>
  <c r="K18" i="12"/>
  <c r="L18" i="12"/>
  <c r="M18" i="12"/>
  <c r="N18" i="12"/>
  <c r="O18" i="12"/>
  <c r="P18" i="12"/>
  <c r="Q18" i="12"/>
  <c r="R18" i="12"/>
  <c r="S18" i="12"/>
  <c r="D19" i="12"/>
  <c r="E19" i="12"/>
  <c r="F19" i="12"/>
  <c r="G19" i="12"/>
  <c r="H19" i="12"/>
  <c r="I19" i="12"/>
  <c r="J19" i="12"/>
  <c r="K19" i="12"/>
  <c r="L19" i="12"/>
  <c r="M19" i="12"/>
  <c r="N19" i="12"/>
  <c r="O19" i="12"/>
  <c r="P19" i="12"/>
  <c r="Q19" i="12"/>
  <c r="R19" i="12"/>
  <c r="S19" i="12"/>
  <c r="D20" i="12"/>
  <c r="E20" i="12"/>
  <c r="F20" i="12"/>
  <c r="G20" i="12"/>
  <c r="H20" i="12"/>
  <c r="I20" i="12"/>
  <c r="J20" i="12"/>
  <c r="K20" i="12"/>
  <c r="L20" i="12"/>
  <c r="M20" i="12"/>
  <c r="N20" i="12"/>
  <c r="O20" i="12"/>
  <c r="P20" i="12"/>
  <c r="Q20" i="12"/>
  <c r="R20" i="12"/>
  <c r="S20" i="12"/>
  <c r="D21" i="12"/>
  <c r="E21" i="12"/>
  <c r="F21" i="12"/>
  <c r="G21" i="12"/>
  <c r="H21" i="12"/>
  <c r="I21" i="12"/>
  <c r="J21" i="12"/>
  <c r="K21" i="12"/>
  <c r="L21" i="12"/>
  <c r="M21" i="12"/>
  <c r="N21" i="12"/>
  <c r="O21" i="12"/>
  <c r="P21" i="12"/>
  <c r="Q21" i="12"/>
  <c r="R21" i="12"/>
  <c r="S21" i="12"/>
  <c r="D22" i="12"/>
  <c r="E22" i="12"/>
  <c r="F22" i="12"/>
  <c r="G22" i="12"/>
  <c r="H22" i="12"/>
  <c r="I22" i="12"/>
  <c r="J22" i="12"/>
  <c r="K22" i="12"/>
  <c r="L22" i="12"/>
  <c r="M22" i="12"/>
  <c r="N22" i="12"/>
  <c r="O22" i="12"/>
  <c r="P22" i="12"/>
  <c r="Q22" i="12"/>
  <c r="R22" i="12"/>
  <c r="S22" i="12"/>
  <c r="D23" i="12"/>
  <c r="E23" i="12"/>
  <c r="F23" i="12"/>
  <c r="G23" i="12"/>
  <c r="H23" i="12"/>
  <c r="I23" i="12"/>
  <c r="J23" i="12"/>
  <c r="K23" i="12"/>
  <c r="L23" i="12"/>
  <c r="M23" i="12"/>
  <c r="N23" i="12"/>
  <c r="O23" i="12"/>
  <c r="P23" i="12"/>
  <c r="Q23" i="12"/>
  <c r="R23" i="12"/>
  <c r="S23" i="12"/>
  <c r="D24" i="12"/>
  <c r="E24" i="12"/>
  <c r="F24" i="12"/>
  <c r="G24" i="12"/>
  <c r="H24" i="12"/>
  <c r="I24" i="12"/>
  <c r="J24" i="12"/>
  <c r="K24" i="12"/>
  <c r="L24" i="12"/>
  <c r="M24" i="12"/>
  <c r="N24" i="12"/>
  <c r="O24" i="12"/>
  <c r="P24" i="12"/>
  <c r="Q24" i="12"/>
  <c r="R24" i="12"/>
  <c r="S24" i="12"/>
  <c r="D25" i="12"/>
  <c r="E25" i="12"/>
  <c r="F25" i="12"/>
  <c r="G25" i="12"/>
  <c r="H25" i="12"/>
  <c r="I25" i="12"/>
  <c r="J25" i="12"/>
  <c r="K25" i="12"/>
  <c r="L25" i="12"/>
  <c r="M25" i="12"/>
  <c r="N25" i="12"/>
  <c r="O25" i="12"/>
  <c r="P25" i="12"/>
  <c r="Q25" i="12"/>
  <c r="R25" i="12"/>
  <c r="S25" i="12"/>
  <c r="D26" i="12"/>
  <c r="E26" i="12"/>
  <c r="F26" i="12"/>
  <c r="G26" i="12"/>
  <c r="H26" i="12"/>
  <c r="I26" i="12"/>
  <c r="J26" i="12"/>
  <c r="K26" i="12"/>
  <c r="L26" i="12"/>
  <c r="M26" i="12"/>
  <c r="N26" i="12"/>
  <c r="O26" i="12"/>
  <c r="P26" i="12"/>
  <c r="Q26" i="12"/>
  <c r="R26" i="12"/>
  <c r="S26" i="12"/>
  <c r="D27" i="12"/>
  <c r="E27" i="12"/>
  <c r="F27" i="12"/>
  <c r="G27" i="12"/>
  <c r="H27" i="12"/>
  <c r="I27" i="12"/>
  <c r="J27" i="12"/>
  <c r="K27" i="12"/>
  <c r="L27" i="12"/>
  <c r="M27" i="12"/>
  <c r="N27" i="12"/>
  <c r="O27" i="12"/>
  <c r="P27" i="12"/>
  <c r="Q27" i="12"/>
  <c r="R27" i="12"/>
  <c r="S27" i="12"/>
  <c r="D28" i="12"/>
  <c r="E28" i="12"/>
  <c r="F28" i="12"/>
  <c r="G28" i="12"/>
  <c r="H28" i="12"/>
  <c r="I28" i="12"/>
  <c r="J28" i="12"/>
  <c r="K28" i="12"/>
  <c r="L28" i="12"/>
  <c r="M28" i="12"/>
  <c r="N28" i="12"/>
  <c r="O28" i="12"/>
  <c r="P28" i="12"/>
  <c r="Q28" i="12"/>
  <c r="R28" i="12"/>
  <c r="S28" i="12"/>
  <c r="D29" i="12"/>
  <c r="E29" i="12"/>
  <c r="F29" i="12"/>
  <c r="G29" i="12"/>
  <c r="H29" i="12"/>
  <c r="I29" i="12"/>
  <c r="J29" i="12"/>
  <c r="K29" i="12"/>
  <c r="L29" i="12"/>
  <c r="M29" i="12"/>
  <c r="N29" i="12"/>
  <c r="O29" i="12"/>
  <c r="P29" i="12"/>
  <c r="Q29" i="12"/>
  <c r="R29" i="12"/>
  <c r="S29" i="12"/>
  <c r="D30" i="12"/>
  <c r="E30" i="12"/>
  <c r="F30" i="12"/>
  <c r="G30" i="12"/>
  <c r="H30" i="12"/>
  <c r="I30" i="12"/>
  <c r="J30" i="12"/>
  <c r="K30" i="12"/>
  <c r="L30" i="12"/>
  <c r="M30" i="12"/>
  <c r="N30" i="12"/>
  <c r="O30" i="12"/>
  <c r="P30" i="12"/>
  <c r="Q30" i="12"/>
  <c r="R30" i="12"/>
  <c r="S30" i="12"/>
  <c r="D31" i="12"/>
  <c r="E31" i="12"/>
  <c r="F31" i="12"/>
  <c r="G31" i="12"/>
  <c r="H31" i="12"/>
  <c r="I31" i="12"/>
  <c r="J31" i="12"/>
  <c r="K31" i="12"/>
  <c r="L31" i="12"/>
  <c r="M31" i="12"/>
  <c r="N31" i="12"/>
  <c r="O31" i="12"/>
  <c r="P31" i="12"/>
  <c r="Q31" i="12"/>
  <c r="R31" i="12"/>
  <c r="S31" i="12"/>
  <c r="D32" i="12"/>
  <c r="E32" i="12"/>
  <c r="F32" i="12"/>
  <c r="G32" i="12"/>
  <c r="H32" i="12"/>
  <c r="I32" i="12"/>
  <c r="J32" i="12"/>
  <c r="K32" i="12"/>
  <c r="L32" i="12"/>
  <c r="M32" i="12"/>
  <c r="N32" i="12"/>
  <c r="O32" i="12"/>
  <c r="P32" i="12"/>
  <c r="Q32" i="12"/>
  <c r="R32" i="12"/>
  <c r="S32" i="12"/>
  <c r="D33" i="12"/>
  <c r="E33" i="12"/>
  <c r="F33" i="12"/>
  <c r="G33" i="12"/>
  <c r="H33" i="12"/>
  <c r="I33" i="12"/>
  <c r="J33" i="12"/>
  <c r="K33" i="12"/>
  <c r="L33" i="12"/>
  <c r="M33" i="12"/>
  <c r="N33" i="12"/>
  <c r="O33" i="12"/>
  <c r="P33" i="12"/>
  <c r="Q33" i="12"/>
  <c r="R33" i="12"/>
  <c r="S33" i="12"/>
  <c r="D34" i="12"/>
  <c r="E34" i="12"/>
  <c r="F34" i="12"/>
  <c r="G34" i="12"/>
  <c r="H34" i="12"/>
  <c r="I34" i="12"/>
  <c r="J34" i="12"/>
  <c r="K34" i="12"/>
  <c r="L34" i="12"/>
  <c r="M34" i="12"/>
  <c r="N34" i="12"/>
  <c r="O34" i="12"/>
  <c r="P34" i="12"/>
  <c r="Q34" i="12"/>
  <c r="R34" i="12"/>
  <c r="S34" i="12"/>
  <c r="D35" i="12"/>
  <c r="E35" i="12"/>
  <c r="F35" i="12"/>
  <c r="G35" i="12"/>
  <c r="H35" i="12"/>
  <c r="I35" i="12"/>
  <c r="J35" i="12"/>
  <c r="K35" i="12"/>
  <c r="L35" i="12"/>
  <c r="M35" i="12"/>
  <c r="N35" i="12"/>
  <c r="O35" i="12"/>
  <c r="P35" i="12"/>
  <c r="Q35" i="12"/>
  <c r="R35" i="12"/>
  <c r="S35" i="12"/>
  <c r="D36" i="12"/>
  <c r="E36" i="12"/>
  <c r="F36" i="12"/>
  <c r="G36" i="12"/>
  <c r="H36" i="12"/>
  <c r="I36" i="12"/>
  <c r="J36" i="12"/>
  <c r="K36" i="12"/>
  <c r="L36" i="12"/>
  <c r="M36" i="12"/>
  <c r="N36" i="12"/>
  <c r="O36" i="12"/>
  <c r="P36" i="12"/>
  <c r="Q36" i="12"/>
  <c r="R36" i="12"/>
  <c r="S36" i="12"/>
  <c r="D37" i="12"/>
  <c r="E37" i="12"/>
  <c r="F37" i="12"/>
  <c r="G37" i="12"/>
  <c r="H37" i="12"/>
  <c r="I37" i="12"/>
  <c r="J37" i="12"/>
  <c r="K37" i="12"/>
  <c r="L37" i="12"/>
  <c r="M37" i="12"/>
  <c r="N37" i="12"/>
  <c r="O37" i="12"/>
  <c r="P37" i="12"/>
  <c r="Q37" i="12"/>
  <c r="R37" i="12"/>
  <c r="S37" i="12"/>
  <c r="D38" i="12"/>
  <c r="E38" i="12"/>
  <c r="F38" i="12"/>
  <c r="G38" i="12"/>
  <c r="H38" i="12"/>
  <c r="I38" i="12"/>
  <c r="J38" i="12"/>
  <c r="K38" i="12"/>
  <c r="L38" i="12"/>
  <c r="M38" i="12"/>
  <c r="N38" i="12"/>
  <c r="O38" i="12"/>
  <c r="P38" i="12"/>
  <c r="Q38" i="12"/>
  <c r="R38" i="12"/>
  <c r="S38" i="12"/>
  <c r="D39" i="12"/>
  <c r="E39" i="12"/>
  <c r="F39" i="12"/>
  <c r="G39" i="12"/>
  <c r="H39" i="12"/>
  <c r="I39" i="12"/>
  <c r="J39" i="12"/>
  <c r="K39" i="12"/>
  <c r="L39" i="12"/>
  <c r="M39" i="12"/>
  <c r="N39" i="12"/>
  <c r="O39" i="12"/>
  <c r="P39" i="12"/>
  <c r="Q39" i="12"/>
  <c r="R39" i="12"/>
  <c r="S39" i="12"/>
  <c r="D40" i="12"/>
  <c r="E40" i="12"/>
  <c r="F40" i="12"/>
  <c r="G40" i="12"/>
  <c r="H40" i="12"/>
  <c r="I40" i="12"/>
  <c r="J40" i="12"/>
  <c r="K40" i="12"/>
  <c r="L40" i="12"/>
  <c r="M40" i="12"/>
  <c r="N40" i="12"/>
  <c r="O40" i="12"/>
  <c r="P40" i="12"/>
  <c r="Q40" i="12"/>
  <c r="R40" i="12"/>
  <c r="S40" i="12"/>
  <c r="D41" i="12"/>
  <c r="E41" i="12"/>
  <c r="F41" i="12"/>
  <c r="G41" i="12"/>
  <c r="H41" i="12"/>
  <c r="I41" i="12"/>
  <c r="J41" i="12"/>
  <c r="K41" i="12"/>
  <c r="L41" i="12"/>
  <c r="M41" i="12"/>
  <c r="N41" i="12"/>
  <c r="O41" i="12"/>
  <c r="P41" i="12"/>
  <c r="Q41" i="12"/>
  <c r="R41" i="12"/>
  <c r="S41" i="12"/>
  <c r="D42" i="12"/>
  <c r="E42" i="12"/>
  <c r="F42" i="12"/>
  <c r="G42" i="12"/>
  <c r="H42" i="12"/>
  <c r="I42" i="12"/>
  <c r="J42" i="12"/>
  <c r="K42" i="12"/>
  <c r="L42" i="12"/>
  <c r="M42" i="12"/>
  <c r="N42" i="12"/>
  <c r="O42" i="12"/>
  <c r="P42" i="12"/>
  <c r="Q42" i="12"/>
  <c r="R42" i="12"/>
  <c r="S42" i="12"/>
  <c r="D43" i="12"/>
  <c r="E43" i="12"/>
  <c r="F43" i="12"/>
  <c r="G43" i="12"/>
  <c r="H43" i="12"/>
  <c r="I43" i="12"/>
  <c r="J43" i="12"/>
  <c r="K43" i="12"/>
  <c r="L43" i="12"/>
  <c r="M43" i="12"/>
  <c r="N43" i="12"/>
  <c r="O43" i="12"/>
  <c r="P43" i="12"/>
  <c r="Q43" i="12"/>
  <c r="R43" i="12"/>
  <c r="S43" i="12"/>
  <c r="D44" i="12"/>
  <c r="E44" i="12"/>
  <c r="F44" i="12"/>
  <c r="G44" i="12"/>
  <c r="H44" i="12"/>
  <c r="I44" i="12"/>
  <c r="J44" i="12"/>
  <c r="K44" i="12"/>
  <c r="L44" i="12"/>
  <c r="M44" i="12"/>
  <c r="N44" i="12"/>
  <c r="O44" i="12"/>
  <c r="P44" i="12"/>
  <c r="Q44" i="12"/>
  <c r="R44" i="12"/>
  <c r="S44" i="12"/>
  <c r="D45" i="12"/>
  <c r="E45" i="12"/>
  <c r="F45" i="12"/>
  <c r="G45" i="12"/>
  <c r="H45" i="12"/>
  <c r="I45" i="12"/>
  <c r="J45" i="12"/>
  <c r="K45" i="12"/>
  <c r="L45" i="12"/>
  <c r="M45" i="12"/>
  <c r="N45" i="12"/>
  <c r="O45" i="12"/>
  <c r="P45" i="12"/>
  <c r="Q45" i="12"/>
  <c r="R45" i="12"/>
  <c r="S45" i="12"/>
  <c r="D46" i="12"/>
  <c r="E46" i="12"/>
  <c r="F46" i="12"/>
  <c r="G46" i="12"/>
  <c r="H46" i="12"/>
  <c r="I46" i="12"/>
  <c r="J46" i="12"/>
  <c r="K46" i="12"/>
  <c r="L46" i="12"/>
  <c r="M46" i="12"/>
  <c r="N46" i="12"/>
  <c r="O46" i="12"/>
  <c r="P46" i="12"/>
  <c r="Q46" i="12"/>
  <c r="R46" i="12"/>
  <c r="S46" i="12"/>
  <c r="D47" i="12"/>
  <c r="E47" i="12"/>
  <c r="F47" i="12"/>
  <c r="G47" i="12"/>
  <c r="H47" i="12"/>
  <c r="I47" i="12"/>
  <c r="J47" i="12"/>
  <c r="K47" i="12"/>
  <c r="L47" i="12"/>
  <c r="M47" i="12"/>
  <c r="N47" i="12"/>
  <c r="O47" i="12"/>
  <c r="P47" i="12"/>
  <c r="Q47" i="12"/>
  <c r="R47" i="12"/>
  <c r="S47" i="12"/>
  <c r="D48" i="12"/>
  <c r="E48" i="12"/>
  <c r="F48" i="12"/>
  <c r="G48" i="12"/>
  <c r="H48" i="12"/>
  <c r="I48" i="12"/>
  <c r="J48" i="12"/>
  <c r="K48" i="12"/>
  <c r="L48" i="12"/>
  <c r="M48" i="12"/>
  <c r="N48" i="12"/>
  <c r="O48" i="12"/>
  <c r="P48" i="12"/>
  <c r="Q48" i="12"/>
  <c r="R48" i="12"/>
  <c r="S48" i="12"/>
  <c r="D49" i="12"/>
  <c r="E49" i="12"/>
  <c r="F49" i="12"/>
  <c r="G49" i="12"/>
  <c r="H49" i="12"/>
  <c r="I49" i="12"/>
  <c r="J49" i="12"/>
  <c r="K49" i="12"/>
  <c r="L49" i="12"/>
  <c r="M49" i="12"/>
  <c r="N49" i="12"/>
  <c r="O49" i="12"/>
  <c r="P49" i="12"/>
  <c r="Q49" i="12"/>
  <c r="R49" i="12"/>
  <c r="S49" i="12"/>
  <c r="D50" i="12"/>
  <c r="E50" i="12"/>
  <c r="F50" i="12"/>
  <c r="G50" i="12"/>
  <c r="H50" i="12"/>
  <c r="I50" i="12"/>
  <c r="J50" i="12"/>
  <c r="K50" i="12"/>
  <c r="L50" i="12"/>
  <c r="M50" i="12"/>
  <c r="N50" i="12"/>
  <c r="O50" i="12"/>
  <c r="P50" i="12"/>
  <c r="Q50" i="12"/>
  <c r="R50" i="12"/>
  <c r="S50" i="12"/>
  <c r="D51" i="12"/>
  <c r="E51" i="12"/>
  <c r="F51" i="12"/>
  <c r="G51" i="12"/>
  <c r="H51" i="12"/>
  <c r="I51" i="12"/>
  <c r="J51" i="12"/>
  <c r="K51" i="12"/>
  <c r="L51" i="12"/>
  <c r="M51" i="12"/>
  <c r="N51" i="12"/>
  <c r="O51" i="12"/>
  <c r="P51" i="12"/>
  <c r="Q51" i="12"/>
  <c r="R51" i="12"/>
  <c r="S51" i="12"/>
  <c r="D52" i="12"/>
  <c r="E52" i="12"/>
  <c r="F52" i="12"/>
  <c r="G52" i="12"/>
  <c r="H52" i="12"/>
  <c r="I52" i="12"/>
  <c r="J52" i="12"/>
  <c r="K52" i="12"/>
  <c r="L52" i="12"/>
  <c r="M52" i="12"/>
  <c r="N52" i="12"/>
  <c r="O52" i="12"/>
  <c r="P52" i="12"/>
  <c r="Q52" i="12"/>
  <c r="R52" i="12"/>
  <c r="S52" i="12"/>
  <c r="D53" i="12"/>
  <c r="E53" i="12"/>
  <c r="F53" i="12"/>
  <c r="G53" i="12"/>
  <c r="H53" i="12"/>
  <c r="I53" i="12"/>
  <c r="J53" i="12"/>
  <c r="K53" i="12"/>
  <c r="L53" i="12"/>
  <c r="M53" i="12"/>
  <c r="N53" i="12"/>
  <c r="O53" i="12"/>
  <c r="P53" i="12"/>
  <c r="Q53" i="12"/>
  <c r="R53" i="12"/>
  <c r="S53" i="12"/>
  <c r="D54" i="12"/>
  <c r="E54" i="12"/>
  <c r="F54" i="12"/>
  <c r="G54" i="12"/>
  <c r="H54" i="12"/>
  <c r="I54" i="12"/>
  <c r="J54" i="12"/>
  <c r="K54" i="12"/>
  <c r="L54" i="12"/>
  <c r="M54" i="12"/>
  <c r="N54" i="12"/>
  <c r="O54" i="12"/>
  <c r="P54" i="12"/>
  <c r="Q54" i="12"/>
  <c r="R54" i="12"/>
  <c r="S54" i="12"/>
  <c r="D55" i="12"/>
  <c r="E55" i="12"/>
  <c r="F55" i="12"/>
  <c r="G55" i="12"/>
  <c r="H55" i="12"/>
  <c r="I55" i="12"/>
  <c r="J55" i="12"/>
  <c r="K55" i="12"/>
  <c r="L55" i="12"/>
  <c r="M55" i="12"/>
  <c r="N55" i="12"/>
  <c r="O55" i="12"/>
  <c r="P55" i="12"/>
  <c r="Q55" i="12"/>
  <c r="R55" i="12"/>
  <c r="S55" i="12"/>
  <c r="D56" i="12"/>
  <c r="E56" i="12"/>
  <c r="F56" i="12"/>
  <c r="G56" i="12"/>
  <c r="H56" i="12"/>
  <c r="I56" i="12"/>
  <c r="J56" i="12"/>
  <c r="K56" i="12"/>
  <c r="L56" i="12"/>
  <c r="M56" i="12"/>
  <c r="N56" i="12"/>
  <c r="O56" i="12"/>
  <c r="P56" i="12"/>
  <c r="Q56" i="12"/>
  <c r="R56" i="12"/>
  <c r="S56" i="12"/>
  <c r="D57" i="12"/>
  <c r="E57" i="12"/>
  <c r="F57" i="12"/>
  <c r="G57" i="12"/>
  <c r="H57" i="12"/>
  <c r="I57" i="12"/>
  <c r="J57" i="12"/>
  <c r="K57" i="12"/>
  <c r="L57" i="12"/>
  <c r="M57" i="12"/>
  <c r="N57" i="12"/>
  <c r="O57" i="12"/>
  <c r="P57" i="12"/>
  <c r="Q57" i="12"/>
  <c r="R57" i="12"/>
  <c r="S57" i="12"/>
  <c r="D58" i="12"/>
  <c r="E58" i="12"/>
  <c r="F58" i="12"/>
  <c r="G58" i="12"/>
  <c r="H58" i="12"/>
  <c r="I58" i="12"/>
  <c r="J58" i="12"/>
  <c r="K58" i="12"/>
  <c r="L58" i="12"/>
  <c r="M58" i="12"/>
  <c r="N58" i="12"/>
  <c r="O58" i="12"/>
  <c r="P58" i="12"/>
  <c r="Q58" i="12"/>
  <c r="R58" i="12"/>
  <c r="S58" i="12"/>
  <c r="D59" i="12"/>
  <c r="E59" i="12"/>
  <c r="F59" i="12"/>
  <c r="G59" i="12"/>
  <c r="H59" i="12"/>
  <c r="I59" i="12"/>
  <c r="J59" i="12"/>
  <c r="K59" i="12"/>
  <c r="L59" i="12"/>
  <c r="M59" i="12"/>
  <c r="N59" i="12"/>
  <c r="O59" i="12"/>
  <c r="P59" i="12"/>
  <c r="Q59" i="12"/>
  <c r="R59" i="12"/>
  <c r="S59" i="12"/>
  <c r="D60" i="12"/>
  <c r="E60" i="12"/>
  <c r="F60" i="12"/>
  <c r="G60" i="12"/>
  <c r="H60" i="12"/>
  <c r="I60" i="12"/>
  <c r="J60" i="12"/>
  <c r="K60" i="12"/>
  <c r="L60" i="12"/>
  <c r="M60" i="12"/>
  <c r="N60" i="12"/>
  <c r="O60" i="12"/>
  <c r="P60" i="12"/>
  <c r="Q60" i="12"/>
  <c r="R60" i="12"/>
  <c r="S60" i="12"/>
  <c r="D61" i="12"/>
  <c r="E61" i="12"/>
  <c r="F61" i="12"/>
  <c r="G61" i="12"/>
  <c r="H61" i="12"/>
  <c r="I61" i="12"/>
  <c r="J61" i="12"/>
  <c r="K61" i="12"/>
  <c r="L61" i="12"/>
  <c r="M61" i="12"/>
  <c r="N61" i="12"/>
  <c r="O61" i="12"/>
  <c r="P61" i="12"/>
  <c r="Q61" i="12"/>
  <c r="R61" i="12"/>
  <c r="S61" i="12"/>
  <c r="D62" i="12"/>
  <c r="E62" i="12"/>
  <c r="F62" i="12"/>
  <c r="G62" i="12"/>
  <c r="H62" i="12"/>
  <c r="I62" i="12"/>
  <c r="J62" i="12"/>
  <c r="K62" i="12"/>
  <c r="L62" i="12"/>
  <c r="M62" i="12"/>
  <c r="N62" i="12"/>
  <c r="O62" i="12"/>
  <c r="P62" i="12"/>
  <c r="Q62" i="12"/>
  <c r="R62" i="12"/>
  <c r="S62" i="12"/>
  <c r="D63" i="12"/>
  <c r="E63" i="12"/>
  <c r="F63" i="12"/>
  <c r="G63" i="12"/>
  <c r="H63" i="12"/>
  <c r="I63" i="12"/>
  <c r="J63" i="12"/>
  <c r="K63" i="12"/>
  <c r="L63" i="12"/>
  <c r="M63" i="12"/>
  <c r="N63" i="12"/>
  <c r="O63" i="12"/>
  <c r="P63" i="12"/>
  <c r="Q63" i="12"/>
  <c r="R63" i="12"/>
  <c r="S63" i="12"/>
  <c r="D64" i="12"/>
  <c r="E64" i="12"/>
  <c r="F64" i="12"/>
  <c r="G64" i="12"/>
  <c r="H64" i="12"/>
  <c r="I64" i="12"/>
  <c r="J64" i="12"/>
  <c r="K64" i="12"/>
  <c r="L64" i="12"/>
  <c r="M64" i="12"/>
  <c r="N64" i="12"/>
  <c r="O64" i="12"/>
  <c r="P64" i="12"/>
  <c r="Q64" i="12"/>
  <c r="R64" i="12"/>
  <c r="S64" i="12"/>
  <c r="D65" i="12"/>
  <c r="E65" i="12"/>
  <c r="F65" i="12"/>
  <c r="G65" i="12"/>
  <c r="H65" i="12"/>
  <c r="I65" i="12"/>
  <c r="J65" i="12"/>
  <c r="K65" i="12"/>
  <c r="L65" i="12"/>
  <c r="M65" i="12"/>
  <c r="N65" i="12"/>
  <c r="O65" i="12"/>
  <c r="P65" i="12"/>
  <c r="Q65" i="12"/>
  <c r="R65" i="12"/>
  <c r="S65" i="12"/>
  <c r="D66" i="12"/>
  <c r="E66" i="12"/>
  <c r="F66" i="12"/>
  <c r="G66" i="12"/>
  <c r="H66" i="12"/>
  <c r="I66" i="12"/>
  <c r="J66" i="12"/>
  <c r="K66" i="12"/>
  <c r="L66" i="12"/>
  <c r="M66" i="12"/>
  <c r="N66" i="12"/>
  <c r="O66" i="12"/>
  <c r="P66" i="12"/>
  <c r="Q66" i="12"/>
  <c r="R66" i="12"/>
  <c r="S66" i="12"/>
  <c r="D67" i="12"/>
  <c r="E67" i="12"/>
  <c r="F67" i="12"/>
  <c r="G67" i="12"/>
  <c r="H67" i="12"/>
  <c r="I67" i="12"/>
  <c r="J67" i="12"/>
  <c r="K67" i="12"/>
  <c r="L67" i="12"/>
  <c r="M67" i="12"/>
  <c r="N67" i="12"/>
  <c r="O67" i="12"/>
  <c r="P67" i="12"/>
  <c r="Q67" i="12"/>
  <c r="R67" i="12"/>
  <c r="S67" i="12"/>
  <c r="D68" i="12"/>
  <c r="E68" i="12"/>
  <c r="F68" i="12"/>
  <c r="G68" i="12"/>
  <c r="H68" i="12"/>
  <c r="I68" i="12"/>
  <c r="J68" i="12"/>
  <c r="K68" i="12"/>
  <c r="L68" i="12"/>
  <c r="M68" i="12"/>
  <c r="N68" i="12"/>
  <c r="O68" i="12"/>
  <c r="P68" i="12"/>
  <c r="Q68" i="12"/>
  <c r="R68" i="12"/>
  <c r="S68" i="12"/>
  <c r="D69" i="12"/>
  <c r="E69" i="12"/>
  <c r="F69" i="12"/>
  <c r="G69" i="12"/>
  <c r="H69" i="12"/>
  <c r="I69" i="12"/>
  <c r="J69" i="12"/>
  <c r="K69" i="12"/>
  <c r="L69" i="12"/>
  <c r="M69" i="12"/>
  <c r="N69" i="12"/>
  <c r="O69" i="12"/>
  <c r="P69" i="12"/>
  <c r="Q69" i="12"/>
  <c r="R69" i="12"/>
  <c r="S69" i="12"/>
  <c r="D70" i="12"/>
  <c r="E70" i="12"/>
  <c r="F70" i="12"/>
  <c r="G70" i="12"/>
  <c r="H70" i="12"/>
  <c r="I70" i="12"/>
  <c r="J70" i="12"/>
  <c r="K70" i="12"/>
  <c r="L70" i="12"/>
  <c r="M70" i="12"/>
  <c r="N70" i="12"/>
  <c r="O70" i="12"/>
  <c r="P70" i="12"/>
  <c r="Q70" i="12"/>
  <c r="R70" i="12"/>
  <c r="S70" i="12"/>
  <c r="D71" i="12"/>
  <c r="E71" i="12"/>
  <c r="F71" i="12"/>
  <c r="G71" i="12"/>
  <c r="H71" i="12"/>
  <c r="I71" i="12"/>
  <c r="J71" i="12"/>
  <c r="K71" i="12"/>
  <c r="L71" i="12"/>
  <c r="M71" i="12"/>
  <c r="N71" i="12"/>
  <c r="O71" i="12"/>
  <c r="P71" i="12"/>
  <c r="Q71" i="12"/>
  <c r="R71" i="12"/>
  <c r="S71" i="12"/>
  <c r="D72" i="12"/>
  <c r="E72" i="12"/>
  <c r="F72" i="12"/>
  <c r="G72" i="12"/>
  <c r="H72" i="12"/>
  <c r="I72" i="12"/>
  <c r="J72" i="12"/>
  <c r="K72" i="12"/>
  <c r="L72" i="12"/>
  <c r="M72" i="12"/>
  <c r="N72" i="12"/>
  <c r="O72" i="12"/>
  <c r="P72" i="12"/>
  <c r="Q72" i="12"/>
  <c r="R72" i="12"/>
  <c r="S72" i="12"/>
  <c r="D73" i="12"/>
  <c r="E73" i="12"/>
  <c r="F73" i="12"/>
  <c r="G73" i="12"/>
  <c r="H73" i="12"/>
  <c r="I73" i="12"/>
  <c r="J73" i="12"/>
  <c r="K73" i="12"/>
  <c r="L73" i="12"/>
  <c r="M73" i="12"/>
  <c r="N73" i="12"/>
  <c r="O73" i="12"/>
  <c r="P73" i="12"/>
  <c r="Q73" i="12"/>
  <c r="R73" i="12"/>
  <c r="S73" i="12"/>
  <c r="D74" i="12"/>
  <c r="E74" i="12"/>
  <c r="F74" i="12"/>
  <c r="G74" i="12"/>
  <c r="H74" i="12"/>
  <c r="I74" i="12"/>
  <c r="J74" i="12"/>
  <c r="K74" i="12"/>
  <c r="L74" i="12"/>
  <c r="M74" i="12"/>
  <c r="N74" i="12"/>
  <c r="O74" i="12"/>
  <c r="P74" i="12"/>
  <c r="Q74" i="12"/>
  <c r="R74" i="12"/>
  <c r="S74" i="12"/>
  <c r="D75" i="12"/>
  <c r="E75" i="12"/>
  <c r="F75" i="12"/>
  <c r="G75" i="12"/>
  <c r="H75" i="12"/>
  <c r="I75" i="12"/>
  <c r="J75" i="12"/>
  <c r="K75" i="12"/>
  <c r="L75" i="12"/>
  <c r="M75" i="12"/>
  <c r="N75" i="12"/>
  <c r="O75" i="12"/>
  <c r="P75" i="12"/>
  <c r="Q75" i="12"/>
  <c r="R75" i="12"/>
  <c r="S75" i="12"/>
  <c r="D76" i="12"/>
  <c r="E76" i="12"/>
  <c r="F76" i="12"/>
  <c r="G76" i="12"/>
  <c r="H76" i="12"/>
  <c r="I76" i="12"/>
  <c r="J76" i="12"/>
  <c r="K76" i="12"/>
  <c r="L76" i="12"/>
  <c r="M76" i="12"/>
  <c r="N76" i="12"/>
  <c r="O76" i="12"/>
  <c r="P76" i="12"/>
  <c r="Q76" i="12"/>
  <c r="R76" i="12"/>
  <c r="S76" i="12"/>
  <c r="D77" i="12"/>
  <c r="E77" i="12"/>
  <c r="F77" i="12"/>
  <c r="G77" i="12"/>
  <c r="H77" i="12"/>
  <c r="I77" i="12"/>
  <c r="J77" i="12"/>
  <c r="K77" i="12"/>
  <c r="L77" i="12"/>
  <c r="M77" i="12"/>
  <c r="N77" i="12"/>
  <c r="O77" i="12"/>
  <c r="P77" i="12"/>
  <c r="Q77" i="12"/>
  <c r="R77" i="12"/>
  <c r="S77" i="12"/>
  <c r="D78" i="12"/>
  <c r="E78" i="12"/>
  <c r="F78" i="12"/>
  <c r="G78" i="12"/>
  <c r="H78" i="12"/>
  <c r="I78" i="12"/>
  <c r="J78" i="12"/>
  <c r="K78" i="12"/>
  <c r="L78" i="12"/>
  <c r="M78" i="12"/>
  <c r="N78" i="12"/>
  <c r="O78" i="12"/>
  <c r="P78" i="12"/>
  <c r="Q78" i="12"/>
  <c r="R78" i="12"/>
  <c r="S78" i="12"/>
  <c r="D79" i="12"/>
  <c r="E79" i="12"/>
  <c r="F79" i="12"/>
  <c r="G79" i="12"/>
  <c r="H79" i="12"/>
  <c r="I79" i="12"/>
  <c r="J79" i="12"/>
  <c r="K79" i="12"/>
  <c r="L79" i="12"/>
  <c r="M79" i="12"/>
  <c r="N79" i="12"/>
  <c r="O79" i="12"/>
  <c r="P79" i="12"/>
  <c r="Q79" i="12"/>
  <c r="R79" i="12"/>
  <c r="S79" i="12"/>
  <c r="D80" i="12"/>
  <c r="E80" i="12"/>
  <c r="F80" i="12"/>
  <c r="G80" i="12"/>
  <c r="H80" i="12"/>
  <c r="I80" i="12"/>
  <c r="J80" i="12"/>
  <c r="K80" i="12"/>
  <c r="L80" i="12"/>
  <c r="M80" i="12"/>
  <c r="N80" i="12"/>
  <c r="O80" i="12"/>
  <c r="P80" i="12"/>
  <c r="Q80" i="12"/>
  <c r="R80" i="12"/>
  <c r="S80" i="12"/>
  <c r="D81" i="12"/>
  <c r="E81" i="12"/>
  <c r="F81" i="12"/>
  <c r="G81" i="12"/>
  <c r="H81" i="12"/>
  <c r="I81" i="12"/>
  <c r="J81" i="12"/>
  <c r="K81" i="12"/>
  <c r="L81" i="12"/>
  <c r="M81" i="12"/>
  <c r="N81" i="12"/>
  <c r="O81" i="12"/>
  <c r="P81" i="12"/>
  <c r="Q81" i="12"/>
  <c r="R81" i="12"/>
  <c r="S81" i="12"/>
  <c r="D82" i="12"/>
  <c r="E82" i="12"/>
  <c r="F82" i="12"/>
  <c r="G82" i="12"/>
  <c r="H82" i="12"/>
  <c r="I82" i="12"/>
  <c r="J82" i="12"/>
  <c r="K82" i="12"/>
  <c r="L82" i="12"/>
  <c r="M82" i="12"/>
  <c r="N82" i="12"/>
  <c r="O82" i="12"/>
  <c r="P82" i="12"/>
  <c r="Q82" i="12"/>
  <c r="R82" i="12"/>
  <c r="S82" i="12"/>
  <c r="D83" i="12"/>
  <c r="E83" i="12"/>
  <c r="F83" i="12"/>
  <c r="G83" i="12"/>
  <c r="H83" i="12"/>
  <c r="I83" i="12"/>
  <c r="J83" i="12"/>
  <c r="K83" i="12"/>
  <c r="L83" i="12"/>
  <c r="M83" i="12"/>
  <c r="N83" i="12"/>
  <c r="O83" i="12"/>
  <c r="P83" i="12"/>
  <c r="Q83" i="12"/>
  <c r="R83" i="12"/>
  <c r="S83" i="12"/>
  <c r="D84" i="12"/>
  <c r="E84" i="12"/>
  <c r="F84" i="12"/>
  <c r="G84" i="12"/>
  <c r="H84" i="12"/>
  <c r="I84" i="12"/>
  <c r="J84" i="12"/>
  <c r="K84" i="12"/>
  <c r="L84" i="12"/>
  <c r="M84" i="12"/>
  <c r="N84" i="12"/>
  <c r="O84" i="12"/>
  <c r="P84" i="12"/>
  <c r="Q84" i="12"/>
  <c r="R84" i="12"/>
  <c r="S84" i="12"/>
  <c r="D85" i="12"/>
  <c r="E85" i="12"/>
  <c r="F85" i="12"/>
  <c r="G85" i="12"/>
  <c r="H85" i="12"/>
  <c r="I85" i="12"/>
  <c r="J85" i="12"/>
  <c r="K85" i="12"/>
  <c r="L85" i="12"/>
  <c r="M85" i="12"/>
  <c r="N85" i="12"/>
  <c r="O85" i="12"/>
  <c r="P85" i="12"/>
  <c r="Q85" i="12"/>
  <c r="R85" i="12"/>
  <c r="S85" i="12"/>
  <c r="D86" i="12"/>
  <c r="E86" i="12"/>
  <c r="F86" i="12"/>
  <c r="G86" i="12"/>
  <c r="H86" i="12"/>
  <c r="I86" i="12"/>
  <c r="J86" i="12"/>
  <c r="K86" i="12"/>
  <c r="L86" i="12"/>
  <c r="M86" i="12"/>
  <c r="N86" i="12"/>
  <c r="O86" i="12"/>
  <c r="P86" i="12"/>
  <c r="Q86" i="12"/>
  <c r="R86" i="12"/>
  <c r="S86" i="12"/>
  <c r="D87" i="12"/>
  <c r="E87" i="12"/>
  <c r="F87" i="12"/>
  <c r="G87" i="12"/>
  <c r="H87" i="12"/>
  <c r="I87" i="12"/>
  <c r="J87" i="12"/>
  <c r="K87" i="12"/>
  <c r="L87" i="12"/>
  <c r="M87" i="12"/>
  <c r="N87" i="12"/>
  <c r="O87" i="12"/>
  <c r="P87" i="12"/>
  <c r="Q87" i="12"/>
  <c r="R87" i="12"/>
  <c r="S87" i="12"/>
  <c r="D88" i="12"/>
  <c r="E88" i="12"/>
  <c r="F88" i="12"/>
  <c r="G88" i="12"/>
  <c r="H88" i="12"/>
  <c r="I88" i="12"/>
  <c r="J88" i="12"/>
  <c r="K88" i="12"/>
  <c r="L88" i="12"/>
  <c r="M88" i="12"/>
  <c r="N88" i="12"/>
  <c r="O88" i="12"/>
  <c r="P88" i="12"/>
  <c r="Q88" i="12"/>
  <c r="R88" i="12"/>
  <c r="S88" i="12"/>
  <c r="D89" i="12"/>
  <c r="E89" i="12"/>
  <c r="F89" i="12"/>
  <c r="G89" i="12"/>
  <c r="H89" i="12"/>
  <c r="I89" i="12"/>
  <c r="J89" i="12"/>
  <c r="K89" i="12"/>
  <c r="L89" i="12"/>
  <c r="M89" i="12"/>
  <c r="N89" i="12"/>
  <c r="O89" i="12"/>
  <c r="P89" i="12"/>
  <c r="Q89" i="12"/>
  <c r="R89" i="12"/>
  <c r="S89" i="12"/>
  <c r="D90" i="12"/>
  <c r="E90" i="12"/>
  <c r="F90" i="12"/>
  <c r="G90" i="12"/>
  <c r="H90" i="12"/>
  <c r="I90" i="12"/>
  <c r="J90" i="12"/>
  <c r="K90" i="12"/>
  <c r="L90" i="12"/>
  <c r="M90" i="12"/>
  <c r="N90" i="12"/>
  <c r="O90" i="12"/>
  <c r="P90" i="12"/>
  <c r="Q90" i="12"/>
  <c r="R90" i="12"/>
  <c r="S90" i="12"/>
  <c r="D91" i="12"/>
  <c r="E91" i="12"/>
  <c r="F91" i="12"/>
  <c r="G91" i="12"/>
  <c r="H91" i="12"/>
  <c r="I91" i="12"/>
  <c r="J91" i="12"/>
  <c r="K91" i="12"/>
  <c r="L91" i="12"/>
  <c r="M91" i="12"/>
  <c r="N91" i="12"/>
  <c r="O91" i="12"/>
  <c r="P91" i="12"/>
  <c r="Q91" i="12"/>
  <c r="R91" i="12"/>
  <c r="S91" i="12"/>
  <c r="D92" i="12"/>
  <c r="E92" i="12"/>
  <c r="F92" i="12"/>
  <c r="G92" i="12"/>
  <c r="H92" i="12"/>
  <c r="I92" i="12"/>
  <c r="J92" i="12"/>
  <c r="K92" i="12"/>
  <c r="L92" i="12"/>
  <c r="M92" i="12"/>
  <c r="N92" i="12"/>
  <c r="O92" i="12"/>
  <c r="P92" i="12"/>
  <c r="Q92" i="12"/>
  <c r="R92" i="12"/>
  <c r="S92" i="12"/>
  <c r="D93" i="12"/>
  <c r="E93" i="12"/>
  <c r="F93" i="12"/>
  <c r="G93" i="12"/>
  <c r="H93" i="12"/>
  <c r="I93" i="12"/>
  <c r="J93" i="12"/>
  <c r="K93" i="12"/>
  <c r="L93" i="12"/>
  <c r="M93" i="12"/>
  <c r="N93" i="12"/>
  <c r="O93" i="12"/>
  <c r="P93" i="12"/>
  <c r="Q93" i="12"/>
  <c r="R93" i="12"/>
  <c r="S93" i="12"/>
  <c r="D94" i="12"/>
  <c r="E94" i="12"/>
  <c r="F94" i="12"/>
  <c r="G94" i="12"/>
  <c r="H94" i="12"/>
  <c r="I94" i="12"/>
  <c r="J94" i="12"/>
  <c r="K94" i="12"/>
  <c r="L94" i="12"/>
  <c r="M94" i="12"/>
  <c r="N94" i="12"/>
  <c r="O94" i="12"/>
  <c r="P94" i="12"/>
  <c r="Q94" i="12"/>
  <c r="R94" i="12"/>
  <c r="S94" i="12"/>
  <c r="D95" i="12"/>
  <c r="E95" i="12"/>
  <c r="F95" i="12"/>
  <c r="G95" i="12"/>
  <c r="H95" i="12"/>
  <c r="I95" i="12"/>
  <c r="J95" i="12"/>
  <c r="K95" i="12"/>
  <c r="L95" i="12"/>
  <c r="M95" i="12"/>
  <c r="N95" i="12"/>
  <c r="O95" i="12"/>
  <c r="P95" i="12"/>
  <c r="Q95" i="12"/>
  <c r="R95" i="12"/>
  <c r="S95" i="12"/>
  <c r="D96" i="12"/>
  <c r="E96" i="12"/>
  <c r="F96" i="12"/>
  <c r="G96" i="12"/>
  <c r="H96" i="12"/>
  <c r="I96" i="12"/>
  <c r="J96" i="12"/>
  <c r="K96" i="12"/>
  <c r="L96" i="12"/>
  <c r="M96" i="12"/>
  <c r="N96" i="12"/>
  <c r="O96" i="12"/>
  <c r="P96" i="12"/>
  <c r="Q96" i="12"/>
  <c r="R96" i="12"/>
  <c r="S96" i="12"/>
  <c r="D97" i="12"/>
  <c r="E97" i="12"/>
  <c r="F97" i="12"/>
  <c r="G97" i="12"/>
  <c r="H97" i="12"/>
  <c r="I97" i="12"/>
  <c r="J97" i="12"/>
  <c r="K97" i="12"/>
  <c r="L97" i="12"/>
  <c r="M97" i="12"/>
  <c r="N97" i="12"/>
  <c r="O97" i="12"/>
  <c r="P97" i="12"/>
  <c r="Q97" i="12"/>
  <c r="R97" i="12"/>
  <c r="S97" i="12"/>
  <c r="D98" i="12"/>
  <c r="E98" i="12"/>
  <c r="F98" i="12"/>
  <c r="G98" i="12"/>
  <c r="H98" i="12"/>
  <c r="I98" i="12"/>
  <c r="J98" i="12"/>
  <c r="K98" i="12"/>
  <c r="L98" i="12"/>
  <c r="M98" i="12"/>
  <c r="N98" i="12"/>
  <c r="O98" i="12"/>
  <c r="P98" i="12"/>
  <c r="Q98" i="12"/>
  <c r="R98" i="12"/>
  <c r="S98" i="12"/>
  <c r="D99" i="12"/>
  <c r="E99" i="12"/>
  <c r="F99" i="12"/>
  <c r="G99" i="12"/>
  <c r="H99" i="12"/>
  <c r="I99" i="12"/>
  <c r="J99" i="12"/>
  <c r="K99" i="12"/>
  <c r="L99" i="12"/>
  <c r="M99" i="12"/>
  <c r="N99" i="12"/>
  <c r="O99" i="12"/>
  <c r="P99" i="12"/>
  <c r="Q99" i="12"/>
  <c r="R99" i="12"/>
  <c r="S99" i="12"/>
  <c r="D100" i="12"/>
  <c r="E100" i="12"/>
  <c r="F100" i="12"/>
  <c r="G100" i="12"/>
  <c r="H100" i="12"/>
  <c r="I100" i="12"/>
  <c r="J100" i="12"/>
  <c r="K100" i="12"/>
  <c r="L100" i="12"/>
  <c r="M100" i="12"/>
  <c r="N100" i="12"/>
  <c r="O100" i="12"/>
  <c r="P100" i="12"/>
  <c r="Q100" i="12"/>
  <c r="R100" i="12"/>
  <c r="S100" i="12"/>
  <c r="D101" i="12"/>
  <c r="E101" i="12"/>
  <c r="F101" i="12"/>
  <c r="G101" i="12"/>
  <c r="H101" i="12"/>
  <c r="I101" i="12"/>
  <c r="J101" i="12"/>
  <c r="K101" i="12"/>
  <c r="L101" i="12"/>
  <c r="M101" i="12"/>
  <c r="N101" i="12"/>
  <c r="O101" i="12"/>
  <c r="P101" i="12"/>
  <c r="Q101" i="12"/>
  <c r="R101" i="12"/>
  <c r="S101" i="12"/>
  <c r="D102" i="12"/>
  <c r="E102" i="12"/>
  <c r="F102" i="12"/>
  <c r="G102" i="12"/>
  <c r="H102" i="12"/>
  <c r="I102" i="12"/>
  <c r="J102" i="12"/>
  <c r="K102" i="12"/>
  <c r="L102" i="12"/>
  <c r="M102" i="12"/>
  <c r="N102" i="12"/>
  <c r="O102" i="12"/>
  <c r="P102" i="12"/>
  <c r="Q102" i="12"/>
  <c r="R102" i="12"/>
  <c r="S102" i="12"/>
  <c r="D103" i="12"/>
  <c r="E103" i="12"/>
  <c r="F103" i="12"/>
  <c r="G103" i="12"/>
  <c r="H103" i="12"/>
  <c r="I103" i="12"/>
  <c r="J103" i="12"/>
  <c r="K103" i="12"/>
  <c r="L103" i="12"/>
  <c r="M103" i="12"/>
  <c r="N103" i="12"/>
  <c r="O103" i="12"/>
  <c r="P103" i="12"/>
  <c r="Q103" i="12"/>
  <c r="R103" i="12"/>
  <c r="S103" i="12"/>
  <c r="D104" i="12"/>
  <c r="E104" i="12"/>
  <c r="F104" i="12"/>
  <c r="G104" i="12"/>
  <c r="H104" i="12"/>
  <c r="I104" i="12"/>
  <c r="J104" i="12"/>
  <c r="K104" i="12"/>
  <c r="L104" i="12"/>
  <c r="M104" i="12"/>
  <c r="N104" i="12"/>
  <c r="O104" i="12"/>
  <c r="P104" i="12"/>
  <c r="Q104" i="12"/>
  <c r="R104" i="12"/>
  <c r="S104" i="12"/>
  <c r="D105" i="12"/>
  <c r="E105" i="12"/>
  <c r="F105" i="12"/>
  <c r="G105" i="12"/>
  <c r="H105" i="12"/>
  <c r="I105" i="12"/>
  <c r="J105" i="12"/>
  <c r="K105" i="12"/>
  <c r="L105" i="12"/>
  <c r="M105" i="12"/>
  <c r="N105" i="12"/>
  <c r="O105" i="12"/>
  <c r="P105" i="12"/>
  <c r="Q105" i="12"/>
  <c r="R105" i="12"/>
  <c r="S105" i="12"/>
  <c r="D106" i="12"/>
  <c r="E106" i="12"/>
  <c r="F106" i="12"/>
  <c r="G106" i="12"/>
  <c r="H106" i="12"/>
  <c r="I106" i="12"/>
  <c r="J106" i="12"/>
  <c r="K106" i="12"/>
  <c r="L106" i="12"/>
  <c r="M106" i="12"/>
  <c r="N106" i="12"/>
  <c r="O106" i="12"/>
  <c r="P106" i="12"/>
  <c r="Q106" i="12"/>
  <c r="R106" i="12"/>
  <c r="S106" i="12"/>
  <c r="D107" i="12"/>
  <c r="E107" i="12"/>
  <c r="F107" i="12"/>
  <c r="G107" i="12"/>
  <c r="H107" i="12"/>
  <c r="I107" i="12"/>
  <c r="J107" i="12"/>
  <c r="K107" i="12"/>
  <c r="L107" i="12"/>
  <c r="M107" i="12"/>
  <c r="N107" i="12"/>
  <c r="O107" i="12"/>
  <c r="P107" i="12"/>
  <c r="Q107" i="12"/>
  <c r="R107" i="12"/>
  <c r="S107" i="12"/>
  <c r="D108" i="12"/>
  <c r="E108" i="12"/>
  <c r="F108" i="12"/>
  <c r="G108" i="12"/>
  <c r="H108" i="12"/>
  <c r="I108" i="12"/>
  <c r="J108" i="12"/>
  <c r="K108" i="12"/>
  <c r="L108" i="12"/>
  <c r="M108" i="12"/>
  <c r="N108" i="12"/>
  <c r="O108" i="12"/>
  <c r="P108" i="12"/>
  <c r="Q108" i="12"/>
  <c r="R108" i="12"/>
  <c r="S108" i="12"/>
  <c r="D109" i="12"/>
  <c r="E109" i="12"/>
  <c r="F109" i="12"/>
  <c r="G109" i="12"/>
  <c r="H109" i="12"/>
  <c r="I109" i="12"/>
  <c r="J109" i="12"/>
  <c r="K109" i="12"/>
  <c r="L109" i="12"/>
  <c r="M109" i="12"/>
  <c r="N109" i="12"/>
  <c r="O109" i="12"/>
  <c r="P109" i="12"/>
  <c r="Q109" i="12"/>
  <c r="R109" i="12"/>
  <c r="S109" i="12"/>
  <c r="D110" i="12"/>
  <c r="E110" i="12"/>
  <c r="F110" i="12"/>
  <c r="G110" i="12"/>
  <c r="H110" i="12"/>
  <c r="I110" i="12"/>
  <c r="J110" i="12"/>
  <c r="K110" i="12"/>
  <c r="L110" i="12"/>
  <c r="M110" i="12"/>
  <c r="N110" i="12"/>
  <c r="O110" i="12"/>
  <c r="P110" i="12"/>
  <c r="Q110" i="12"/>
  <c r="R110" i="12"/>
  <c r="S110" i="12"/>
  <c r="D111" i="12"/>
  <c r="E111" i="12"/>
  <c r="F111" i="12"/>
  <c r="G111" i="12"/>
  <c r="H111" i="12"/>
  <c r="I111" i="12"/>
  <c r="J111" i="12"/>
  <c r="K111" i="12"/>
  <c r="L111" i="12"/>
  <c r="M111" i="12"/>
  <c r="N111" i="12"/>
  <c r="O111" i="12"/>
  <c r="P111" i="12"/>
  <c r="Q111" i="12"/>
  <c r="R111" i="12"/>
  <c r="S111" i="12"/>
  <c r="D112" i="12"/>
  <c r="E112" i="12"/>
  <c r="F112" i="12"/>
  <c r="G112" i="12"/>
  <c r="H112" i="12"/>
  <c r="I112" i="12"/>
  <c r="J112" i="12"/>
  <c r="K112" i="12"/>
  <c r="L112" i="12"/>
  <c r="M112" i="12"/>
  <c r="N112" i="12"/>
  <c r="O112" i="12"/>
  <c r="P112" i="12"/>
  <c r="Q112" i="12"/>
  <c r="R112" i="12"/>
  <c r="S112" i="12"/>
  <c r="D113" i="12"/>
  <c r="E113" i="12"/>
  <c r="F113" i="12"/>
  <c r="G113" i="12"/>
  <c r="H113" i="12"/>
  <c r="I113" i="12"/>
  <c r="J113" i="12"/>
  <c r="K113" i="12"/>
  <c r="L113" i="12"/>
  <c r="M113" i="12"/>
  <c r="N113" i="12"/>
  <c r="O113" i="12"/>
  <c r="P113" i="12"/>
  <c r="Q113" i="12"/>
  <c r="R113" i="12"/>
  <c r="S113" i="12"/>
  <c r="D114" i="12"/>
  <c r="E114" i="12"/>
  <c r="F114" i="12"/>
  <c r="G114" i="12"/>
  <c r="H114" i="12"/>
  <c r="I114" i="12"/>
  <c r="J114" i="12"/>
  <c r="K114" i="12"/>
  <c r="L114" i="12"/>
  <c r="M114" i="12"/>
  <c r="N114" i="12"/>
  <c r="O114" i="12"/>
  <c r="P114" i="12"/>
  <c r="Q114" i="12"/>
  <c r="R114" i="12"/>
  <c r="S114" i="12"/>
  <c r="D115" i="12"/>
  <c r="E115" i="12"/>
  <c r="F115" i="12"/>
  <c r="G115" i="12"/>
  <c r="H115" i="12"/>
  <c r="I115" i="12"/>
  <c r="J115" i="12"/>
  <c r="K115" i="12"/>
  <c r="L115" i="12"/>
  <c r="M115" i="12"/>
  <c r="N115" i="12"/>
  <c r="O115" i="12"/>
  <c r="P115" i="12"/>
  <c r="Q115" i="12"/>
  <c r="R115" i="12"/>
  <c r="S115" i="12"/>
  <c r="D116" i="12"/>
  <c r="E116" i="12"/>
  <c r="F116" i="12"/>
  <c r="G116" i="12"/>
  <c r="H116" i="12"/>
  <c r="I116" i="12"/>
  <c r="J116" i="12"/>
  <c r="K116" i="12"/>
  <c r="L116" i="12"/>
  <c r="M116" i="12"/>
  <c r="N116" i="12"/>
  <c r="O116" i="12"/>
  <c r="P116" i="12"/>
  <c r="Q116" i="12"/>
  <c r="R116" i="12"/>
  <c r="S116" i="12"/>
  <c r="D117" i="12"/>
  <c r="E117" i="12"/>
  <c r="F117" i="12"/>
  <c r="G117" i="12"/>
  <c r="H117" i="12"/>
  <c r="I117" i="12"/>
  <c r="J117" i="12"/>
  <c r="K117" i="12"/>
  <c r="L117" i="12"/>
  <c r="M117" i="12"/>
  <c r="N117" i="12"/>
  <c r="O117" i="12"/>
  <c r="P117" i="12"/>
  <c r="Q117" i="12"/>
  <c r="R117" i="12"/>
  <c r="S117" i="12"/>
  <c r="D118" i="12"/>
  <c r="E118" i="12"/>
  <c r="F118" i="12"/>
  <c r="G118" i="12"/>
  <c r="H118" i="12"/>
  <c r="I118" i="12"/>
  <c r="J118" i="12"/>
  <c r="K118" i="12"/>
  <c r="L118" i="12"/>
  <c r="M118" i="12"/>
  <c r="N118" i="12"/>
  <c r="O118" i="12"/>
  <c r="P118" i="12"/>
  <c r="Q118" i="12"/>
  <c r="R118" i="12"/>
  <c r="S118" i="12"/>
  <c r="D119" i="12"/>
  <c r="E119" i="12"/>
  <c r="F119" i="12"/>
  <c r="G119" i="12"/>
  <c r="H119" i="12"/>
  <c r="I119" i="12"/>
  <c r="J119" i="12"/>
  <c r="K119" i="12"/>
  <c r="L119" i="12"/>
  <c r="M119" i="12"/>
  <c r="N119" i="12"/>
  <c r="O119" i="12"/>
  <c r="P119" i="12"/>
  <c r="Q119" i="12"/>
  <c r="R119" i="12"/>
  <c r="S119" i="12"/>
  <c r="D120" i="12"/>
  <c r="E120" i="12"/>
  <c r="F120" i="12"/>
  <c r="G120" i="12"/>
  <c r="H120" i="12"/>
  <c r="I120" i="12"/>
  <c r="J120" i="12"/>
  <c r="K120" i="12"/>
  <c r="L120" i="12"/>
  <c r="M120" i="12"/>
  <c r="N120" i="12"/>
  <c r="O120" i="12"/>
  <c r="P120" i="12"/>
  <c r="Q120" i="12"/>
  <c r="R120" i="12"/>
  <c r="S120" i="12"/>
  <c r="D121" i="12"/>
  <c r="E121" i="12"/>
  <c r="F121" i="12"/>
  <c r="G121" i="12"/>
  <c r="H121" i="12"/>
  <c r="I121" i="12"/>
  <c r="J121" i="12"/>
  <c r="K121" i="12"/>
  <c r="L121" i="12"/>
  <c r="M121" i="12"/>
  <c r="N121" i="12"/>
  <c r="O121" i="12"/>
  <c r="P121" i="12"/>
  <c r="Q121" i="12"/>
  <c r="R121" i="12"/>
  <c r="S121" i="12"/>
  <c r="D122" i="12"/>
  <c r="E122" i="12"/>
  <c r="F122" i="12"/>
  <c r="G122" i="12"/>
  <c r="H122" i="12"/>
  <c r="I122" i="12"/>
  <c r="J122" i="12"/>
  <c r="K122" i="12"/>
  <c r="L122" i="12"/>
  <c r="M122" i="12"/>
  <c r="N122" i="12"/>
  <c r="O122" i="12"/>
  <c r="P122" i="12"/>
  <c r="Q122" i="12"/>
  <c r="R122" i="12"/>
  <c r="S122" i="12"/>
  <c r="D123" i="12"/>
  <c r="E123" i="12"/>
  <c r="F123" i="12"/>
  <c r="G123" i="12"/>
  <c r="H123" i="12"/>
  <c r="I123" i="12"/>
  <c r="J123" i="12"/>
  <c r="K123" i="12"/>
  <c r="L123" i="12"/>
  <c r="M123" i="12"/>
  <c r="N123" i="12"/>
  <c r="O123" i="12"/>
  <c r="P123" i="12"/>
  <c r="Q123" i="12"/>
  <c r="R123" i="12"/>
  <c r="S123" i="12"/>
  <c r="D124" i="12"/>
  <c r="E124" i="12"/>
  <c r="F124" i="12"/>
  <c r="G124" i="12"/>
  <c r="H124" i="12"/>
  <c r="I124" i="12"/>
  <c r="J124" i="12"/>
  <c r="K124" i="12"/>
  <c r="L124" i="12"/>
  <c r="M124" i="12"/>
  <c r="N124" i="12"/>
  <c r="O124" i="12"/>
  <c r="P124" i="12"/>
  <c r="Q124" i="12"/>
  <c r="R124" i="12"/>
  <c r="S124" i="12"/>
  <c r="D125" i="12"/>
  <c r="E125" i="12"/>
  <c r="F125" i="12"/>
  <c r="G125" i="12"/>
  <c r="H125" i="12"/>
  <c r="I125" i="12"/>
  <c r="J125" i="12"/>
  <c r="K125" i="12"/>
  <c r="L125" i="12"/>
  <c r="M125" i="12"/>
  <c r="N125" i="12"/>
  <c r="O125" i="12"/>
  <c r="P125" i="12"/>
  <c r="Q125" i="12"/>
  <c r="R125" i="12"/>
  <c r="S125" i="12"/>
  <c r="D126" i="12"/>
  <c r="E126" i="12"/>
  <c r="F126" i="12"/>
  <c r="G126" i="12"/>
  <c r="H126" i="12"/>
  <c r="I126" i="12"/>
  <c r="J126" i="12"/>
  <c r="K126" i="12"/>
  <c r="L126" i="12"/>
  <c r="M126" i="12"/>
  <c r="N126" i="12"/>
  <c r="O126" i="12"/>
  <c r="P126" i="12"/>
  <c r="Q126" i="12"/>
  <c r="R126" i="12"/>
  <c r="S126" i="12"/>
  <c r="D127" i="12"/>
  <c r="E127" i="12"/>
  <c r="F127" i="12"/>
  <c r="G127" i="12"/>
  <c r="H127" i="12"/>
  <c r="I127" i="12"/>
  <c r="J127" i="12"/>
  <c r="K127" i="12"/>
  <c r="L127" i="12"/>
  <c r="M127" i="12"/>
  <c r="N127" i="12"/>
  <c r="O127" i="12"/>
  <c r="P127" i="12"/>
  <c r="Q127" i="12"/>
  <c r="R127" i="12"/>
  <c r="S127" i="12"/>
  <c r="D129" i="12"/>
  <c r="E129" i="12"/>
  <c r="F129" i="12"/>
  <c r="G129" i="12"/>
  <c r="H129" i="12"/>
  <c r="I129" i="12"/>
  <c r="J129" i="12"/>
  <c r="K129" i="12"/>
  <c r="L129" i="12"/>
  <c r="M129" i="12"/>
  <c r="N129" i="12"/>
  <c r="O129" i="12"/>
  <c r="P129" i="12"/>
  <c r="Q129" i="12"/>
  <c r="R129" i="12"/>
  <c r="S129" i="12"/>
  <c r="D130" i="12"/>
  <c r="E130" i="12"/>
  <c r="F130" i="12"/>
  <c r="G130" i="12"/>
  <c r="H130" i="12"/>
  <c r="I130" i="12"/>
  <c r="J130" i="12"/>
  <c r="K130" i="12"/>
  <c r="L130" i="12"/>
  <c r="M130" i="12"/>
  <c r="N130" i="12"/>
  <c r="O130" i="12"/>
  <c r="P130" i="12"/>
  <c r="Q130" i="12"/>
  <c r="R130" i="12"/>
  <c r="S130" i="12"/>
  <c r="D131" i="12"/>
  <c r="E131" i="12"/>
  <c r="F131" i="12"/>
  <c r="G131" i="12"/>
  <c r="H131" i="12"/>
  <c r="I131" i="12"/>
  <c r="J131" i="12"/>
  <c r="K131" i="12"/>
  <c r="L131" i="12"/>
  <c r="M131" i="12"/>
  <c r="N131" i="12"/>
  <c r="O131" i="12"/>
  <c r="P131" i="12"/>
  <c r="Q131" i="12"/>
  <c r="R131" i="12"/>
  <c r="S131" i="12"/>
  <c r="D132" i="12"/>
  <c r="E132" i="12"/>
  <c r="F132" i="12"/>
  <c r="G132" i="12"/>
  <c r="H132" i="12"/>
  <c r="I132" i="12"/>
  <c r="J132" i="12"/>
  <c r="K132" i="12"/>
  <c r="L132" i="12"/>
  <c r="M132" i="12"/>
  <c r="N132" i="12"/>
  <c r="O132" i="12"/>
  <c r="P132" i="12"/>
  <c r="Q132" i="12"/>
  <c r="R132" i="12"/>
  <c r="S132" i="12"/>
  <c r="D133" i="12"/>
  <c r="E133" i="12"/>
  <c r="F133" i="12"/>
  <c r="G133" i="12"/>
  <c r="H133" i="12"/>
  <c r="I133" i="12"/>
  <c r="J133" i="12"/>
  <c r="K133" i="12"/>
  <c r="L133" i="12"/>
  <c r="M133" i="12"/>
  <c r="N133" i="12"/>
  <c r="O133" i="12"/>
  <c r="P133" i="12"/>
  <c r="Q133" i="12"/>
  <c r="R133" i="12"/>
  <c r="S133" i="12"/>
  <c r="D134" i="12"/>
  <c r="E134" i="12"/>
  <c r="F134" i="12"/>
  <c r="G134" i="12"/>
  <c r="H134" i="12"/>
  <c r="I134" i="12"/>
  <c r="J134" i="12"/>
  <c r="K134" i="12"/>
  <c r="L134" i="12"/>
  <c r="M134" i="12"/>
  <c r="N134" i="12"/>
  <c r="O134" i="12"/>
  <c r="P134" i="12"/>
  <c r="Q134" i="12"/>
  <c r="R134" i="12"/>
  <c r="S134" i="12"/>
  <c r="D135" i="12"/>
  <c r="E135" i="12"/>
  <c r="F135" i="12"/>
  <c r="G135" i="12"/>
  <c r="H135" i="12"/>
  <c r="I135" i="12"/>
  <c r="J135" i="12"/>
  <c r="K135" i="12"/>
  <c r="L135" i="12"/>
  <c r="M135" i="12"/>
  <c r="N135" i="12"/>
  <c r="O135" i="12"/>
  <c r="P135" i="12"/>
  <c r="Q135" i="12"/>
  <c r="R135" i="12"/>
  <c r="S135" i="12"/>
  <c r="D136" i="12"/>
  <c r="E136" i="12"/>
  <c r="F136" i="12"/>
  <c r="G136" i="12"/>
  <c r="H136" i="12"/>
  <c r="I136" i="12"/>
  <c r="J136" i="12"/>
  <c r="K136" i="12"/>
  <c r="L136" i="12"/>
  <c r="M136" i="12"/>
  <c r="N136" i="12"/>
  <c r="O136" i="12"/>
  <c r="P136" i="12"/>
  <c r="Q136" i="12"/>
  <c r="R136" i="12"/>
  <c r="S136" i="12"/>
  <c r="D137" i="12"/>
  <c r="E137" i="12"/>
  <c r="F137" i="12"/>
  <c r="G137" i="12"/>
  <c r="H137" i="12"/>
  <c r="I137" i="12"/>
  <c r="J137" i="12"/>
  <c r="K137" i="12"/>
  <c r="L137" i="12"/>
  <c r="M137" i="12"/>
  <c r="N137" i="12"/>
  <c r="O137" i="12"/>
  <c r="P137" i="12"/>
  <c r="Q137" i="12"/>
  <c r="R137" i="12"/>
  <c r="S137" i="12"/>
  <c r="D138" i="12"/>
  <c r="E138" i="12"/>
  <c r="F138" i="12"/>
  <c r="G138" i="12"/>
  <c r="H138" i="12"/>
  <c r="I138" i="12"/>
  <c r="J138" i="12"/>
  <c r="K138" i="12"/>
  <c r="L138" i="12"/>
  <c r="M138" i="12"/>
  <c r="N138" i="12"/>
  <c r="O138" i="12"/>
  <c r="P138" i="12"/>
  <c r="Q138" i="12"/>
  <c r="R138" i="12"/>
  <c r="S138" i="12"/>
  <c r="D139" i="12"/>
  <c r="E139" i="12"/>
  <c r="F139" i="12"/>
  <c r="G139" i="12"/>
  <c r="H139" i="12"/>
  <c r="I139" i="12"/>
  <c r="J139" i="12"/>
  <c r="K139" i="12"/>
  <c r="L139" i="12"/>
  <c r="M139" i="12"/>
  <c r="N139" i="12"/>
  <c r="O139" i="12"/>
  <c r="P139" i="12"/>
  <c r="Q139" i="12"/>
  <c r="R139" i="12"/>
  <c r="S139" i="12"/>
  <c r="D140" i="12"/>
  <c r="E140" i="12"/>
  <c r="F140" i="12"/>
  <c r="G140" i="12"/>
  <c r="H140" i="12"/>
  <c r="I140" i="12"/>
  <c r="J140" i="12"/>
  <c r="K140" i="12"/>
  <c r="L140" i="12"/>
  <c r="M140" i="12"/>
  <c r="N140" i="12"/>
  <c r="O140" i="12"/>
  <c r="P140" i="12"/>
  <c r="Q140" i="12"/>
  <c r="R140" i="12"/>
  <c r="S140" i="12"/>
  <c r="D141" i="12"/>
  <c r="E141" i="12"/>
  <c r="F141" i="12"/>
  <c r="G141" i="12"/>
  <c r="H141" i="12"/>
  <c r="I141" i="12"/>
  <c r="J141" i="12"/>
  <c r="K141" i="12"/>
  <c r="L141" i="12"/>
  <c r="M141" i="12"/>
  <c r="N141" i="12"/>
  <c r="O141" i="12"/>
  <c r="P141" i="12"/>
  <c r="Q141" i="12"/>
  <c r="R141" i="12"/>
  <c r="S141" i="12"/>
  <c r="D142" i="12"/>
  <c r="E142" i="12"/>
  <c r="F142" i="12"/>
  <c r="G142" i="12"/>
  <c r="H142" i="12"/>
  <c r="I142" i="12"/>
  <c r="J142" i="12"/>
  <c r="K142" i="12"/>
  <c r="L142" i="12"/>
  <c r="M142" i="12"/>
  <c r="N142" i="12"/>
  <c r="O142" i="12"/>
  <c r="P142" i="12"/>
  <c r="Q142" i="12"/>
  <c r="R142" i="12"/>
  <c r="S142" i="12"/>
  <c r="D143" i="12"/>
  <c r="E143" i="12"/>
  <c r="F143" i="12"/>
  <c r="G143" i="12"/>
  <c r="H143" i="12"/>
  <c r="I143" i="12"/>
  <c r="J143" i="12"/>
  <c r="K143" i="12"/>
  <c r="L143" i="12"/>
  <c r="M143" i="12"/>
  <c r="N143" i="12"/>
  <c r="O143" i="12"/>
  <c r="P143" i="12"/>
  <c r="Q143" i="12"/>
  <c r="R143" i="12"/>
  <c r="S143" i="12"/>
  <c r="D144" i="12"/>
  <c r="E144" i="12"/>
  <c r="F144" i="12"/>
  <c r="G144" i="12"/>
  <c r="H144" i="12"/>
  <c r="I144" i="12"/>
  <c r="J144" i="12"/>
  <c r="K144" i="12"/>
  <c r="L144" i="12"/>
  <c r="M144" i="12"/>
  <c r="N144" i="12"/>
  <c r="O144" i="12"/>
  <c r="P144" i="12"/>
  <c r="Q144" i="12"/>
  <c r="R144" i="12"/>
  <c r="S144" i="12"/>
  <c r="D145" i="12"/>
  <c r="E145" i="12"/>
  <c r="F145" i="12"/>
  <c r="G145" i="12"/>
  <c r="H145" i="12"/>
  <c r="I145" i="12"/>
  <c r="J145" i="12"/>
  <c r="K145" i="12"/>
  <c r="L145" i="12"/>
  <c r="M145" i="12"/>
  <c r="N145" i="12"/>
  <c r="O145" i="12"/>
  <c r="P145" i="12"/>
  <c r="Q145" i="12"/>
  <c r="R145" i="12"/>
  <c r="S145" i="12"/>
  <c r="D146" i="12"/>
  <c r="E146" i="12"/>
  <c r="F146" i="12"/>
  <c r="G146" i="12"/>
  <c r="H146" i="12"/>
  <c r="I146" i="12"/>
  <c r="J146" i="12"/>
  <c r="K146" i="12"/>
  <c r="L146" i="12"/>
  <c r="M146" i="12"/>
  <c r="N146" i="12"/>
  <c r="O146" i="12"/>
  <c r="P146" i="12"/>
  <c r="Q146" i="12"/>
  <c r="R146" i="12"/>
  <c r="S146" i="12"/>
  <c r="D147" i="12"/>
  <c r="E147" i="12"/>
  <c r="F147" i="12"/>
  <c r="G147" i="12"/>
  <c r="H147" i="12"/>
  <c r="I147" i="12"/>
  <c r="J147" i="12"/>
  <c r="K147" i="12"/>
  <c r="L147" i="12"/>
  <c r="M147" i="12"/>
  <c r="N147" i="12"/>
  <c r="O147" i="12"/>
  <c r="P147" i="12"/>
  <c r="Q147" i="12"/>
  <c r="R147" i="12"/>
  <c r="S147" i="12"/>
  <c r="D149" i="12"/>
  <c r="E149" i="12"/>
  <c r="F149" i="12"/>
  <c r="G149" i="12"/>
  <c r="H149" i="12"/>
  <c r="I149" i="12"/>
  <c r="J149" i="12"/>
  <c r="K149" i="12"/>
  <c r="L149" i="12"/>
  <c r="M149" i="12"/>
  <c r="N149" i="12"/>
  <c r="O149" i="12"/>
  <c r="P149" i="12"/>
  <c r="Q149" i="12"/>
  <c r="R149" i="12"/>
  <c r="S149" i="12"/>
  <c r="D150" i="12"/>
  <c r="E150" i="12"/>
  <c r="F150" i="12"/>
  <c r="G150" i="12"/>
  <c r="H150" i="12"/>
  <c r="I150" i="12"/>
  <c r="J150" i="12"/>
  <c r="K150" i="12"/>
  <c r="L150" i="12"/>
  <c r="M150" i="12"/>
  <c r="N150" i="12"/>
  <c r="O150" i="12"/>
  <c r="P150" i="12"/>
  <c r="Q150" i="12"/>
  <c r="R150" i="12"/>
  <c r="S150" i="12"/>
  <c r="D151" i="12"/>
  <c r="E151" i="12"/>
  <c r="F151" i="12"/>
  <c r="G151" i="12"/>
  <c r="H151" i="12"/>
  <c r="I151" i="12"/>
  <c r="J151" i="12"/>
  <c r="K151" i="12"/>
  <c r="L151" i="12"/>
  <c r="M151" i="12"/>
  <c r="N151" i="12"/>
  <c r="O151" i="12"/>
  <c r="P151" i="12"/>
  <c r="Q151" i="12"/>
  <c r="R151" i="12"/>
  <c r="S151" i="12"/>
  <c r="D153" i="12"/>
  <c r="E153" i="12"/>
  <c r="F153" i="12"/>
  <c r="G153" i="12"/>
  <c r="H153" i="12"/>
  <c r="I153" i="12"/>
  <c r="J153" i="12"/>
  <c r="K153" i="12"/>
  <c r="L153" i="12"/>
  <c r="M153" i="12"/>
  <c r="N153" i="12"/>
  <c r="O153" i="12"/>
  <c r="P153" i="12"/>
  <c r="Q153" i="12"/>
  <c r="R153" i="12"/>
  <c r="S153" i="12"/>
  <c r="D154" i="12"/>
  <c r="E154" i="12"/>
  <c r="F154" i="12"/>
  <c r="G154" i="12"/>
  <c r="H154" i="12"/>
  <c r="I154" i="12"/>
  <c r="J154" i="12"/>
  <c r="K154" i="12"/>
  <c r="L154" i="12"/>
  <c r="M154" i="12"/>
  <c r="N154" i="12"/>
  <c r="O154" i="12"/>
  <c r="P154" i="12"/>
  <c r="Q154" i="12"/>
  <c r="R154" i="12"/>
  <c r="S154" i="12"/>
  <c r="D155" i="12"/>
  <c r="E155" i="12"/>
  <c r="F155" i="12"/>
  <c r="G155" i="12"/>
  <c r="H155" i="12"/>
  <c r="I155" i="12"/>
  <c r="J155" i="12"/>
  <c r="K155" i="12"/>
  <c r="L155" i="12"/>
  <c r="M155" i="12"/>
  <c r="N155" i="12"/>
  <c r="O155" i="12"/>
  <c r="P155" i="12"/>
  <c r="Q155" i="12"/>
  <c r="R155" i="12"/>
  <c r="S155" i="12"/>
  <c r="D156" i="12"/>
  <c r="E156" i="12"/>
  <c r="F156" i="12"/>
  <c r="G156" i="12"/>
  <c r="H156" i="12"/>
  <c r="I156" i="12"/>
  <c r="J156" i="12"/>
  <c r="K156" i="12"/>
  <c r="L156" i="12"/>
  <c r="M156" i="12"/>
  <c r="N156" i="12"/>
  <c r="O156" i="12"/>
  <c r="P156" i="12"/>
  <c r="Q156" i="12"/>
  <c r="R156" i="12"/>
  <c r="S156" i="12"/>
  <c r="D157" i="12"/>
  <c r="E157" i="12"/>
  <c r="F157" i="12"/>
  <c r="G157" i="12"/>
  <c r="H157" i="12"/>
  <c r="I157" i="12"/>
  <c r="J157" i="12"/>
  <c r="K157" i="12"/>
  <c r="L157" i="12"/>
  <c r="M157" i="12"/>
  <c r="N157" i="12"/>
  <c r="O157" i="12"/>
  <c r="P157" i="12"/>
  <c r="Q157" i="12"/>
  <c r="R157" i="12"/>
  <c r="S157" i="12"/>
  <c r="D158" i="12"/>
  <c r="E158" i="12"/>
  <c r="F158" i="12"/>
  <c r="G158" i="12"/>
  <c r="H158" i="12"/>
  <c r="I158" i="12"/>
  <c r="J158" i="12"/>
  <c r="K158" i="12"/>
  <c r="L158" i="12"/>
  <c r="M158" i="12"/>
  <c r="N158" i="12"/>
  <c r="O158" i="12"/>
  <c r="P158" i="12"/>
  <c r="Q158" i="12"/>
  <c r="R158" i="12"/>
  <c r="S158" i="12"/>
  <c r="D159" i="12"/>
  <c r="E159" i="12"/>
  <c r="F159" i="12"/>
  <c r="G159" i="12"/>
  <c r="H159" i="12"/>
  <c r="I159" i="12"/>
  <c r="J159" i="12"/>
  <c r="K159" i="12"/>
  <c r="L159" i="12"/>
  <c r="M159" i="12"/>
  <c r="N159" i="12"/>
  <c r="O159" i="12"/>
  <c r="P159" i="12"/>
  <c r="Q159" i="12"/>
  <c r="R159" i="12"/>
  <c r="S159" i="12"/>
  <c r="D160" i="12"/>
  <c r="E160" i="12"/>
  <c r="F160" i="12"/>
  <c r="G160" i="12"/>
  <c r="H160" i="12"/>
  <c r="I160" i="12"/>
  <c r="J160" i="12"/>
  <c r="K160" i="12"/>
  <c r="L160" i="12"/>
  <c r="M160" i="12"/>
  <c r="N160" i="12"/>
  <c r="O160" i="12"/>
  <c r="P160" i="12"/>
  <c r="Q160" i="12"/>
  <c r="R160" i="12"/>
  <c r="S160" i="12"/>
  <c r="D161" i="12"/>
  <c r="E161" i="12"/>
  <c r="F161" i="12"/>
  <c r="G161" i="12"/>
  <c r="H161" i="12"/>
  <c r="I161" i="12"/>
  <c r="J161" i="12"/>
  <c r="K161" i="12"/>
  <c r="L161" i="12"/>
  <c r="M161" i="12"/>
  <c r="N161" i="12"/>
  <c r="O161" i="12"/>
  <c r="P161" i="12"/>
  <c r="Q161" i="12"/>
  <c r="R161" i="12"/>
  <c r="S161" i="12"/>
  <c r="D162" i="12"/>
  <c r="E162" i="12"/>
  <c r="F162" i="12"/>
  <c r="G162" i="12"/>
  <c r="H162" i="12"/>
  <c r="I162" i="12"/>
  <c r="J162" i="12"/>
  <c r="K162" i="12"/>
  <c r="L162" i="12"/>
  <c r="M162" i="12"/>
  <c r="N162" i="12"/>
  <c r="O162" i="12"/>
  <c r="P162" i="12"/>
  <c r="Q162" i="12"/>
  <c r="R162" i="12"/>
  <c r="S162" i="12"/>
  <c r="D163" i="12"/>
  <c r="E163" i="12"/>
  <c r="F163" i="12"/>
  <c r="G163" i="12"/>
  <c r="H163" i="12"/>
  <c r="I163" i="12"/>
  <c r="J163" i="12"/>
  <c r="K163" i="12"/>
  <c r="L163" i="12"/>
  <c r="M163" i="12"/>
  <c r="N163" i="12"/>
  <c r="O163" i="12"/>
  <c r="P163" i="12"/>
  <c r="Q163" i="12"/>
  <c r="R163" i="12"/>
  <c r="S163" i="12"/>
  <c r="D164" i="12"/>
  <c r="E164" i="12"/>
  <c r="F164" i="12"/>
  <c r="G164" i="12"/>
  <c r="H164" i="12"/>
  <c r="I164" i="12"/>
  <c r="J164" i="12"/>
  <c r="K164" i="12"/>
  <c r="L164" i="12"/>
  <c r="M164" i="12"/>
  <c r="N164" i="12"/>
  <c r="O164" i="12"/>
  <c r="P164" i="12"/>
  <c r="Q164" i="12"/>
  <c r="R164" i="12"/>
  <c r="S164" i="12"/>
  <c r="D165" i="12"/>
  <c r="E165" i="12"/>
  <c r="F165" i="12"/>
  <c r="G165" i="12"/>
  <c r="H165" i="12"/>
  <c r="I165" i="12"/>
  <c r="J165" i="12"/>
  <c r="K165" i="12"/>
  <c r="L165" i="12"/>
  <c r="M165" i="12"/>
  <c r="N165" i="12"/>
  <c r="O165" i="12"/>
  <c r="P165" i="12"/>
  <c r="Q165" i="12"/>
  <c r="R165" i="12"/>
  <c r="S165" i="12"/>
  <c r="D166" i="12"/>
  <c r="E166" i="12"/>
  <c r="F166" i="12"/>
  <c r="G166" i="12"/>
  <c r="H166" i="12"/>
  <c r="I166" i="12"/>
  <c r="J166" i="12"/>
  <c r="K166" i="12"/>
  <c r="L166" i="12"/>
  <c r="M166" i="12"/>
  <c r="N166" i="12"/>
  <c r="O166" i="12"/>
  <c r="P166" i="12"/>
  <c r="Q166" i="12"/>
  <c r="R166" i="12"/>
  <c r="S166" i="12"/>
  <c r="D167" i="12"/>
  <c r="E167" i="12"/>
  <c r="F167" i="12"/>
  <c r="G167" i="12"/>
  <c r="H167" i="12"/>
  <c r="I167" i="12"/>
  <c r="J167" i="12"/>
  <c r="K167" i="12"/>
  <c r="L167" i="12"/>
  <c r="M167" i="12"/>
  <c r="N167" i="12"/>
  <c r="O167" i="12"/>
  <c r="P167" i="12"/>
  <c r="Q167" i="12"/>
  <c r="R167" i="12"/>
  <c r="S167" i="12"/>
  <c r="D168" i="12"/>
  <c r="E168" i="12"/>
  <c r="F168" i="12"/>
  <c r="G168" i="12"/>
  <c r="H168" i="12"/>
  <c r="I168" i="12"/>
  <c r="J168" i="12"/>
  <c r="K168" i="12"/>
  <c r="L168" i="12"/>
  <c r="M168" i="12"/>
  <c r="N168" i="12"/>
  <c r="O168" i="12"/>
  <c r="P168" i="12"/>
  <c r="Q168" i="12"/>
  <c r="R168" i="12"/>
  <c r="S168" i="12"/>
  <c r="D169" i="12"/>
  <c r="E169" i="12"/>
  <c r="F169" i="12"/>
  <c r="G169" i="12"/>
  <c r="H169" i="12"/>
  <c r="I169" i="12"/>
  <c r="J169" i="12"/>
  <c r="K169" i="12"/>
  <c r="L169" i="12"/>
  <c r="M169" i="12"/>
  <c r="N169" i="12"/>
  <c r="O169" i="12"/>
  <c r="P169" i="12"/>
  <c r="Q169" i="12"/>
  <c r="R169" i="12"/>
  <c r="S169" i="12"/>
  <c r="D170" i="12"/>
  <c r="E170" i="12"/>
  <c r="F170" i="12"/>
  <c r="G170" i="12"/>
  <c r="H170" i="12"/>
  <c r="I170" i="12"/>
  <c r="J170" i="12"/>
  <c r="K170" i="12"/>
  <c r="L170" i="12"/>
  <c r="M170" i="12"/>
  <c r="N170" i="12"/>
  <c r="O170" i="12"/>
  <c r="P170" i="12"/>
  <c r="Q170" i="12"/>
  <c r="R170" i="12"/>
  <c r="S170" i="12"/>
  <c r="D171" i="12"/>
  <c r="E171" i="12"/>
  <c r="F171" i="12"/>
  <c r="G171" i="12"/>
  <c r="H171" i="12"/>
  <c r="I171" i="12"/>
  <c r="J171" i="12"/>
  <c r="K171" i="12"/>
  <c r="L171" i="12"/>
  <c r="M171" i="12"/>
  <c r="N171" i="12"/>
  <c r="O171" i="12"/>
  <c r="P171" i="12"/>
  <c r="Q171" i="12"/>
  <c r="R171" i="12"/>
  <c r="S171" i="12"/>
  <c r="D172" i="12"/>
  <c r="E172" i="12"/>
  <c r="F172" i="12"/>
  <c r="G172" i="12"/>
  <c r="H172" i="12"/>
  <c r="I172" i="12"/>
  <c r="J172" i="12"/>
  <c r="K172" i="12"/>
  <c r="L172" i="12"/>
  <c r="M172" i="12"/>
  <c r="N172" i="12"/>
  <c r="O172" i="12"/>
  <c r="P172" i="12"/>
  <c r="Q172" i="12"/>
  <c r="R172" i="12"/>
  <c r="S172" i="12"/>
  <c r="D173" i="12"/>
  <c r="E173" i="12"/>
  <c r="F173" i="12"/>
  <c r="G173" i="12"/>
  <c r="H173" i="12"/>
  <c r="I173" i="12"/>
  <c r="J173" i="12"/>
  <c r="K173" i="12"/>
  <c r="L173" i="12"/>
  <c r="M173" i="12"/>
  <c r="N173" i="12"/>
  <c r="O173" i="12"/>
  <c r="P173" i="12"/>
  <c r="Q173" i="12"/>
  <c r="R173" i="12"/>
  <c r="S173" i="12"/>
  <c r="D174" i="12"/>
  <c r="E174" i="12"/>
  <c r="F174" i="12"/>
  <c r="G174" i="12"/>
  <c r="H174" i="12"/>
  <c r="I174" i="12"/>
  <c r="J174" i="12"/>
  <c r="K174" i="12"/>
  <c r="L174" i="12"/>
  <c r="M174" i="12"/>
  <c r="N174" i="12"/>
  <c r="O174" i="12"/>
  <c r="P174" i="12"/>
  <c r="Q174" i="12"/>
  <c r="R174" i="12"/>
  <c r="S174" i="12"/>
  <c r="D175" i="12"/>
  <c r="E175" i="12"/>
  <c r="F175" i="12"/>
  <c r="G175" i="12"/>
  <c r="H175" i="12"/>
  <c r="I175" i="12"/>
  <c r="J175" i="12"/>
  <c r="K175" i="12"/>
  <c r="L175" i="12"/>
  <c r="M175" i="12"/>
  <c r="N175" i="12"/>
  <c r="O175" i="12"/>
  <c r="P175" i="12"/>
  <c r="Q175" i="12"/>
  <c r="R175" i="12"/>
  <c r="S175" i="12"/>
  <c r="D176" i="12"/>
  <c r="E176" i="12"/>
  <c r="F176" i="12"/>
  <c r="G176" i="12"/>
  <c r="H176" i="12"/>
  <c r="I176" i="12"/>
  <c r="J176" i="12"/>
  <c r="K176" i="12"/>
  <c r="L176" i="12"/>
  <c r="M176" i="12"/>
  <c r="N176" i="12"/>
  <c r="O176" i="12"/>
  <c r="P176" i="12"/>
  <c r="Q176" i="12"/>
  <c r="R176" i="12"/>
  <c r="S176" i="12"/>
  <c r="D177" i="12"/>
  <c r="E177" i="12"/>
  <c r="F177" i="12"/>
  <c r="G177" i="12"/>
  <c r="H177" i="12"/>
  <c r="I177" i="12"/>
  <c r="J177" i="12"/>
  <c r="K177" i="12"/>
  <c r="L177" i="12"/>
  <c r="M177" i="12"/>
  <c r="N177" i="12"/>
  <c r="O177" i="12"/>
  <c r="P177" i="12"/>
  <c r="Q177" i="12"/>
  <c r="R177" i="12"/>
  <c r="S177" i="12"/>
  <c r="D178" i="12"/>
  <c r="E178" i="12"/>
  <c r="F178" i="12"/>
  <c r="G178" i="12"/>
  <c r="H178" i="12"/>
  <c r="I178" i="12"/>
  <c r="J178" i="12"/>
  <c r="K178" i="12"/>
  <c r="L178" i="12"/>
  <c r="M178" i="12"/>
  <c r="N178" i="12"/>
  <c r="O178" i="12"/>
  <c r="P178" i="12"/>
  <c r="Q178" i="12"/>
  <c r="R178" i="12"/>
  <c r="S178" i="12"/>
  <c r="D179" i="12"/>
  <c r="E179" i="12"/>
  <c r="F179" i="12"/>
  <c r="G179" i="12"/>
  <c r="H179" i="12"/>
  <c r="I179" i="12"/>
  <c r="J179" i="12"/>
  <c r="K179" i="12"/>
  <c r="L179" i="12"/>
  <c r="M179" i="12"/>
  <c r="N179" i="12"/>
  <c r="O179" i="12"/>
  <c r="P179" i="12"/>
  <c r="Q179" i="12"/>
  <c r="R179" i="12"/>
  <c r="S179" i="12"/>
  <c r="D180" i="12"/>
  <c r="E180" i="12"/>
  <c r="F180" i="12"/>
  <c r="G180" i="12"/>
  <c r="H180" i="12"/>
  <c r="I180" i="12"/>
  <c r="J180" i="12"/>
  <c r="K180" i="12"/>
  <c r="L180" i="12"/>
  <c r="M180" i="12"/>
  <c r="N180" i="12"/>
  <c r="O180" i="12"/>
  <c r="P180" i="12"/>
  <c r="Q180" i="12"/>
  <c r="R180" i="12"/>
  <c r="S180" i="12"/>
  <c r="D181" i="12"/>
  <c r="E181" i="12"/>
  <c r="F181" i="12"/>
  <c r="G181" i="12"/>
  <c r="H181" i="12"/>
  <c r="I181" i="12"/>
  <c r="J181" i="12"/>
  <c r="K181" i="12"/>
  <c r="L181" i="12"/>
  <c r="M181" i="12"/>
  <c r="N181" i="12"/>
  <c r="O181" i="12"/>
  <c r="P181" i="12"/>
  <c r="Q181" i="12"/>
  <c r="R181" i="12"/>
  <c r="S181" i="12"/>
  <c r="D182" i="12"/>
  <c r="E182" i="12"/>
  <c r="F182" i="12"/>
  <c r="G182" i="12"/>
  <c r="H182" i="12"/>
  <c r="I182" i="12"/>
  <c r="J182" i="12"/>
  <c r="K182" i="12"/>
  <c r="L182" i="12"/>
  <c r="M182" i="12"/>
  <c r="N182" i="12"/>
  <c r="O182" i="12"/>
  <c r="P182" i="12"/>
  <c r="Q182" i="12"/>
  <c r="R182" i="12"/>
  <c r="S182" i="12"/>
  <c r="D183" i="12"/>
  <c r="E183" i="12"/>
  <c r="F183" i="12"/>
  <c r="G183" i="12"/>
  <c r="H183" i="12"/>
  <c r="I183" i="12"/>
  <c r="J183" i="12"/>
  <c r="K183" i="12"/>
  <c r="L183" i="12"/>
  <c r="M183" i="12"/>
  <c r="N183" i="12"/>
  <c r="O183" i="12"/>
  <c r="P183" i="12"/>
  <c r="Q183" i="12"/>
  <c r="R183" i="12"/>
  <c r="S183" i="12"/>
  <c r="D184" i="12"/>
  <c r="E184" i="12"/>
  <c r="F184" i="12"/>
  <c r="G184" i="12"/>
  <c r="H184" i="12"/>
  <c r="I184" i="12"/>
  <c r="J184" i="12"/>
  <c r="K184" i="12"/>
  <c r="L184" i="12"/>
  <c r="M184" i="12"/>
  <c r="N184" i="12"/>
  <c r="O184" i="12"/>
  <c r="P184" i="12"/>
  <c r="Q184" i="12"/>
  <c r="R184" i="12"/>
  <c r="S184" i="12"/>
  <c r="D185" i="12"/>
  <c r="E185" i="12"/>
  <c r="F185" i="12"/>
  <c r="G185" i="12"/>
  <c r="H185" i="12"/>
  <c r="I185" i="12"/>
  <c r="J185" i="12"/>
  <c r="K185" i="12"/>
  <c r="L185" i="12"/>
  <c r="M185" i="12"/>
  <c r="N185" i="12"/>
  <c r="O185" i="12"/>
  <c r="P185" i="12"/>
  <c r="Q185" i="12"/>
  <c r="R185" i="12"/>
  <c r="S185" i="12"/>
  <c r="D186" i="12"/>
  <c r="E186" i="12"/>
  <c r="F186" i="12"/>
  <c r="G186" i="12"/>
  <c r="H186" i="12"/>
  <c r="I186" i="12"/>
  <c r="J186" i="12"/>
  <c r="K186" i="12"/>
  <c r="L186" i="12"/>
  <c r="M186" i="12"/>
  <c r="N186" i="12"/>
  <c r="O186" i="12"/>
  <c r="P186" i="12"/>
  <c r="Q186" i="12"/>
  <c r="R186" i="12"/>
  <c r="S186" i="12"/>
  <c r="D187" i="12"/>
  <c r="E187" i="12"/>
  <c r="F187" i="12"/>
  <c r="G187" i="12"/>
  <c r="H187" i="12"/>
  <c r="I187" i="12"/>
  <c r="J187" i="12"/>
  <c r="K187" i="12"/>
  <c r="L187" i="12"/>
  <c r="M187" i="12"/>
  <c r="N187" i="12"/>
  <c r="O187" i="12"/>
  <c r="P187" i="12"/>
  <c r="Q187" i="12"/>
  <c r="R187" i="12"/>
  <c r="S187" i="12"/>
  <c r="D188" i="12"/>
  <c r="E188" i="12"/>
  <c r="F188" i="12"/>
  <c r="G188" i="12"/>
  <c r="H188" i="12"/>
  <c r="I188" i="12"/>
  <c r="J188" i="12"/>
  <c r="K188" i="12"/>
  <c r="L188" i="12"/>
  <c r="M188" i="12"/>
  <c r="N188" i="12"/>
  <c r="O188" i="12"/>
  <c r="P188" i="12"/>
  <c r="Q188" i="12"/>
  <c r="R188" i="12"/>
  <c r="S188" i="12"/>
  <c r="D189" i="12"/>
  <c r="E189" i="12"/>
  <c r="F189" i="12"/>
  <c r="G189" i="12"/>
  <c r="H189" i="12"/>
  <c r="I189" i="12"/>
  <c r="J189" i="12"/>
  <c r="K189" i="12"/>
  <c r="L189" i="12"/>
  <c r="M189" i="12"/>
  <c r="N189" i="12"/>
  <c r="O189" i="12"/>
  <c r="P189" i="12"/>
  <c r="Q189" i="12"/>
  <c r="R189" i="12"/>
  <c r="S189" i="12"/>
  <c r="D190" i="12"/>
  <c r="E190" i="12"/>
  <c r="F190" i="12"/>
  <c r="G190" i="12"/>
  <c r="H190" i="12"/>
  <c r="I190" i="12"/>
  <c r="J190" i="12"/>
  <c r="K190" i="12"/>
  <c r="L190" i="12"/>
  <c r="M190" i="12"/>
  <c r="N190" i="12"/>
  <c r="O190" i="12"/>
  <c r="P190" i="12"/>
  <c r="Q190" i="12"/>
  <c r="R190" i="12"/>
  <c r="S190" i="12"/>
  <c r="D191" i="12"/>
  <c r="E191" i="12"/>
  <c r="F191" i="12"/>
  <c r="G191" i="12"/>
  <c r="H191" i="12"/>
  <c r="I191" i="12"/>
  <c r="J191" i="12"/>
  <c r="K191" i="12"/>
  <c r="L191" i="12"/>
  <c r="M191" i="12"/>
  <c r="N191" i="12"/>
  <c r="O191" i="12"/>
  <c r="P191" i="12"/>
  <c r="Q191" i="12"/>
  <c r="R191" i="12"/>
  <c r="S191" i="12"/>
  <c r="D192" i="12"/>
  <c r="E192" i="12"/>
  <c r="F192" i="12"/>
  <c r="G192" i="12"/>
  <c r="H192" i="12"/>
  <c r="I192" i="12"/>
  <c r="J192" i="12"/>
  <c r="K192" i="12"/>
  <c r="L192" i="12"/>
  <c r="M192" i="12"/>
  <c r="N192" i="12"/>
  <c r="O192" i="12"/>
  <c r="P192" i="12"/>
  <c r="Q192" i="12"/>
  <c r="R192" i="12"/>
  <c r="S192" i="12"/>
  <c r="D193" i="12"/>
  <c r="E193" i="12"/>
  <c r="F193" i="12"/>
  <c r="G193" i="12"/>
  <c r="H193" i="12"/>
  <c r="I193" i="12"/>
  <c r="J193" i="12"/>
  <c r="K193" i="12"/>
  <c r="L193" i="12"/>
  <c r="M193" i="12"/>
  <c r="N193" i="12"/>
  <c r="O193" i="12"/>
  <c r="P193" i="12"/>
  <c r="Q193" i="12"/>
  <c r="R193" i="12"/>
  <c r="S193" i="12"/>
  <c r="D194" i="12"/>
  <c r="E194" i="12"/>
  <c r="F194" i="12"/>
  <c r="G194" i="12"/>
  <c r="H194" i="12"/>
  <c r="I194" i="12"/>
  <c r="J194" i="12"/>
  <c r="K194" i="12"/>
  <c r="L194" i="12"/>
  <c r="M194" i="12"/>
  <c r="N194" i="12"/>
  <c r="O194" i="12"/>
  <c r="P194" i="12"/>
  <c r="Q194" i="12"/>
  <c r="R194" i="12"/>
  <c r="S194" i="12"/>
  <c r="D195" i="12"/>
  <c r="E195" i="12"/>
  <c r="F195" i="12"/>
  <c r="G195" i="12"/>
  <c r="H195" i="12"/>
  <c r="I195" i="12"/>
  <c r="J195" i="12"/>
  <c r="K195" i="12"/>
  <c r="L195" i="12"/>
  <c r="M195" i="12"/>
  <c r="N195" i="12"/>
  <c r="O195" i="12"/>
  <c r="P195" i="12"/>
  <c r="Q195" i="12"/>
  <c r="R195" i="12"/>
  <c r="S195" i="12"/>
  <c r="D196" i="12"/>
  <c r="E196" i="12"/>
  <c r="F196" i="12"/>
  <c r="G196" i="12"/>
  <c r="H196" i="12"/>
  <c r="I196" i="12"/>
  <c r="J196" i="12"/>
  <c r="K196" i="12"/>
  <c r="L196" i="12"/>
  <c r="M196" i="12"/>
  <c r="N196" i="12"/>
  <c r="O196" i="12"/>
  <c r="P196" i="12"/>
  <c r="Q196" i="12"/>
  <c r="R196" i="12"/>
  <c r="S196" i="12"/>
  <c r="D197" i="12"/>
  <c r="E197" i="12"/>
  <c r="F197" i="12"/>
  <c r="G197" i="12"/>
  <c r="H197" i="12"/>
  <c r="I197" i="12"/>
  <c r="J197" i="12"/>
  <c r="K197" i="12"/>
  <c r="L197" i="12"/>
  <c r="M197" i="12"/>
  <c r="N197" i="12"/>
  <c r="O197" i="12"/>
  <c r="P197" i="12"/>
  <c r="Q197" i="12"/>
  <c r="R197" i="12"/>
  <c r="S197" i="12"/>
  <c r="D198" i="12"/>
  <c r="E198" i="12"/>
  <c r="F198" i="12"/>
  <c r="G198" i="12"/>
  <c r="H198" i="12"/>
  <c r="I198" i="12"/>
  <c r="J198" i="12"/>
  <c r="K198" i="12"/>
  <c r="L198" i="12"/>
  <c r="M198" i="12"/>
  <c r="N198" i="12"/>
  <c r="O198" i="12"/>
  <c r="P198" i="12"/>
  <c r="Q198" i="12"/>
  <c r="R198" i="12"/>
  <c r="S198" i="12"/>
  <c r="D199" i="12"/>
  <c r="E199" i="12"/>
  <c r="F199" i="12"/>
  <c r="G199" i="12"/>
  <c r="H199" i="12"/>
  <c r="I199" i="12"/>
  <c r="J199" i="12"/>
  <c r="K199" i="12"/>
  <c r="L199" i="12"/>
  <c r="M199" i="12"/>
  <c r="N199" i="12"/>
  <c r="O199" i="12"/>
  <c r="P199" i="12"/>
  <c r="Q199" i="12"/>
  <c r="R199" i="12"/>
  <c r="S199" i="12"/>
  <c r="D200" i="12"/>
  <c r="E200" i="12"/>
  <c r="F200" i="12"/>
  <c r="G200" i="12"/>
  <c r="H200" i="12"/>
  <c r="I200" i="12"/>
  <c r="J200" i="12"/>
  <c r="K200" i="12"/>
  <c r="L200" i="12"/>
  <c r="M200" i="12"/>
  <c r="N200" i="12"/>
  <c r="O200" i="12"/>
  <c r="P200" i="12"/>
  <c r="Q200" i="12"/>
  <c r="R200" i="12"/>
  <c r="S200" i="12"/>
  <c r="D201" i="12"/>
  <c r="E201" i="12"/>
  <c r="F201" i="12"/>
  <c r="G201" i="12"/>
  <c r="H201" i="12"/>
  <c r="I201" i="12"/>
  <c r="J201" i="12"/>
  <c r="K201" i="12"/>
  <c r="L201" i="12"/>
  <c r="M201" i="12"/>
  <c r="N201" i="12"/>
  <c r="O201" i="12"/>
  <c r="P201" i="12"/>
  <c r="Q201" i="12"/>
  <c r="R201" i="12"/>
  <c r="S201" i="12"/>
  <c r="D202" i="12"/>
  <c r="E202" i="12"/>
  <c r="F202" i="12"/>
  <c r="G202" i="12"/>
  <c r="H202" i="12"/>
  <c r="I202" i="12"/>
  <c r="J202" i="12"/>
  <c r="K202" i="12"/>
  <c r="L202" i="12"/>
  <c r="M202" i="12"/>
  <c r="N202" i="12"/>
  <c r="O202" i="12"/>
  <c r="P202" i="12"/>
  <c r="Q202" i="12"/>
  <c r="R202" i="12"/>
  <c r="S202" i="12"/>
  <c r="D203" i="12"/>
  <c r="E203" i="12"/>
  <c r="F203" i="12"/>
  <c r="G203" i="12"/>
  <c r="H203" i="12"/>
  <c r="I203" i="12"/>
  <c r="J203" i="12"/>
  <c r="K203" i="12"/>
  <c r="L203" i="12"/>
  <c r="M203" i="12"/>
  <c r="N203" i="12"/>
  <c r="O203" i="12"/>
  <c r="P203" i="12"/>
  <c r="Q203" i="12"/>
  <c r="R203" i="12"/>
  <c r="S203" i="12"/>
  <c r="D204" i="12"/>
  <c r="E204" i="12"/>
  <c r="F204" i="12"/>
  <c r="G204" i="12"/>
  <c r="H204" i="12"/>
  <c r="I204" i="12"/>
  <c r="J204" i="12"/>
  <c r="K204" i="12"/>
  <c r="L204" i="12"/>
  <c r="M204" i="12"/>
  <c r="N204" i="12"/>
  <c r="O204" i="12"/>
  <c r="P204" i="12"/>
  <c r="Q204" i="12"/>
  <c r="R204" i="12"/>
  <c r="S204" i="12"/>
  <c r="D205" i="12"/>
  <c r="E205" i="12"/>
  <c r="F205" i="12"/>
  <c r="G205" i="12"/>
  <c r="H205" i="12"/>
  <c r="I205" i="12"/>
  <c r="J205" i="12"/>
  <c r="K205" i="12"/>
  <c r="L205" i="12"/>
  <c r="M205" i="12"/>
  <c r="N205" i="12"/>
  <c r="O205" i="12"/>
  <c r="P205" i="12"/>
  <c r="Q205" i="12"/>
  <c r="R205" i="12"/>
  <c r="S205" i="12"/>
  <c r="D206" i="12"/>
  <c r="E206" i="12"/>
  <c r="F206" i="12"/>
  <c r="G206" i="12"/>
  <c r="H206" i="12"/>
  <c r="I206" i="12"/>
  <c r="J206" i="12"/>
  <c r="K206" i="12"/>
  <c r="L206" i="12"/>
  <c r="M206" i="12"/>
  <c r="N206" i="12"/>
  <c r="O206" i="12"/>
  <c r="P206" i="12"/>
  <c r="Q206" i="12"/>
  <c r="R206" i="12"/>
  <c r="S206" i="12"/>
  <c r="D207" i="12"/>
  <c r="E207" i="12"/>
  <c r="F207" i="12"/>
  <c r="G207" i="12"/>
  <c r="H207" i="12"/>
  <c r="I207" i="12"/>
  <c r="J207" i="12"/>
  <c r="K207" i="12"/>
  <c r="L207" i="12"/>
  <c r="M207" i="12"/>
  <c r="N207" i="12"/>
  <c r="O207" i="12"/>
  <c r="P207" i="12"/>
  <c r="Q207" i="12"/>
  <c r="R207" i="12"/>
  <c r="S207" i="12"/>
  <c r="D208" i="12"/>
  <c r="E208" i="12"/>
  <c r="F208" i="12"/>
  <c r="G208" i="12"/>
  <c r="H208" i="12"/>
  <c r="I208" i="12"/>
  <c r="J208" i="12"/>
  <c r="K208" i="12"/>
  <c r="L208" i="12"/>
  <c r="M208" i="12"/>
  <c r="N208" i="12"/>
  <c r="O208" i="12"/>
  <c r="P208" i="12"/>
  <c r="Q208" i="12"/>
  <c r="R208" i="12"/>
  <c r="S208" i="12"/>
  <c r="D209" i="12"/>
  <c r="E209" i="12"/>
  <c r="F209" i="12"/>
  <c r="G209" i="12"/>
  <c r="H209" i="12"/>
  <c r="I209" i="12"/>
  <c r="J209" i="12"/>
  <c r="K209" i="12"/>
  <c r="L209" i="12"/>
  <c r="M209" i="12"/>
  <c r="N209" i="12"/>
  <c r="O209" i="12"/>
  <c r="P209" i="12"/>
  <c r="Q209" i="12"/>
  <c r="R209" i="12"/>
  <c r="S209" i="12"/>
  <c r="D210" i="12"/>
  <c r="E210" i="12"/>
  <c r="F210" i="12"/>
  <c r="G210" i="12"/>
  <c r="H210" i="12"/>
  <c r="I210" i="12"/>
  <c r="J210" i="12"/>
  <c r="K210" i="12"/>
  <c r="L210" i="12"/>
  <c r="M210" i="12"/>
  <c r="N210" i="12"/>
  <c r="O210" i="12"/>
  <c r="P210" i="12"/>
  <c r="Q210" i="12"/>
  <c r="R210" i="12"/>
  <c r="S210" i="12"/>
  <c r="D211" i="12"/>
  <c r="E211" i="12"/>
  <c r="F211" i="12"/>
  <c r="G211" i="12"/>
  <c r="H211" i="12"/>
  <c r="I211" i="12"/>
  <c r="J211" i="12"/>
  <c r="K211" i="12"/>
  <c r="L211" i="12"/>
  <c r="M211" i="12"/>
  <c r="N211" i="12"/>
  <c r="O211" i="12"/>
  <c r="P211" i="12"/>
  <c r="Q211" i="12"/>
  <c r="R211" i="12"/>
  <c r="S211" i="12"/>
  <c r="D212" i="12"/>
  <c r="E212" i="12"/>
  <c r="F212" i="12"/>
  <c r="G212" i="12"/>
  <c r="H212" i="12"/>
  <c r="I212" i="12"/>
  <c r="J212" i="12"/>
  <c r="K212" i="12"/>
  <c r="L212" i="12"/>
  <c r="M212" i="12"/>
  <c r="N212" i="12"/>
  <c r="O212" i="12"/>
  <c r="P212" i="12"/>
  <c r="Q212" i="12"/>
  <c r="R212" i="12"/>
  <c r="S212" i="12"/>
  <c r="D213" i="12"/>
  <c r="E213" i="12"/>
  <c r="F213" i="12"/>
  <c r="G213" i="12"/>
  <c r="H213" i="12"/>
  <c r="I213" i="12"/>
  <c r="J213" i="12"/>
  <c r="K213" i="12"/>
  <c r="L213" i="12"/>
  <c r="M213" i="12"/>
  <c r="N213" i="12"/>
  <c r="O213" i="12"/>
  <c r="P213" i="12"/>
  <c r="Q213" i="12"/>
  <c r="R213" i="12"/>
  <c r="S213" i="12"/>
  <c r="D214" i="12"/>
  <c r="E214" i="12"/>
  <c r="F214" i="12"/>
  <c r="G214" i="12"/>
  <c r="H214" i="12"/>
  <c r="I214" i="12"/>
  <c r="J214" i="12"/>
  <c r="K214" i="12"/>
  <c r="L214" i="12"/>
  <c r="M214" i="12"/>
  <c r="N214" i="12"/>
  <c r="O214" i="12"/>
  <c r="P214" i="12"/>
  <c r="Q214" i="12"/>
  <c r="R214" i="12"/>
  <c r="S214" i="12"/>
  <c r="D215" i="12"/>
  <c r="E215" i="12"/>
  <c r="F215" i="12"/>
  <c r="G215" i="12"/>
  <c r="H215" i="12"/>
  <c r="I215" i="12"/>
  <c r="J215" i="12"/>
  <c r="K215" i="12"/>
  <c r="L215" i="12"/>
  <c r="M215" i="12"/>
  <c r="N215" i="12"/>
  <c r="O215" i="12"/>
  <c r="P215" i="12"/>
  <c r="Q215" i="12"/>
  <c r="R215" i="12"/>
  <c r="S215" i="12"/>
  <c r="D216" i="12"/>
  <c r="E216" i="12"/>
  <c r="F216" i="12"/>
  <c r="G216" i="12"/>
  <c r="H216" i="12"/>
  <c r="I216" i="12"/>
  <c r="J216" i="12"/>
  <c r="K216" i="12"/>
  <c r="L216" i="12"/>
  <c r="M216" i="12"/>
  <c r="N216" i="12"/>
  <c r="O216" i="12"/>
  <c r="P216" i="12"/>
  <c r="Q216" i="12"/>
  <c r="R216" i="12"/>
  <c r="S216" i="12"/>
  <c r="D218" i="12"/>
  <c r="E218" i="12"/>
  <c r="F218" i="12"/>
  <c r="G218" i="12"/>
  <c r="H218" i="12"/>
  <c r="I218" i="12"/>
  <c r="J218" i="12"/>
  <c r="K218" i="12"/>
  <c r="L218" i="12"/>
  <c r="M218" i="12"/>
  <c r="N218" i="12"/>
  <c r="O218" i="12"/>
  <c r="P218" i="12"/>
  <c r="Q218" i="12"/>
  <c r="R218" i="12"/>
  <c r="S218" i="12"/>
  <c r="D219" i="12"/>
  <c r="E219" i="12"/>
  <c r="F219" i="12"/>
  <c r="G219" i="12"/>
  <c r="H219" i="12"/>
  <c r="I219" i="12"/>
  <c r="J219" i="12"/>
  <c r="K219" i="12"/>
  <c r="L219" i="12"/>
  <c r="M219" i="12"/>
  <c r="N219" i="12"/>
  <c r="O219" i="12"/>
  <c r="P219" i="12"/>
  <c r="Q219" i="12"/>
  <c r="R219" i="12"/>
  <c r="S219" i="12"/>
  <c r="D220" i="12"/>
  <c r="E220" i="12"/>
  <c r="F220" i="12"/>
  <c r="G220" i="12"/>
  <c r="H220" i="12"/>
  <c r="I220" i="12"/>
  <c r="J220" i="12"/>
  <c r="K220" i="12"/>
  <c r="L220" i="12"/>
  <c r="M220" i="12"/>
  <c r="N220" i="12"/>
  <c r="O220" i="12"/>
  <c r="P220" i="12"/>
  <c r="Q220" i="12"/>
  <c r="R220" i="12"/>
  <c r="S220" i="12"/>
  <c r="D221" i="12"/>
  <c r="E221" i="12"/>
  <c r="F221" i="12"/>
  <c r="G221" i="12"/>
  <c r="H221" i="12"/>
  <c r="I221" i="12"/>
  <c r="J221" i="12"/>
  <c r="K221" i="12"/>
  <c r="L221" i="12"/>
  <c r="M221" i="12"/>
  <c r="N221" i="12"/>
  <c r="O221" i="12"/>
  <c r="P221" i="12"/>
  <c r="Q221" i="12"/>
  <c r="R221" i="12"/>
  <c r="S221" i="12"/>
  <c r="D223" i="12"/>
  <c r="E223" i="12"/>
  <c r="F223" i="12"/>
  <c r="G223" i="12"/>
  <c r="H223" i="12"/>
  <c r="I223" i="12"/>
  <c r="J223" i="12"/>
  <c r="K223" i="12"/>
  <c r="L223" i="12"/>
  <c r="M223" i="12"/>
  <c r="N223" i="12"/>
  <c r="O223" i="12"/>
  <c r="P223" i="12"/>
  <c r="Q223" i="12"/>
  <c r="R223" i="12"/>
  <c r="S223" i="12"/>
  <c r="D224" i="12"/>
  <c r="E224" i="12"/>
  <c r="F224" i="12"/>
  <c r="G224" i="12"/>
  <c r="H224" i="12"/>
  <c r="I224" i="12"/>
  <c r="J224" i="12"/>
  <c r="K224" i="12"/>
  <c r="L224" i="12"/>
  <c r="M224" i="12"/>
  <c r="N224" i="12"/>
  <c r="O224" i="12"/>
  <c r="P224" i="12"/>
  <c r="Q224" i="12"/>
  <c r="R224" i="12"/>
  <c r="S224" i="12"/>
  <c r="D225" i="12"/>
  <c r="E225" i="12"/>
  <c r="F225" i="12"/>
  <c r="G225" i="12"/>
  <c r="H225" i="12"/>
  <c r="I225" i="12"/>
  <c r="J225" i="12"/>
  <c r="K225" i="12"/>
  <c r="L225" i="12"/>
  <c r="M225" i="12"/>
  <c r="N225" i="12"/>
  <c r="O225" i="12"/>
  <c r="P225" i="12"/>
  <c r="Q225" i="12"/>
  <c r="R225" i="12"/>
  <c r="S225" i="12"/>
  <c r="D226" i="12"/>
  <c r="E226" i="12"/>
  <c r="F226" i="12"/>
  <c r="G226" i="12"/>
  <c r="H226" i="12"/>
  <c r="I226" i="12"/>
  <c r="J226" i="12"/>
  <c r="K226" i="12"/>
  <c r="L226" i="12"/>
  <c r="M226" i="12"/>
  <c r="N226" i="12"/>
  <c r="O226" i="12"/>
  <c r="P226" i="12"/>
  <c r="Q226" i="12"/>
  <c r="R226" i="12"/>
  <c r="S226" i="12"/>
  <c r="D227" i="12"/>
  <c r="E227" i="12"/>
  <c r="F227" i="12"/>
  <c r="G227" i="12"/>
  <c r="H227" i="12"/>
  <c r="I227" i="12"/>
  <c r="J227" i="12"/>
  <c r="K227" i="12"/>
  <c r="L227" i="12"/>
  <c r="M227" i="12"/>
  <c r="N227" i="12"/>
  <c r="O227" i="12"/>
  <c r="P227" i="12"/>
  <c r="Q227" i="12"/>
  <c r="R227" i="12"/>
  <c r="S227" i="12"/>
  <c r="D228" i="12"/>
  <c r="E228" i="12"/>
  <c r="F228" i="12"/>
  <c r="G228" i="12"/>
  <c r="H228" i="12"/>
  <c r="I228" i="12"/>
  <c r="J228" i="12"/>
  <c r="K228" i="12"/>
  <c r="L228" i="12"/>
  <c r="M228" i="12"/>
  <c r="N228" i="12"/>
  <c r="O228" i="12"/>
  <c r="P228" i="12"/>
  <c r="Q228" i="12"/>
  <c r="R228" i="12"/>
  <c r="S228" i="12"/>
  <c r="D229" i="12"/>
  <c r="E229" i="12"/>
  <c r="F229" i="12"/>
  <c r="G229" i="12"/>
  <c r="H229" i="12"/>
  <c r="I229" i="12"/>
  <c r="J229" i="12"/>
  <c r="K229" i="12"/>
  <c r="L229" i="12"/>
  <c r="M229" i="12"/>
  <c r="N229" i="12"/>
  <c r="O229" i="12"/>
  <c r="P229" i="12"/>
  <c r="Q229" i="12"/>
  <c r="R229" i="12"/>
  <c r="S229" i="12"/>
  <c r="D230" i="12"/>
  <c r="E230" i="12"/>
  <c r="F230" i="12"/>
  <c r="G230" i="12"/>
  <c r="H230" i="12"/>
  <c r="I230" i="12"/>
  <c r="J230" i="12"/>
  <c r="K230" i="12"/>
  <c r="L230" i="12"/>
  <c r="M230" i="12"/>
  <c r="N230" i="12"/>
  <c r="O230" i="12"/>
  <c r="P230" i="12"/>
  <c r="Q230" i="12"/>
  <c r="R230" i="12"/>
  <c r="S230" i="12"/>
  <c r="D231" i="12"/>
  <c r="E231" i="12"/>
  <c r="F231" i="12"/>
  <c r="G231" i="12"/>
  <c r="H231" i="12"/>
  <c r="I231" i="12"/>
  <c r="J231" i="12"/>
  <c r="K231" i="12"/>
  <c r="L231" i="12"/>
  <c r="M231" i="12"/>
  <c r="N231" i="12"/>
  <c r="O231" i="12"/>
  <c r="P231" i="12"/>
  <c r="Q231" i="12"/>
  <c r="R231" i="12"/>
  <c r="S231" i="12"/>
  <c r="D232" i="12"/>
  <c r="E232" i="12"/>
  <c r="F232" i="12"/>
  <c r="G232" i="12"/>
  <c r="H232" i="12"/>
  <c r="I232" i="12"/>
  <c r="J232" i="12"/>
  <c r="K232" i="12"/>
  <c r="L232" i="12"/>
  <c r="M232" i="12"/>
  <c r="N232" i="12"/>
  <c r="O232" i="12"/>
  <c r="P232" i="12"/>
  <c r="Q232" i="12"/>
  <c r="R232" i="12"/>
  <c r="S232" i="12"/>
  <c r="D233" i="12"/>
  <c r="E233" i="12"/>
  <c r="F233" i="12"/>
  <c r="G233" i="12"/>
  <c r="H233" i="12"/>
  <c r="I233" i="12"/>
  <c r="J233" i="12"/>
  <c r="K233" i="12"/>
  <c r="L233" i="12"/>
  <c r="M233" i="12"/>
  <c r="N233" i="12"/>
  <c r="O233" i="12"/>
  <c r="P233" i="12"/>
  <c r="Q233" i="12"/>
  <c r="R233" i="12"/>
  <c r="S233" i="12"/>
  <c r="D234" i="12"/>
  <c r="E234" i="12"/>
  <c r="F234" i="12"/>
  <c r="G234" i="12"/>
  <c r="H234" i="12"/>
  <c r="I234" i="12"/>
  <c r="J234" i="12"/>
  <c r="K234" i="12"/>
  <c r="L234" i="12"/>
  <c r="M234" i="12"/>
  <c r="N234" i="12"/>
  <c r="O234" i="12"/>
  <c r="P234" i="12"/>
  <c r="Q234" i="12"/>
  <c r="R234" i="12"/>
  <c r="S234" i="12"/>
  <c r="D235" i="12"/>
  <c r="E235" i="12"/>
  <c r="F235" i="12"/>
  <c r="G235" i="12"/>
  <c r="H235" i="12"/>
  <c r="I235" i="12"/>
  <c r="J235" i="12"/>
  <c r="K235" i="12"/>
  <c r="L235" i="12"/>
  <c r="M235" i="12"/>
  <c r="N235" i="12"/>
  <c r="O235" i="12"/>
  <c r="P235" i="12"/>
  <c r="Q235" i="12"/>
  <c r="R235" i="12"/>
  <c r="S235" i="12"/>
  <c r="S2" i="12"/>
  <c r="R2" i="12"/>
  <c r="E2" i="12"/>
  <c r="F2" i="12"/>
  <c r="G2" i="12"/>
  <c r="H2" i="12"/>
  <c r="I2" i="12"/>
  <c r="J2" i="12"/>
  <c r="K2" i="12"/>
  <c r="L2" i="12"/>
  <c r="M2" i="12"/>
  <c r="N2" i="12"/>
  <c r="O2" i="12"/>
  <c r="P2" i="12"/>
  <c r="Q2" i="12"/>
  <c r="D2" i="12"/>
  <c r="F208" i="7"/>
  <c r="G208" i="7"/>
  <c r="H208" i="7"/>
  <c r="I208" i="7"/>
  <c r="J208" i="7"/>
  <c r="K208" i="7"/>
  <c r="L208" i="7"/>
  <c r="M208" i="7"/>
  <c r="N208" i="7"/>
  <c r="P208" i="7"/>
  <c r="Q208" i="7"/>
  <c r="R208" i="7"/>
  <c r="S208" i="7"/>
  <c r="T208" i="7"/>
  <c r="U208" i="7"/>
  <c r="V208" i="7"/>
  <c r="W208" i="7"/>
  <c r="X208" i="7"/>
  <c r="Y208" i="7"/>
  <c r="Z208" i="7"/>
  <c r="AA208" i="7"/>
  <c r="AB208" i="7"/>
  <c r="AC208" i="7"/>
  <c r="AD208" i="7"/>
  <c r="AE208" i="7"/>
  <c r="AG208" i="7"/>
  <c r="AH208" i="7"/>
  <c r="AJ208" i="7"/>
  <c r="AK208" i="7"/>
  <c r="AM208" i="7"/>
  <c r="AN208" i="7"/>
  <c r="AV208" i="7"/>
  <c r="AW208" i="7"/>
  <c r="AX208" i="7"/>
  <c r="AY208" i="7"/>
  <c r="AZ208" i="7"/>
  <c r="BA208" i="7"/>
  <c r="BB208" i="7"/>
  <c r="BC208" i="7"/>
  <c r="BD208" i="7"/>
  <c r="BE208" i="7"/>
  <c r="BF208" i="7"/>
  <c r="BG208" i="7"/>
  <c r="BH208" i="7"/>
  <c r="BI208" i="7"/>
  <c r="BJ208" i="7"/>
  <c r="BK208" i="7"/>
  <c r="F209" i="7"/>
  <c r="G209" i="7"/>
  <c r="H209" i="7"/>
  <c r="I209" i="7"/>
  <c r="J209" i="7"/>
  <c r="K209" i="7"/>
  <c r="L209" i="7"/>
  <c r="M209" i="7"/>
  <c r="N209" i="7"/>
  <c r="P209" i="7"/>
  <c r="Q209" i="7"/>
  <c r="R209" i="7"/>
  <c r="S209" i="7"/>
  <c r="T209" i="7"/>
  <c r="U209" i="7"/>
  <c r="V209" i="7"/>
  <c r="W209" i="7"/>
  <c r="AS209" i="7" s="1"/>
  <c r="CB209" i="7" s="1"/>
  <c r="X209" i="7"/>
  <c r="Y209" i="7"/>
  <c r="Z209" i="7"/>
  <c r="AU209" i="7" s="1"/>
  <c r="CD209" i="7" s="1"/>
  <c r="AA209" i="7"/>
  <c r="AB209" i="7"/>
  <c r="AC209" i="7"/>
  <c r="AD209" i="7"/>
  <c r="AE209" i="7"/>
  <c r="AG209" i="7"/>
  <c r="AH209" i="7"/>
  <c r="AJ209" i="7"/>
  <c r="AK209" i="7"/>
  <c r="AM209" i="7"/>
  <c r="AN209" i="7"/>
  <c r="AV209" i="7"/>
  <c r="AW209" i="7"/>
  <c r="AX209" i="7"/>
  <c r="AY209" i="7"/>
  <c r="AZ209" i="7"/>
  <c r="BA209" i="7"/>
  <c r="BB209" i="7"/>
  <c r="BC209" i="7"/>
  <c r="BD209" i="7"/>
  <c r="BE209" i="7"/>
  <c r="BF209" i="7"/>
  <c r="BG209" i="7"/>
  <c r="BH209" i="7"/>
  <c r="BI209" i="7"/>
  <c r="BJ209" i="7"/>
  <c r="BK209" i="7"/>
  <c r="F210" i="7"/>
  <c r="G210" i="7"/>
  <c r="H210" i="7"/>
  <c r="I210" i="7"/>
  <c r="J210" i="7"/>
  <c r="K210" i="7"/>
  <c r="L210" i="7"/>
  <c r="M210" i="7"/>
  <c r="N210" i="7"/>
  <c r="P210" i="7"/>
  <c r="Q210" i="7"/>
  <c r="R210" i="7"/>
  <c r="S210" i="7"/>
  <c r="T210" i="7"/>
  <c r="U210" i="7"/>
  <c r="V210" i="7"/>
  <c r="W210" i="7"/>
  <c r="X210" i="7"/>
  <c r="Y210" i="7"/>
  <c r="Z210" i="7"/>
  <c r="AU210" i="7" s="1"/>
  <c r="CD210" i="7" s="1"/>
  <c r="AA210" i="7"/>
  <c r="AB210" i="7"/>
  <c r="AC210" i="7"/>
  <c r="AD210" i="7"/>
  <c r="AE210" i="7"/>
  <c r="AG210" i="7"/>
  <c r="AH210" i="7"/>
  <c r="AJ210" i="7"/>
  <c r="AK210" i="7"/>
  <c r="AM210" i="7"/>
  <c r="AN210" i="7"/>
  <c r="AV210" i="7"/>
  <c r="AW210" i="7"/>
  <c r="AX210" i="7"/>
  <c r="AY210" i="7"/>
  <c r="AZ210" i="7"/>
  <c r="BA210" i="7"/>
  <c r="BB210" i="7"/>
  <c r="BC210" i="7"/>
  <c r="BD210" i="7"/>
  <c r="BE210" i="7"/>
  <c r="BF210" i="7"/>
  <c r="BG210" i="7"/>
  <c r="BH210" i="7"/>
  <c r="BI210" i="7"/>
  <c r="BJ210" i="7"/>
  <c r="BK210" i="7"/>
  <c r="F211" i="7"/>
  <c r="G211" i="7"/>
  <c r="H211" i="7"/>
  <c r="I211" i="7"/>
  <c r="J211" i="7"/>
  <c r="K211" i="7"/>
  <c r="L211" i="7"/>
  <c r="M211" i="7"/>
  <c r="N211" i="7"/>
  <c r="P211" i="7"/>
  <c r="Q211" i="7"/>
  <c r="R211" i="7"/>
  <c r="S211" i="7"/>
  <c r="T211" i="7"/>
  <c r="U211" i="7"/>
  <c r="V211" i="7"/>
  <c r="W211" i="7"/>
  <c r="X211" i="7"/>
  <c r="Y211" i="7"/>
  <c r="Z211" i="7"/>
  <c r="AA211" i="7"/>
  <c r="AB211" i="7"/>
  <c r="AC211" i="7"/>
  <c r="AD211" i="7"/>
  <c r="AE211" i="7"/>
  <c r="AG211" i="7"/>
  <c r="AH211" i="7"/>
  <c r="AJ211" i="7"/>
  <c r="AK211" i="7"/>
  <c r="AM211" i="7"/>
  <c r="AN211" i="7"/>
  <c r="AV211" i="7"/>
  <c r="AW211" i="7"/>
  <c r="AX211" i="7"/>
  <c r="AY211" i="7"/>
  <c r="AZ211" i="7"/>
  <c r="BA211" i="7"/>
  <c r="BB211" i="7"/>
  <c r="BC211" i="7"/>
  <c r="BD211" i="7"/>
  <c r="BE211" i="7"/>
  <c r="BF211" i="7"/>
  <c r="BG211" i="7"/>
  <c r="BH211" i="7"/>
  <c r="BI211" i="7"/>
  <c r="BJ211" i="7"/>
  <c r="BK211" i="7"/>
  <c r="F212" i="7"/>
  <c r="G212" i="7"/>
  <c r="H212" i="7"/>
  <c r="I212" i="7"/>
  <c r="J212" i="7"/>
  <c r="K212" i="7"/>
  <c r="L212" i="7"/>
  <c r="M212" i="7"/>
  <c r="N212" i="7"/>
  <c r="P212" i="7"/>
  <c r="Q212" i="7"/>
  <c r="R212" i="7"/>
  <c r="S212" i="7"/>
  <c r="T212" i="7"/>
  <c r="U212" i="7"/>
  <c r="V212" i="7"/>
  <c r="W212" i="7"/>
  <c r="X212" i="7"/>
  <c r="Y212" i="7"/>
  <c r="Z212" i="7"/>
  <c r="AA212" i="7"/>
  <c r="AB212" i="7"/>
  <c r="AC212" i="7"/>
  <c r="AD212" i="7"/>
  <c r="AE212" i="7"/>
  <c r="AG212" i="7"/>
  <c r="AH212" i="7"/>
  <c r="AJ212" i="7"/>
  <c r="AK212" i="7"/>
  <c r="AM212" i="7"/>
  <c r="AN212" i="7"/>
  <c r="AV212" i="7"/>
  <c r="AW212" i="7"/>
  <c r="AX212" i="7"/>
  <c r="AY212" i="7"/>
  <c r="AZ212" i="7"/>
  <c r="BA212" i="7"/>
  <c r="BB212" i="7"/>
  <c r="BC212" i="7"/>
  <c r="BD212" i="7"/>
  <c r="BE212" i="7"/>
  <c r="BF212" i="7"/>
  <c r="BG212" i="7"/>
  <c r="BH212" i="7"/>
  <c r="BI212" i="7"/>
  <c r="BJ212" i="7"/>
  <c r="BK212" i="7"/>
  <c r="F213" i="7"/>
  <c r="G213" i="7"/>
  <c r="H213" i="7"/>
  <c r="I213" i="7"/>
  <c r="J213" i="7"/>
  <c r="K213" i="7"/>
  <c r="L213" i="7"/>
  <c r="M213" i="7"/>
  <c r="N213" i="7"/>
  <c r="P213" i="7"/>
  <c r="Q213" i="7"/>
  <c r="R213" i="7"/>
  <c r="S213" i="7"/>
  <c r="T213" i="7"/>
  <c r="U213" i="7"/>
  <c r="V213" i="7"/>
  <c r="W213" i="7"/>
  <c r="X213" i="7"/>
  <c r="Y213" i="7"/>
  <c r="Z213" i="7"/>
  <c r="AA213" i="7"/>
  <c r="AB213" i="7"/>
  <c r="AC213" i="7"/>
  <c r="AD213" i="7"/>
  <c r="AE213" i="7"/>
  <c r="AG213" i="7"/>
  <c r="AH213" i="7"/>
  <c r="AJ213" i="7"/>
  <c r="AK213" i="7"/>
  <c r="AM213" i="7"/>
  <c r="AN213" i="7"/>
  <c r="AV213" i="7"/>
  <c r="AW213" i="7"/>
  <c r="AX213" i="7"/>
  <c r="AY213" i="7"/>
  <c r="AZ213" i="7"/>
  <c r="BA213" i="7"/>
  <c r="BB213" i="7"/>
  <c r="BC213" i="7"/>
  <c r="BD213" i="7"/>
  <c r="BE213" i="7"/>
  <c r="BF213" i="7"/>
  <c r="BG213" i="7"/>
  <c r="BH213" i="7"/>
  <c r="BI213" i="7"/>
  <c r="BJ213" i="7"/>
  <c r="BK213" i="7"/>
  <c r="BQ213" i="7"/>
  <c r="BW213" i="7" s="1"/>
  <c r="F214" i="7"/>
  <c r="G214" i="7"/>
  <c r="H214" i="7"/>
  <c r="I214" i="7"/>
  <c r="J214" i="7"/>
  <c r="K214" i="7"/>
  <c r="L214" i="7"/>
  <c r="M214" i="7"/>
  <c r="N214" i="7"/>
  <c r="P214" i="7"/>
  <c r="Q214" i="7"/>
  <c r="R214" i="7"/>
  <c r="S214" i="7"/>
  <c r="T214" i="7"/>
  <c r="U214" i="7"/>
  <c r="V214" i="7"/>
  <c r="W214" i="7"/>
  <c r="X214" i="7"/>
  <c r="Y214" i="7"/>
  <c r="Z214" i="7"/>
  <c r="AA214" i="7"/>
  <c r="AB214" i="7"/>
  <c r="AC214" i="7"/>
  <c r="AD214" i="7"/>
  <c r="AE214" i="7"/>
  <c r="AG214" i="7"/>
  <c r="AH214" i="7"/>
  <c r="AJ214" i="7"/>
  <c r="AK214" i="7"/>
  <c r="AM214" i="7"/>
  <c r="AN214" i="7"/>
  <c r="AV214" i="7"/>
  <c r="AW214" i="7"/>
  <c r="AX214" i="7"/>
  <c r="AY214" i="7"/>
  <c r="AZ214" i="7"/>
  <c r="BA214" i="7"/>
  <c r="BB214" i="7"/>
  <c r="BC214" i="7"/>
  <c r="BD214" i="7"/>
  <c r="BE214" i="7"/>
  <c r="BF214" i="7"/>
  <c r="BG214" i="7"/>
  <c r="BH214" i="7"/>
  <c r="BI214" i="7"/>
  <c r="BJ214" i="7"/>
  <c r="BK214" i="7"/>
  <c r="F215" i="7"/>
  <c r="G215" i="7"/>
  <c r="H215" i="7"/>
  <c r="I215" i="7"/>
  <c r="J215" i="7"/>
  <c r="K215" i="7"/>
  <c r="L215" i="7"/>
  <c r="M215" i="7"/>
  <c r="N215" i="7"/>
  <c r="P215" i="7"/>
  <c r="Q215" i="7"/>
  <c r="R215" i="7"/>
  <c r="S215" i="7"/>
  <c r="T215" i="7"/>
  <c r="U215" i="7"/>
  <c r="V215" i="7"/>
  <c r="W215" i="7"/>
  <c r="X215" i="7"/>
  <c r="Y215" i="7"/>
  <c r="Z215" i="7"/>
  <c r="AA215" i="7"/>
  <c r="AB215" i="7"/>
  <c r="AC215" i="7"/>
  <c r="AD215" i="7"/>
  <c r="AE215" i="7"/>
  <c r="AG215" i="7"/>
  <c r="AH215" i="7"/>
  <c r="AJ215" i="7"/>
  <c r="AK215" i="7"/>
  <c r="AM215" i="7"/>
  <c r="AN215" i="7"/>
  <c r="AV215" i="7"/>
  <c r="AW215" i="7"/>
  <c r="AX215" i="7"/>
  <c r="AY215" i="7"/>
  <c r="AZ215" i="7"/>
  <c r="BA215" i="7"/>
  <c r="BB215" i="7"/>
  <c r="BC215" i="7"/>
  <c r="BD215" i="7"/>
  <c r="BE215" i="7"/>
  <c r="BF215" i="7"/>
  <c r="BG215" i="7"/>
  <c r="BH215" i="7"/>
  <c r="BI215" i="7"/>
  <c r="BJ215" i="7"/>
  <c r="BK215" i="7"/>
  <c r="F216" i="7"/>
  <c r="G216" i="7"/>
  <c r="H216" i="7"/>
  <c r="I216" i="7"/>
  <c r="J216" i="7"/>
  <c r="K216" i="7"/>
  <c r="L216" i="7"/>
  <c r="M216" i="7"/>
  <c r="N216" i="7"/>
  <c r="P216" i="7"/>
  <c r="Q216" i="7"/>
  <c r="R216" i="7"/>
  <c r="S216" i="7"/>
  <c r="T216" i="7"/>
  <c r="U216" i="7"/>
  <c r="V216" i="7"/>
  <c r="W216" i="7"/>
  <c r="X216" i="7"/>
  <c r="Y216" i="7"/>
  <c r="Z216" i="7"/>
  <c r="AA216" i="7"/>
  <c r="AB216" i="7"/>
  <c r="AC216" i="7"/>
  <c r="AD216" i="7"/>
  <c r="AE216" i="7"/>
  <c r="AG216" i="7"/>
  <c r="AH216" i="7"/>
  <c r="AJ216" i="7"/>
  <c r="AK216" i="7"/>
  <c r="AM216" i="7"/>
  <c r="AN216" i="7"/>
  <c r="AV216" i="7"/>
  <c r="AW216" i="7"/>
  <c r="AX216" i="7"/>
  <c r="AY216" i="7"/>
  <c r="AZ216" i="7"/>
  <c r="BA216" i="7"/>
  <c r="BB216" i="7"/>
  <c r="BC216" i="7"/>
  <c r="BD216" i="7"/>
  <c r="BE216" i="7"/>
  <c r="BF216" i="7"/>
  <c r="BG216" i="7"/>
  <c r="BH216" i="7"/>
  <c r="BI216" i="7"/>
  <c r="BJ216" i="7"/>
  <c r="BK216" i="7"/>
  <c r="BM216" i="7"/>
  <c r="BS216" i="7" s="1"/>
  <c r="F217" i="7"/>
  <c r="G217" i="7"/>
  <c r="H217" i="7"/>
  <c r="I217" i="7"/>
  <c r="J217" i="7"/>
  <c r="K217" i="7"/>
  <c r="L217" i="7"/>
  <c r="M217" i="7"/>
  <c r="N217" i="7"/>
  <c r="P217" i="7"/>
  <c r="Q217" i="7"/>
  <c r="R217" i="7"/>
  <c r="S217" i="7"/>
  <c r="T217" i="7"/>
  <c r="U217" i="7"/>
  <c r="V217" i="7"/>
  <c r="W217" i="7"/>
  <c r="X217" i="7"/>
  <c r="Y217" i="7"/>
  <c r="Z217" i="7"/>
  <c r="AA217" i="7"/>
  <c r="AB217" i="7"/>
  <c r="AC217" i="7"/>
  <c r="AD217" i="7"/>
  <c r="AE217" i="7"/>
  <c r="AG217" i="7"/>
  <c r="AH217" i="7"/>
  <c r="AJ217" i="7"/>
  <c r="AK217" i="7"/>
  <c r="AM217" i="7"/>
  <c r="AN217" i="7"/>
  <c r="AV217" i="7"/>
  <c r="AW217" i="7"/>
  <c r="AX217" i="7"/>
  <c r="AY217" i="7"/>
  <c r="AZ217" i="7"/>
  <c r="BA217" i="7"/>
  <c r="BB217" i="7"/>
  <c r="BC217" i="7"/>
  <c r="BD217" i="7"/>
  <c r="BE217" i="7"/>
  <c r="BF217" i="7"/>
  <c r="BG217" i="7"/>
  <c r="BH217" i="7"/>
  <c r="BI217" i="7"/>
  <c r="BJ217" i="7"/>
  <c r="BK217" i="7"/>
  <c r="BM217" i="7"/>
  <c r="BS217" i="7" s="1"/>
  <c r="F218" i="7"/>
  <c r="G218" i="7"/>
  <c r="H218" i="7"/>
  <c r="I218" i="7"/>
  <c r="J218" i="7"/>
  <c r="K218" i="7"/>
  <c r="L218" i="7"/>
  <c r="M218" i="7"/>
  <c r="N218" i="7"/>
  <c r="P218" i="7"/>
  <c r="Q218" i="7"/>
  <c r="R218" i="7"/>
  <c r="S218" i="7"/>
  <c r="T218" i="7"/>
  <c r="U218" i="7"/>
  <c r="V218" i="7"/>
  <c r="W218" i="7"/>
  <c r="X218" i="7"/>
  <c r="Y218" i="7"/>
  <c r="Z218" i="7"/>
  <c r="AA218" i="7"/>
  <c r="AB218" i="7"/>
  <c r="AC218" i="7"/>
  <c r="AD218" i="7"/>
  <c r="AE218" i="7"/>
  <c r="AG218" i="7"/>
  <c r="AH218" i="7"/>
  <c r="AJ218" i="7"/>
  <c r="AK218" i="7"/>
  <c r="AM218" i="7"/>
  <c r="AN218" i="7"/>
  <c r="AV218" i="7"/>
  <c r="AW218" i="7"/>
  <c r="AX218" i="7"/>
  <c r="AY218" i="7"/>
  <c r="AZ218" i="7"/>
  <c r="BA218" i="7"/>
  <c r="BB218" i="7"/>
  <c r="BC218" i="7"/>
  <c r="BD218" i="7"/>
  <c r="BE218" i="7"/>
  <c r="BF218" i="7"/>
  <c r="BG218" i="7"/>
  <c r="BH218" i="7"/>
  <c r="BI218" i="7"/>
  <c r="BJ218" i="7"/>
  <c r="BK218" i="7"/>
  <c r="BV218" i="7"/>
  <c r="F219" i="7"/>
  <c r="G219" i="7"/>
  <c r="H219" i="7"/>
  <c r="I219" i="7"/>
  <c r="J219" i="7"/>
  <c r="K219" i="7"/>
  <c r="L219" i="7"/>
  <c r="M219" i="7"/>
  <c r="N219" i="7"/>
  <c r="P219" i="7"/>
  <c r="Q219" i="7"/>
  <c r="R219" i="7"/>
  <c r="S219" i="7"/>
  <c r="T219" i="7"/>
  <c r="U219" i="7"/>
  <c r="V219" i="7"/>
  <c r="W219" i="7"/>
  <c r="X219" i="7"/>
  <c r="Y219" i="7"/>
  <c r="Z219" i="7"/>
  <c r="AA219" i="7"/>
  <c r="AB219" i="7"/>
  <c r="AC219" i="7"/>
  <c r="AD219" i="7"/>
  <c r="AE219" i="7"/>
  <c r="AG219" i="7"/>
  <c r="AH219" i="7"/>
  <c r="AJ219" i="7"/>
  <c r="AK219" i="7"/>
  <c r="AM219" i="7"/>
  <c r="AN219" i="7"/>
  <c r="AV219" i="7"/>
  <c r="AW219" i="7"/>
  <c r="AX219" i="7"/>
  <c r="AY219" i="7"/>
  <c r="AZ219" i="7"/>
  <c r="BA219" i="7"/>
  <c r="BB219" i="7"/>
  <c r="BC219" i="7"/>
  <c r="BD219" i="7"/>
  <c r="BE219" i="7"/>
  <c r="BF219" i="7"/>
  <c r="BG219" i="7"/>
  <c r="BH219" i="7"/>
  <c r="BI219" i="7"/>
  <c r="BJ219" i="7"/>
  <c r="BK219" i="7"/>
  <c r="F220" i="7"/>
  <c r="G220" i="7"/>
  <c r="H220" i="7"/>
  <c r="I220" i="7"/>
  <c r="J220" i="7"/>
  <c r="K220" i="7"/>
  <c r="L220" i="7"/>
  <c r="M220" i="7"/>
  <c r="N220" i="7"/>
  <c r="P220" i="7"/>
  <c r="Q220" i="7"/>
  <c r="R220" i="7"/>
  <c r="S220" i="7"/>
  <c r="T220" i="7"/>
  <c r="U220" i="7"/>
  <c r="V220" i="7"/>
  <c r="W220" i="7"/>
  <c r="X220" i="7"/>
  <c r="Y220" i="7"/>
  <c r="Z220" i="7"/>
  <c r="AU220" i="7" s="1"/>
  <c r="CD220" i="7" s="1"/>
  <c r="AA220" i="7"/>
  <c r="AB220" i="7"/>
  <c r="AC220" i="7"/>
  <c r="AD220" i="7"/>
  <c r="AE220" i="7"/>
  <c r="AG220" i="7"/>
  <c r="AH220" i="7"/>
  <c r="AJ220" i="7"/>
  <c r="AK220" i="7"/>
  <c r="AM220" i="7"/>
  <c r="AN220" i="7"/>
  <c r="AV220" i="7"/>
  <c r="AW220" i="7"/>
  <c r="AX220" i="7"/>
  <c r="AY220" i="7"/>
  <c r="AZ220" i="7"/>
  <c r="BA220" i="7"/>
  <c r="BB220" i="7"/>
  <c r="BC220" i="7"/>
  <c r="BD220" i="7"/>
  <c r="BE220" i="7"/>
  <c r="BF220" i="7"/>
  <c r="BG220" i="7"/>
  <c r="BH220" i="7"/>
  <c r="BI220" i="7"/>
  <c r="BJ220" i="7"/>
  <c r="BK220" i="7"/>
  <c r="F221" i="7"/>
  <c r="G221" i="7"/>
  <c r="H221" i="7"/>
  <c r="I221" i="7"/>
  <c r="J221" i="7"/>
  <c r="K221" i="7"/>
  <c r="L221" i="7"/>
  <c r="M221" i="7"/>
  <c r="N221" i="7"/>
  <c r="P221" i="7"/>
  <c r="Q221" i="7"/>
  <c r="R221" i="7"/>
  <c r="S221" i="7"/>
  <c r="T221" i="7"/>
  <c r="U221" i="7"/>
  <c r="V221" i="7"/>
  <c r="W221" i="7"/>
  <c r="X221" i="7"/>
  <c r="Y221" i="7"/>
  <c r="Z221" i="7"/>
  <c r="AA221" i="7"/>
  <c r="AB221" i="7"/>
  <c r="AC221" i="7"/>
  <c r="AD221" i="7"/>
  <c r="AE221" i="7"/>
  <c r="AG221" i="7"/>
  <c r="AH221" i="7"/>
  <c r="AJ221" i="7"/>
  <c r="AK221" i="7"/>
  <c r="AM221" i="7"/>
  <c r="AN221" i="7"/>
  <c r="AV221" i="7"/>
  <c r="AW221" i="7"/>
  <c r="AX221" i="7"/>
  <c r="AY221" i="7"/>
  <c r="AZ221" i="7"/>
  <c r="BA221" i="7"/>
  <c r="BB221" i="7"/>
  <c r="BC221" i="7"/>
  <c r="BD221" i="7"/>
  <c r="BE221" i="7"/>
  <c r="BF221" i="7"/>
  <c r="BG221" i="7"/>
  <c r="BH221" i="7"/>
  <c r="BI221" i="7"/>
  <c r="BJ221" i="7"/>
  <c r="BK221" i="7"/>
  <c r="F222" i="7"/>
  <c r="G222" i="7"/>
  <c r="H222" i="7"/>
  <c r="I222" i="7"/>
  <c r="J222" i="7"/>
  <c r="K222" i="7"/>
  <c r="L222" i="7"/>
  <c r="M222" i="7"/>
  <c r="N222" i="7"/>
  <c r="P222" i="7"/>
  <c r="Q222" i="7"/>
  <c r="R222" i="7"/>
  <c r="S222" i="7"/>
  <c r="T222" i="7"/>
  <c r="U222" i="7"/>
  <c r="V222" i="7"/>
  <c r="W222" i="7"/>
  <c r="X222" i="7"/>
  <c r="Y222" i="7"/>
  <c r="Z222" i="7"/>
  <c r="AU222" i="7" s="1"/>
  <c r="CD222" i="7" s="1"/>
  <c r="AA222" i="7"/>
  <c r="AB222" i="7"/>
  <c r="AC222" i="7"/>
  <c r="AD222" i="7"/>
  <c r="AE222" i="7"/>
  <c r="AG222" i="7"/>
  <c r="AH222" i="7"/>
  <c r="AJ222" i="7"/>
  <c r="AK222" i="7"/>
  <c r="AM222" i="7"/>
  <c r="AN222" i="7"/>
  <c r="AV222" i="7"/>
  <c r="AW222" i="7"/>
  <c r="AX222" i="7"/>
  <c r="AY222" i="7"/>
  <c r="AZ222" i="7"/>
  <c r="BA222" i="7"/>
  <c r="BB222" i="7"/>
  <c r="BC222" i="7"/>
  <c r="BD222" i="7"/>
  <c r="BE222" i="7"/>
  <c r="BF222" i="7"/>
  <c r="BG222" i="7"/>
  <c r="BH222" i="7"/>
  <c r="BI222" i="7"/>
  <c r="BJ222" i="7"/>
  <c r="BK222" i="7"/>
  <c r="F223" i="7"/>
  <c r="G223" i="7"/>
  <c r="H223" i="7"/>
  <c r="I223" i="7"/>
  <c r="J223" i="7"/>
  <c r="K223" i="7"/>
  <c r="L223" i="7"/>
  <c r="M223" i="7"/>
  <c r="N223" i="7"/>
  <c r="P223" i="7"/>
  <c r="Q223" i="7"/>
  <c r="R223" i="7"/>
  <c r="S223" i="7"/>
  <c r="T223" i="7"/>
  <c r="U223" i="7"/>
  <c r="AR223" i="7" s="1"/>
  <c r="CA223" i="7" s="1"/>
  <c r="V223" i="7"/>
  <c r="W223" i="7"/>
  <c r="X223" i="7"/>
  <c r="Y223" i="7"/>
  <c r="Z223" i="7"/>
  <c r="AA223" i="7"/>
  <c r="AB223" i="7"/>
  <c r="AC223" i="7"/>
  <c r="AD223" i="7"/>
  <c r="AE223" i="7"/>
  <c r="AG223" i="7"/>
  <c r="AH223" i="7"/>
  <c r="AJ223" i="7"/>
  <c r="AK223" i="7"/>
  <c r="AM223" i="7"/>
  <c r="AN223" i="7"/>
  <c r="AV223" i="7"/>
  <c r="AW223" i="7"/>
  <c r="AX223" i="7"/>
  <c r="AY223" i="7"/>
  <c r="AZ223" i="7"/>
  <c r="BA223" i="7"/>
  <c r="BB223" i="7"/>
  <c r="BC223" i="7"/>
  <c r="BD223" i="7"/>
  <c r="BE223" i="7"/>
  <c r="BF223" i="7"/>
  <c r="BG223" i="7"/>
  <c r="BH223" i="7"/>
  <c r="BI223" i="7"/>
  <c r="BJ223" i="7"/>
  <c r="BK223" i="7"/>
  <c r="F224" i="7"/>
  <c r="G224" i="7"/>
  <c r="H224" i="7"/>
  <c r="I224" i="7"/>
  <c r="J224" i="7"/>
  <c r="K224" i="7"/>
  <c r="L224" i="7"/>
  <c r="M224" i="7"/>
  <c r="N224" i="7"/>
  <c r="P224" i="7"/>
  <c r="Q224" i="7"/>
  <c r="R224" i="7"/>
  <c r="S224" i="7"/>
  <c r="T224" i="7"/>
  <c r="AR224" i="7" s="1"/>
  <c r="CA224" i="7" s="1"/>
  <c r="U224" i="7"/>
  <c r="V224" i="7"/>
  <c r="W224" i="7"/>
  <c r="X224" i="7"/>
  <c r="Y224" i="7"/>
  <c r="Z224" i="7"/>
  <c r="AA224" i="7"/>
  <c r="AB224" i="7"/>
  <c r="AC224" i="7"/>
  <c r="AD224" i="7"/>
  <c r="AE224" i="7"/>
  <c r="AG224" i="7"/>
  <c r="AH224" i="7"/>
  <c r="AJ224" i="7"/>
  <c r="AK224" i="7"/>
  <c r="AM224" i="7"/>
  <c r="AN224" i="7"/>
  <c r="AU224" i="7" s="1"/>
  <c r="CD224" i="7" s="1"/>
  <c r="AV224" i="7"/>
  <c r="AW224" i="7"/>
  <c r="AX224" i="7"/>
  <c r="AY224" i="7"/>
  <c r="AZ224" i="7"/>
  <c r="BA224" i="7"/>
  <c r="BB224" i="7"/>
  <c r="BC224" i="7"/>
  <c r="BD224" i="7"/>
  <c r="BE224" i="7"/>
  <c r="BF224" i="7"/>
  <c r="BG224" i="7"/>
  <c r="BH224" i="7"/>
  <c r="BI224" i="7"/>
  <c r="BJ224" i="7"/>
  <c r="BK224" i="7"/>
  <c r="F225" i="7"/>
  <c r="G225" i="7"/>
  <c r="H225" i="7"/>
  <c r="I225" i="7"/>
  <c r="J225" i="7"/>
  <c r="K225" i="7"/>
  <c r="L225" i="7"/>
  <c r="M225" i="7"/>
  <c r="N225" i="7"/>
  <c r="P225" i="7"/>
  <c r="Q225" i="7"/>
  <c r="R225" i="7"/>
  <c r="S225" i="7"/>
  <c r="T225" i="7"/>
  <c r="U225" i="7"/>
  <c r="V225" i="7"/>
  <c r="W225" i="7"/>
  <c r="X225" i="7"/>
  <c r="Y225" i="7"/>
  <c r="Z225" i="7"/>
  <c r="AA225" i="7"/>
  <c r="AB225" i="7"/>
  <c r="AC225" i="7"/>
  <c r="AD225" i="7"/>
  <c r="AE225" i="7"/>
  <c r="AG225" i="7"/>
  <c r="AH225" i="7"/>
  <c r="AJ225" i="7"/>
  <c r="AK225" i="7"/>
  <c r="AM225" i="7"/>
  <c r="AN225" i="7"/>
  <c r="AV225" i="7"/>
  <c r="AW225" i="7"/>
  <c r="AX225" i="7"/>
  <c r="AY225" i="7"/>
  <c r="AZ225" i="7"/>
  <c r="BA225" i="7"/>
  <c r="BB225" i="7"/>
  <c r="BC225" i="7"/>
  <c r="BD225" i="7"/>
  <c r="BE225" i="7"/>
  <c r="BF225" i="7"/>
  <c r="BG225" i="7"/>
  <c r="BH225" i="7"/>
  <c r="BI225" i="7"/>
  <c r="BJ225" i="7"/>
  <c r="BK225" i="7"/>
  <c r="F226" i="7"/>
  <c r="G226" i="7"/>
  <c r="H226" i="7"/>
  <c r="I226" i="7"/>
  <c r="J226" i="7"/>
  <c r="K226" i="7"/>
  <c r="L226" i="7"/>
  <c r="M226" i="7"/>
  <c r="N226" i="7"/>
  <c r="P226" i="7"/>
  <c r="Q226" i="7"/>
  <c r="R226" i="7"/>
  <c r="S226" i="7"/>
  <c r="T226" i="7"/>
  <c r="U226" i="7"/>
  <c r="V226" i="7"/>
  <c r="W226" i="7"/>
  <c r="X226" i="7"/>
  <c r="Y226" i="7"/>
  <c r="Z226" i="7"/>
  <c r="AA226" i="7"/>
  <c r="AB226" i="7"/>
  <c r="AC226" i="7"/>
  <c r="AD226" i="7"/>
  <c r="AE226" i="7"/>
  <c r="AG226" i="7"/>
  <c r="AH226" i="7"/>
  <c r="AJ226" i="7"/>
  <c r="AK226" i="7"/>
  <c r="AM226" i="7"/>
  <c r="AN226" i="7"/>
  <c r="AV226" i="7"/>
  <c r="AW226" i="7"/>
  <c r="AX226" i="7"/>
  <c r="AY226" i="7"/>
  <c r="AZ226" i="7"/>
  <c r="BA226" i="7"/>
  <c r="BB226" i="7"/>
  <c r="BC226" i="7"/>
  <c r="BD226" i="7"/>
  <c r="BE226" i="7"/>
  <c r="BF226" i="7"/>
  <c r="BG226" i="7"/>
  <c r="BH226" i="7"/>
  <c r="BI226" i="7"/>
  <c r="BJ226" i="7"/>
  <c r="BK226" i="7"/>
  <c r="BM226" i="7"/>
  <c r="BS226" i="7" s="1"/>
  <c r="F227" i="7"/>
  <c r="G227" i="7"/>
  <c r="H227" i="7"/>
  <c r="I227" i="7"/>
  <c r="J227" i="7"/>
  <c r="K227" i="7"/>
  <c r="L227" i="7"/>
  <c r="M227" i="7"/>
  <c r="N227" i="7"/>
  <c r="P227" i="7"/>
  <c r="Q227" i="7"/>
  <c r="R227" i="7"/>
  <c r="S227" i="7"/>
  <c r="T227" i="7"/>
  <c r="U227" i="7"/>
  <c r="V227" i="7"/>
  <c r="W227" i="7"/>
  <c r="X227" i="7"/>
  <c r="Y227" i="7"/>
  <c r="Z227" i="7"/>
  <c r="AA227" i="7"/>
  <c r="AB227" i="7"/>
  <c r="AC227" i="7"/>
  <c r="AD227" i="7"/>
  <c r="AE227" i="7"/>
  <c r="AG227" i="7"/>
  <c r="AH227" i="7"/>
  <c r="AJ227" i="7"/>
  <c r="AK227" i="7"/>
  <c r="AM227" i="7"/>
  <c r="AN227" i="7"/>
  <c r="AV227" i="7"/>
  <c r="AW227" i="7"/>
  <c r="AX227" i="7"/>
  <c r="AY227" i="7"/>
  <c r="AZ227" i="7"/>
  <c r="BA227" i="7"/>
  <c r="BB227" i="7"/>
  <c r="BC227" i="7"/>
  <c r="BD227" i="7"/>
  <c r="BE227" i="7"/>
  <c r="BF227" i="7"/>
  <c r="BG227" i="7"/>
  <c r="BH227" i="7"/>
  <c r="BI227" i="7"/>
  <c r="BJ227" i="7"/>
  <c r="BK227" i="7"/>
  <c r="BM227" i="7"/>
  <c r="BS227" i="7" s="1"/>
  <c r="F228" i="7"/>
  <c r="G228" i="7"/>
  <c r="H228" i="7"/>
  <c r="I228" i="7"/>
  <c r="J228" i="7"/>
  <c r="K228" i="7"/>
  <c r="L228" i="7"/>
  <c r="M228" i="7"/>
  <c r="N228" i="7"/>
  <c r="P228" i="7"/>
  <c r="Q228" i="7"/>
  <c r="R228" i="7"/>
  <c r="S228" i="7"/>
  <c r="T228" i="7"/>
  <c r="U228" i="7"/>
  <c r="V228" i="7"/>
  <c r="W228" i="7"/>
  <c r="X228" i="7"/>
  <c r="Y228" i="7"/>
  <c r="Z228" i="7"/>
  <c r="AA228" i="7"/>
  <c r="AB228" i="7"/>
  <c r="AC228" i="7"/>
  <c r="AD228" i="7"/>
  <c r="AE228" i="7"/>
  <c r="AG228" i="7"/>
  <c r="AH228" i="7"/>
  <c r="AJ228" i="7"/>
  <c r="AK228" i="7"/>
  <c r="AM228" i="7"/>
  <c r="AN228" i="7"/>
  <c r="AV228" i="7"/>
  <c r="AW228" i="7"/>
  <c r="AX228" i="7"/>
  <c r="AY228" i="7"/>
  <c r="AZ228" i="7"/>
  <c r="BA228" i="7"/>
  <c r="BB228" i="7"/>
  <c r="BC228" i="7"/>
  <c r="BD228" i="7"/>
  <c r="BE228" i="7"/>
  <c r="BF228" i="7"/>
  <c r="BG228" i="7"/>
  <c r="BH228" i="7"/>
  <c r="BI228" i="7"/>
  <c r="BJ228" i="7"/>
  <c r="BK228" i="7"/>
  <c r="F229" i="7"/>
  <c r="G229" i="7"/>
  <c r="H229" i="7"/>
  <c r="I229" i="7"/>
  <c r="J229" i="7"/>
  <c r="K229" i="7"/>
  <c r="L229" i="7"/>
  <c r="M229" i="7"/>
  <c r="N229" i="7"/>
  <c r="P229" i="7"/>
  <c r="Q229" i="7"/>
  <c r="R229" i="7"/>
  <c r="S229" i="7"/>
  <c r="T229" i="7"/>
  <c r="U229" i="7"/>
  <c r="V229" i="7"/>
  <c r="W229" i="7"/>
  <c r="X229" i="7"/>
  <c r="Y229" i="7"/>
  <c r="Z229" i="7"/>
  <c r="AA229" i="7"/>
  <c r="AB229" i="7"/>
  <c r="AC229" i="7"/>
  <c r="AD229" i="7"/>
  <c r="AE229" i="7"/>
  <c r="AG229" i="7"/>
  <c r="AH229" i="7"/>
  <c r="AJ229" i="7"/>
  <c r="AK229" i="7"/>
  <c r="AM229" i="7"/>
  <c r="AN229" i="7"/>
  <c r="AU229" i="7"/>
  <c r="CD229" i="7" s="1"/>
  <c r="AV229" i="7"/>
  <c r="AW229" i="7"/>
  <c r="AX229" i="7"/>
  <c r="AY229" i="7"/>
  <c r="AZ229" i="7"/>
  <c r="BA229" i="7"/>
  <c r="BB229" i="7"/>
  <c r="BC229" i="7"/>
  <c r="BD229" i="7"/>
  <c r="BE229" i="7"/>
  <c r="BF229" i="7"/>
  <c r="BG229" i="7"/>
  <c r="BH229" i="7"/>
  <c r="BI229" i="7"/>
  <c r="BJ229" i="7"/>
  <c r="BK229" i="7"/>
  <c r="F230" i="7"/>
  <c r="G230" i="7"/>
  <c r="H230" i="7"/>
  <c r="I230" i="7"/>
  <c r="J230" i="7"/>
  <c r="K230" i="7"/>
  <c r="L230" i="7"/>
  <c r="M230" i="7"/>
  <c r="N230" i="7"/>
  <c r="P230" i="7"/>
  <c r="Q230" i="7"/>
  <c r="R230" i="7"/>
  <c r="S230" i="7"/>
  <c r="T230" i="7"/>
  <c r="U230" i="7"/>
  <c r="V230" i="7"/>
  <c r="W230" i="7"/>
  <c r="X230" i="7"/>
  <c r="Y230" i="7"/>
  <c r="Z230" i="7"/>
  <c r="AA230" i="7"/>
  <c r="AB230" i="7"/>
  <c r="AC230" i="7"/>
  <c r="AD230" i="7"/>
  <c r="AE230" i="7"/>
  <c r="AG230" i="7"/>
  <c r="AH230" i="7"/>
  <c r="AJ230" i="7"/>
  <c r="AK230" i="7"/>
  <c r="AM230" i="7"/>
  <c r="AN230" i="7"/>
  <c r="AU230" i="7" s="1"/>
  <c r="CD230" i="7" s="1"/>
  <c r="AV230" i="7"/>
  <c r="AW230" i="7"/>
  <c r="AX230" i="7"/>
  <c r="AY230" i="7"/>
  <c r="AZ230" i="7"/>
  <c r="BA230" i="7"/>
  <c r="BB230" i="7"/>
  <c r="BC230" i="7"/>
  <c r="BD230" i="7"/>
  <c r="BE230" i="7"/>
  <c r="BF230" i="7"/>
  <c r="BG230" i="7"/>
  <c r="BH230" i="7"/>
  <c r="BI230" i="7"/>
  <c r="BJ230" i="7"/>
  <c r="BK230" i="7"/>
  <c r="CK230" i="7"/>
  <c r="CQ230" i="7" s="1"/>
  <c r="CL230" i="7"/>
  <c r="CR230" i="7" s="1"/>
  <c r="CM230" i="7"/>
  <c r="CS230" i="7" s="1"/>
  <c r="CN230" i="7"/>
  <c r="CT230" i="7" s="1"/>
  <c r="CO230" i="7"/>
  <c r="CU230" i="7" s="1"/>
  <c r="CP230" i="7"/>
  <c r="CV230" i="7" s="1"/>
  <c r="F231" i="7"/>
  <c r="G231" i="7"/>
  <c r="H231" i="7"/>
  <c r="I231" i="7"/>
  <c r="J231" i="7"/>
  <c r="K231" i="7"/>
  <c r="L231" i="7"/>
  <c r="M231" i="7"/>
  <c r="N231" i="7"/>
  <c r="P231" i="7"/>
  <c r="Q231" i="7"/>
  <c r="R231" i="7"/>
  <c r="S231" i="7"/>
  <c r="T231" i="7"/>
  <c r="U231" i="7"/>
  <c r="V231" i="7"/>
  <c r="W231" i="7"/>
  <c r="X231" i="7"/>
  <c r="Y231" i="7"/>
  <c r="Z231" i="7"/>
  <c r="AA231" i="7"/>
  <c r="AB231" i="7"/>
  <c r="AC231" i="7"/>
  <c r="AD231" i="7"/>
  <c r="AE231" i="7"/>
  <c r="AG231" i="7"/>
  <c r="AH231" i="7"/>
  <c r="AJ231" i="7"/>
  <c r="AK231" i="7"/>
  <c r="AM231" i="7"/>
  <c r="AN231" i="7"/>
  <c r="AV231" i="7"/>
  <c r="AW231" i="7"/>
  <c r="AX231" i="7"/>
  <c r="AY231" i="7"/>
  <c r="AZ231" i="7"/>
  <c r="BA231" i="7"/>
  <c r="BB231" i="7"/>
  <c r="BC231" i="7"/>
  <c r="BD231" i="7"/>
  <c r="BE231" i="7"/>
  <c r="BF231" i="7"/>
  <c r="BG231" i="7"/>
  <c r="BH231" i="7"/>
  <c r="BI231" i="7"/>
  <c r="BJ231" i="7"/>
  <c r="BK231" i="7"/>
  <c r="BM231" i="7"/>
  <c r="BS231" i="7" s="1"/>
  <c r="CK231" i="7"/>
  <c r="CQ231" i="7" s="1"/>
  <c r="CL231" i="7"/>
  <c r="CR231" i="7" s="1"/>
  <c r="CM231" i="7"/>
  <c r="CS231" i="7" s="1"/>
  <c r="CN231" i="7"/>
  <c r="CT231" i="7" s="1"/>
  <c r="CO231" i="7"/>
  <c r="CU231" i="7" s="1"/>
  <c r="CP231" i="7"/>
  <c r="CV231" i="7" s="1"/>
  <c r="F232" i="7"/>
  <c r="G232" i="7"/>
  <c r="H232" i="7"/>
  <c r="I232" i="7"/>
  <c r="J232" i="7"/>
  <c r="K232" i="7"/>
  <c r="L232" i="7"/>
  <c r="M232" i="7"/>
  <c r="N232" i="7"/>
  <c r="P232" i="7"/>
  <c r="Q232" i="7"/>
  <c r="R232" i="7"/>
  <c r="S232" i="7"/>
  <c r="T232" i="7"/>
  <c r="U232" i="7"/>
  <c r="V232" i="7"/>
  <c r="W232" i="7"/>
  <c r="X232" i="7"/>
  <c r="Y232" i="7"/>
  <c r="Z232" i="7"/>
  <c r="AA232" i="7"/>
  <c r="AB232" i="7"/>
  <c r="AC232" i="7"/>
  <c r="AD232" i="7"/>
  <c r="AE232" i="7"/>
  <c r="AG232" i="7"/>
  <c r="AH232" i="7"/>
  <c r="AJ232" i="7"/>
  <c r="AK232" i="7"/>
  <c r="AM232" i="7"/>
  <c r="AN232" i="7"/>
  <c r="AV232" i="7"/>
  <c r="AW232" i="7"/>
  <c r="AX232" i="7"/>
  <c r="AY232" i="7"/>
  <c r="AZ232" i="7"/>
  <c r="BA232" i="7"/>
  <c r="BB232" i="7"/>
  <c r="BC232" i="7"/>
  <c r="BD232" i="7"/>
  <c r="BE232" i="7"/>
  <c r="BF232" i="7"/>
  <c r="BG232" i="7"/>
  <c r="BH232" i="7"/>
  <c r="BI232" i="7"/>
  <c r="BJ232" i="7"/>
  <c r="BK232" i="7"/>
  <c r="BM232" i="7"/>
  <c r="BS232" i="7" s="1"/>
  <c r="CK232" i="7"/>
  <c r="CQ232" i="7" s="1"/>
  <c r="CL232" i="7"/>
  <c r="CR232" i="7" s="1"/>
  <c r="CM232" i="7"/>
  <c r="CS232" i="7" s="1"/>
  <c r="CN232" i="7"/>
  <c r="CT232" i="7" s="1"/>
  <c r="CO232" i="7"/>
  <c r="CU232" i="7" s="1"/>
  <c r="CP232" i="7"/>
  <c r="CV232" i="7" s="1"/>
  <c r="F233" i="7"/>
  <c r="G233" i="7"/>
  <c r="H233" i="7"/>
  <c r="I233" i="7"/>
  <c r="J233" i="7"/>
  <c r="K233" i="7"/>
  <c r="L233" i="7"/>
  <c r="M233" i="7"/>
  <c r="N233" i="7"/>
  <c r="P233" i="7"/>
  <c r="Q233" i="7"/>
  <c r="R233" i="7"/>
  <c r="S233" i="7"/>
  <c r="T233" i="7"/>
  <c r="U233" i="7"/>
  <c r="V233" i="7"/>
  <c r="W233" i="7"/>
  <c r="X233" i="7"/>
  <c r="Y233" i="7"/>
  <c r="Z233" i="7"/>
  <c r="AA233" i="7"/>
  <c r="AB233" i="7"/>
  <c r="AC233" i="7"/>
  <c r="AD233" i="7"/>
  <c r="AE233" i="7"/>
  <c r="AG233" i="7"/>
  <c r="AH233" i="7"/>
  <c r="AJ233" i="7"/>
  <c r="AK233" i="7"/>
  <c r="AM233" i="7"/>
  <c r="AN233" i="7"/>
  <c r="AV233" i="7"/>
  <c r="AW233" i="7"/>
  <c r="AX233" i="7"/>
  <c r="AY233" i="7"/>
  <c r="AZ233" i="7"/>
  <c r="BA233" i="7"/>
  <c r="BB233" i="7"/>
  <c r="BC233" i="7"/>
  <c r="BD233" i="7"/>
  <c r="BE233" i="7"/>
  <c r="BF233" i="7"/>
  <c r="BG233" i="7"/>
  <c r="BH233" i="7"/>
  <c r="BI233" i="7"/>
  <c r="BJ233" i="7"/>
  <c r="BK233" i="7"/>
  <c r="BM233" i="7"/>
  <c r="BS233" i="7"/>
  <c r="CK233" i="7"/>
  <c r="CQ233" i="7" s="1"/>
  <c r="CL233" i="7"/>
  <c r="CR233" i="7" s="1"/>
  <c r="CM233" i="7"/>
  <c r="CS233" i="7" s="1"/>
  <c r="CN233" i="7"/>
  <c r="CT233" i="7" s="1"/>
  <c r="CO233" i="7"/>
  <c r="CU233" i="7" s="1"/>
  <c r="CP233" i="7"/>
  <c r="CV233" i="7" s="1"/>
  <c r="F234" i="7"/>
  <c r="G234" i="7"/>
  <c r="H234" i="7"/>
  <c r="I234" i="7"/>
  <c r="J234" i="7"/>
  <c r="K234" i="7"/>
  <c r="L234" i="7"/>
  <c r="M234" i="7"/>
  <c r="N234" i="7"/>
  <c r="P234" i="7"/>
  <c r="Q234" i="7"/>
  <c r="R234" i="7"/>
  <c r="S234" i="7"/>
  <c r="T234" i="7"/>
  <c r="U234" i="7"/>
  <c r="V234" i="7"/>
  <c r="W234" i="7"/>
  <c r="X234" i="7"/>
  <c r="Y234" i="7"/>
  <c r="Z234" i="7"/>
  <c r="AA234" i="7"/>
  <c r="AB234" i="7"/>
  <c r="AC234" i="7"/>
  <c r="AD234" i="7"/>
  <c r="AE234" i="7"/>
  <c r="AG234" i="7"/>
  <c r="AH234" i="7"/>
  <c r="AJ234" i="7"/>
  <c r="AK234" i="7"/>
  <c r="AM234" i="7"/>
  <c r="AN234" i="7"/>
  <c r="AV234" i="7"/>
  <c r="AW234" i="7"/>
  <c r="AX234" i="7"/>
  <c r="AY234" i="7"/>
  <c r="AZ234" i="7"/>
  <c r="BA234" i="7"/>
  <c r="BB234" i="7"/>
  <c r="BC234" i="7"/>
  <c r="BD234" i="7"/>
  <c r="BE234" i="7"/>
  <c r="BF234" i="7"/>
  <c r="BG234" i="7"/>
  <c r="BH234" i="7"/>
  <c r="BI234" i="7"/>
  <c r="BJ234" i="7"/>
  <c r="BK234" i="7"/>
  <c r="BM234" i="7"/>
  <c r="BS234" i="7" s="1"/>
  <c r="CK234" i="7"/>
  <c r="CQ234" i="7" s="1"/>
  <c r="CL234" i="7"/>
  <c r="CR234" i="7" s="1"/>
  <c r="CM234" i="7"/>
  <c r="CS234" i="7" s="1"/>
  <c r="CN234" i="7"/>
  <c r="CT234" i="7" s="1"/>
  <c r="CO234" i="7"/>
  <c r="CU234" i="7" s="1"/>
  <c r="CP234" i="7"/>
  <c r="CV234" i="7" s="1"/>
  <c r="F235" i="7"/>
  <c r="G235" i="7"/>
  <c r="H235" i="7"/>
  <c r="I235" i="7"/>
  <c r="J235" i="7"/>
  <c r="K235" i="7"/>
  <c r="L235" i="7"/>
  <c r="M235" i="7"/>
  <c r="N235" i="7"/>
  <c r="P235" i="7"/>
  <c r="Q235" i="7"/>
  <c r="R235" i="7"/>
  <c r="S235" i="7"/>
  <c r="T235" i="7"/>
  <c r="U235" i="7"/>
  <c r="V235" i="7"/>
  <c r="W235" i="7"/>
  <c r="X235" i="7"/>
  <c r="Y235" i="7"/>
  <c r="Z235" i="7"/>
  <c r="AA235" i="7"/>
  <c r="AB235" i="7"/>
  <c r="AC235" i="7"/>
  <c r="AD235" i="7"/>
  <c r="AE235" i="7"/>
  <c r="AG235" i="7"/>
  <c r="AH235" i="7"/>
  <c r="AJ235" i="7"/>
  <c r="AK235" i="7"/>
  <c r="AM235" i="7"/>
  <c r="AN235" i="7"/>
  <c r="AV235" i="7"/>
  <c r="AW235" i="7"/>
  <c r="AX235" i="7"/>
  <c r="AY235" i="7"/>
  <c r="AZ235" i="7"/>
  <c r="BA235" i="7"/>
  <c r="BB235" i="7"/>
  <c r="BC235" i="7"/>
  <c r="BD235" i="7"/>
  <c r="BE235" i="7"/>
  <c r="BF235" i="7"/>
  <c r="BG235" i="7"/>
  <c r="BH235" i="7"/>
  <c r="BI235" i="7"/>
  <c r="BJ235" i="7"/>
  <c r="BK235" i="7"/>
  <c r="CK235" i="7"/>
  <c r="CQ235" i="7" s="1"/>
  <c r="CL235" i="7"/>
  <c r="CR235" i="7" s="1"/>
  <c r="CM235" i="7"/>
  <c r="CS235" i="7" s="1"/>
  <c r="CN235" i="7"/>
  <c r="CT235" i="7" s="1"/>
  <c r="CO235" i="7"/>
  <c r="CU235" i="7" s="1"/>
  <c r="CP235" i="7"/>
  <c r="CV235" i="7" s="1"/>
  <c r="F236" i="7"/>
  <c r="G236" i="7"/>
  <c r="H236" i="7"/>
  <c r="I236" i="7"/>
  <c r="J236" i="7"/>
  <c r="K236" i="7"/>
  <c r="L236" i="7"/>
  <c r="M236" i="7"/>
  <c r="N236" i="7"/>
  <c r="P236" i="7"/>
  <c r="Q236" i="7"/>
  <c r="R236" i="7"/>
  <c r="S236" i="7"/>
  <c r="T236" i="7"/>
  <c r="U236" i="7"/>
  <c r="V236" i="7"/>
  <c r="W236" i="7"/>
  <c r="X236" i="7"/>
  <c r="Y236" i="7"/>
  <c r="Z236" i="7"/>
  <c r="AA236" i="7"/>
  <c r="AB236" i="7"/>
  <c r="AC236" i="7"/>
  <c r="AD236" i="7"/>
  <c r="AE236" i="7"/>
  <c r="AG236" i="7"/>
  <c r="AH236" i="7"/>
  <c r="AJ236" i="7"/>
  <c r="AK236" i="7"/>
  <c r="AM236" i="7"/>
  <c r="AN236" i="7"/>
  <c r="AV236" i="7"/>
  <c r="AW236" i="7"/>
  <c r="AX236" i="7"/>
  <c r="AY236" i="7"/>
  <c r="AZ236" i="7"/>
  <c r="BA236" i="7"/>
  <c r="BB236" i="7"/>
  <c r="BC236" i="7"/>
  <c r="BD236" i="7"/>
  <c r="BE236" i="7"/>
  <c r="BF236" i="7"/>
  <c r="BG236" i="7"/>
  <c r="BH236" i="7"/>
  <c r="BI236" i="7"/>
  <c r="BJ236" i="7"/>
  <c r="BK236" i="7"/>
  <c r="BM236" i="7"/>
  <c r="BS236" i="7" s="1"/>
  <c r="CK236" i="7"/>
  <c r="CQ236" i="7" s="1"/>
  <c r="CL236" i="7"/>
  <c r="CR236" i="7" s="1"/>
  <c r="CM236" i="7"/>
  <c r="CS236" i="7" s="1"/>
  <c r="CN236" i="7"/>
  <c r="CT236" i="7" s="1"/>
  <c r="CO236" i="7"/>
  <c r="CU236" i="7" s="1"/>
  <c r="CP236" i="7"/>
  <c r="CV236" i="7" s="1"/>
  <c r="F237" i="7"/>
  <c r="G237" i="7"/>
  <c r="H237" i="7"/>
  <c r="I237" i="7"/>
  <c r="J237" i="7"/>
  <c r="K237" i="7"/>
  <c r="L237" i="7"/>
  <c r="M237" i="7"/>
  <c r="N237" i="7"/>
  <c r="P237" i="7"/>
  <c r="Q237" i="7"/>
  <c r="R237" i="7"/>
  <c r="S237" i="7"/>
  <c r="T237" i="7"/>
  <c r="U237" i="7"/>
  <c r="V237" i="7"/>
  <c r="W237" i="7"/>
  <c r="X237" i="7"/>
  <c r="Y237" i="7"/>
  <c r="Z237" i="7"/>
  <c r="AA237" i="7"/>
  <c r="AB237" i="7"/>
  <c r="AC237" i="7"/>
  <c r="AD237" i="7"/>
  <c r="AE237" i="7"/>
  <c r="AG237" i="7"/>
  <c r="AH237" i="7"/>
  <c r="AJ237" i="7"/>
  <c r="AK237" i="7"/>
  <c r="AS237" i="7" s="1"/>
  <c r="CB237" i="7" s="1"/>
  <c r="AM237" i="7"/>
  <c r="AN237" i="7"/>
  <c r="AV237" i="7"/>
  <c r="AW237" i="7"/>
  <c r="AX237" i="7"/>
  <c r="AY237" i="7"/>
  <c r="AZ237" i="7"/>
  <c r="BA237" i="7"/>
  <c r="BB237" i="7"/>
  <c r="BC237" i="7"/>
  <c r="BD237" i="7"/>
  <c r="BE237" i="7"/>
  <c r="BF237" i="7"/>
  <c r="BG237" i="7"/>
  <c r="BH237" i="7"/>
  <c r="BI237" i="7"/>
  <c r="BJ237" i="7"/>
  <c r="BK237" i="7"/>
  <c r="CK237" i="7"/>
  <c r="CQ237" i="7" s="1"/>
  <c r="CL237" i="7"/>
  <c r="CR237" i="7" s="1"/>
  <c r="CM237" i="7"/>
  <c r="CS237" i="7" s="1"/>
  <c r="CN237" i="7"/>
  <c r="CT237" i="7" s="1"/>
  <c r="CO237" i="7"/>
  <c r="CU237" i="7" s="1"/>
  <c r="CP237" i="7"/>
  <c r="CV237" i="7" s="1"/>
  <c r="F238" i="7"/>
  <c r="G238" i="7"/>
  <c r="H238" i="7"/>
  <c r="I238" i="7"/>
  <c r="J238" i="7"/>
  <c r="K238" i="7"/>
  <c r="L238" i="7"/>
  <c r="M238" i="7"/>
  <c r="N238" i="7"/>
  <c r="P238" i="7"/>
  <c r="Q238" i="7"/>
  <c r="R238" i="7"/>
  <c r="S238" i="7"/>
  <c r="T238" i="7"/>
  <c r="U238" i="7"/>
  <c r="V238" i="7"/>
  <c r="W238" i="7"/>
  <c r="X238" i="7"/>
  <c r="Y238" i="7"/>
  <c r="Z238" i="7"/>
  <c r="AA238" i="7"/>
  <c r="AB238" i="7"/>
  <c r="AC238" i="7"/>
  <c r="AD238" i="7"/>
  <c r="AE238" i="7"/>
  <c r="AG238" i="7"/>
  <c r="AH238" i="7"/>
  <c r="AJ238" i="7"/>
  <c r="AK238" i="7"/>
  <c r="AM238" i="7"/>
  <c r="AN238" i="7"/>
  <c r="AV238" i="7"/>
  <c r="AW238" i="7"/>
  <c r="AX238" i="7"/>
  <c r="AY238" i="7"/>
  <c r="AZ238" i="7"/>
  <c r="BA238" i="7"/>
  <c r="BB238" i="7"/>
  <c r="BC238" i="7"/>
  <c r="BD238" i="7"/>
  <c r="BE238" i="7"/>
  <c r="BF238" i="7"/>
  <c r="BG238" i="7"/>
  <c r="BH238" i="7"/>
  <c r="BI238" i="7"/>
  <c r="BJ238" i="7"/>
  <c r="BK238" i="7"/>
  <c r="CK238" i="7"/>
  <c r="CQ238" i="7" s="1"/>
  <c r="CL238" i="7"/>
  <c r="CR238" i="7" s="1"/>
  <c r="CM238" i="7"/>
  <c r="CS238" i="7" s="1"/>
  <c r="CN238" i="7"/>
  <c r="CT238" i="7" s="1"/>
  <c r="CO238" i="7"/>
  <c r="CU238" i="7" s="1"/>
  <c r="CP238" i="7"/>
  <c r="CV238" i="7" s="1"/>
  <c r="F239" i="7"/>
  <c r="G239" i="7"/>
  <c r="H239" i="7"/>
  <c r="I239" i="7"/>
  <c r="J239" i="7"/>
  <c r="K239" i="7"/>
  <c r="L239" i="7"/>
  <c r="M239" i="7"/>
  <c r="N239" i="7"/>
  <c r="P239" i="7"/>
  <c r="Q239" i="7"/>
  <c r="R239" i="7"/>
  <c r="S239" i="7"/>
  <c r="T239" i="7"/>
  <c r="U239" i="7"/>
  <c r="V239" i="7"/>
  <c r="W239" i="7"/>
  <c r="X239" i="7"/>
  <c r="Y239" i="7"/>
  <c r="Z239" i="7"/>
  <c r="AA239" i="7"/>
  <c r="AB239" i="7"/>
  <c r="AC239" i="7"/>
  <c r="AD239" i="7"/>
  <c r="AE239" i="7"/>
  <c r="AG239" i="7"/>
  <c r="AH239" i="7"/>
  <c r="AJ239" i="7"/>
  <c r="AK239" i="7"/>
  <c r="AM239" i="7"/>
  <c r="AN239" i="7"/>
  <c r="AV239" i="7"/>
  <c r="AW239" i="7"/>
  <c r="AX239" i="7"/>
  <c r="AY239" i="7"/>
  <c r="AZ239" i="7"/>
  <c r="BA239" i="7"/>
  <c r="BB239" i="7"/>
  <c r="BC239" i="7"/>
  <c r="BD239" i="7"/>
  <c r="BE239" i="7"/>
  <c r="BF239" i="7"/>
  <c r="BG239" i="7"/>
  <c r="BH239" i="7"/>
  <c r="BI239" i="7"/>
  <c r="BJ239" i="7"/>
  <c r="BK239" i="7"/>
  <c r="CK239" i="7"/>
  <c r="CQ239" i="7" s="1"/>
  <c r="CL239" i="7"/>
  <c r="CR239" i="7" s="1"/>
  <c r="CM239" i="7"/>
  <c r="CS239" i="7" s="1"/>
  <c r="CN239" i="7"/>
  <c r="CT239" i="7" s="1"/>
  <c r="CO239" i="7"/>
  <c r="CP239" i="7"/>
  <c r="CV239" i="7" s="1"/>
  <c r="CU239" i="7"/>
  <c r="F240" i="7"/>
  <c r="G240" i="7"/>
  <c r="H240" i="7"/>
  <c r="I240" i="7"/>
  <c r="J240" i="7"/>
  <c r="K240" i="7"/>
  <c r="L240" i="7"/>
  <c r="M240" i="7"/>
  <c r="N240" i="7"/>
  <c r="P240" i="7"/>
  <c r="Q240" i="7"/>
  <c r="R240" i="7"/>
  <c r="S240" i="7"/>
  <c r="T240" i="7"/>
  <c r="U240" i="7"/>
  <c r="V240" i="7"/>
  <c r="W240" i="7"/>
  <c r="X240" i="7"/>
  <c r="Y240" i="7"/>
  <c r="Z240" i="7"/>
  <c r="AA240" i="7"/>
  <c r="AB240" i="7"/>
  <c r="AC240" i="7"/>
  <c r="AD240" i="7"/>
  <c r="AE240" i="7"/>
  <c r="AG240" i="7"/>
  <c r="AH240" i="7"/>
  <c r="AJ240" i="7"/>
  <c r="AK240" i="7"/>
  <c r="AM240" i="7"/>
  <c r="AN240" i="7"/>
  <c r="AV240" i="7"/>
  <c r="AW240" i="7"/>
  <c r="AX240" i="7"/>
  <c r="AY240" i="7"/>
  <c r="AZ240" i="7"/>
  <c r="BA240" i="7"/>
  <c r="BB240" i="7"/>
  <c r="BC240" i="7"/>
  <c r="BD240" i="7"/>
  <c r="BE240" i="7"/>
  <c r="BF240" i="7"/>
  <c r="BG240" i="7"/>
  <c r="BH240" i="7"/>
  <c r="BI240" i="7"/>
  <c r="BJ240" i="7"/>
  <c r="BK240" i="7"/>
  <c r="CK240" i="7"/>
  <c r="CQ240" i="7" s="1"/>
  <c r="CL240" i="7"/>
  <c r="CR240" i="7" s="1"/>
  <c r="CM240" i="7"/>
  <c r="CS240" i="7" s="1"/>
  <c r="CN240" i="7"/>
  <c r="CT240" i="7" s="1"/>
  <c r="CO240" i="7"/>
  <c r="CP240" i="7"/>
  <c r="CV240" i="7" s="1"/>
  <c r="CU240" i="7"/>
  <c r="F241" i="7"/>
  <c r="G241" i="7"/>
  <c r="H241" i="7"/>
  <c r="I241" i="7"/>
  <c r="J241" i="7"/>
  <c r="K241" i="7"/>
  <c r="L241" i="7"/>
  <c r="M241" i="7"/>
  <c r="N241" i="7"/>
  <c r="P241" i="7"/>
  <c r="Q241" i="7"/>
  <c r="R241" i="7"/>
  <c r="S241" i="7"/>
  <c r="T241" i="7"/>
  <c r="U241" i="7"/>
  <c r="V241" i="7"/>
  <c r="W241" i="7"/>
  <c r="X241" i="7"/>
  <c r="Y241" i="7"/>
  <c r="Z241" i="7"/>
  <c r="AA241" i="7"/>
  <c r="AB241" i="7"/>
  <c r="AC241" i="7"/>
  <c r="AD241" i="7"/>
  <c r="AE241" i="7"/>
  <c r="AG241" i="7"/>
  <c r="AH241" i="7"/>
  <c r="AJ241" i="7"/>
  <c r="AK241" i="7"/>
  <c r="AM241" i="7"/>
  <c r="AN241" i="7"/>
  <c r="AV241" i="7"/>
  <c r="AW241" i="7"/>
  <c r="AX241" i="7"/>
  <c r="AY241" i="7"/>
  <c r="AZ241" i="7"/>
  <c r="BA241" i="7"/>
  <c r="BB241" i="7"/>
  <c r="BC241" i="7"/>
  <c r="BD241" i="7"/>
  <c r="BE241" i="7"/>
  <c r="BF241" i="7"/>
  <c r="BG241" i="7"/>
  <c r="BH241" i="7"/>
  <c r="BI241" i="7"/>
  <c r="BJ241" i="7"/>
  <c r="BK241" i="7"/>
  <c r="BM241" i="7"/>
  <c r="BS241" i="7" s="1"/>
  <c r="CK241" i="7"/>
  <c r="CQ241" i="7" s="1"/>
  <c r="CL241" i="7"/>
  <c r="CR241" i="7" s="1"/>
  <c r="CM241" i="7"/>
  <c r="CS241" i="7" s="1"/>
  <c r="CN241" i="7"/>
  <c r="CT241" i="7" s="1"/>
  <c r="CO241" i="7"/>
  <c r="CU241" i="7" s="1"/>
  <c r="CP241" i="7"/>
  <c r="CV241" i="7" s="1"/>
  <c r="F242" i="7"/>
  <c r="G242" i="7"/>
  <c r="H242" i="7"/>
  <c r="I242" i="7"/>
  <c r="J242" i="7"/>
  <c r="K242" i="7"/>
  <c r="L242" i="7"/>
  <c r="M242" i="7"/>
  <c r="N242" i="7"/>
  <c r="P242" i="7"/>
  <c r="Q242" i="7"/>
  <c r="R242" i="7"/>
  <c r="S242" i="7"/>
  <c r="T242" i="7"/>
  <c r="U242" i="7"/>
  <c r="V242" i="7"/>
  <c r="W242" i="7"/>
  <c r="X242" i="7"/>
  <c r="Y242" i="7"/>
  <c r="Z242" i="7"/>
  <c r="AA242" i="7"/>
  <c r="AB242" i="7"/>
  <c r="AC242" i="7"/>
  <c r="AD242" i="7"/>
  <c r="AE242" i="7"/>
  <c r="AG242" i="7"/>
  <c r="AH242" i="7"/>
  <c r="AJ242" i="7"/>
  <c r="AK242" i="7"/>
  <c r="AM242" i="7"/>
  <c r="AN242" i="7"/>
  <c r="AV242" i="7"/>
  <c r="AW242" i="7"/>
  <c r="AX242" i="7"/>
  <c r="AY242" i="7"/>
  <c r="AZ242" i="7"/>
  <c r="BA242" i="7"/>
  <c r="BB242" i="7"/>
  <c r="BC242" i="7"/>
  <c r="BD242" i="7"/>
  <c r="BE242" i="7"/>
  <c r="BF242" i="7"/>
  <c r="BG242" i="7"/>
  <c r="BH242" i="7"/>
  <c r="BI242" i="7"/>
  <c r="BJ242" i="7"/>
  <c r="BK242" i="7"/>
  <c r="BM242" i="7"/>
  <c r="BS242" i="7" s="1"/>
  <c r="CK242" i="7"/>
  <c r="CQ242" i="7" s="1"/>
  <c r="CL242" i="7"/>
  <c r="CM242" i="7"/>
  <c r="CS242" i="7" s="1"/>
  <c r="CN242" i="7"/>
  <c r="CT242" i="7" s="1"/>
  <c r="CO242" i="7"/>
  <c r="CU242" i="7" s="1"/>
  <c r="CP242" i="7"/>
  <c r="CV242" i="7" s="1"/>
  <c r="CR242" i="7"/>
  <c r="F243" i="7"/>
  <c r="G243" i="7"/>
  <c r="H243" i="7"/>
  <c r="I243" i="7"/>
  <c r="J243" i="7"/>
  <c r="K243" i="7"/>
  <c r="L243" i="7"/>
  <c r="M243" i="7"/>
  <c r="N243" i="7"/>
  <c r="P243" i="7"/>
  <c r="Q243" i="7"/>
  <c r="R243" i="7"/>
  <c r="S243" i="7"/>
  <c r="T243" i="7"/>
  <c r="U243" i="7"/>
  <c r="V243" i="7"/>
  <c r="W243" i="7"/>
  <c r="X243" i="7"/>
  <c r="Y243" i="7"/>
  <c r="Z243" i="7"/>
  <c r="AU243" i="7" s="1"/>
  <c r="CD243" i="7" s="1"/>
  <c r="AA243" i="7"/>
  <c r="AB243" i="7"/>
  <c r="AC243" i="7"/>
  <c r="AD243" i="7"/>
  <c r="AE243" i="7"/>
  <c r="AG243" i="7"/>
  <c r="AH243" i="7"/>
  <c r="AJ243" i="7"/>
  <c r="AK243" i="7"/>
  <c r="AM243" i="7"/>
  <c r="AN243" i="7"/>
  <c r="AV243" i="7"/>
  <c r="AW243" i="7"/>
  <c r="AX243" i="7"/>
  <c r="AY243" i="7"/>
  <c r="AZ243" i="7"/>
  <c r="BA243" i="7"/>
  <c r="BB243" i="7"/>
  <c r="BC243" i="7"/>
  <c r="BD243" i="7"/>
  <c r="BE243" i="7"/>
  <c r="BF243" i="7"/>
  <c r="BG243" i="7"/>
  <c r="BH243" i="7"/>
  <c r="BI243" i="7"/>
  <c r="BJ243" i="7"/>
  <c r="BK243" i="7"/>
  <c r="CK243" i="7"/>
  <c r="CQ243" i="7" s="1"/>
  <c r="CL243" i="7"/>
  <c r="CR243" i="7" s="1"/>
  <c r="CM243" i="7"/>
  <c r="CS243" i="7" s="1"/>
  <c r="CN243" i="7"/>
  <c r="CT243" i="7" s="1"/>
  <c r="CO243" i="7"/>
  <c r="CU243" i="7" s="1"/>
  <c r="CP243" i="7"/>
  <c r="CV243" i="7" s="1"/>
  <c r="F244" i="7"/>
  <c r="G244" i="7"/>
  <c r="H244" i="7"/>
  <c r="I244" i="7"/>
  <c r="J244" i="7"/>
  <c r="K244" i="7"/>
  <c r="L244" i="7"/>
  <c r="M244" i="7"/>
  <c r="N244" i="7"/>
  <c r="P244" i="7"/>
  <c r="Q244" i="7"/>
  <c r="R244" i="7"/>
  <c r="S244" i="7"/>
  <c r="T244" i="7"/>
  <c r="U244" i="7"/>
  <c r="V244" i="7"/>
  <c r="W244" i="7"/>
  <c r="X244" i="7"/>
  <c r="Y244" i="7"/>
  <c r="Z244" i="7"/>
  <c r="AA244" i="7"/>
  <c r="AB244" i="7"/>
  <c r="AC244" i="7"/>
  <c r="AD244" i="7"/>
  <c r="AE244" i="7"/>
  <c r="AG244" i="7"/>
  <c r="AH244" i="7"/>
  <c r="AJ244" i="7"/>
  <c r="AK244" i="7"/>
  <c r="AM244" i="7"/>
  <c r="AN244" i="7"/>
  <c r="AV244" i="7"/>
  <c r="AW244" i="7"/>
  <c r="AX244" i="7"/>
  <c r="AY244" i="7"/>
  <c r="AZ244" i="7"/>
  <c r="BA244" i="7"/>
  <c r="BB244" i="7"/>
  <c r="BC244" i="7"/>
  <c r="BD244" i="7"/>
  <c r="BE244" i="7"/>
  <c r="BF244" i="7"/>
  <c r="BG244" i="7"/>
  <c r="BH244" i="7"/>
  <c r="BI244" i="7"/>
  <c r="BJ244" i="7"/>
  <c r="BK244" i="7"/>
  <c r="BM244" i="7"/>
  <c r="BS244" i="7" s="1"/>
  <c r="CK244" i="7"/>
  <c r="CQ244" i="7" s="1"/>
  <c r="CL244" i="7"/>
  <c r="CR244" i="7" s="1"/>
  <c r="CM244" i="7"/>
  <c r="CS244" i="7" s="1"/>
  <c r="CN244" i="7"/>
  <c r="CT244" i="7" s="1"/>
  <c r="CO244" i="7"/>
  <c r="CU244" i="7" s="1"/>
  <c r="CP244" i="7"/>
  <c r="CV244" i="7" s="1"/>
  <c r="F245" i="7"/>
  <c r="G245" i="7"/>
  <c r="H245" i="7"/>
  <c r="I245" i="7"/>
  <c r="J245" i="7"/>
  <c r="K245" i="7"/>
  <c r="L245" i="7"/>
  <c r="M245" i="7"/>
  <c r="N245" i="7"/>
  <c r="P245" i="7"/>
  <c r="Q245" i="7"/>
  <c r="R245" i="7"/>
  <c r="S245" i="7"/>
  <c r="T245" i="7"/>
  <c r="U245" i="7"/>
  <c r="V245" i="7"/>
  <c r="W245" i="7"/>
  <c r="X245" i="7"/>
  <c r="Y245" i="7"/>
  <c r="Z245" i="7"/>
  <c r="AU245" i="7" s="1"/>
  <c r="CD245" i="7" s="1"/>
  <c r="AA245" i="7"/>
  <c r="AB245" i="7"/>
  <c r="AC245" i="7"/>
  <c r="AD245" i="7"/>
  <c r="AE245" i="7"/>
  <c r="AG245" i="7"/>
  <c r="AH245" i="7"/>
  <c r="AJ245" i="7"/>
  <c r="AK245" i="7"/>
  <c r="AM245" i="7"/>
  <c r="AN245" i="7"/>
  <c r="AV245" i="7"/>
  <c r="AW245" i="7"/>
  <c r="AX245" i="7"/>
  <c r="AY245" i="7"/>
  <c r="AZ245" i="7"/>
  <c r="BA245" i="7"/>
  <c r="BB245" i="7"/>
  <c r="BC245" i="7"/>
  <c r="BD245" i="7"/>
  <c r="BE245" i="7"/>
  <c r="BF245" i="7"/>
  <c r="BG245" i="7"/>
  <c r="BH245" i="7"/>
  <c r="BI245" i="7"/>
  <c r="BJ245" i="7"/>
  <c r="BK245" i="7"/>
  <c r="CK245" i="7"/>
  <c r="CQ245" i="7" s="1"/>
  <c r="CL245" i="7"/>
  <c r="CR245" i="7" s="1"/>
  <c r="CM245" i="7"/>
  <c r="CS245" i="7" s="1"/>
  <c r="CN245" i="7"/>
  <c r="CT245" i="7" s="1"/>
  <c r="CO245" i="7"/>
  <c r="CU245" i="7" s="1"/>
  <c r="CP245" i="7"/>
  <c r="CV245" i="7" s="1"/>
  <c r="F246" i="7"/>
  <c r="G246" i="7"/>
  <c r="H246" i="7"/>
  <c r="I246" i="7"/>
  <c r="J246" i="7"/>
  <c r="K246" i="7"/>
  <c r="L246" i="7"/>
  <c r="M246" i="7"/>
  <c r="N246" i="7"/>
  <c r="P246" i="7"/>
  <c r="Q246" i="7"/>
  <c r="R246" i="7"/>
  <c r="S246" i="7"/>
  <c r="T246" i="7"/>
  <c r="U246" i="7"/>
  <c r="V246" i="7"/>
  <c r="W246" i="7"/>
  <c r="X246" i="7"/>
  <c r="Y246" i="7"/>
  <c r="Z246" i="7"/>
  <c r="AA246" i="7"/>
  <c r="AB246" i="7"/>
  <c r="AC246" i="7"/>
  <c r="AD246" i="7"/>
  <c r="AE246" i="7"/>
  <c r="AG246" i="7"/>
  <c r="AH246" i="7"/>
  <c r="AJ246" i="7"/>
  <c r="AK246" i="7"/>
  <c r="AM246" i="7"/>
  <c r="AN246" i="7"/>
  <c r="AV246" i="7"/>
  <c r="AW246" i="7"/>
  <c r="AX246" i="7"/>
  <c r="AY246" i="7"/>
  <c r="AZ246" i="7"/>
  <c r="BA246" i="7"/>
  <c r="BB246" i="7"/>
  <c r="BC246" i="7"/>
  <c r="BD246" i="7"/>
  <c r="BE246" i="7"/>
  <c r="BF246" i="7"/>
  <c r="BG246" i="7"/>
  <c r="BH246" i="7"/>
  <c r="BI246" i="7"/>
  <c r="BJ246" i="7"/>
  <c r="BK246" i="7"/>
  <c r="BM246" i="7"/>
  <c r="BS246" i="7" s="1"/>
  <c r="BO246" i="7"/>
  <c r="BU246" i="7" s="1"/>
  <c r="BP246" i="7"/>
  <c r="BV246" i="7" s="1"/>
  <c r="CK246" i="7"/>
  <c r="CQ246" i="7" s="1"/>
  <c r="CL246" i="7"/>
  <c r="CR246" i="7" s="1"/>
  <c r="CM246" i="7"/>
  <c r="CS246" i="7" s="1"/>
  <c r="CN246" i="7"/>
  <c r="CO246" i="7"/>
  <c r="CU246" i="7" s="1"/>
  <c r="CP246" i="7"/>
  <c r="CV246" i="7" s="1"/>
  <c r="CT246" i="7"/>
  <c r="F247" i="7"/>
  <c r="G247" i="7"/>
  <c r="H247" i="7"/>
  <c r="I247" i="7"/>
  <c r="J247" i="7"/>
  <c r="K247" i="7"/>
  <c r="L247" i="7"/>
  <c r="M247" i="7"/>
  <c r="N247" i="7"/>
  <c r="P247" i="7"/>
  <c r="Q247" i="7"/>
  <c r="R247" i="7"/>
  <c r="S247" i="7"/>
  <c r="T247" i="7"/>
  <c r="U247" i="7"/>
  <c r="V247" i="7"/>
  <c r="W247" i="7"/>
  <c r="X247" i="7"/>
  <c r="Y247" i="7"/>
  <c r="Z247" i="7"/>
  <c r="AA247" i="7"/>
  <c r="AB247" i="7"/>
  <c r="AC247" i="7"/>
  <c r="AD247" i="7"/>
  <c r="AE247" i="7"/>
  <c r="AG247" i="7"/>
  <c r="AH247" i="7"/>
  <c r="AJ247" i="7"/>
  <c r="AK247" i="7"/>
  <c r="AM247" i="7"/>
  <c r="AN247" i="7"/>
  <c r="AV247" i="7"/>
  <c r="AW247" i="7"/>
  <c r="AX247" i="7"/>
  <c r="AY247" i="7"/>
  <c r="AZ247" i="7"/>
  <c r="BA247" i="7"/>
  <c r="BB247" i="7"/>
  <c r="BC247" i="7"/>
  <c r="BD247" i="7"/>
  <c r="BE247" i="7"/>
  <c r="BF247" i="7"/>
  <c r="BG247" i="7"/>
  <c r="BH247" i="7"/>
  <c r="BI247" i="7"/>
  <c r="BJ247" i="7"/>
  <c r="BK247" i="7"/>
  <c r="BN247" i="7"/>
  <c r="BT247" i="7" s="1"/>
  <c r="CK247" i="7"/>
  <c r="CQ247" i="7" s="1"/>
  <c r="CL247" i="7"/>
  <c r="CR247" i="7" s="1"/>
  <c r="CM247" i="7"/>
  <c r="CS247" i="7" s="1"/>
  <c r="CN247" i="7"/>
  <c r="CT247" i="7" s="1"/>
  <c r="CO247" i="7"/>
  <c r="CU247" i="7" s="1"/>
  <c r="CP247" i="7"/>
  <c r="CV247" i="7" s="1"/>
  <c r="F248" i="7"/>
  <c r="G248" i="7"/>
  <c r="H248" i="7"/>
  <c r="I248" i="7"/>
  <c r="J248" i="7"/>
  <c r="K248" i="7"/>
  <c r="L248" i="7"/>
  <c r="M248" i="7"/>
  <c r="N248" i="7"/>
  <c r="P248" i="7"/>
  <c r="Q248" i="7"/>
  <c r="R248" i="7"/>
  <c r="S248" i="7"/>
  <c r="T248" i="7"/>
  <c r="U248" i="7"/>
  <c r="V248" i="7"/>
  <c r="W248" i="7"/>
  <c r="X248" i="7"/>
  <c r="Y248" i="7"/>
  <c r="Z248" i="7"/>
  <c r="AA248" i="7"/>
  <c r="AB248" i="7"/>
  <c r="AC248" i="7"/>
  <c r="AD248" i="7"/>
  <c r="AE248" i="7"/>
  <c r="AG248" i="7"/>
  <c r="AH248" i="7"/>
  <c r="AJ248" i="7"/>
  <c r="AK248" i="7"/>
  <c r="AM248" i="7"/>
  <c r="AN248" i="7"/>
  <c r="AV248" i="7"/>
  <c r="AW248" i="7"/>
  <c r="AX248" i="7"/>
  <c r="AY248" i="7"/>
  <c r="AZ248" i="7"/>
  <c r="BA248" i="7"/>
  <c r="BB248" i="7"/>
  <c r="BC248" i="7"/>
  <c r="BD248" i="7"/>
  <c r="BE248" i="7"/>
  <c r="BF248" i="7"/>
  <c r="BG248" i="7"/>
  <c r="BH248" i="7"/>
  <c r="BI248" i="7"/>
  <c r="BJ248" i="7"/>
  <c r="BK248" i="7"/>
  <c r="CK248" i="7"/>
  <c r="CQ248" i="7" s="1"/>
  <c r="CL248" i="7"/>
  <c r="CR248" i="7" s="1"/>
  <c r="CM248" i="7"/>
  <c r="CS248" i="7" s="1"/>
  <c r="CN248" i="7"/>
  <c r="CT248" i="7" s="1"/>
  <c r="CO248" i="7"/>
  <c r="CP248" i="7"/>
  <c r="CV248" i="7" s="1"/>
  <c r="CU248" i="7"/>
  <c r="X18" i="5"/>
  <c r="Z18" i="5"/>
  <c r="W18" i="5"/>
  <c r="W19" i="5"/>
  <c r="W20" i="5"/>
  <c r="W21" i="5"/>
  <c r="W22" i="5"/>
  <c r="W23" i="5"/>
  <c r="Z24"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X65" i="5"/>
  <c r="W65" i="5"/>
  <c r="W66" i="5"/>
  <c r="W67" i="5"/>
  <c r="W68" i="5"/>
  <c r="W69" i="5"/>
  <c r="W70" i="5"/>
  <c r="W71" i="5"/>
  <c r="W72" i="5"/>
  <c r="W73" i="5"/>
  <c r="W74" i="5"/>
  <c r="W75" i="5"/>
  <c r="W76" i="5"/>
  <c r="W77" i="5"/>
  <c r="Z78" i="5"/>
  <c r="W78" i="5"/>
  <c r="W79" i="5"/>
  <c r="W80" i="5"/>
  <c r="W81" i="5"/>
  <c r="W82" i="5"/>
  <c r="W83" i="5"/>
  <c r="W84" i="5"/>
  <c r="W85" i="5"/>
  <c r="X86" i="5"/>
  <c r="W86" i="5"/>
  <c r="W87" i="5"/>
  <c r="W88" i="5"/>
  <c r="W89" i="5"/>
  <c r="W90" i="5"/>
  <c r="W91" i="5"/>
  <c r="W92" i="5"/>
  <c r="W93" i="5"/>
  <c r="AA94" i="5"/>
  <c r="W95" i="5"/>
  <c r="W96" i="5"/>
  <c r="W97" i="5"/>
  <c r="W98" i="5"/>
  <c r="W99" i="5"/>
  <c r="W100" i="5"/>
  <c r="Z101" i="5"/>
  <c r="W101" i="5"/>
  <c r="W102" i="5"/>
  <c r="AA103" i="5"/>
  <c r="W104" i="5"/>
  <c r="W105" i="5"/>
  <c r="W106" i="5"/>
  <c r="Z107" i="5"/>
  <c r="W107" i="5"/>
  <c r="W108" i="5"/>
  <c r="W109" i="5"/>
  <c r="W110" i="5"/>
  <c r="X111" i="5"/>
  <c r="W111" i="5"/>
  <c r="W112" i="5"/>
  <c r="AA113" i="5"/>
  <c r="W114" i="5"/>
  <c r="W115" i="5"/>
  <c r="AA116" i="5"/>
  <c r="W117" i="5"/>
  <c r="W119" i="5"/>
  <c r="W120" i="5"/>
  <c r="Z121" i="5"/>
  <c r="W121" i="5"/>
  <c r="W122" i="5"/>
  <c r="Z123" i="5"/>
  <c r="W123" i="5"/>
  <c r="W124" i="5"/>
  <c r="W125" i="5"/>
  <c r="W126" i="5"/>
  <c r="W127" i="5"/>
  <c r="W128" i="5"/>
  <c r="W129" i="5"/>
  <c r="W130" i="5"/>
  <c r="W131" i="5"/>
  <c r="W132" i="5"/>
  <c r="AA133" i="5"/>
  <c r="W133" i="5"/>
  <c r="W134" i="5"/>
  <c r="W135" i="5"/>
  <c r="W136" i="5"/>
  <c r="W137" i="5"/>
  <c r="W138" i="5"/>
  <c r="AA139" i="5"/>
  <c r="X140" i="5"/>
  <c r="W140" i="5"/>
  <c r="X141" i="5"/>
  <c r="W141" i="5"/>
  <c r="Z142" i="5"/>
  <c r="W142" i="5"/>
  <c r="W143" i="5"/>
  <c r="W144" i="5"/>
  <c r="X145" i="5"/>
  <c r="W145" i="5"/>
  <c r="W146" i="5"/>
  <c r="W147" i="5"/>
  <c r="W148" i="5"/>
  <c r="W149" i="5"/>
  <c r="Z150" i="5"/>
  <c r="W150" i="5"/>
  <c r="W151" i="5"/>
  <c r="W152" i="5"/>
  <c r="W153" i="5"/>
  <c r="W154" i="5"/>
  <c r="W155" i="5"/>
  <c r="W156" i="5"/>
  <c r="W157" i="5"/>
  <c r="X158" i="5"/>
  <c r="W158" i="5"/>
  <c r="AA159" i="5"/>
  <c r="W160" i="5"/>
  <c r="W161" i="5"/>
  <c r="W162" i="5"/>
  <c r="W164" i="5"/>
  <c r="W165" i="5"/>
  <c r="X166" i="5"/>
  <c r="W166" i="5"/>
  <c r="W167" i="5"/>
  <c r="X168" i="5"/>
  <c r="W168" i="5"/>
  <c r="AA169" i="5"/>
  <c r="Z170" i="5"/>
  <c r="W170" i="5"/>
  <c r="W171" i="5"/>
  <c r="Z172" i="5"/>
  <c r="W172" i="5"/>
  <c r="W173" i="5"/>
  <c r="W174" i="5"/>
  <c r="W175" i="5"/>
  <c r="W176" i="5"/>
  <c r="Z177" i="5"/>
  <c r="W177" i="5"/>
  <c r="W178" i="5"/>
  <c r="W179" i="5"/>
  <c r="W180" i="5"/>
  <c r="W181" i="5"/>
  <c r="W182" i="5"/>
  <c r="W183" i="5"/>
  <c r="Z184" i="5"/>
  <c r="W184" i="5"/>
  <c r="W185" i="5"/>
  <c r="W186" i="5"/>
  <c r="W187" i="5"/>
  <c r="X188" i="5"/>
  <c r="W188" i="5"/>
  <c r="W189" i="5"/>
  <c r="W190" i="5"/>
  <c r="W191" i="5"/>
  <c r="AA192" i="5"/>
  <c r="W193" i="5"/>
  <c r="W194" i="5"/>
  <c r="W195" i="5"/>
  <c r="Z196" i="5"/>
  <c r="W196" i="5"/>
  <c r="W197" i="5"/>
  <c r="W198" i="5"/>
  <c r="W199" i="5"/>
  <c r="W200" i="5"/>
  <c r="W201" i="5"/>
  <c r="W202" i="5"/>
  <c r="W203" i="5"/>
  <c r="AA204" i="5"/>
  <c r="W205" i="5"/>
  <c r="W206" i="5"/>
  <c r="BM208" i="7" s="1"/>
  <c r="BS208" i="7" s="1"/>
  <c r="Z208" i="5"/>
  <c r="BP210" i="7" s="1"/>
  <c r="BV210" i="7" s="1"/>
  <c r="W208" i="5"/>
  <c r="BM210" i="7" s="1"/>
  <c r="BS210" i="7" s="1"/>
  <c r="W209" i="5"/>
  <c r="BM211" i="7" s="1"/>
  <c r="BS211" i="7" s="1"/>
  <c r="W210" i="5"/>
  <c r="BM212" i="7" s="1"/>
  <c r="BS212" i="7" s="1"/>
  <c r="AA211" i="5"/>
  <c r="W211" i="5"/>
  <c r="BM213" i="7" s="1"/>
  <c r="BS213" i="7" s="1"/>
  <c r="W212" i="5"/>
  <c r="BM214" i="7" s="1"/>
  <c r="BS214" i="7" s="1"/>
  <c r="W213" i="5"/>
  <c r="BM215" i="7" s="1"/>
  <c r="BS215" i="7" s="1"/>
  <c r="W214" i="5"/>
  <c r="W215" i="5"/>
  <c r="Z216" i="5"/>
  <c r="BP218" i="7" s="1"/>
  <c r="W216" i="5"/>
  <c r="BM218" i="7" s="1"/>
  <c r="BS218" i="7" s="1"/>
  <c r="W217" i="5"/>
  <c r="BM219" i="7" s="1"/>
  <c r="BS219" i="7" s="1"/>
  <c r="W218" i="5"/>
  <c r="BM220" i="7" s="1"/>
  <c r="BS220" i="7" s="1"/>
  <c r="W219" i="5"/>
  <c r="BM221" i="7" s="1"/>
  <c r="BS221" i="7" s="1"/>
  <c r="W220" i="5"/>
  <c r="BM222" i="7" s="1"/>
  <c r="BS222" i="7" s="1"/>
  <c r="W221" i="5"/>
  <c r="BM223" i="7" s="1"/>
  <c r="BS223" i="7" s="1"/>
  <c r="W222" i="5"/>
  <c r="BM224" i="7" s="1"/>
  <c r="BS224" i="7" s="1"/>
  <c r="W223" i="5"/>
  <c r="BM225" i="7" s="1"/>
  <c r="BS225" i="7" s="1"/>
  <c r="Z224" i="5"/>
  <c r="BP226" i="7" s="1"/>
  <c r="BV226" i="7" s="1"/>
  <c r="W224" i="5"/>
  <c r="W225" i="5"/>
  <c r="W226" i="5"/>
  <c r="BM228" i="7" s="1"/>
  <c r="BS228" i="7" s="1"/>
  <c r="W227" i="5"/>
  <c r="BM229" i="7" s="1"/>
  <c r="BS229" i="7" s="1"/>
  <c r="W229" i="5"/>
  <c r="W230" i="5"/>
  <c r="W231" i="5"/>
  <c r="W232" i="5"/>
  <c r="AA233" i="5"/>
  <c r="BQ235" i="7" s="1"/>
  <c r="BW235" i="7" s="1"/>
  <c r="W234" i="5"/>
  <c r="W235" i="5"/>
  <c r="BM237" i="7" s="1"/>
  <c r="BS237" i="7" s="1"/>
  <c r="W236" i="5"/>
  <c r="BM238" i="7" s="1"/>
  <c r="BS238" i="7" s="1"/>
  <c r="Z237" i="5"/>
  <c r="BP239" i="7" s="1"/>
  <c r="BV239" i="7" s="1"/>
  <c r="W237" i="5"/>
  <c r="BM239" i="7" s="1"/>
  <c r="BS239" i="7" s="1"/>
  <c r="W238" i="5"/>
  <c r="BM240" i="7" s="1"/>
  <c r="BS240" i="7" s="1"/>
  <c r="W239" i="5"/>
  <c r="W240" i="5"/>
  <c r="W242" i="5"/>
  <c r="X243" i="5"/>
  <c r="BN245" i="7" s="1"/>
  <c r="BT245" i="7" s="1"/>
  <c r="W243" i="5"/>
  <c r="BM245" i="7" s="1"/>
  <c r="BS245" i="7" s="1"/>
  <c r="Y244" i="5"/>
  <c r="Z244" i="5"/>
  <c r="W244" i="5"/>
  <c r="X245" i="5"/>
  <c r="W246" i="5"/>
  <c r="BM248" i="7" s="1"/>
  <c r="BS248" i="7" s="1"/>
  <c r="AA246" i="5"/>
  <c r="BQ248" i="7" s="1"/>
  <c r="BW248" i="7" s="1"/>
  <c r="Y18" i="5"/>
  <c r="AB18" i="5"/>
  <c r="Y19" i="5"/>
  <c r="AB19" i="5"/>
  <c r="Y20" i="5"/>
  <c r="AB20" i="5"/>
  <c r="Y21" i="5"/>
  <c r="AB21" i="5"/>
  <c r="Y22" i="5"/>
  <c r="AB22" i="5"/>
  <c r="Y23" i="5"/>
  <c r="AB23" i="5"/>
  <c r="Y24" i="5"/>
  <c r="AA24" i="5"/>
  <c r="AB24" i="5"/>
  <c r="Y25" i="5"/>
  <c r="AB25" i="5"/>
  <c r="Y26" i="5"/>
  <c r="AB26" i="5"/>
  <c r="Y27" i="5"/>
  <c r="AB27" i="5"/>
  <c r="Y28" i="5"/>
  <c r="AB28" i="5"/>
  <c r="Y29" i="5"/>
  <c r="AB29" i="5"/>
  <c r="Y30" i="5"/>
  <c r="AB30" i="5"/>
  <c r="Y31" i="5"/>
  <c r="AB31" i="5"/>
  <c r="Y32" i="5"/>
  <c r="AB32" i="5"/>
  <c r="Y33" i="5"/>
  <c r="AB33" i="5"/>
  <c r="Y34" i="5"/>
  <c r="AB34" i="5"/>
  <c r="Y35" i="5"/>
  <c r="AB35" i="5"/>
  <c r="Y36" i="5"/>
  <c r="AB36" i="5"/>
  <c r="Y37" i="5"/>
  <c r="AB37" i="5"/>
  <c r="Y38" i="5"/>
  <c r="AB38" i="5"/>
  <c r="Y39" i="5"/>
  <c r="AB39" i="5"/>
  <c r="X40" i="5"/>
  <c r="Y40" i="5"/>
  <c r="AB40" i="5"/>
  <c r="Y41" i="5"/>
  <c r="AB41" i="5"/>
  <c r="Y42" i="5"/>
  <c r="AB42" i="5"/>
  <c r="Y43" i="5"/>
  <c r="AB43" i="5"/>
  <c r="Y44" i="5"/>
  <c r="AB44" i="5"/>
  <c r="Y45" i="5"/>
  <c r="AB45" i="5"/>
  <c r="Y46" i="5"/>
  <c r="AB46" i="5"/>
  <c r="Y47" i="5"/>
  <c r="Z47" i="5"/>
  <c r="AB47" i="5"/>
  <c r="Y48" i="5"/>
  <c r="AB48" i="5"/>
  <c r="Y49" i="5"/>
  <c r="AB49" i="5"/>
  <c r="Y50" i="5"/>
  <c r="AB50" i="5"/>
  <c r="Y51" i="5"/>
  <c r="AB51" i="5"/>
  <c r="Y52" i="5"/>
  <c r="AB52" i="5"/>
  <c r="Y53" i="5"/>
  <c r="AB53" i="5"/>
  <c r="Y54" i="5"/>
  <c r="AB54" i="5"/>
  <c r="Y55" i="5"/>
  <c r="AB55" i="5"/>
  <c r="Y56" i="5"/>
  <c r="AB56" i="5"/>
  <c r="Y57" i="5"/>
  <c r="AB57" i="5"/>
  <c r="Y58" i="5"/>
  <c r="AB58" i="5"/>
  <c r="Y59" i="5"/>
  <c r="AB59" i="5"/>
  <c r="Y60" i="5"/>
  <c r="AB60" i="5"/>
  <c r="Y61" i="5"/>
  <c r="AB61" i="5"/>
  <c r="Y62" i="5"/>
  <c r="AB62" i="5"/>
  <c r="Y63" i="5"/>
  <c r="AB63" i="5"/>
  <c r="X64" i="5"/>
  <c r="Y64" i="5"/>
  <c r="AB64" i="5"/>
  <c r="Y65" i="5"/>
  <c r="AB65" i="5"/>
  <c r="Y66" i="5"/>
  <c r="AB66" i="5"/>
  <c r="Y67" i="5"/>
  <c r="AB67" i="5"/>
  <c r="Y68" i="5"/>
  <c r="AB68" i="5"/>
  <c r="Y69" i="5"/>
  <c r="AB69" i="5"/>
  <c r="Y70" i="5"/>
  <c r="AB70" i="5"/>
  <c r="Y71" i="5"/>
  <c r="AB71" i="5"/>
  <c r="Y72" i="5"/>
  <c r="AB72" i="5"/>
  <c r="Y73" i="5"/>
  <c r="AB73" i="5"/>
  <c r="Y74" i="5"/>
  <c r="AB74" i="5"/>
  <c r="Y75" i="5"/>
  <c r="AB75" i="5"/>
  <c r="Y76" i="5"/>
  <c r="AB76" i="5"/>
  <c r="Y77" i="5"/>
  <c r="AB77" i="5"/>
  <c r="Y78" i="5"/>
  <c r="AB78" i="5"/>
  <c r="Y79" i="5"/>
  <c r="AB79" i="5"/>
  <c r="Y80" i="5"/>
  <c r="AB80" i="5"/>
  <c r="Y81" i="5"/>
  <c r="AB81" i="5"/>
  <c r="Y82" i="5"/>
  <c r="AB82" i="5"/>
  <c r="Y83" i="5"/>
  <c r="AB83" i="5"/>
  <c r="Y84" i="5"/>
  <c r="AB84" i="5"/>
  <c r="Y85" i="5"/>
  <c r="AB85" i="5"/>
  <c r="Y86" i="5"/>
  <c r="AB86" i="5"/>
  <c r="Y87" i="5"/>
  <c r="AB87" i="5"/>
  <c r="Y88" i="5"/>
  <c r="AB88" i="5"/>
  <c r="Y89" i="5"/>
  <c r="AB89" i="5"/>
  <c r="Y90" i="5"/>
  <c r="AB90" i="5"/>
  <c r="Y91" i="5"/>
  <c r="AB91" i="5"/>
  <c r="Y92" i="5"/>
  <c r="AB92" i="5"/>
  <c r="Y93" i="5"/>
  <c r="AB93" i="5"/>
  <c r="V94" i="5"/>
  <c r="W94" i="5"/>
  <c r="X94" i="5"/>
  <c r="Y94" i="5"/>
  <c r="Z94" i="5"/>
  <c r="AB94" i="5"/>
  <c r="Y95" i="5"/>
  <c r="AB95" i="5"/>
  <c r="Y96" i="5"/>
  <c r="AB96" i="5"/>
  <c r="Y97" i="5"/>
  <c r="AB97" i="5"/>
  <c r="Y98" i="5"/>
  <c r="AB98" i="5"/>
  <c r="Y99" i="5"/>
  <c r="AB99" i="5"/>
  <c r="Y100" i="5"/>
  <c r="AB100" i="5"/>
  <c r="Y101" i="5"/>
  <c r="AB101" i="5"/>
  <c r="Y102" i="5"/>
  <c r="AB102" i="5"/>
  <c r="V103" i="5"/>
  <c r="W103" i="5"/>
  <c r="X103" i="5"/>
  <c r="Y103" i="5"/>
  <c r="Z103" i="5"/>
  <c r="AB103" i="5"/>
  <c r="Y104" i="5"/>
  <c r="AB104" i="5"/>
  <c r="Y105" i="5"/>
  <c r="AB105" i="5"/>
  <c r="Y106" i="5"/>
  <c r="AB106" i="5"/>
  <c r="Y107" i="5"/>
  <c r="AB107" i="5"/>
  <c r="Y108" i="5"/>
  <c r="AB108" i="5"/>
  <c r="Y109" i="5"/>
  <c r="AB109" i="5"/>
  <c r="Y110" i="5"/>
  <c r="AB110" i="5"/>
  <c r="Y111" i="5"/>
  <c r="AB111" i="5"/>
  <c r="Y112" i="5"/>
  <c r="AB112" i="5"/>
  <c r="V113" i="5"/>
  <c r="W113" i="5"/>
  <c r="X113" i="5"/>
  <c r="Y113" i="5"/>
  <c r="Z113" i="5"/>
  <c r="AB113" i="5"/>
  <c r="Y114" i="5"/>
  <c r="AB114" i="5"/>
  <c r="Y115" i="5"/>
  <c r="AB115" i="5"/>
  <c r="V116" i="5"/>
  <c r="W116" i="5"/>
  <c r="X116" i="5"/>
  <c r="Y116" i="5"/>
  <c r="Z116" i="5"/>
  <c r="AB116" i="5"/>
  <c r="Y117" i="5"/>
  <c r="AB117" i="5"/>
  <c r="W118" i="5"/>
  <c r="Y118" i="5"/>
  <c r="AB118" i="5"/>
  <c r="Y119" i="5"/>
  <c r="AB119" i="5"/>
  <c r="Y120" i="5"/>
  <c r="AB120" i="5"/>
  <c r="Y121" i="5"/>
  <c r="AB121" i="5"/>
  <c r="Y122" i="5"/>
  <c r="AB122" i="5"/>
  <c r="Y123" i="5"/>
  <c r="AB123" i="5"/>
  <c r="Y124" i="5"/>
  <c r="AB124" i="5"/>
  <c r="Y125" i="5"/>
  <c r="AB125" i="5"/>
  <c r="X126" i="5"/>
  <c r="Y126" i="5"/>
  <c r="AB126" i="5"/>
  <c r="Y127" i="5"/>
  <c r="AB127" i="5"/>
  <c r="Y128" i="5"/>
  <c r="AB128" i="5"/>
  <c r="Y129" i="5"/>
  <c r="AB129" i="5"/>
  <c r="Y130" i="5"/>
  <c r="AB130" i="5"/>
  <c r="Y131" i="5"/>
  <c r="AB131" i="5"/>
  <c r="Y132" i="5"/>
  <c r="AB132" i="5"/>
  <c r="Y133" i="5"/>
  <c r="AB133" i="5"/>
  <c r="X134" i="5"/>
  <c r="Y134" i="5"/>
  <c r="AB134" i="5"/>
  <c r="Y135" i="5"/>
  <c r="AB135" i="5"/>
  <c r="Y136" i="5"/>
  <c r="AB136" i="5"/>
  <c r="Y137" i="5"/>
  <c r="AB137" i="5"/>
  <c r="Y138" i="5"/>
  <c r="AB138" i="5"/>
  <c r="V139" i="5"/>
  <c r="W139" i="5"/>
  <c r="X139" i="5"/>
  <c r="Y139" i="5"/>
  <c r="Z139" i="5"/>
  <c r="AB139" i="5"/>
  <c r="Y140" i="5"/>
  <c r="AB140" i="5"/>
  <c r="V141" i="5"/>
  <c r="T364" i="12" s="1"/>
  <c r="U364" i="12" s="1"/>
  <c r="Y141" i="5"/>
  <c r="AB141" i="5"/>
  <c r="Y142" i="5"/>
  <c r="AA142" i="5"/>
  <c r="AB142" i="5"/>
  <c r="Y143" i="5"/>
  <c r="AB143" i="5"/>
  <c r="Y144" i="5"/>
  <c r="AB144" i="5"/>
  <c r="Y145" i="5"/>
  <c r="AB145" i="5"/>
  <c r="Y146" i="5"/>
  <c r="AB146" i="5"/>
  <c r="Y147" i="5"/>
  <c r="AB147" i="5"/>
  <c r="Y148" i="5"/>
  <c r="AB148" i="5"/>
  <c r="Y149" i="5"/>
  <c r="AB149" i="5"/>
  <c r="Y150" i="5"/>
  <c r="AB150" i="5"/>
  <c r="Y151" i="5"/>
  <c r="AB151" i="5"/>
  <c r="Y152" i="5"/>
  <c r="Z152" i="5"/>
  <c r="AB152" i="5"/>
  <c r="Y153" i="5"/>
  <c r="AB153" i="5"/>
  <c r="Y154" i="5"/>
  <c r="AB154" i="5"/>
  <c r="Y155" i="5"/>
  <c r="AB155" i="5"/>
  <c r="Y156" i="5"/>
  <c r="AB156" i="5"/>
  <c r="Y157" i="5"/>
  <c r="Z157" i="5"/>
  <c r="AB157" i="5"/>
  <c r="Y158" i="5"/>
  <c r="AB158" i="5"/>
  <c r="V159" i="5"/>
  <c r="W159" i="5"/>
  <c r="X159" i="5"/>
  <c r="Y159" i="5"/>
  <c r="Z159" i="5"/>
  <c r="AB159" i="5"/>
  <c r="Y160" i="5"/>
  <c r="Z160" i="5"/>
  <c r="AB160" i="5"/>
  <c r="Y161" i="5"/>
  <c r="AB161" i="5"/>
  <c r="Y162" i="5"/>
  <c r="AB162" i="5"/>
  <c r="V163" i="5"/>
  <c r="W163" i="5"/>
  <c r="X163" i="5"/>
  <c r="Y163" i="5"/>
  <c r="Z163" i="5"/>
  <c r="AA163" i="5"/>
  <c r="AB163" i="5"/>
  <c r="Y164" i="5"/>
  <c r="AB164" i="5"/>
  <c r="Y165" i="5"/>
  <c r="AB165" i="5"/>
  <c r="Y166" i="5"/>
  <c r="AB166" i="5"/>
  <c r="Y167" i="5"/>
  <c r="AB167" i="5"/>
  <c r="V168" i="5"/>
  <c r="T391" i="12" s="1"/>
  <c r="U391" i="12" s="1"/>
  <c r="Y168" i="5"/>
  <c r="AB168" i="5"/>
  <c r="V169" i="5"/>
  <c r="W169" i="5"/>
  <c r="X169" i="5"/>
  <c r="Y169" i="5"/>
  <c r="Z169" i="5"/>
  <c r="AB169" i="5"/>
  <c r="Y170" i="5"/>
  <c r="AB170" i="5"/>
  <c r="Y171" i="5"/>
  <c r="AB171" i="5"/>
  <c r="Y172" i="5"/>
  <c r="AB172" i="5"/>
  <c r="Y173" i="5"/>
  <c r="AB173" i="5"/>
  <c r="Y174" i="5"/>
  <c r="Z174" i="5"/>
  <c r="AB174" i="5"/>
  <c r="Y175" i="5"/>
  <c r="AB175" i="5"/>
  <c r="Y176" i="5"/>
  <c r="AB176" i="5"/>
  <c r="Y177" i="5"/>
  <c r="AB177" i="5"/>
  <c r="Y178" i="5"/>
  <c r="AB178" i="5"/>
  <c r="Y179" i="5"/>
  <c r="AB179" i="5"/>
  <c r="Y180" i="5"/>
  <c r="AB180" i="5"/>
  <c r="Y181" i="5"/>
  <c r="AB181" i="5"/>
  <c r="Y182" i="5"/>
  <c r="AB182" i="5"/>
  <c r="Y183" i="5"/>
  <c r="AB183" i="5"/>
  <c r="Y184" i="5"/>
  <c r="AB184" i="5"/>
  <c r="Y185" i="5"/>
  <c r="AB185" i="5"/>
  <c r="Y186" i="5"/>
  <c r="AB186" i="5"/>
  <c r="Y187" i="5"/>
  <c r="AB187" i="5"/>
  <c r="Y188" i="5"/>
  <c r="AB188" i="5"/>
  <c r="Y189" i="5"/>
  <c r="AB189" i="5"/>
  <c r="Y190" i="5"/>
  <c r="AB190" i="5"/>
  <c r="Y191" i="5"/>
  <c r="AB191" i="5"/>
  <c r="V192" i="5"/>
  <c r="W192" i="5"/>
  <c r="X192" i="5"/>
  <c r="Y192" i="5"/>
  <c r="Z192" i="5"/>
  <c r="AB192" i="5"/>
  <c r="X193" i="5"/>
  <c r="Y193" i="5"/>
  <c r="AB193" i="5"/>
  <c r="Y194" i="5"/>
  <c r="AB194" i="5"/>
  <c r="Y195" i="5"/>
  <c r="AB195" i="5"/>
  <c r="Y196" i="5"/>
  <c r="AB196" i="5"/>
  <c r="Y197" i="5"/>
  <c r="AB197" i="5"/>
  <c r="Y198" i="5"/>
  <c r="AB198" i="5"/>
  <c r="Y199" i="5"/>
  <c r="Z199" i="5"/>
  <c r="AB199" i="5"/>
  <c r="Y200" i="5"/>
  <c r="AB200" i="5"/>
  <c r="Y201" i="5"/>
  <c r="AB201" i="5"/>
  <c r="Y202" i="5"/>
  <c r="AB202" i="5"/>
  <c r="Y203" i="5"/>
  <c r="AB203" i="5"/>
  <c r="V204" i="5"/>
  <c r="W204" i="5"/>
  <c r="X204" i="5"/>
  <c r="Y204" i="5"/>
  <c r="Z204" i="5"/>
  <c r="AB204" i="5"/>
  <c r="Y205" i="5"/>
  <c r="AB205" i="5"/>
  <c r="Y206" i="5"/>
  <c r="BO208" i="7" s="1"/>
  <c r="BU208" i="7" s="1"/>
  <c r="AB206" i="5"/>
  <c r="BR208" i="7" s="1"/>
  <c r="BX208" i="7" s="1"/>
  <c r="W207" i="5"/>
  <c r="BM209" i="7" s="1"/>
  <c r="BS209" i="7" s="1"/>
  <c r="Y207" i="5"/>
  <c r="BO209" i="7" s="1"/>
  <c r="BU209" i="7" s="1"/>
  <c r="AB207" i="5"/>
  <c r="BR209" i="7" s="1"/>
  <c r="BX209" i="7" s="1"/>
  <c r="Y208" i="5"/>
  <c r="BO210" i="7" s="1"/>
  <c r="BU210" i="7" s="1"/>
  <c r="AA208" i="5"/>
  <c r="BQ210" i="7" s="1"/>
  <c r="BW210" i="7" s="1"/>
  <c r="AB208" i="5"/>
  <c r="BR210" i="7" s="1"/>
  <c r="BX210" i="7" s="1"/>
  <c r="Y209" i="5"/>
  <c r="BO211" i="7" s="1"/>
  <c r="BU211" i="7" s="1"/>
  <c r="AB209" i="5"/>
  <c r="BR211" i="7" s="1"/>
  <c r="BX211" i="7" s="1"/>
  <c r="Y210" i="5"/>
  <c r="BO212" i="7" s="1"/>
  <c r="BU212" i="7" s="1"/>
  <c r="AB210" i="5"/>
  <c r="BR212" i="7" s="1"/>
  <c r="BX212" i="7" s="1"/>
  <c r="Y211" i="5"/>
  <c r="BO213" i="7" s="1"/>
  <c r="BU213" i="7" s="1"/>
  <c r="AB211" i="5"/>
  <c r="BR213" i="7" s="1"/>
  <c r="BX213" i="7" s="1"/>
  <c r="Y212" i="5"/>
  <c r="BO214" i="7" s="1"/>
  <c r="BU214" i="7" s="1"/>
  <c r="AB212" i="5"/>
  <c r="BR214" i="7" s="1"/>
  <c r="BX214" i="7" s="1"/>
  <c r="X213" i="5"/>
  <c r="BN215" i="7" s="1"/>
  <c r="BT215" i="7" s="1"/>
  <c r="Y213" i="5"/>
  <c r="BO215" i="7" s="1"/>
  <c r="BU215" i="7" s="1"/>
  <c r="AB213" i="5"/>
  <c r="BR215" i="7" s="1"/>
  <c r="BX215" i="7" s="1"/>
  <c r="Y214" i="5"/>
  <c r="BO216" i="7" s="1"/>
  <c r="BU216" i="7" s="1"/>
  <c r="AB214" i="5"/>
  <c r="BR216" i="7" s="1"/>
  <c r="BX216" i="7" s="1"/>
  <c r="Y215" i="5"/>
  <c r="BO217" i="7" s="1"/>
  <c r="BU217" i="7" s="1"/>
  <c r="AB215" i="5"/>
  <c r="BR217" i="7" s="1"/>
  <c r="BX217" i="7" s="1"/>
  <c r="Y216" i="5"/>
  <c r="BO218" i="7" s="1"/>
  <c r="BU218" i="7" s="1"/>
  <c r="AB216" i="5"/>
  <c r="BR218" i="7" s="1"/>
  <c r="BX218" i="7" s="1"/>
  <c r="Y217" i="5"/>
  <c r="BO219" i="7" s="1"/>
  <c r="BU219" i="7" s="1"/>
  <c r="AB217" i="5"/>
  <c r="BR219" i="7" s="1"/>
  <c r="BX219" i="7" s="1"/>
  <c r="Y218" i="5"/>
  <c r="BO220" i="7" s="1"/>
  <c r="BU220" i="7" s="1"/>
  <c r="AB218" i="5"/>
  <c r="BR220" i="7" s="1"/>
  <c r="BX220" i="7" s="1"/>
  <c r="Y219" i="5"/>
  <c r="BO221" i="7" s="1"/>
  <c r="BU221" i="7" s="1"/>
  <c r="Z219" i="5"/>
  <c r="BP221" i="7" s="1"/>
  <c r="BV221" i="7" s="1"/>
  <c r="AB219" i="5"/>
  <c r="BR221" i="7" s="1"/>
  <c r="BX221" i="7" s="1"/>
  <c r="Y220" i="5"/>
  <c r="BO222" i="7" s="1"/>
  <c r="BU222" i="7" s="1"/>
  <c r="AB220" i="5"/>
  <c r="BR222" i="7" s="1"/>
  <c r="BX222" i="7" s="1"/>
  <c r="Y221" i="5"/>
  <c r="BO223" i="7" s="1"/>
  <c r="BU223" i="7" s="1"/>
  <c r="AB221" i="5"/>
  <c r="BR223" i="7" s="1"/>
  <c r="BX223" i="7" s="1"/>
  <c r="Y222" i="5"/>
  <c r="BO224" i="7" s="1"/>
  <c r="BU224" i="7" s="1"/>
  <c r="AB222" i="5"/>
  <c r="BR224" i="7" s="1"/>
  <c r="BX224" i="7" s="1"/>
  <c r="Y223" i="5"/>
  <c r="BO225" i="7" s="1"/>
  <c r="BU225" i="7" s="1"/>
  <c r="AB223" i="5"/>
  <c r="BR225" i="7" s="1"/>
  <c r="BX225" i="7" s="1"/>
  <c r="Y224" i="5"/>
  <c r="BO226" i="7" s="1"/>
  <c r="BU226" i="7" s="1"/>
  <c r="AB224" i="5"/>
  <c r="BR226" i="7" s="1"/>
  <c r="BX226" i="7" s="1"/>
  <c r="Y225" i="5"/>
  <c r="BO227" i="7" s="1"/>
  <c r="BU227" i="7" s="1"/>
  <c r="AB225" i="5"/>
  <c r="BR227" i="7" s="1"/>
  <c r="BX227" i="7" s="1"/>
  <c r="Y226" i="5"/>
  <c r="BO228" i="7" s="1"/>
  <c r="BU228" i="7" s="1"/>
  <c r="AB226" i="5"/>
  <c r="BR228" i="7" s="1"/>
  <c r="BX228" i="7" s="1"/>
  <c r="Y227" i="5"/>
  <c r="BO229" i="7" s="1"/>
  <c r="BU229" i="7" s="1"/>
  <c r="AB227" i="5"/>
  <c r="BR229" i="7" s="1"/>
  <c r="BX229" i="7" s="1"/>
  <c r="V228" i="5"/>
  <c r="BL230" i="7" s="1"/>
  <c r="W228" i="5"/>
  <c r="BM230" i="7" s="1"/>
  <c r="BS230" i="7" s="1"/>
  <c r="X228" i="5"/>
  <c r="BN230" i="7" s="1"/>
  <c r="BT230" i="7" s="1"/>
  <c r="Y228" i="5"/>
  <c r="BO230" i="7" s="1"/>
  <c r="BU230" i="7" s="1"/>
  <c r="Z228" i="5"/>
  <c r="BP230" i="7" s="1"/>
  <c r="BV230" i="7" s="1"/>
  <c r="AA228" i="5"/>
  <c r="BQ230" i="7" s="1"/>
  <c r="BW230" i="7" s="1"/>
  <c r="AB228" i="5"/>
  <c r="BR230" i="7" s="1"/>
  <c r="BX230" i="7" s="1"/>
  <c r="Y229" i="5"/>
  <c r="BO231" i="7" s="1"/>
  <c r="BU231" i="7" s="1"/>
  <c r="AB229" i="5"/>
  <c r="BR231" i="7" s="1"/>
  <c r="BX231" i="7" s="1"/>
  <c r="Y230" i="5"/>
  <c r="BO232" i="7" s="1"/>
  <c r="BU232" i="7" s="1"/>
  <c r="AB230" i="5"/>
  <c r="BR232" i="7" s="1"/>
  <c r="BX232" i="7" s="1"/>
  <c r="Y231" i="5"/>
  <c r="BO233" i="7" s="1"/>
  <c r="BU233" i="7" s="1"/>
  <c r="AB231" i="5"/>
  <c r="BR233" i="7" s="1"/>
  <c r="BX233" i="7" s="1"/>
  <c r="Y232" i="5"/>
  <c r="BO234" i="7" s="1"/>
  <c r="BU234" i="7" s="1"/>
  <c r="AB232" i="5"/>
  <c r="BR234" i="7" s="1"/>
  <c r="BX234" i="7" s="1"/>
  <c r="V233" i="5"/>
  <c r="BL235" i="7" s="1"/>
  <c r="W233" i="5"/>
  <c r="BM235" i="7" s="1"/>
  <c r="BS235" i="7" s="1"/>
  <c r="X233" i="5"/>
  <c r="BN235" i="7" s="1"/>
  <c r="BT235" i="7" s="1"/>
  <c r="Y233" i="5"/>
  <c r="BO235" i="7" s="1"/>
  <c r="BU235" i="7" s="1"/>
  <c r="Z233" i="5"/>
  <c r="BP235" i="7" s="1"/>
  <c r="BV235" i="7" s="1"/>
  <c r="AB233" i="5"/>
  <c r="BR235" i="7" s="1"/>
  <c r="BX235" i="7" s="1"/>
  <c r="Y234" i="5"/>
  <c r="BO236" i="7" s="1"/>
  <c r="BU236" i="7" s="1"/>
  <c r="AB234" i="5"/>
  <c r="BR236" i="7" s="1"/>
  <c r="BX236" i="7" s="1"/>
  <c r="Y235" i="5"/>
  <c r="BO237" i="7" s="1"/>
  <c r="BU237" i="7" s="1"/>
  <c r="AB235" i="5"/>
  <c r="BR237" i="7" s="1"/>
  <c r="BX237" i="7" s="1"/>
  <c r="Y236" i="5"/>
  <c r="BO238" i="7" s="1"/>
  <c r="BU238" i="7" s="1"/>
  <c r="AB236" i="5"/>
  <c r="BR238" i="7" s="1"/>
  <c r="BX238" i="7" s="1"/>
  <c r="Y237" i="5"/>
  <c r="BO239" i="7" s="1"/>
  <c r="BU239" i="7" s="1"/>
  <c r="AB237" i="5"/>
  <c r="BR239" i="7" s="1"/>
  <c r="BX239" i="7" s="1"/>
  <c r="Y238" i="5"/>
  <c r="BO240" i="7" s="1"/>
  <c r="BU240" i="7" s="1"/>
  <c r="AB238" i="5"/>
  <c r="BR240" i="7" s="1"/>
  <c r="BX240" i="7" s="1"/>
  <c r="Y239" i="5"/>
  <c r="BO241" i="7" s="1"/>
  <c r="BU241" i="7" s="1"/>
  <c r="AB239" i="5"/>
  <c r="BR241" i="7" s="1"/>
  <c r="BX241" i="7" s="1"/>
  <c r="Y240" i="5"/>
  <c r="BO242" i="7" s="1"/>
  <c r="BU242" i="7" s="1"/>
  <c r="AB240" i="5"/>
  <c r="BR242" i="7" s="1"/>
  <c r="BX242" i="7" s="1"/>
  <c r="W241" i="5"/>
  <c r="BM243" i="7" s="1"/>
  <c r="BS243" i="7" s="1"/>
  <c r="Y241" i="5"/>
  <c r="BO243" i="7" s="1"/>
  <c r="BU243" i="7" s="1"/>
  <c r="AB241" i="5"/>
  <c r="BR243" i="7" s="1"/>
  <c r="BX243" i="7" s="1"/>
  <c r="Y242" i="5"/>
  <c r="BO244" i="7" s="1"/>
  <c r="BU244" i="7" s="1"/>
  <c r="AB242" i="5"/>
  <c r="BR244" i="7" s="1"/>
  <c r="BX244" i="7" s="1"/>
  <c r="Y243" i="5"/>
  <c r="BO245" i="7" s="1"/>
  <c r="BU245" i="7" s="1"/>
  <c r="AB243" i="5"/>
  <c r="BR245" i="7" s="1"/>
  <c r="BX245" i="7" s="1"/>
  <c r="AB244" i="5"/>
  <c r="BR246" i="7" s="1"/>
  <c r="BX246" i="7" s="1"/>
  <c r="Y245" i="5"/>
  <c r="BO247" i="7" s="1"/>
  <c r="BU247" i="7" s="1"/>
  <c r="AB245" i="5"/>
  <c r="BR247" i="7" s="1"/>
  <c r="BX247" i="7" s="1"/>
  <c r="V246" i="5"/>
  <c r="BL248" i="7" s="1"/>
  <c r="X246" i="5"/>
  <c r="BN248" i="7" s="1"/>
  <c r="BT248" i="7" s="1"/>
  <c r="Y246" i="5"/>
  <c r="BO248" i="7" s="1"/>
  <c r="BU248" i="7" s="1"/>
  <c r="Z246" i="5"/>
  <c r="BP248" i="7" s="1"/>
  <c r="BV248" i="7" s="1"/>
  <c r="AB246" i="5"/>
  <c r="BR248" i="7" s="1"/>
  <c r="BX248" i="7" s="1"/>
  <c r="AT242" i="7" l="1"/>
  <c r="CC242" i="7" s="1"/>
  <c r="AR236" i="7"/>
  <c r="CA236" i="7" s="1"/>
  <c r="AR229" i="7"/>
  <c r="CA229" i="7" s="1"/>
  <c r="AS226" i="7"/>
  <c r="CB226" i="7" s="1"/>
  <c r="AT231" i="7"/>
  <c r="CC231" i="7" s="1"/>
  <c r="AR212" i="7"/>
  <c r="CA212" i="7" s="1"/>
  <c r="CJ245" i="7"/>
  <c r="DB245" i="7" s="1"/>
  <c r="DH245" i="7" s="1"/>
  <c r="AT238" i="7"/>
  <c r="CC238" i="7" s="1"/>
  <c r="AS234" i="7"/>
  <c r="CB234" i="7" s="1"/>
  <c r="CH234" i="7" s="1"/>
  <c r="CZ234" i="7" s="1"/>
  <c r="DF234" i="7" s="1"/>
  <c r="AT232" i="7"/>
  <c r="CC232" i="7" s="1"/>
  <c r="CI232" i="7" s="1"/>
  <c r="DA232" i="7" s="1"/>
  <c r="DG232" i="7" s="1"/>
  <c r="AT233" i="7"/>
  <c r="CC233" i="7" s="1"/>
  <c r="AR211" i="7"/>
  <c r="CA211" i="7" s="1"/>
  <c r="CG211" i="7" s="1"/>
  <c r="CY211" i="7" s="1"/>
  <c r="AR231" i="7"/>
  <c r="CA231" i="7" s="1"/>
  <c r="AU228" i="7"/>
  <c r="CD228" i="7" s="1"/>
  <c r="AU227" i="7"/>
  <c r="CD227" i="7" s="1"/>
  <c r="CJ227" i="7" s="1"/>
  <c r="DB227" i="7" s="1"/>
  <c r="AU219" i="7"/>
  <c r="CD219" i="7" s="1"/>
  <c r="CJ219" i="7" s="1"/>
  <c r="DB219" i="7" s="1"/>
  <c r="AR215" i="7"/>
  <c r="CA215" i="7" s="1"/>
  <c r="AU239" i="7"/>
  <c r="CD239" i="7" s="1"/>
  <c r="AU237" i="7"/>
  <c r="CD237" i="7" s="1"/>
  <c r="CJ237" i="7" s="1"/>
  <c r="DB237" i="7" s="1"/>
  <c r="DH237" i="7" s="1"/>
  <c r="AR233" i="7"/>
  <c r="CA233" i="7" s="1"/>
  <c r="AT209" i="7"/>
  <c r="CC209" i="7" s="1"/>
  <c r="AT213" i="7"/>
  <c r="CC213" i="7" s="1"/>
  <c r="AS208" i="7"/>
  <c r="CB208" i="7" s="1"/>
  <c r="AT228" i="7"/>
  <c r="CC228" i="7" s="1"/>
  <c r="AP209" i="7"/>
  <c r="BY209" i="7" s="1"/>
  <c r="CE209" i="7" s="1"/>
  <c r="CW209" i="7" s="1"/>
  <c r="AP232" i="7"/>
  <c r="BY232" i="7" s="1"/>
  <c r="CE232" i="7" s="1"/>
  <c r="CW232" i="7" s="1"/>
  <c r="DC232" i="7" s="1"/>
  <c r="AQ226" i="7"/>
  <c r="BZ226" i="7" s="1"/>
  <c r="AP218" i="7"/>
  <c r="BY218" i="7" s="1"/>
  <c r="CE218" i="7" s="1"/>
  <c r="CW218" i="7" s="1"/>
  <c r="AQ210" i="7"/>
  <c r="BZ210" i="7" s="1"/>
  <c r="AP221" i="7"/>
  <c r="BY221" i="7" s="1"/>
  <c r="AQ248" i="7"/>
  <c r="BZ248" i="7" s="1"/>
  <c r="CF248" i="7" s="1"/>
  <c r="CX248" i="7" s="1"/>
  <c r="DD248" i="7" s="1"/>
  <c r="AP210" i="7"/>
  <c r="BY210" i="7" s="1"/>
  <c r="CE210" i="7" s="1"/>
  <c r="CW210" i="7" s="1"/>
  <c r="AU241" i="7"/>
  <c r="CD241" i="7" s="1"/>
  <c r="AT240" i="7"/>
  <c r="CC240" i="7" s="1"/>
  <c r="AU235" i="7"/>
  <c r="CD235" i="7" s="1"/>
  <c r="CJ235" i="7" s="1"/>
  <c r="DB235" i="7" s="1"/>
  <c r="DH235" i="7" s="1"/>
  <c r="AR230" i="7"/>
  <c r="CA230" i="7" s="1"/>
  <c r="CG230" i="7" s="1"/>
  <c r="CY230" i="7" s="1"/>
  <c r="DE230" i="7" s="1"/>
  <c r="AP228" i="7"/>
  <c r="BY228" i="7" s="1"/>
  <c r="AT225" i="7"/>
  <c r="CC225" i="7" s="1"/>
  <c r="AP225" i="7"/>
  <c r="BY225" i="7" s="1"/>
  <c r="CE225" i="7" s="1"/>
  <c r="CW225" i="7" s="1"/>
  <c r="AT222" i="7"/>
  <c r="CC222" i="7" s="1"/>
  <c r="AR221" i="7"/>
  <c r="CA221" i="7" s="1"/>
  <c r="CG221" i="7" s="1"/>
  <c r="CY221" i="7" s="1"/>
  <c r="AT215" i="7"/>
  <c r="CC215" i="7" s="1"/>
  <c r="AS248" i="7"/>
  <c r="CB248" i="7" s="1"/>
  <c r="CH248" i="7" s="1"/>
  <c r="CZ248" i="7" s="1"/>
  <c r="DF248" i="7" s="1"/>
  <c r="AP248" i="7"/>
  <c r="BY248" i="7" s="1"/>
  <c r="CE248" i="7" s="1"/>
  <c r="CW248" i="7" s="1"/>
  <c r="DC248" i="7" s="1"/>
  <c r="AT247" i="7"/>
  <c r="CC247" i="7" s="1"/>
  <c r="AQ237" i="7"/>
  <c r="BZ237" i="7" s="1"/>
  <c r="CF237" i="7" s="1"/>
  <c r="CX237" i="7" s="1"/>
  <c r="DD237" i="7" s="1"/>
  <c r="CJ229" i="7"/>
  <c r="DB229" i="7" s="1"/>
  <c r="AS219" i="7"/>
  <c r="CB219" i="7" s="1"/>
  <c r="CH219" i="7" s="1"/>
  <c r="CZ219" i="7" s="1"/>
  <c r="AP219" i="7"/>
  <c r="BY219" i="7" s="1"/>
  <c r="CE219" i="7" s="1"/>
  <c r="CW219" i="7" s="1"/>
  <c r="AU212" i="7"/>
  <c r="CD212" i="7" s="1"/>
  <c r="AS246" i="7"/>
  <c r="CB246" i="7" s="1"/>
  <c r="AR210" i="7"/>
  <c r="CA210" i="7" s="1"/>
  <c r="AS217" i="7"/>
  <c r="CB217" i="7" s="1"/>
  <c r="AR248" i="7"/>
  <c r="CA248" i="7" s="1"/>
  <c r="CG248" i="7" s="1"/>
  <c r="CY248" i="7" s="1"/>
  <c r="DE248" i="7" s="1"/>
  <c r="AU246" i="7"/>
  <c r="CD246" i="7" s="1"/>
  <c r="CJ246" i="7" s="1"/>
  <c r="DB246" i="7" s="1"/>
  <c r="DH246" i="7" s="1"/>
  <c r="AR244" i="7"/>
  <c r="CA244" i="7" s="1"/>
  <c r="CG244" i="7" s="1"/>
  <c r="CY244" i="7" s="1"/>
  <c r="DE244" i="7" s="1"/>
  <c r="AR242" i="7"/>
  <c r="CA242" i="7" s="1"/>
  <c r="CG242" i="7" s="1"/>
  <c r="CY242" i="7" s="1"/>
  <c r="DE242" i="7" s="1"/>
  <c r="AU240" i="7"/>
  <c r="CD240" i="7" s="1"/>
  <c r="CJ240" i="7" s="1"/>
  <c r="DB240" i="7" s="1"/>
  <c r="DH240" i="7" s="1"/>
  <c r="AR238" i="7"/>
  <c r="CA238" i="7" s="1"/>
  <c r="CG238" i="7" s="1"/>
  <c r="CY238" i="7" s="1"/>
  <c r="DE238" i="7" s="1"/>
  <c r="AT237" i="7"/>
  <c r="CC237" i="7" s="1"/>
  <c r="CI237" i="7" s="1"/>
  <c r="DA237" i="7" s="1"/>
  <c r="DG237" i="7" s="1"/>
  <c r="AP233" i="7"/>
  <c r="BY233" i="7" s="1"/>
  <c r="CE233" i="7" s="1"/>
  <c r="CW233" i="7" s="1"/>
  <c r="DC233" i="7" s="1"/>
  <c r="AU232" i="7"/>
  <c r="CD232" i="7" s="1"/>
  <c r="CJ232" i="7" s="1"/>
  <c r="DB232" i="7" s="1"/>
  <c r="DH232" i="7" s="1"/>
  <c r="AU231" i="7"/>
  <c r="CD231" i="7" s="1"/>
  <c r="CJ231" i="7" s="1"/>
  <c r="DB231" i="7" s="1"/>
  <c r="DH231" i="7" s="1"/>
  <c r="AS227" i="7"/>
  <c r="CB227" i="7" s="1"/>
  <c r="AU223" i="7"/>
  <c r="CD223" i="7" s="1"/>
  <c r="CJ223" i="7" s="1"/>
  <c r="DB223" i="7" s="1"/>
  <c r="AP223" i="7"/>
  <c r="BY223" i="7" s="1"/>
  <c r="AU221" i="7"/>
  <c r="CD221" i="7" s="1"/>
  <c r="CJ221" i="7" s="1"/>
  <c r="DB221" i="7" s="1"/>
  <c r="AU214" i="7"/>
  <c r="CD214" i="7" s="1"/>
  <c r="AU211" i="7"/>
  <c r="CD211" i="7" s="1"/>
  <c r="AT248" i="7"/>
  <c r="CC248" i="7" s="1"/>
  <c r="CI248" i="7" s="1"/>
  <c r="DA248" i="7" s="1"/>
  <c r="DG248" i="7" s="1"/>
  <c r="AU247" i="7"/>
  <c r="CD247" i="7" s="1"/>
  <c r="CJ247" i="7" s="1"/>
  <c r="DB247" i="7" s="1"/>
  <c r="DH247" i="7" s="1"/>
  <c r="AT246" i="7"/>
  <c r="CC246" i="7" s="1"/>
  <c r="AP246" i="7"/>
  <c r="BY246" i="7" s="1"/>
  <c r="CE246" i="7" s="1"/>
  <c r="CW246" i="7" s="1"/>
  <c r="DC246" i="7" s="1"/>
  <c r="AS224" i="7"/>
  <c r="CB224" i="7" s="1"/>
  <c r="CH224" i="7" s="1"/>
  <c r="CZ224" i="7" s="1"/>
  <c r="AT223" i="7"/>
  <c r="CC223" i="7" s="1"/>
  <c r="AT221" i="7"/>
  <c r="CC221" i="7" s="1"/>
  <c r="AS220" i="7"/>
  <c r="CB220" i="7" s="1"/>
  <c r="AU216" i="7"/>
  <c r="CD216" i="7" s="1"/>
  <c r="CJ216" i="7" s="1"/>
  <c r="DB216" i="7" s="1"/>
  <c r="AT214" i="7"/>
  <c r="CC214" i="7" s="1"/>
  <c r="AR213" i="7"/>
  <c r="CA213" i="7" s="1"/>
  <c r="CG213" i="7" s="1"/>
  <c r="CY213" i="7" s="1"/>
  <c r="AS241" i="7"/>
  <c r="CB241" i="7" s="1"/>
  <c r="AS218" i="7"/>
  <c r="CB218" i="7" s="1"/>
  <c r="AS212" i="7"/>
  <c r="CB212" i="7" s="1"/>
  <c r="AU248" i="7"/>
  <c r="CD248" i="7" s="1"/>
  <c r="CJ248" i="7" s="1"/>
  <c r="DB248" i="7" s="1"/>
  <c r="DH248" i="7" s="1"/>
  <c r="AQ247" i="7"/>
  <c r="BZ247" i="7" s="1"/>
  <c r="CF247" i="7" s="1"/>
  <c r="CX247" i="7" s="1"/>
  <c r="DD247" i="7" s="1"/>
  <c r="AQ223" i="7"/>
  <c r="BZ223" i="7" s="1"/>
  <c r="CI222" i="7"/>
  <c r="DA222" i="7" s="1"/>
  <c r="AS222" i="7"/>
  <c r="CB222" i="7" s="1"/>
  <c r="CH222" i="7" s="1"/>
  <c r="CZ222" i="7" s="1"/>
  <c r="AT217" i="7"/>
  <c r="CC217" i="7" s="1"/>
  <c r="AP217" i="7"/>
  <c r="BY217" i="7" s="1"/>
  <c r="CE217" i="7" s="1"/>
  <c r="CW217" i="7" s="1"/>
  <c r="AQ215" i="7"/>
  <c r="BZ215" i="7" s="1"/>
  <c r="CF215" i="7" s="1"/>
  <c r="CX215" i="7" s="1"/>
  <c r="AP211" i="7"/>
  <c r="BY211" i="7" s="1"/>
  <c r="CE211" i="7" s="1"/>
  <c r="CW211" i="7" s="1"/>
  <c r="AQ235" i="7"/>
  <c r="BZ235" i="7" s="1"/>
  <c r="CF235" i="7" s="1"/>
  <c r="CX235" i="7" s="1"/>
  <c r="DD235" i="7" s="1"/>
  <c r="CE228" i="7"/>
  <c r="CW228" i="7" s="1"/>
  <c r="CI247" i="7"/>
  <c r="DA247" i="7" s="1"/>
  <c r="DG247" i="7" s="1"/>
  <c r="AS247" i="7"/>
  <c r="CB247" i="7" s="1"/>
  <c r="AP247" i="7"/>
  <c r="BY247" i="7" s="1"/>
  <c r="AQ245" i="7"/>
  <c r="BZ245" i="7" s="1"/>
  <c r="CF245" i="7" s="1"/>
  <c r="CX245" i="7" s="1"/>
  <c r="DD245" i="7" s="1"/>
  <c r="AQ243" i="7"/>
  <c r="BZ243" i="7" s="1"/>
  <c r="AQ241" i="7"/>
  <c r="BZ241" i="7" s="1"/>
  <c r="AS239" i="7"/>
  <c r="CB239" i="7" s="1"/>
  <c r="CH239" i="7" s="1"/>
  <c r="CZ239" i="7" s="1"/>
  <c r="DF239" i="7" s="1"/>
  <c r="AP239" i="7"/>
  <c r="BY239" i="7" s="1"/>
  <c r="CE239" i="7" s="1"/>
  <c r="CW239" i="7" s="1"/>
  <c r="DC239" i="7" s="1"/>
  <c r="AP238" i="7"/>
  <c r="BY238" i="7" s="1"/>
  <c r="CE238" i="7" s="1"/>
  <c r="CW238" i="7" s="1"/>
  <c r="DC238" i="7" s="1"/>
  <c r="AU234" i="7"/>
  <c r="CD234" i="7" s="1"/>
  <c r="AT234" i="7"/>
  <c r="CC234" i="7" s="1"/>
  <c r="CI234" i="7" s="1"/>
  <c r="DA234" i="7" s="1"/>
  <c r="DG234" i="7" s="1"/>
  <c r="AR227" i="7"/>
  <c r="CA227" i="7" s="1"/>
  <c r="CG227" i="7" s="1"/>
  <c r="CY227" i="7" s="1"/>
  <c r="AP227" i="7"/>
  <c r="BY227" i="7" s="1"/>
  <c r="CE227" i="7" s="1"/>
  <c r="CW227" i="7" s="1"/>
  <c r="AR220" i="7"/>
  <c r="CA220" i="7" s="1"/>
  <c r="CG220" i="7" s="1"/>
  <c r="CY220" i="7" s="1"/>
  <c r="AQ214" i="7"/>
  <c r="BZ214" i="7" s="1"/>
  <c r="AU213" i="7"/>
  <c r="CD213" i="7" s="1"/>
  <c r="CJ213" i="7" s="1"/>
  <c r="DB213" i="7" s="1"/>
  <c r="AR247" i="7"/>
  <c r="CA247" i="7" s="1"/>
  <c r="CG247" i="7" s="1"/>
  <c r="CY247" i="7" s="1"/>
  <c r="DE247" i="7" s="1"/>
  <c r="AR240" i="7"/>
  <c r="CA240" i="7" s="1"/>
  <c r="AQ236" i="7"/>
  <c r="BZ236" i="7" s="1"/>
  <c r="CF236" i="7" s="1"/>
  <c r="CX236" i="7" s="1"/>
  <c r="DD236" i="7" s="1"/>
  <c r="AS225" i="7"/>
  <c r="CB225" i="7" s="1"/>
  <c r="CJ222" i="7"/>
  <c r="DB222" i="7" s="1"/>
  <c r="AR219" i="7"/>
  <c r="CA219" i="7" s="1"/>
  <c r="CG219" i="7" s="1"/>
  <c r="CY219" i="7" s="1"/>
  <c r="AR218" i="7"/>
  <c r="CA218" i="7" s="1"/>
  <c r="CG218" i="7" s="1"/>
  <c r="CY218" i="7" s="1"/>
  <c r="AS216" i="7"/>
  <c r="CB216" i="7" s="1"/>
  <c r="CH216" i="7" s="1"/>
  <c r="CZ216" i="7" s="1"/>
  <c r="CJ214" i="7"/>
  <c r="DB214" i="7" s="1"/>
  <c r="CI213" i="7"/>
  <c r="DA213" i="7" s="1"/>
  <c r="AT211" i="7"/>
  <c r="CC211" i="7" s="1"/>
  <c r="CJ234" i="7"/>
  <c r="DB234" i="7" s="1"/>
  <c r="DH234" i="7" s="1"/>
  <c r="AQ211" i="7"/>
  <c r="BZ211" i="7" s="1"/>
  <c r="CF211" i="7" s="1"/>
  <c r="CX211" i="7" s="1"/>
  <c r="AR208" i="7"/>
  <c r="CA208" i="7" s="1"/>
  <c r="CG208" i="7" s="1"/>
  <c r="CY208" i="7" s="1"/>
  <c r="AP242" i="7"/>
  <c r="BY242" i="7" s="1"/>
  <c r="CE242" i="7" s="1"/>
  <c r="CW242" i="7" s="1"/>
  <c r="DC242" i="7" s="1"/>
  <c r="AR239" i="7"/>
  <c r="CA239" i="7" s="1"/>
  <c r="CG239" i="7" s="1"/>
  <c r="CY239" i="7" s="1"/>
  <c r="DE239" i="7" s="1"/>
  <c r="AR237" i="7"/>
  <c r="CA237" i="7" s="1"/>
  <c r="CG237" i="7" s="1"/>
  <c r="CY237" i="7" s="1"/>
  <c r="DE237" i="7" s="1"/>
  <c r="AR225" i="7"/>
  <c r="CA225" i="7" s="1"/>
  <c r="CG225" i="7" s="1"/>
  <c r="CY225" i="7" s="1"/>
  <c r="AQ222" i="7"/>
  <c r="BZ222" i="7" s="1"/>
  <c r="AQ221" i="7"/>
  <c r="BZ221" i="7" s="1"/>
  <c r="CF221" i="7" s="1"/>
  <c r="CX221" i="7" s="1"/>
  <c r="AR217" i="7"/>
  <c r="CA217" i="7" s="1"/>
  <c r="CG217" i="7" s="1"/>
  <c r="CY217" i="7" s="1"/>
  <c r="CJ211" i="7"/>
  <c r="DB211" i="7" s="1"/>
  <c r="CI209" i="7"/>
  <c r="DA209" i="7" s="1"/>
  <c r="CH246" i="7"/>
  <c r="CZ246" i="7" s="1"/>
  <c r="DF246" i="7" s="1"/>
  <c r="AT244" i="7"/>
  <c r="CC244" i="7" s="1"/>
  <c r="AP244" i="7"/>
  <c r="BY244" i="7" s="1"/>
  <c r="CE244" i="7" s="1"/>
  <c r="CW244" i="7" s="1"/>
  <c r="DC244" i="7" s="1"/>
  <c r="AT241" i="7"/>
  <c r="CC241" i="7" s="1"/>
  <c r="CI241" i="7" s="1"/>
  <c r="DA241" i="7" s="1"/>
  <c r="DG241" i="7" s="1"/>
  <c r="AT236" i="7"/>
  <c r="CC236" i="7" s="1"/>
  <c r="AT235" i="7"/>
  <c r="CC235" i="7" s="1"/>
  <c r="AS235" i="7"/>
  <c r="CB235" i="7" s="1"/>
  <c r="CH235" i="7" s="1"/>
  <c r="CZ235" i="7" s="1"/>
  <c r="DF235" i="7" s="1"/>
  <c r="AU233" i="7"/>
  <c r="CD233" i="7" s="1"/>
  <c r="CJ233" i="7" s="1"/>
  <c r="DB233" i="7" s="1"/>
  <c r="DH233" i="7" s="1"/>
  <c r="AQ220" i="7"/>
  <c r="BZ220" i="7" s="1"/>
  <c r="CG215" i="7"/>
  <c r="CY215" i="7" s="1"/>
  <c r="AT212" i="7"/>
  <c r="CC212" i="7" s="1"/>
  <c r="AQ212" i="7"/>
  <c r="BZ212" i="7" s="1"/>
  <c r="CF212" i="7" s="1"/>
  <c r="CX212" i="7" s="1"/>
  <c r="AS211" i="7"/>
  <c r="CB211" i="7" s="1"/>
  <c r="AT210" i="7"/>
  <c r="CC210" i="7" s="1"/>
  <c r="CI210" i="7" s="1"/>
  <c r="DA210" i="7" s="1"/>
  <c r="AQ208" i="7"/>
  <c r="BZ208" i="7" s="1"/>
  <c r="CI233" i="7"/>
  <c r="DA233" i="7" s="1"/>
  <c r="DG233" i="7" s="1"/>
  <c r="AR246" i="7"/>
  <c r="CA246" i="7" s="1"/>
  <c r="CG246" i="7" s="1"/>
  <c r="CY246" i="7" s="1"/>
  <c r="DE246" i="7" s="1"/>
  <c r="AS245" i="7"/>
  <c r="CB245" i="7" s="1"/>
  <c r="AS243" i="7"/>
  <c r="CB243" i="7" s="1"/>
  <c r="CH243" i="7" s="1"/>
  <c r="CZ243" i="7" s="1"/>
  <c r="DF243" i="7" s="1"/>
  <c r="AP241" i="7"/>
  <c r="BY241" i="7" s="1"/>
  <c r="CE241" i="7" s="1"/>
  <c r="CW241" i="7" s="1"/>
  <c r="DC241" i="7" s="1"/>
  <c r="AQ239" i="7"/>
  <c r="BZ239" i="7" s="1"/>
  <c r="AU238" i="7"/>
  <c r="CD238" i="7" s="1"/>
  <c r="CJ238" i="7" s="1"/>
  <c r="DB238" i="7" s="1"/>
  <c r="DH238" i="7" s="1"/>
  <c r="AQ231" i="7"/>
  <c r="BZ231" i="7" s="1"/>
  <c r="AQ230" i="7"/>
  <c r="BZ230" i="7" s="1"/>
  <c r="CF230" i="7" s="1"/>
  <c r="CX230" i="7" s="1"/>
  <c r="DD230" i="7" s="1"/>
  <c r="AT229" i="7"/>
  <c r="CC229" i="7" s="1"/>
  <c r="CI229" i="7" s="1"/>
  <c r="DA229" i="7" s="1"/>
  <c r="AS228" i="7"/>
  <c r="CB228" i="7" s="1"/>
  <c r="AT227" i="7"/>
  <c r="CC227" i="7" s="1"/>
  <c r="AU226" i="7"/>
  <c r="CD226" i="7" s="1"/>
  <c r="CJ226" i="7" s="1"/>
  <c r="DB226" i="7" s="1"/>
  <c r="AT226" i="7"/>
  <c r="CC226" i="7" s="1"/>
  <c r="CI226" i="7" s="1"/>
  <c r="DA226" i="7" s="1"/>
  <c r="CG223" i="7"/>
  <c r="CY223" i="7" s="1"/>
  <c r="AU218" i="7"/>
  <c r="CD218" i="7" s="1"/>
  <c r="CJ218" i="7" s="1"/>
  <c r="DB218" i="7" s="1"/>
  <c r="AQ218" i="7"/>
  <c r="BZ218" i="7" s="1"/>
  <c r="AS215" i="7"/>
  <c r="CB215" i="7" s="1"/>
  <c r="AP213" i="7"/>
  <c r="BY213" i="7" s="1"/>
  <c r="AU208" i="7"/>
  <c r="CD208" i="7" s="1"/>
  <c r="CJ208" i="7" s="1"/>
  <c r="DB208" i="7" s="1"/>
  <c r="AT208" i="7"/>
  <c r="CC208" i="7" s="1"/>
  <c r="CG224" i="7"/>
  <c r="CY224" i="7" s="1"/>
  <c r="AS244" i="7"/>
  <c r="CB244" i="7" s="1"/>
  <c r="AP243" i="7"/>
  <c r="BY243" i="7" s="1"/>
  <c r="CE243" i="7" s="1"/>
  <c r="CW243" i="7" s="1"/>
  <c r="DC243" i="7" s="1"/>
  <c r="AS236" i="7"/>
  <c r="CB236" i="7" s="1"/>
  <c r="CH236" i="7" s="1"/>
  <c r="CZ236" i="7" s="1"/>
  <c r="DF236" i="7" s="1"/>
  <c r="AR235" i="7"/>
  <c r="CA235" i="7" s="1"/>
  <c r="CG235" i="7" s="1"/>
  <c r="CY235" i="7" s="1"/>
  <c r="DE235" i="7" s="1"/>
  <c r="CG233" i="7"/>
  <c r="CY233" i="7" s="1"/>
  <c r="DE233" i="7" s="1"/>
  <c r="AU225" i="7"/>
  <c r="CD225" i="7" s="1"/>
  <c r="CJ225" i="7" s="1"/>
  <c r="DB225" i="7" s="1"/>
  <c r="AQ224" i="7"/>
  <c r="BZ224" i="7" s="1"/>
  <c r="CF224" i="7" s="1"/>
  <c r="CX224" i="7" s="1"/>
  <c r="AT219" i="7"/>
  <c r="CC219" i="7" s="1"/>
  <c r="AU217" i="7"/>
  <c r="CD217" i="7" s="1"/>
  <c r="CJ217" i="7" s="1"/>
  <c r="DB217" i="7" s="1"/>
  <c r="AQ216" i="7"/>
  <c r="BZ216" i="7" s="1"/>
  <c r="CF216" i="7" s="1"/>
  <c r="CX216" i="7" s="1"/>
  <c r="AS214" i="7"/>
  <c r="CB214" i="7" s="1"/>
  <c r="AS210" i="7"/>
  <c r="CB210" i="7" s="1"/>
  <c r="CH210" i="7" s="1"/>
  <c r="CZ210" i="7" s="1"/>
  <c r="AR209" i="7"/>
  <c r="CA209" i="7" s="1"/>
  <c r="CG209" i="7" s="1"/>
  <c r="CY209" i="7" s="1"/>
  <c r="AQ232" i="7"/>
  <c r="BZ232" i="7" s="1"/>
  <c r="AS230" i="7"/>
  <c r="CB230" i="7" s="1"/>
  <c r="CH230" i="7" s="1"/>
  <c r="CZ230" i="7" s="1"/>
  <c r="DF230" i="7" s="1"/>
  <c r="AR228" i="7"/>
  <c r="CA228" i="7" s="1"/>
  <c r="CG228" i="7" s="1"/>
  <c r="CY228" i="7" s="1"/>
  <c r="AT216" i="7"/>
  <c r="CC216" i="7" s="1"/>
  <c r="CI216" i="7" s="1"/>
  <c r="DA216" i="7" s="1"/>
  <c r="AR214" i="7"/>
  <c r="CA214" i="7" s="1"/>
  <c r="CG214" i="7" s="1"/>
  <c r="CY214" i="7" s="1"/>
  <c r="CJ212" i="7"/>
  <c r="DB212" i="7" s="1"/>
  <c r="CJ210" i="7"/>
  <c r="DB210" i="7" s="1"/>
  <c r="CE247" i="7"/>
  <c r="CW247" i="7" s="1"/>
  <c r="DC247" i="7" s="1"/>
  <c r="AS238" i="7"/>
  <c r="CB238" i="7" s="1"/>
  <c r="AQ246" i="7"/>
  <c r="BZ246" i="7" s="1"/>
  <c r="CJ243" i="7"/>
  <c r="DB243" i="7" s="1"/>
  <c r="DH243" i="7" s="1"/>
  <c r="AP235" i="7"/>
  <c r="BY235" i="7" s="1"/>
  <c r="CE235" i="7" s="1"/>
  <c r="CW235" i="7" s="1"/>
  <c r="DC235" i="7" s="1"/>
  <c r="AS232" i="7"/>
  <c r="CB232" i="7" s="1"/>
  <c r="AS242" i="7"/>
  <c r="CB242" i="7" s="1"/>
  <c r="CG240" i="7"/>
  <c r="CY240" i="7" s="1"/>
  <c r="DE240" i="7" s="1"/>
  <c r="CJ239" i="7"/>
  <c r="DB239" i="7" s="1"/>
  <c r="DH239" i="7" s="1"/>
  <c r="CH245" i="7"/>
  <c r="CZ245" i="7" s="1"/>
  <c r="DF245" i="7" s="1"/>
  <c r="AT245" i="7"/>
  <c r="CC245" i="7" s="1"/>
  <c r="CI245" i="7" s="1"/>
  <c r="DA245" i="7" s="1"/>
  <c r="DG245" i="7" s="1"/>
  <c r="CH241" i="7"/>
  <c r="CZ241" i="7" s="1"/>
  <c r="DF241" i="7" s="1"/>
  <c r="AS240" i="7"/>
  <c r="CB240" i="7" s="1"/>
  <c r="AP240" i="7"/>
  <c r="BY240" i="7" s="1"/>
  <c r="CE240" i="7" s="1"/>
  <c r="CW240" i="7" s="1"/>
  <c r="DC240" i="7" s="1"/>
  <c r="AT239" i="7"/>
  <c r="CC239" i="7" s="1"/>
  <c r="AU236" i="7"/>
  <c r="CD236" i="7" s="1"/>
  <c r="CJ236" i="7" s="1"/>
  <c r="DB236" i="7" s="1"/>
  <c r="DH236" i="7" s="1"/>
  <c r="CI235" i="7"/>
  <c r="DA235" i="7" s="1"/>
  <c r="DG235" i="7" s="1"/>
  <c r="AP245" i="7"/>
  <c r="BY245" i="7" s="1"/>
  <c r="CE245" i="7" s="1"/>
  <c r="CW245" i="7" s="1"/>
  <c r="DC245" i="7" s="1"/>
  <c r="AT243" i="7"/>
  <c r="CC243" i="7" s="1"/>
  <c r="CI243" i="7" s="1"/>
  <c r="DA243" i="7" s="1"/>
  <c r="DG243" i="7" s="1"/>
  <c r="CJ241" i="7"/>
  <c r="DB241" i="7" s="1"/>
  <c r="DH241" i="7" s="1"/>
  <c r="AQ238" i="7"/>
  <c r="BZ238" i="7" s="1"/>
  <c r="CH237" i="7"/>
  <c r="CZ237" i="7" s="1"/>
  <c r="DF237" i="7" s="1"/>
  <c r="AP236" i="7"/>
  <c r="BY236" i="7" s="1"/>
  <c r="CE236" i="7" s="1"/>
  <c r="CW236" i="7" s="1"/>
  <c r="DC236" i="7" s="1"/>
  <c r="AR245" i="7"/>
  <c r="CA245" i="7" s="1"/>
  <c r="CG245" i="7" s="1"/>
  <c r="CY245" i="7" s="1"/>
  <c r="DE245" i="7" s="1"/>
  <c r="AU244" i="7"/>
  <c r="CD244" i="7" s="1"/>
  <c r="CJ244" i="7" s="1"/>
  <c r="DB244" i="7" s="1"/>
  <c r="DH244" i="7" s="1"/>
  <c r="AQ244" i="7"/>
  <c r="BZ244" i="7" s="1"/>
  <c r="CF244" i="7" s="1"/>
  <c r="CX244" i="7" s="1"/>
  <c r="DD244" i="7" s="1"/>
  <c r="AU242" i="7"/>
  <c r="CD242" i="7" s="1"/>
  <c r="CJ242" i="7" s="1"/>
  <c r="DB242" i="7" s="1"/>
  <c r="DH242" i="7" s="1"/>
  <c r="AP237" i="7"/>
  <c r="BY237" i="7" s="1"/>
  <c r="CE237" i="7" s="1"/>
  <c r="CW237" i="7" s="1"/>
  <c r="DC237" i="7" s="1"/>
  <c r="AR234" i="7"/>
  <c r="CA234" i="7" s="1"/>
  <c r="CG234" i="7" s="1"/>
  <c r="CY234" i="7" s="1"/>
  <c r="DE234" i="7" s="1"/>
  <c r="AQ233" i="7"/>
  <c r="BZ233" i="7" s="1"/>
  <c r="AR243" i="7"/>
  <c r="CA243" i="7" s="1"/>
  <c r="CG243" i="7" s="1"/>
  <c r="CY243" i="7" s="1"/>
  <c r="DE243" i="7" s="1"/>
  <c r="AQ242" i="7"/>
  <c r="BZ242" i="7" s="1"/>
  <c r="AR241" i="7"/>
  <c r="CA241" i="7" s="1"/>
  <c r="CG241" i="7" s="1"/>
  <c r="CY241" i="7" s="1"/>
  <c r="DE241" i="7" s="1"/>
  <c r="AQ240" i="7"/>
  <c r="BZ240" i="7" s="1"/>
  <c r="CG236" i="7"/>
  <c r="CY236" i="7" s="1"/>
  <c r="DE236" i="7" s="1"/>
  <c r="AQ234" i="7"/>
  <c r="BZ234" i="7" s="1"/>
  <c r="AR232" i="7"/>
  <c r="CA232" i="7" s="1"/>
  <c r="CG232" i="7" s="1"/>
  <c r="CY232" i="7" s="1"/>
  <c r="DE232" i="7" s="1"/>
  <c r="AS231" i="7"/>
  <c r="CB231" i="7" s="1"/>
  <c r="CH231" i="7" s="1"/>
  <c r="CZ231" i="7" s="1"/>
  <c r="DF231" i="7" s="1"/>
  <c r="AP231" i="7"/>
  <c r="BY231" i="7" s="1"/>
  <c r="CE231" i="7" s="1"/>
  <c r="CW231" i="7" s="1"/>
  <c r="DC231" i="7" s="1"/>
  <c r="AT230" i="7"/>
  <c r="CC230" i="7" s="1"/>
  <c r="CI230" i="7" s="1"/>
  <c r="DA230" i="7" s="1"/>
  <c r="DG230" i="7" s="1"/>
  <c r="AR226" i="7"/>
  <c r="CA226" i="7" s="1"/>
  <c r="CG226" i="7" s="1"/>
  <c r="CY226" i="7" s="1"/>
  <c r="CE223" i="7"/>
  <c r="CW223" i="7" s="1"/>
  <c r="CJ230" i="7"/>
  <c r="DB230" i="7" s="1"/>
  <c r="DH230" i="7" s="1"/>
  <c r="AP230" i="7"/>
  <c r="BY230" i="7" s="1"/>
  <c r="CE230" i="7" s="1"/>
  <c r="CW230" i="7" s="1"/>
  <c r="DC230" i="7" s="1"/>
  <c r="CG231" i="7"/>
  <c r="CY231" i="7" s="1"/>
  <c r="DE231" i="7" s="1"/>
  <c r="CJ224" i="7"/>
  <c r="DB224" i="7" s="1"/>
  <c r="AS233" i="7"/>
  <c r="CB233" i="7" s="1"/>
  <c r="CH233" i="7" s="1"/>
  <c r="CZ233" i="7" s="1"/>
  <c r="DF233" i="7" s="1"/>
  <c r="CJ228" i="7"/>
  <c r="DB228" i="7" s="1"/>
  <c r="AP234" i="7"/>
  <c r="BY234" i="7" s="1"/>
  <c r="CE234" i="7" s="1"/>
  <c r="CW234" i="7" s="1"/>
  <c r="DC234" i="7" s="1"/>
  <c r="CG229" i="7"/>
  <c r="CY229" i="7" s="1"/>
  <c r="AQ228" i="7"/>
  <c r="BZ228" i="7" s="1"/>
  <c r="CF228" i="7" s="1"/>
  <c r="CX228" i="7" s="1"/>
  <c r="CH226" i="7"/>
  <c r="CZ226" i="7" s="1"/>
  <c r="AQ225" i="7"/>
  <c r="BZ225" i="7" s="1"/>
  <c r="AS229" i="7"/>
  <c r="CB229" i="7" s="1"/>
  <c r="AQ229" i="7"/>
  <c r="BZ229" i="7" s="1"/>
  <c r="AP229" i="7"/>
  <c r="BY229" i="7" s="1"/>
  <c r="CE229" i="7" s="1"/>
  <c r="CW229" i="7" s="1"/>
  <c r="AQ227" i="7"/>
  <c r="BZ227" i="7" s="1"/>
  <c r="AP226" i="7"/>
  <c r="BY226" i="7" s="1"/>
  <c r="CE226" i="7" s="1"/>
  <c r="CW226" i="7" s="1"/>
  <c r="AT224" i="7"/>
  <c r="CC224" i="7" s="1"/>
  <c r="CE221" i="7"/>
  <c r="CW221" i="7" s="1"/>
  <c r="AS221" i="7"/>
  <c r="CB221" i="7" s="1"/>
  <c r="CH221" i="7" s="1"/>
  <c r="CZ221" i="7" s="1"/>
  <c r="AT220" i="7"/>
  <c r="CC220" i="7" s="1"/>
  <c r="CI220" i="7" s="1"/>
  <c r="DA220" i="7" s="1"/>
  <c r="AQ217" i="7"/>
  <c r="BZ217" i="7" s="1"/>
  <c r="AR216" i="7"/>
  <c r="CA216" i="7" s="1"/>
  <c r="CG216" i="7" s="1"/>
  <c r="CY216" i="7" s="1"/>
  <c r="AP224" i="7"/>
  <c r="BY224" i="7" s="1"/>
  <c r="CE224" i="7" s="1"/>
  <c r="CW224" i="7" s="1"/>
  <c r="AP220" i="7"/>
  <c r="BY220" i="7" s="1"/>
  <c r="CE220" i="7" s="1"/>
  <c r="CW220" i="7" s="1"/>
  <c r="AP212" i="7"/>
  <c r="BY212" i="7" s="1"/>
  <c r="CE212" i="7" s="1"/>
  <c r="CW212" i="7" s="1"/>
  <c r="AP222" i="7"/>
  <c r="BY222" i="7" s="1"/>
  <c r="CE222" i="7" s="1"/>
  <c r="CW222" i="7" s="1"/>
  <c r="CJ220" i="7"/>
  <c r="DB220" i="7" s="1"/>
  <c r="CH218" i="7"/>
  <c r="CZ218" i="7" s="1"/>
  <c r="AU215" i="7"/>
  <c r="CD215" i="7" s="1"/>
  <c r="CJ215" i="7" s="1"/>
  <c r="DB215" i="7" s="1"/>
  <c r="CI214" i="7"/>
  <c r="DA214" i="7" s="1"/>
  <c r="AP214" i="7"/>
  <c r="BY214" i="7" s="1"/>
  <c r="CE214" i="7" s="1"/>
  <c r="CW214" i="7" s="1"/>
  <c r="AQ213" i="7"/>
  <c r="BZ213" i="7" s="1"/>
  <c r="CF213" i="7" s="1"/>
  <c r="CX213" i="7" s="1"/>
  <c r="CG212" i="7"/>
  <c r="CY212" i="7" s="1"/>
  <c r="CH209" i="7"/>
  <c r="CZ209" i="7" s="1"/>
  <c r="AR222" i="7"/>
  <c r="CA222" i="7" s="1"/>
  <c r="CG222" i="7" s="1"/>
  <c r="CY222" i="7" s="1"/>
  <c r="AQ219" i="7"/>
  <c r="BZ219" i="7" s="1"/>
  <c r="AS223" i="7"/>
  <c r="CB223" i="7" s="1"/>
  <c r="AP215" i="7"/>
  <c r="BY215" i="7" s="1"/>
  <c r="CE215" i="7" s="1"/>
  <c r="CW215" i="7" s="1"/>
  <c r="CJ209" i="7"/>
  <c r="DB209" i="7" s="1"/>
  <c r="AS213" i="7"/>
  <c r="CB213" i="7" s="1"/>
  <c r="CH213" i="7" s="1"/>
  <c r="CZ213" i="7" s="1"/>
  <c r="AQ209" i="7"/>
  <c r="BZ209" i="7" s="1"/>
  <c r="CF209" i="7" s="1"/>
  <c r="CX209" i="7" s="1"/>
  <c r="AP208" i="7"/>
  <c r="BY208" i="7" s="1"/>
  <c r="CE208" i="7" s="1"/>
  <c r="CW208" i="7" s="1"/>
  <c r="AT218" i="7"/>
  <c r="CC218" i="7" s="1"/>
  <c r="AP216" i="7"/>
  <c r="BY216" i="7" s="1"/>
  <c r="CE216" i="7" s="1"/>
  <c r="CW216" i="7" s="1"/>
  <c r="CE213" i="7"/>
  <c r="CW213" i="7" s="1"/>
  <c r="CG210" i="7"/>
  <c r="CY210" i="7" s="1"/>
  <c r="V244" i="5"/>
  <c r="AA243" i="5"/>
  <c r="BQ245" i="7" s="1"/>
  <c r="BW245" i="7" s="1"/>
  <c r="V241" i="5"/>
  <c r="X241" i="5"/>
  <c r="BN243" i="7" s="1"/>
  <c r="BT243" i="7" s="1"/>
  <c r="CF243" i="7" s="1"/>
  <c r="CX243" i="7" s="1"/>
  <c r="DD243" i="7" s="1"/>
  <c r="Z240" i="5"/>
  <c r="BP242" i="7" s="1"/>
  <c r="BV242" i="7" s="1"/>
  <c r="AA240" i="5"/>
  <c r="BQ242" i="7" s="1"/>
  <c r="BW242" i="7" s="1"/>
  <c r="CI242" i="7" s="1"/>
  <c r="DA242" i="7" s="1"/>
  <c r="DG242" i="7" s="1"/>
  <c r="V238" i="5"/>
  <c r="X238" i="5"/>
  <c r="BN240" i="7" s="1"/>
  <c r="BT240" i="7" s="1"/>
  <c r="X235" i="5"/>
  <c r="BN237" i="7" s="1"/>
  <c r="BT237" i="7" s="1"/>
  <c r="V235" i="5"/>
  <c r="AA234" i="5"/>
  <c r="BQ236" i="7" s="1"/>
  <c r="BW236" i="7" s="1"/>
  <c r="V232" i="5"/>
  <c r="AA231" i="5"/>
  <c r="BQ233" i="7" s="1"/>
  <c r="BW233" i="7" s="1"/>
  <c r="X230" i="5"/>
  <c r="BN232" i="7" s="1"/>
  <c r="BT232" i="7" s="1"/>
  <c r="V230" i="5"/>
  <c r="Z229" i="5"/>
  <c r="BP231" i="7" s="1"/>
  <c r="BV231" i="7" s="1"/>
  <c r="AA229" i="5"/>
  <c r="BQ231" i="7" s="1"/>
  <c r="BW231" i="7" s="1"/>
  <c r="CI231" i="7" s="1"/>
  <c r="DA231" i="7" s="1"/>
  <c r="DG231" i="7" s="1"/>
  <c r="X227" i="5"/>
  <c r="BN229" i="7" s="1"/>
  <c r="BT229" i="7" s="1"/>
  <c r="V227" i="5"/>
  <c r="AA226" i="5"/>
  <c r="BQ228" i="7" s="1"/>
  <c r="BW228" i="7" s="1"/>
  <c r="Z226" i="5"/>
  <c r="BP228" i="7" s="1"/>
  <c r="BV228" i="7" s="1"/>
  <c r="X223" i="5"/>
  <c r="BN225" i="7" s="1"/>
  <c r="BT225" i="7" s="1"/>
  <c r="V223" i="5"/>
  <c r="AA222" i="5"/>
  <c r="BQ224" i="7" s="1"/>
  <c r="BW224" i="7" s="1"/>
  <c r="Z222" i="5"/>
  <c r="BP224" i="7" s="1"/>
  <c r="BV224" i="7" s="1"/>
  <c r="V220" i="5"/>
  <c r="AA219" i="5"/>
  <c r="BQ221" i="7" s="1"/>
  <c r="BW221" i="7" s="1"/>
  <c r="CI221" i="7" s="1"/>
  <c r="DA221" i="7" s="1"/>
  <c r="V217" i="5"/>
  <c r="X217" i="5"/>
  <c r="BN219" i="7" s="1"/>
  <c r="BT219" i="7" s="1"/>
  <c r="X214" i="5"/>
  <c r="BN216" i="7" s="1"/>
  <c r="BT216" i="7" s="1"/>
  <c r="V214" i="5"/>
  <c r="V213" i="5"/>
  <c r="Z212" i="5"/>
  <c r="BP214" i="7" s="1"/>
  <c r="BV214" i="7" s="1"/>
  <c r="AA212" i="5"/>
  <c r="BQ214" i="7" s="1"/>
  <c r="BW214" i="7" s="1"/>
  <c r="X211" i="5"/>
  <c r="BN213" i="7" s="1"/>
  <c r="BT213" i="7" s="1"/>
  <c r="V211" i="5"/>
  <c r="AA210" i="5"/>
  <c r="BQ212" i="7" s="1"/>
  <c r="BW212" i="7" s="1"/>
  <c r="Z210" i="5"/>
  <c r="BP212" i="7" s="1"/>
  <c r="BV212" i="7" s="1"/>
  <c r="CH212" i="7" s="1"/>
  <c r="CZ212" i="7" s="1"/>
  <c r="V208" i="5"/>
  <c r="X208" i="5"/>
  <c r="BN210" i="7" s="1"/>
  <c r="BT210" i="7" s="1"/>
  <c r="CF210" i="7" s="1"/>
  <c r="CX210" i="7" s="1"/>
  <c r="Z207" i="5"/>
  <c r="BP209" i="7" s="1"/>
  <c r="BV209" i="7" s="1"/>
  <c r="AA207" i="5"/>
  <c r="BQ209" i="7" s="1"/>
  <c r="BW209" i="7" s="1"/>
  <c r="V205" i="5"/>
  <c r="T428" i="12" s="1"/>
  <c r="U428" i="12" s="1"/>
  <c r="X202" i="5"/>
  <c r="V202" i="5"/>
  <c r="T425" i="12" s="1"/>
  <c r="U425" i="12" s="1"/>
  <c r="Z201" i="5"/>
  <c r="AA201" i="5"/>
  <c r="X199" i="5"/>
  <c r="V199" i="5"/>
  <c r="T422" i="12" s="1"/>
  <c r="U422" i="12" s="1"/>
  <c r="AA198" i="5"/>
  <c r="Z198" i="5"/>
  <c r="V196" i="5"/>
  <c r="T419" i="12" s="1"/>
  <c r="U419" i="12" s="1"/>
  <c r="X196" i="5"/>
  <c r="Z195" i="5"/>
  <c r="AA195" i="5"/>
  <c r="Z193" i="5"/>
  <c r="AA193" i="5"/>
  <c r="X190" i="5"/>
  <c r="V190" i="5"/>
  <c r="T413" i="12" s="1"/>
  <c r="U413" i="12" s="1"/>
  <c r="Z189" i="5"/>
  <c r="AA189" i="5"/>
  <c r="X187" i="5"/>
  <c r="V187" i="5"/>
  <c r="T410" i="12" s="1"/>
  <c r="U410" i="12" s="1"/>
  <c r="AA186" i="5"/>
  <c r="Z186" i="5"/>
  <c r="V185" i="5"/>
  <c r="T408" i="12" s="1"/>
  <c r="U408" i="12" s="1"/>
  <c r="X185" i="5"/>
  <c r="X182" i="5"/>
  <c r="V182" i="5"/>
  <c r="T405" i="12" s="1"/>
  <c r="U405" i="12" s="1"/>
  <c r="Z181" i="5"/>
  <c r="AA181" i="5"/>
  <c r="V179" i="5"/>
  <c r="T402" i="12" s="1"/>
  <c r="U402" i="12" s="1"/>
  <c r="X179" i="5"/>
  <c r="Z178" i="5"/>
  <c r="AA178" i="5"/>
  <c r="V175" i="5"/>
  <c r="T398" i="12" s="1"/>
  <c r="U398" i="12" s="1"/>
  <c r="X175" i="5"/>
  <c r="AA174" i="5"/>
  <c r="X172" i="5"/>
  <c r="V172" i="5"/>
  <c r="T395" i="12" s="1"/>
  <c r="U395" i="12" s="1"/>
  <c r="Z171" i="5"/>
  <c r="AA171" i="5"/>
  <c r="X170" i="5"/>
  <c r="V170" i="5"/>
  <c r="T393" i="12" s="1"/>
  <c r="U393" i="12" s="1"/>
  <c r="X165" i="5"/>
  <c r="V165" i="5"/>
  <c r="T388" i="12" s="1"/>
  <c r="U388" i="12" s="1"/>
  <c r="AA164" i="5"/>
  <c r="Z164" i="5"/>
  <c r="X162" i="5"/>
  <c r="V162" i="5"/>
  <c r="T385" i="12" s="1"/>
  <c r="U385" i="12" s="1"/>
  <c r="AA161" i="5"/>
  <c r="Z161" i="5"/>
  <c r="X160" i="5"/>
  <c r="V160" i="5"/>
  <c r="T383" i="12" s="1"/>
  <c r="U383" i="12" s="1"/>
  <c r="X157" i="5"/>
  <c r="V157" i="5"/>
  <c r="T380" i="12" s="1"/>
  <c r="U380" i="12" s="1"/>
  <c r="V156" i="5"/>
  <c r="T379" i="12" s="1"/>
  <c r="U379" i="12" s="1"/>
  <c r="X156" i="5"/>
  <c r="Z155" i="5"/>
  <c r="AA155" i="5"/>
  <c r="V151" i="5"/>
  <c r="T374" i="12" s="1"/>
  <c r="U374" i="12" s="1"/>
  <c r="X151" i="5"/>
  <c r="V148" i="5"/>
  <c r="T371" i="12" s="1"/>
  <c r="U371" i="12" s="1"/>
  <c r="X148" i="5"/>
  <c r="Z147" i="5"/>
  <c r="AA147" i="5"/>
  <c r="AA144" i="5"/>
  <c r="Z144" i="5"/>
  <c r="V143" i="5"/>
  <c r="T366" i="12" s="1"/>
  <c r="U366" i="12" s="1"/>
  <c r="X143" i="5"/>
  <c r="AA140" i="5"/>
  <c r="Z140" i="5"/>
  <c r="X137" i="5"/>
  <c r="V137" i="5"/>
  <c r="T360" i="12" s="1"/>
  <c r="U360" i="12" s="1"/>
  <c r="AA136" i="5"/>
  <c r="Z136" i="5"/>
  <c r="Z134" i="5"/>
  <c r="AA134" i="5"/>
  <c r="V131" i="5"/>
  <c r="T354" i="12" s="1"/>
  <c r="U354" i="12" s="1"/>
  <c r="X131" i="5"/>
  <c r="AA130" i="5"/>
  <c r="V126" i="5"/>
  <c r="T349" i="12" s="1"/>
  <c r="U349" i="12" s="1"/>
  <c r="AA125" i="5"/>
  <c r="Z125" i="5"/>
  <c r="V123" i="5"/>
  <c r="T346" i="12" s="1"/>
  <c r="U346" i="12" s="1"/>
  <c r="X123" i="5"/>
  <c r="X121" i="5"/>
  <c r="V121" i="5"/>
  <c r="T344" i="12" s="1"/>
  <c r="U344" i="12" s="1"/>
  <c r="AA120" i="5"/>
  <c r="X118" i="5"/>
  <c r="V118" i="5"/>
  <c r="T341" i="12" s="1"/>
  <c r="U341" i="12" s="1"/>
  <c r="AA117" i="5"/>
  <c r="Z117" i="5"/>
  <c r="V115" i="5"/>
  <c r="T338" i="12" s="1"/>
  <c r="U338" i="12" s="1"/>
  <c r="X115" i="5"/>
  <c r="X114" i="5"/>
  <c r="V114" i="5"/>
  <c r="T337" i="12" s="1"/>
  <c r="U337" i="12" s="1"/>
  <c r="V112" i="5"/>
  <c r="T335" i="12" s="1"/>
  <c r="U335" i="12" s="1"/>
  <c r="Z111" i="5"/>
  <c r="AA111" i="5"/>
  <c r="V107" i="5"/>
  <c r="T330" i="12" s="1"/>
  <c r="U330" i="12" s="1"/>
  <c r="X107" i="5"/>
  <c r="Z105" i="5"/>
  <c r="AA105" i="5"/>
  <c r="AA104" i="5"/>
  <c r="Z104" i="5"/>
  <c r="X101" i="5"/>
  <c r="V101" i="5"/>
  <c r="T324" i="12" s="1"/>
  <c r="U324" i="12" s="1"/>
  <c r="AA100" i="5"/>
  <c r="Z100" i="5"/>
  <c r="V99" i="5"/>
  <c r="T322" i="12" s="1"/>
  <c r="U322" i="12" s="1"/>
  <c r="X99" i="5"/>
  <c r="AA98" i="5"/>
  <c r="Z98" i="5"/>
  <c r="Z97" i="5"/>
  <c r="AA97" i="5"/>
  <c r="AA96" i="5"/>
  <c r="Z96" i="5"/>
  <c r="V95" i="5"/>
  <c r="T318" i="12" s="1"/>
  <c r="U318" i="12" s="1"/>
  <c r="X95" i="5"/>
  <c r="AA92" i="5"/>
  <c r="Z92" i="5"/>
  <c r="X89" i="5"/>
  <c r="V89" i="5"/>
  <c r="T312" i="12" s="1"/>
  <c r="U312" i="12" s="1"/>
  <c r="AA88" i="5"/>
  <c r="Z88" i="5"/>
  <c r="Z86" i="5"/>
  <c r="AA86" i="5"/>
  <c r="V84" i="5"/>
  <c r="T307" i="12" s="1"/>
  <c r="U307" i="12" s="1"/>
  <c r="X84" i="5"/>
  <c r="Z83" i="5"/>
  <c r="AA83" i="5"/>
  <c r="X81" i="5"/>
  <c r="V81" i="5"/>
  <c r="T304" i="12" s="1"/>
  <c r="U304" i="12" s="1"/>
  <c r="V80" i="5"/>
  <c r="T303" i="12" s="1"/>
  <c r="U303" i="12" s="1"/>
  <c r="Z79" i="5"/>
  <c r="AA79" i="5"/>
  <c r="V77" i="5"/>
  <c r="T300" i="12" s="1"/>
  <c r="U300" i="12" s="1"/>
  <c r="X77" i="5"/>
  <c r="Z76" i="5"/>
  <c r="AA76" i="5"/>
  <c r="X74" i="5"/>
  <c r="V74" i="5"/>
  <c r="T297" i="12" s="1"/>
  <c r="U297" i="12" s="1"/>
  <c r="AA73" i="5"/>
  <c r="Z73" i="5"/>
  <c r="X70" i="5"/>
  <c r="V70" i="5"/>
  <c r="T293" i="12" s="1"/>
  <c r="U293" i="12" s="1"/>
  <c r="AA69" i="5"/>
  <c r="Z69" i="5"/>
  <c r="V67" i="5"/>
  <c r="T290" i="12" s="1"/>
  <c r="U290" i="12" s="1"/>
  <c r="X67" i="5"/>
  <c r="Z66" i="5"/>
  <c r="AA66" i="5"/>
  <c r="V64" i="5"/>
  <c r="T287" i="12" s="1"/>
  <c r="U287" i="12" s="1"/>
  <c r="AA63" i="5"/>
  <c r="Z63" i="5"/>
  <c r="Z62" i="5"/>
  <c r="AA62" i="5"/>
  <c r="X58" i="5"/>
  <c r="V58" i="5"/>
  <c r="T281" i="12" s="1"/>
  <c r="U281" i="12" s="1"/>
  <c r="AA57" i="5"/>
  <c r="Z57" i="5"/>
  <c r="V55" i="5"/>
  <c r="T278" i="12" s="1"/>
  <c r="U278" i="12" s="1"/>
  <c r="X55" i="5"/>
  <c r="Z54" i="5"/>
  <c r="AA54" i="5"/>
  <c r="V53" i="5"/>
  <c r="T276" i="12" s="1"/>
  <c r="U276" i="12" s="1"/>
  <c r="X53" i="5"/>
  <c r="Z52" i="5"/>
  <c r="AA52" i="5"/>
  <c r="V52" i="5"/>
  <c r="T275" i="12" s="1"/>
  <c r="U275" i="12" s="1"/>
  <c r="X52" i="5"/>
  <c r="Z51" i="5"/>
  <c r="AA51" i="5"/>
  <c r="V49" i="5"/>
  <c r="T272" i="12" s="1"/>
  <c r="U272" i="12" s="1"/>
  <c r="X49" i="5"/>
  <c r="Z48" i="5"/>
  <c r="AA48" i="5"/>
  <c r="X46" i="5"/>
  <c r="V46" i="5"/>
  <c r="T269" i="12" s="1"/>
  <c r="U269" i="12" s="1"/>
  <c r="AA45" i="5"/>
  <c r="Z45" i="5"/>
  <c r="X43" i="5"/>
  <c r="V43" i="5"/>
  <c r="T266" i="12" s="1"/>
  <c r="U266" i="12" s="1"/>
  <c r="AA42" i="5"/>
  <c r="Z42" i="5"/>
  <c r="V40" i="5"/>
  <c r="T263" i="12" s="1"/>
  <c r="U263" i="12" s="1"/>
  <c r="AA39" i="5"/>
  <c r="Z39" i="5"/>
  <c r="V37" i="5"/>
  <c r="T260" i="12" s="1"/>
  <c r="U260" i="12" s="1"/>
  <c r="X37" i="5"/>
  <c r="V36" i="5"/>
  <c r="T259" i="12" s="1"/>
  <c r="U259" i="12" s="1"/>
  <c r="X36" i="5"/>
  <c r="Z35" i="5"/>
  <c r="AA35" i="5"/>
  <c r="AA34" i="5"/>
  <c r="Z34" i="5"/>
  <c r="AA33" i="5"/>
  <c r="Z33" i="5"/>
  <c r="Z32" i="5"/>
  <c r="AA32" i="5"/>
  <c r="Z31" i="5"/>
  <c r="AA31" i="5"/>
  <c r="Z30" i="5"/>
  <c r="AA30" i="5"/>
  <c r="X29" i="5"/>
  <c r="V29" i="5"/>
  <c r="T252" i="12" s="1"/>
  <c r="U252" i="12" s="1"/>
  <c r="V28" i="5"/>
  <c r="T251" i="12" s="1"/>
  <c r="U251" i="12" s="1"/>
  <c r="X28" i="5"/>
  <c r="AA244" i="5"/>
  <c r="BQ246" i="7" s="1"/>
  <c r="BW246" i="7" s="1"/>
  <c r="CI246" i="7" s="1"/>
  <c r="DA246" i="7" s="1"/>
  <c r="DG246" i="7" s="1"/>
  <c r="Z243" i="5"/>
  <c r="BP245" i="7" s="1"/>
  <c r="BV245" i="7" s="1"/>
  <c r="AA237" i="5"/>
  <c r="BQ239" i="7" s="1"/>
  <c r="BW239" i="7" s="1"/>
  <c r="Z234" i="5"/>
  <c r="BP236" i="7" s="1"/>
  <c r="BV236" i="7" s="1"/>
  <c r="Z231" i="5"/>
  <c r="BP233" i="7" s="1"/>
  <c r="BV233" i="7" s="1"/>
  <c r="Z211" i="5"/>
  <c r="BP213" i="7" s="1"/>
  <c r="BV213" i="7" s="1"/>
  <c r="X205" i="5"/>
  <c r="Z130" i="5"/>
  <c r="AA107" i="5"/>
  <c r="Z245" i="5"/>
  <c r="BP247" i="7" s="1"/>
  <c r="BV247" i="7" s="1"/>
  <c r="AA245" i="5"/>
  <c r="BQ247" i="7" s="1"/>
  <c r="BW247" i="7" s="1"/>
  <c r="Z242" i="5"/>
  <c r="BP244" i="7" s="1"/>
  <c r="BV244" i="7" s="1"/>
  <c r="AA242" i="5"/>
  <c r="BQ244" i="7" s="1"/>
  <c r="BW244" i="7" s="1"/>
  <c r="CI244" i="7" s="1"/>
  <c r="DA244" i="7" s="1"/>
  <c r="DG244" i="7" s="1"/>
  <c r="V240" i="5"/>
  <c r="X240" i="5"/>
  <c r="BN242" i="7" s="1"/>
  <c r="BT242" i="7" s="1"/>
  <c r="Z239" i="5"/>
  <c r="BP241" i="7" s="1"/>
  <c r="BV241" i="7" s="1"/>
  <c r="AA239" i="5"/>
  <c r="BQ241" i="7" s="1"/>
  <c r="BW241" i="7" s="1"/>
  <c r="V236" i="5"/>
  <c r="X236" i="5"/>
  <c r="BN238" i="7" s="1"/>
  <c r="BT238" i="7" s="1"/>
  <c r="Z235" i="5"/>
  <c r="BP237" i="7" s="1"/>
  <c r="BV237" i="7" s="1"/>
  <c r="AA235" i="5"/>
  <c r="BQ237" i="7" s="1"/>
  <c r="BW237" i="7" s="1"/>
  <c r="Z232" i="5"/>
  <c r="BP234" i="7" s="1"/>
  <c r="BV234" i="7" s="1"/>
  <c r="AA232" i="5"/>
  <c r="BQ234" i="7" s="1"/>
  <c r="BW234" i="7" s="1"/>
  <c r="AA227" i="5"/>
  <c r="BQ229" i="7" s="1"/>
  <c r="BW229" i="7" s="1"/>
  <c r="V225" i="5"/>
  <c r="X225" i="5"/>
  <c r="BN227" i="7" s="1"/>
  <c r="BT227" i="7" s="1"/>
  <c r="X222" i="5"/>
  <c r="BN224" i="7" s="1"/>
  <c r="BT224" i="7" s="1"/>
  <c r="V222" i="5"/>
  <c r="Z221" i="5"/>
  <c r="BP223" i="7" s="1"/>
  <c r="BV223" i="7" s="1"/>
  <c r="AA221" i="5"/>
  <c r="BQ223" i="7" s="1"/>
  <c r="BW223" i="7" s="1"/>
  <c r="X218" i="5"/>
  <c r="BN220" i="7" s="1"/>
  <c r="BT220" i="7" s="1"/>
  <c r="V218" i="5"/>
  <c r="Z217" i="5"/>
  <c r="BP219" i="7" s="1"/>
  <c r="BV219" i="7" s="1"/>
  <c r="AA217" i="5"/>
  <c r="BQ219" i="7" s="1"/>
  <c r="BW219" i="7" s="1"/>
  <c r="X215" i="5"/>
  <c r="BN217" i="7" s="1"/>
  <c r="BT217" i="7" s="1"/>
  <c r="V215" i="5"/>
  <c r="AA214" i="5"/>
  <c r="BQ216" i="7" s="1"/>
  <c r="BW216" i="7" s="1"/>
  <c r="Z214" i="5"/>
  <c r="BP216" i="7" s="1"/>
  <c r="BV216" i="7" s="1"/>
  <c r="V212" i="5"/>
  <c r="X210" i="5"/>
  <c r="BN212" i="7" s="1"/>
  <c r="BT212" i="7" s="1"/>
  <c r="V210" i="5"/>
  <c r="Z209" i="5"/>
  <c r="BP211" i="7" s="1"/>
  <c r="BV211" i="7" s="1"/>
  <c r="CH211" i="7" s="1"/>
  <c r="CZ211" i="7" s="1"/>
  <c r="AA209" i="5"/>
  <c r="BQ211" i="7" s="1"/>
  <c r="BW211" i="7" s="1"/>
  <c r="X207" i="5"/>
  <c r="BN209" i="7" s="1"/>
  <c r="BT209" i="7" s="1"/>
  <c r="V207" i="5"/>
  <c r="AA206" i="5"/>
  <c r="BQ208" i="7" s="1"/>
  <c r="BW208" i="7" s="1"/>
  <c r="Z206" i="5"/>
  <c r="BP208" i="7" s="1"/>
  <c r="BV208" i="7" s="1"/>
  <c r="CH208" i="7" s="1"/>
  <c r="CZ208" i="7" s="1"/>
  <c r="Z203" i="5"/>
  <c r="AA203" i="5"/>
  <c r="V200" i="5"/>
  <c r="T423" i="12" s="1"/>
  <c r="U423" i="12" s="1"/>
  <c r="AA199" i="5"/>
  <c r="V197" i="5"/>
  <c r="T420" i="12" s="1"/>
  <c r="U420" i="12" s="1"/>
  <c r="X197" i="5"/>
  <c r="X194" i="5"/>
  <c r="V194" i="5"/>
  <c r="T417" i="12" s="1"/>
  <c r="U417" i="12" s="1"/>
  <c r="Z191" i="5"/>
  <c r="AA191" i="5"/>
  <c r="V189" i="5"/>
  <c r="T412" i="12" s="1"/>
  <c r="U412" i="12" s="1"/>
  <c r="Z188" i="5"/>
  <c r="AA188" i="5"/>
  <c r="X186" i="5"/>
  <c r="V186" i="5"/>
  <c r="T409" i="12" s="1"/>
  <c r="U409" i="12" s="1"/>
  <c r="V184" i="5"/>
  <c r="T407" i="12" s="1"/>
  <c r="U407" i="12" s="1"/>
  <c r="X184" i="5"/>
  <c r="Z183" i="5"/>
  <c r="AA183" i="5"/>
  <c r="V180" i="5"/>
  <c r="T403" i="12" s="1"/>
  <c r="U403" i="12" s="1"/>
  <c r="Z179" i="5"/>
  <c r="AA179" i="5"/>
  <c r="X177" i="5"/>
  <c r="V177" i="5"/>
  <c r="T400" i="12" s="1"/>
  <c r="U400" i="12" s="1"/>
  <c r="AA176" i="5"/>
  <c r="Z176" i="5"/>
  <c r="X174" i="5"/>
  <c r="V174" i="5"/>
  <c r="T397" i="12" s="1"/>
  <c r="U397" i="12" s="1"/>
  <c r="AA173" i="5"/>
  <c r="Z173" i="5"/>
  <c r="V171" i="5"/>
  <c r="T394" i="12" s="1"/>
  <c r="U394" i="12" s="1"/>
  <c r="X171" i="5"/>
  <c r="Z167" i="5"/>
  <c r="AA167" i="5"/>
  <c r="V167" i="5"/>
  <c r="T390" i="12" s="1"/>
  <c r="U390" i="12" s="1"/>
  <c r="X167" i="5"/>
  <c r="Z165" i="5"/>
  <c r="AA165" i="5"/>
  <c r="V164" i="5"/>
  <c r="T387" i="12" s="1"/>
  <c r="U387" i="12" s="1"/>
  <c r="X164" i="5"/>
  <c r="Z158" i="5"/>
  <c r="AA158" i="5"/>
  <c r="AA157" i="5"/>
  <c r="X154" i="5"/>
  <c r="V154" i="5"/>
  <c r="T377" i="12" s="1"/>
  <c r="U377" i="12" s="1"/>
  <c r="AA153" i="5"/>
  <c r="Z153" i="5"/>
  <c r="X152" i="5"/>
  <c r="V152" i="5"/>
  <c r="T375" i="12" s="1"/>
  <c r="U375" i="12" s="1"/>
  <c r="Z151" i="5"/>
  <c r="AA151" i="5"/>
  <c r="AA150" i="5"/>
  <c r="X149" i="5"/>
  <c r="V149" i="5"/>
  <c r="T372" i="12" s="1"/>
  <c r="U372" i="12" s="1"/>
  <c r="AA148" i="5"/>
  <c r="Z148" i="5"/>
  <c r="V146" i="5"/>
  <c r="T369" i="12" s="1"/>
  <c r="U369" i="12" s="1"/>
  <c r="X146" i="5"/>
  <c r="Z145" i="5"/>
  <c r="AA145" i="5"/>
  <c r="Z138" i="5"/>
  <c r="AA138" i="5"/>
  <c r="V136" i="5"/>
  <c r="T359" i="12" s="1"/>
  <c r="U359" i="12" s="1"/>
  <c r="X136" i="5"/>
  <c r="Z135" i="5"/>
  <c r="AA135" i="5"/>
  <c r="V132" i="5"/>
  <c r="T355" i="12" s="1"/>
  <c r="U355" i="12" s="1"/>
  <c r="X132" i="5"/>
  <c r="Z131" i="5"/>
  <c r="AA131" i="5"/>
  <c r="X129" i="5"/>
  <c r="V129" i="5"/>
  <c r="T352" i="12" s="1"/>
  <c r="U352" i="12" s="1"/>
  <c r="AA128" i="5"/>
  <c r="X128" i="5"/>
  <c r="V128" i="5"/>
  <c r="T351" i="12" s="1"/>
  <c r="U351" i="12" s="1"/>
  <c r="Z127" i="5"/>
  <c r="AA127" i="5"/>
  <c r="V124" i="5"/>
  <c r="T347" i="12" s="1"/>
  <c r="U347" i="12" s="1"/>
  <c r="X124" i="5"/>
  <c r="Z122" i="5"/>
  <c r="AA122" i="5"/>
  <c r="X120" i="5"/>
  <c r="V120" i="5"/>
  <c r="T343" i="12" s="1"/>
  <c r="U343" i="12" s="1"/>
  <c r="V119" i="5"/>
  <c r="T342" i="12" s="1"/>
  <c r="U342" i="12" s="1"/>
  <c r="X119" i="5"/>
  <c r="Z118" i="5"/>
  <c r="AA118" i="5"/>
  <c r="Z115" i="5"/>
  <c r="AA115" i="5"/>
  <c r="Z114" i="5"/>
  <c r="AA114" i="5"/>
  <c r="V111" i="5"/>
  <c r="T334" i="12" s="1"/>
  <c r="U334" i="12" s="1"/>
  <c r="AA110" i="5"/>
  <c r="Z110" i="5"/>
  <c r="AA109" i="5"/>
  <c r="Z109" i="5"/>
  <c r="X108" i="5"/>
  <c r="V108" i="5"/>
  <c r="T331" i="12" s="1"/>
  <c r="U331" i="12" s="1"/>
  <c r="AA106" i="5"/>
  <c r="Z106" i="5"/>
  <c r="AA102" i="5"/>
  <c r="Z102" i="5"/>
  <c r="X93" i="5"/>
  <c r="V93" i="5"/>
  <c r="T316" i="12" s="1"/>
  <c r="U316" i="12" s="1"/>
  <c r="V90" i="5"/>
  <c r="T313" i="12" s="1"/>
  <c r="U313" i="12" s="1"/>
  <c r="X90" i="5"/>
  <c r="Z89" i="5"/>
  <c r="AA89" i="5"/>
  <c r="V87" i="5"/>
  <c r="T310" i="12" s="1"/>
  <c r="U310" i="12" s="1"/>
  <c r="X87" i="5"/>
  <c r="V85" i="5"/>
  <c r="T308" i="12" s="1"/>
  <c r="U308" i="12" s="1"/>
  <c r="X85" i="5"/>
  <c r="Z84" i="5"/>
  <c r="AA84" i="5"/>
  <c r="X82" i="5"/>
  <c r="V82" i="5"/>
  <c r="T305" i="12" s="1"/>
  <c r="U305" i="12" s="1"/>
  <c r="AA81" i="5"/>
  <c r="Z81" i="5"/>
  <c r="V79" i="5"/>
  <c r="T302" i="12" s="1"/>
  <c r="U302" i="12" s="1"/>
  <c r="X79" i="5"/>
  <c r="X75" i="5"/>
  <c r="V75" i="5"/>
  <c r="T298" i="12" s="1"/>
  <c r="U298" i="12" s="1"/>
  <c r="AA74" i="5"/>
  <c r="Z74" i="5"/>
  <c r="V72" i="5"/>
  <c r="T295" i="12" s="1"/>
  <c r="U295" i="12" s="1"/>
  <c r="X72" i="5"/>
  <c r="AA71" i="5"/>
  <c r="Z71" i="5"/>
  <c r="V69" i="5"/>
  <c r="T292" i="12" s="1"/>
  <c r="U292" i="12" s="1"/>
  <c r="X69" i="5"/>
  <c r="Z68" i="5"/>
  <c r="AA68" i="5"/>
  <c r="V65" i="5"/>
  <c r="T288" i="12" s="1"/>
  <c r="U288" i="12" s="1"/>
  <c r="Z64" i="5"/>
  <c r="AA64" i="5"/>
  <c r="X62" i="5"/>
  <c r="V62" i="5"/>
  <c r="T285" i="12" s="1"/>
  <c r="U285" i="12" s="1"/>
  <c r="AA61" i="5"/>
  <c r="Z61" i="5"/>
  <c r="V60" i="5"/>
  <c r="T283" i="12" s="1"/>
  <c r="U283" i="12" s="1"/>
  <c r="X60" i="5"/>
  <c r="AA59" i="5"/>
  <c r="AA58" i="5"/>
  <c r="Z58" i="5"/>
  <c r="V56" i="5"/>
  <c r="T279" i="12" s="1"/>
  <c r="U279" i="12" s="1"/>
  <c r="X56" i="5"/>
  <c r="AA55" i="5"/>
  <c r="Z55" i="5"/>
  <c r="X50" i="5"/>
  <c r="V50" i="5"/>
  <c r="T273" i="12" s="1"/>
  <c r="U273" i="12" s="1"/>
  <c r="AA49" i="5"/>
  <c r="Z49" i="5"/>
  <c r="X47" i="5"/>
  <c r="V47" i="5"/>
  <c r="T270" i="12" s="1"/>
  <c r="U270" i="12" s="1"/>
  <c r="AA46" i="5"/>
  <c r="Z46" i="5"/>
  <c r="V44" i="5"/>
  <c r="T267" i="12" s="1"/>
  <c r="U267" i="12" s="1"/>
  <c r="X44" i="5"/>
  <c r="Z43" i="5"/>
  <c r="AA43" i="5"/>
  <c r="X42" i="5"/>
  <c r="V42" i="5"/>
  <c r="T265" i="12" s="1"/>
  <c r="U265" i="12" s="1"/>
  <c r="AA41" i="5"/>
  <c r="Z41" i="5"/>
  <c r="V39" i="5"/>
  <c r="T262" i="12" s="1"/>
  <c r="U262" i="12" s="1"/>
  <c r="X39" i="5"/>
  <c r="Z38" i="5"/>
  <c r="AA38" i="5"/>
  <c r="AA37" i="5"/>
  <c r="Z37" i="5"/>
  <c r="Z36" i="5"/>
  <c r="AA36" i="5"/>
  <c r="V35" i="5"/>
  <c r="T258" i="12" s="1"/>
  <c r="U258" i="12" s="1"/>
  <c r="X34" i="5"/>
  <c r="V34" i="5"/>
  <c r="T257" i="12" s="1"/>
  <c r="U257" i="12" s="1"/>
  <c r="V33" i="5"/>
  <c r="T256" i="12" s="1"/>
  <c r="U256" i="12" s="1"/>
  <c r="X33" i="5"/>
  <c r="V32" i="5"/>
  <c r="T255" i="12" s="1"/>
  <c r="U255" i="12" s="1"/>
  <c r="X32" i="5"/>
  <c r="V31" i="5"/>
  <c r="T254" i="12" s="1"/>
  <c r="U254" i="12" s="1"/>
  <c r="X31" i="5"/>
  <c r="AA29" i="5"/>
  <c r="Z28" i="5"/>
  <c r="AA28" i="5"/>
  <c r="X244" i="5"/>
  <c r="BN246" i="7" s="1"/>
  <c r="BT246" i="7" s="1"/>
  <c r="AA224" i="5"/>
  <c r="BQ226" i="7" s="1"/>
  <c r="BW226" i="7" s="1"/>
  <c r="X220" i="5"/>
  <c r="BN222" i="7" s="1"/>
  <c r="BT222" i="7" s="1"/>
  <c r="X200" i="5"/>
  <c r="X189" i="5"/>
  <c r="AA184" i="5"/>
  <c r="X180" i="5"/>
  <c r="V166" i="5"/>
  <c r="T389" i="12" s="1"/>
  <c r="U389" i="12" s="1"/>
  <c r="V145" i="5"/>
  <c r="T368" i="12" s="1"/>
  <c r="U368" i="12" s="1"/>
  <c r="Z133" i="5"/>
  <c r="Z128" i="5"/>
  <c r="AA123" i="5"/>
  <c r="Z120" i="5"/>
  <c r="X112" i="5"/>
  <c r="V86" i="5"/>
  <c r="T309" i="12" s="1"/>
  <c r="U309" i="12" s="1"/>
  <c r="Z59" i="5"/>
  <c r="V242" i="5"/>
  <c r="X242" i="5"/>
  <c r="BN244" i="7" s="1"/>
  <c r="BT244" i="7" s="1"/>
  <c r="Z241" i="5"/>
  <c r="BP243" i="7" s="1"/>
  <c r="BV243" i="7" s="1"/>
  <c r="AA241" i="5"/>
  <c r="BQ243" i="7" s="1"/>
  <c r="BW243" i="7" s="1"/>
  <c r="X239" i="5"/>
  <c r="BN241" i="7" s="1"/>
  <c r="BT241" i="7" s="1"/>
  <c r="V239" i="5"/>
  <c r="AA238" i="5"/>
  <c r="BQ240" i="7" s="1"/>
  <c r="BW240" i="7" s="1"/>
  <c r="Z238" i="5"/>
  <c r="BP240" i="7" s="1"/>
  <c r="BV240" i="7" s="1"/>
  <c r="V237" i="5"/>
  <c r="X237" i="5"/>
  <c r="BN239" i="7" s="1"/>
  <c r="BT239" i="7" s="1"/>
  <c r="Z236" i="5"/>
  <c r="BP238" i="7" s="1"/>
  <c r="BV238" i="7" s="1"/>
  <c r="AA236" i="5"/>
  <c r="BQ238" i="7" s="1"/>
  <c r="BW238" i="7" s="1"/>
  <c r="CI238" i="7" s="1"/>
  <c r="DA238" i="7" s="1"/>
  <c r="DG238" i="7" s="1"/>
  <c r="X234" i="5"/>
  <c r="BN236" i="7" s="1"/>
  <c r="BT236" i="7" s="1"/>
  <c r="V234" i="5"/>
  <c r="X231" i="5"/>
  <c r="BN233" i="7" s="1"/>
  <c r="BT233" i="7" s="1"/>
  <c r="V231" i="5"/>
  <c r="AA230" i="5"/>
  <c r="BQ232" i="7" s="1"/>
  <c r="BW232" i="7" s="1"/>
  <c r="Z230" i="5"/>
  <c r="BP232" i="7" s="1"/>
  <c r="BV232" i="7" s="1"/>
  <c r="V229" i="5"/>
  <c r="X229" i="5"/>
  <c r="BN231" i="7" s="1"/>
  <c r="BT231" i="7" s="1"/>
  <c r="X226" i="5"/>
  <c r="BN228" i="7" s="1"/>
  <c r="BT228" i="7" s="1"/>
  <c r="V226" i="5"/>
  <c r="Z225" i="5"/>
  <c r="BP227" i="7" s="1"/>
  <c r="BV227" i="7" s="1"/>
  <c r="CH227" i="7" s="1"/>
  <c r="CZ227" i="7" s="1"/>
  <c r="AA225" i="5"/>
  <c r="BQ227" i="7" s="1"/>
  <c r="BW227" i="7" s="1"/>
  <c r="V224" i="5"/>
  <c r="X224" i="5"/>
  <c r="BN226" i="7" s="1"/>
  <c r="BT226" i="7" s="1"/>
  <c r="CF226" i="7" s="1"/>
  <c r="CX226" i="7" s="1"/>
  <c r="Z223" i="5"/>
  <c r="BP225" i="7" s="1"/>
  <c r="BV225" i="7" s="1"/>
  <c r="AA223" i="5"/>
  <c r="BQ225" i="7" s="1"/>
  <c r="BW225" i="7" s="1"/>
  <c r="CI225" i="7" s="1"/>
  <c r="DA225" i="7" s="1"/>
  <c r="V221" i="5"/>
  <c r="Z220" i="5"/>
  <c r="BP222" i="7" s="1"/>
  <c r="BV222" i="7" s="1"/>
  <c r="AA220" i="5"/>
  <c r="BQ222" i="7" s="1"/>
  <c r="BW222" i="7" s="1"/>
  <c r="X219" i="5"/>
  <c r="BN221" i="7" s="1"/>
  <c r="BT221" i="7" s="1"/>
  <c r="V219" i="5"/>
  <c r="AA218" i="5"/>
  <c r="BQ220" i="7" s="1"/>
  <c r="BW220" i="7" s="1"/>
  <c r="Z218" i="5"/>
  <c r="BP220" i="7" s="1"/>
  <c r="BV220" i="7" s="1"/>
  <c r="CH220" i="7" s="1"/>
  <c r="CZ220" i="7" s="1"/>
  <c r="V216" i="5"/>
  <c r="X216" i="5"/>
  <c r="BN218" i="7" s="1"/>
  <c r="BT218" i="7" s="1"/>
  <c r="Z215" i="5"/>
  <c r="BP217" i="7" s="1"/>
  <c r="BV217" i="7" s="1"/>
  <c r="AA215" i="5"/>
  <c r="BQ217" i="7" s="1"/>
  <c r="BW217" i="7" s="1"/>
  <c r="CI217" i="7" s="1"/>
  <c r="DA217" i="7" s="1"/>
  <c r="Z213" i="5"/>
  <c r="BP215" i="7" s="1"/>
  <c r="BV215" i="7" s="1"/>
  <c r="CH215" i="7" s="1"/>
  <c r="CZ215" i="7" s="1"/>
  <c r="AA213" i="5"/>
  <c r="BQ215" i="7" s="1"/>
  <c r="BW215" i="7" s="1"/>
  <c r="CI215" i="7" s="1"/>
  <c r="DA215" i="7" s="1"/>
  <c r="V209" i="5"/>
  <c r="X209" i="5"/>
  <c r="BN211" i="7" s="1"/>
  <c r="BT211" i="7" s="1"/>
  <c r="X206" i="5"/>
  <c r="BN208" i="7" s="1"/>
  <c r="BT208" i="7" s="1"/>
  <c r="V206" i="5"/>
  <c r="Z205" i="5"/>
  <c r="AA205" i="5"/>
  <c r="X203" i="5"/>
  <c r="V203" i="5"/>
  <c r="T426" i="12" s="1"/>
  <c r="U426" i="12" s="1"/>
  <c r="AA202" i="5"/>
  <c r="Z202" i="5"/>
  <c r="V201" i="5"/>
  <c r="T424" i="12" s="1"/>
  <c r="U424" i="12" s="1"/>
  <c r="Z200" i="5"/>
  <c r="AA200" i="5"/>
  <c r="X198" i="5"/>
  <c r="V198" i="5"/>
  <c r="T421" i="12" s="1"/>
  <c r="U421" i="12" s="1"/>
  <c r="Z197" i="5"/>
  <c r="AA197" i="5"/>
  <c r="X195" i="5"/>
  <c r="V195" i="5"/>
  <c r="T418" i="12" s="1"/>
  <c r="U418" i="12" s="1"/>
  <c r="AA194" i="5"/>
  <c r="Z194" i="5"/>
  <c r="V193" i="5"/>
  <c r="T416" i="12" s="1"/>
  <c r="U416" i="12" s="1"/>
  <c r="X191" i="5"/>
  <c r="V191" i="5"/>
  <c r="T414" i="12" s="1"/>
  <c r="U414" i="12" s="1"/>
  <c r="AA190" i="5"/>
  <c r="Z190" i="5"/>
  <c r="V188" i="5"/>
  <c r="T411" i="12" s="1"/>
  <c r="U411" i="12" s="1"/>
  <c r="AA187" i="5"/>
  <c r="Z185" i="5"/>
  <c r="AA185" i="5"/>
  <c r="X183" i="5"/>
  <c r="V183" i="5"/>
  <c r="T406" i="12" s="1"/>
  <c r="U406" i="12" s="1"/>
  <c r="AA182" i="5"/>
  <c r="Z182" i="5"/>
  <c r="V181" i="5"/>
  <c r="T404" i="12" s="1"/>
  <c r="U404" i="12" s="1"/>
  <c r="Z180" i="5"/>
  <c r="AA180" i="5"/>
  <c r="V178" i="5"/>
  <c r="T401" i="12" s="1"/>
  <c r="U401" i="12" s="1"/>
  <c r="AA177" i="5"/>
  <c r="V176" i="5"/>
  <c r="T399" i="12" s="1"/>
  <c r="U399" i="12" s="1"/>
  <c r="X176" i="5"/>
  <c r="Z175" i="5"/>
  <c r="AA175" i="5"/>
  <c r="X173" i="5"/>
  <c r="V173" i="5"/>
  <c r="T396" i="12" s="1"/>
  <c r="U396" i="12" s="1"/>
  <c r="AA172" i="5"/>
  <c r="AA170" i="5"/>
  <c r="AA168" i="5"/>
  <c r="Z168" i="5"/>
  <c r="AA166" i="5"/>
  <c r="Z166" i="5"/>
  <c r="AA162" i="5"/>
  <c r="X161" i="5"/>
  <c r="V161" i="5"/>
  <c r="T384" i="12" s="1"/>
  <c r="U384" i="12" s="1"/>
  <c r="AA160" i="5"/>
  <c r="V158" i="5"/>
  <c r="T381" i="12" s="1"/>
  <c r="U381" i="12" s="1"/>
  <c r="AA156" i="5"/>
  <c r="Z156" i="5"/>
  <c r="V155" i="5"/>
  <c r="T378" i="12" s="1"/>
  <c r="U378" i="12" s="1"/>
  <c r="X155" i="5"/>
  <c r="AA154" i="5"/>
  <c r="X153" i="5"/>
  <c r="V153" i="5"/>
  <c r="T376" i="12" s="1"/>
  <c r="U376" i="12" s="1"/>
  <c r="AA152" i="5"/>
  <c r="X150" i="5"/>
  <c r="V150" i="5"/>
  <c r="T373" i="12" s="1"/>
  <c r="U373" i="12" s="1"/>
  <c r="Z149" i="5"/>
  <c r="AA149" i="5"/>
  <c r="V147" i="5"/>
  <c r="T370" i="12" s="1"/>
  <c r="U370" i="12" s="1"/>
  <c r="X147" i="5"/>
  <c r="Z146" i="5"/>
  <c r="AA146" i="5"/>
  <c r="V144" i="5"/>
  <c r="T367" i="12" s="1"/>
  <c r="U367" i="12" s="1"/>
  <c r="X144" i="5"/>
  <c r="Z143" i="5"/>
  <c r="AA143" i="5"/>
  <c r="V142" i="5"/>
  <c r="T365" i="12" s="1"/>
  <c r="U365" i="12" s="1"/>
  <c r="X142" i="5"/>
  <c r="Z141" i="5"/>
  <c r="AA141" i="5"/>
  <c r="V138" i="5"/>
  <c r="T361" i="12" s="1"/>
  <c r="U361" i="12" s="1"/>
  <c r="X138" i="5"/>
  <c r="Z137" i="5"/>
  <c r="AA137" i="5"/>
  <c r="V135" i="5"/>
  <c r="T358" i="12" s="1"/>
  <c r="U358" i="12" s="1"/>
  <c r="X135" i="5"/>
  <c r="V134" i="5"/>
  <c r="T357" i="12" s="1"/>
  <c r="U357" i="12" s="1"/>
  <c r="X133" i="5"/>
  <c r="V133" i="5"/>
  <c r="T356" i="12" s="1"/>
  <c r="U356" i="12" s="1"/>
  <c r="AA132" i="5"/>
  <c r="Z132" i="5"/>
  <c r="X130" i="5"/>
  <c r="V130" i="5"/>
  <c r="T353" i="12" s="1"/>
  <c r="U353" i="12" s="1"/>
  <c r="AA129" i="5"/>
  <c r="Z129" i="5"/>
  <c r="V127" i="5"/>
  <c r="T350" i="12" s="1"/>
  <c r="U350" i="12" s="1"/>
  <c r="X127" i="5"/>
  <c r="Z126" i="5"/>
  <c r="AA126" i="5"/>
  <c r="X125" i="5"/>
  <c r="V125" i="5"/>
  <c r="T348" i="12" s="1"/>
  <c r="U348" i="12" s="1"/>
  <c r="AA124" i="5"/>
  <c r="Z124" i="5"/>
  <c r="V122" i="5"/>
  <c r="T345" i="12" s="1"/>
  <c r="U345" i="12" s="1"/>
  <c r="X122" i="5"/>
  <c r="Z119" i="5"/>
  <c r="AA119" i="5"/>
  <c r="X117" i="5"/>
  <c r="V117" i="5"/>
  <c r="T340" i="12" s="1"/>
  <c r="U340" i="12" s="1"/>
  <c r="AA112" i="5"/>
  <c r="Z112" i="5"/>
  <c r="X110" i="5"/>
  <c r="V110" i="5"/>
  <c r="T333" i="12" s="1"/>
  <c r="U333" i="12" s="1"/>
  <c r="X109" i="5"/>
  <c r="V109" i="5"/>
  <c r="T332" i="12" s="1"/>
  <c r="U332" i="12" s="1"/>
  <c r="AA108" i="5"/>
  <c r="Z108" i="5"/>
  <c r="V106" i="5"/>
  <c r="T329" i="12" s="1"/>
  <c r="U329" i="12" s="1"/>
  <c r="X106" i="5"/>
  <c r="X105" i="5"/>
  <c r="V105" i="5"/>
  <c r="T328" i="12" s="1"/>
  <c r="U328" i="12" s="1"/>
  <c r="V104" i="5"/>
  <c r="T327" i="12" s="1"/>
  <c r="U327" i="12" s="1"/>
  <c r="X104" i="5"/>
  <c r="X102" i="5"/>
  <c r="V102" i="5"/>
  <c r="T325" i="12" s="1"/>
  <c r="U325" i="12" s="1"/>
  <c r="AA101" i="5"/>
  <c r="X100" i="5"/>
  <c r="V100" i="5"/>
  <c r="T323" i="12" s="1"/>
  <c r="U323" i="12" s="1"/>
  <c r="Z99" i="5"/>
  <c r="AA99" i="5"/>
  <c r="X98" i="5"/>
  <c r="V98" i="5"/>
  <c r="T321" i="12" s="1"/>
  <c r="U321" i="12" s="1"/>
  <c r="X97" i="5"/>
  <c r="V97" i="5"/>
  <c r="T320" i="12" s="1"/>
  <c r="U320" i="12" s="1"/>
  <c r="V96" i="5"/>
  <c r="T319" i="12" s="1"/>
  <c r="U319" i="12" s="1"/>
  <c r="X96" i="5"/>
  <c r="Z95" i="5"/>
  <c r="AA95" i="5"/>
  <c r="Z93" i="5"/>
  <c r="AA93" i="5"/>
  <c r="V92" i="5"/>
  <c r="T315" i="12" s="1"/>
  <c r="U315" i="12" s="1"/>
  <c r="X92" i="5"/>
  <c r="Z91" i="5"/>
  <c r="AA91" i="5"/>
  <c r="V91" i="5"/>
  <c r="T314" i="12" s="1"/>
  <c r="U314" i="12" s="1"/>
  <c r="X91" i="5"/>
  <c r="Z90" i="5"/>
  <c r="AA90" i="5"/>
  <c r="V88" i="5"/>
  <c r="T311" i="12" s="1"/>
  <c r="U311" i="12" s="1"/>
  <c r="X88" i="5"/>
  <c r="Z87" i="5"/>
  <c r="AA87" i="5"/>
  <c r="AA85" i="5"/>
  <c r="Z85" i="5"/>
  <c r="V83" i="5"/>
  <c r="T306" i="12" s="1"/>
  <c r="U306" i="12" s="1"/>
  <c r="X83" i="5"/>
  <c r="AA82" i="5"/>
  <c r="Z82" i="5"/>
  <c r="Z80" i="5"/>
  <c r="AA80" i="5"/>
  <c r="X78" i="5"/>
  <c r="V78" i="5"/>
  <c r="T301" i="12" s="1"/>
  <c r="U301" i="12" s="1"/>
  <c r="AA77" i="5"/>
  <c r="Z77" i="5"/>
  <c r="V76" i="5"/>
  <c r="T299" i="12" s="1"/>
  <c r="U299" i="12" s="1"/>
  <c r="X76" i="5"/>
  <c r="AA75" i="5"/>
  <c r="Z75" i="5"/>
  <c r="X73" i="5"/>
  <c r="V73" i="5"/>
  <c r="T296" i="12" s="1"/>
  <c r="U296" i="12" s="1"/>
  <c r="Z72" i="5"/>
  <c r="AA72" i="5"/>
  <c r="X71" i="5"/>
  <c r="V71" i="5"/>
  <c r="T294" i="12" s="1"/>
  <c r="U294" i="12" s="1"/>
  <c r="Z70" i="5"/>
  <c r="AA70" i="5"/>
  <c r="V68" i="5"/>
  <c r="T291" i="12" s="1"/>
  <c r="U291" i="12" s="1"/>
  <c r="X68" i="5"/>
  <c r="Z67" i="5"/>
  <c r="AA67" i="5"/>
  <c r="X66" i="5"/>
  <c r="V66" i="5"/>
  <c r="T289" i="12" s="1"/>
  <c r="U289" i="12" s="1"/>
  <c r="AA65" i="5"/>
  <c r="Z65" i="5"/>
  <c r="X63" i="5"/>
  <c r="V63" i="5"/>
  <c r="T286" i="12" s="1"/>
  <c r="U286" i="12" s="1"/>
  <c r="V61" i="5"/>
  <c r="T284" i="12" s="1"/>
  <c r="U284" i="12" s="1"/>
  <c r="X61" i="5"/>
  <c r="Z60" i="5"/>
  <c r="AA60" i="5"/>
  <c r="X59" i="5"/>
  <c r="V59" i="5"/>
  <c r="T282" i="12" s="1"/>
  <c r="U282" i="12" s="1"/>
  <c r="X57" i="5"/>
  <c r="V57" i="5"/>
  <c r="T280" i="12" s="1"/>
  <c r="U280" i="12" s="1"/>
  <c r="Z56" i="5"/>
  <c r="AA56" i="5"/>
  <c r="X54" i="5"/>
  <c r="V54" i="5"/>
  <c r="T277" i="12" s="1"/>
  <c r="U277" i="12" s="1"/>
  <c r="AA53" i="5"/>
  <c r="Z53" i="5"/>
  <c r="V51" i="5"/>
  <c r="T274" i="12" s="1"/>
  <c r="U274" i="12" s="1"/>
  <c r="X51" i="5"/>
  <c r="Z50" i="5"/>
  <c r="AA50" i="5"/>
  <c r="V48" i="5"/>
  <c r="T271" i="12" s="1"/>
  <c r="U271" i="12" s="1"/>
  <c r="X48" i="5"/>
  <c r="AA47" i="5"/>
  <c r="V45" i="5"/>
  <c r="T268" i="12" s="1"/>
  <c r="U268" i="12" s="1"/>
  <c r="X45" i="5"/>
  <c r="Z44" i="5"/>
  <c r="AA44" i="5"/>
  <c r="X41" i="5"/>
  <c r="V41" i="5"/>
  <c r="T264" i="12" s="1"/>
  <c r="U264" i="12" s="1"/>
  <c r="Z40" i="5"/>
  <c r="AA40" i="5"/>
  <c r="X38" i="5"/>
  <c r="V38" i="5"/>
  <c r="T261" i="12" s="1"/>
  <c r="U261" i="12" s="1"/>
  <c r="X30" i="5"/>
  <c r="V30" i="5"/>
  <c r="T253" i="12" s="1"/>
  <c r="U253" i="12" s="1"/>
  <c r="V243" i="5"/>
  <c r="X232" i="5"/>
  <c r="BN234" i="7" s="1"/>
  <c r="BT234" i="7" s="1"/>
  <c r="Z227" i="5"/>
  <c r="BP229" i="7" s="1"/>
  <c r="BV229" i="7" s="1"/>
  <c r="X221" i="5"/>
  <c r="BN223" i="7" s="1"/>
  <c r="BT223" i="7" s="1"/>
  <c r="CF223" i="7" s="1"/>
  <c r="CX223" i="7" s="1"/>
  <c r="AA216" i="5"/>
  <c r="BQ218" i="7" s="1"/>
  <c r="BW218" i="7" s="1"/>
  <c r="X212" i="5"/>
  <c r="BN214" i="7" s="1"/>
  <c r="BT214" i="7" s="1"/>
  <c r="CF214" i="7" s="1"/>
  <c r="CX214" i="7" s="1"/>
  <c r="X201" i="5"/>
  <c r="AA196" i="5"/>
  <c r="Z187" i="5"/>
  <c r="X181" i="5"/>
  <c r="X178" i="5"/>
  <c r="Z162" i="5"/>
  <c r="Z154" i="5"/>
  <c r="V140" i="5"/>
  <c r="T363" i="12" s="1"/>
  <c r="U363" i="12" s="1"/>
  <c r="AA121" i="5"/>
  <c r="X80" i="5"/>
  <c r="AA78" i="5"/>
  <c r="X35" i="5"/>
  <c r="Z29" i="5"/>
  <c r="V245" i="5"/>
  <c r="X27" i="5"/>
  <c r="V27" i="5"/>
  <c r="T250" i="12" s="1"/>
  <c r="U250" i="12" s="1"/>
  <c r="X26" i="5"/>
  <c r="V26" i="5"/>
  <c r="T249" i="12" s="1"/>
  <c r="U249" i="12" s="1"/>
  <c r="X25" i="5"/>
  <c r="V25" i="5"/>
  <c r="T248" i="12" s="1"/>
  <c r="U248" i="12" s="1"/>
  <c r="V24" i="5"/>
  <c r="T247" i="12" s="1"/>
  <c r="U247" i="12" s="1"/>
  <c r="X24" i="5"/>
  <c r="X23" i="5"/>
  <c r="V23" i="5"/>
  <c r="T246" i="12" s="1"/>
  <c r="U246" i="12" s="1"/>
  <c r="X22" i="5"/>
  <c r="V22" i="5"/>
  <c r="T245" i="12" s="1"/>
  <c r="U245" i="12" s="1"/>
  <c r="AA21" i="5"/>
  <c r="Z21" i="5"/>
  <c r="Z20" i="5"/>
  <c r="AA20" i="5"/>
  <c r="V19" i="5"/>
  <c r="T242" i="12" s="1"/>
  <c r="U242" i="12" s="1"/>
  <c r="X19" i="5"/>
  <c r="W245" i="5"/>
  <c r="BM247" i="7" s="1"/>
  <c r="BS247" i="7" s="1"/>
  <c r="AA18" i="5"/>
  <c r="Z27" i="5"/>
  <c r="AA27" i="5"/>
  <c r="AA26" i="5"/>
  <c r="Z26" i="5"/>
  <c r="AA25" i="5"/>
  <c r="Z25" i="5"/>
  <c r="AA23" i="5"/>
  <c r="Z22" i="5"/>
  <c r="AA22" i="5"/>
  <c r="V21" i="5"/>
  <c r="T244" i="12" s="1"/>
  <c r="U244" i="12" s="1"/>
  <c r="V20" i="5"/>
  <c r="T243" i="12" s="1"/>
  <c r="U243" i="12" s="1"/>
  <c r="X20" i="5"/>
  <c r="Z19" i="5"/>
  <c r="AA19" i="5"/>
  <c r="X21" i="5"/>
  <c r="Z23" i="5"/>
  <c r="V18" i="5"/>
  <c r="T241" i="12" s="1"/>
  <c r="U241" i="12" s="1"/>
  <c r="J13" i="2"/>
  <c r="I13" i="2"/>
  <c r="H13" i="2"/>
  <c r="BL219" i="7" l="1"/>
  <c r="T440" i="12"/>
  <c r="U440" i="12" s="1"/>
  <c r="T455" i="12"/>
  <c r="U455" i="12" s="1"/>
  <c r="BL234" i="7"/>
  <c r="CH240" i="7"/>
  <c r="CZ240" i="7" s="1"/>
  <c r="DF240" i="7" s="1"/>
  <c r="BL238" i="7"/>
  <c r="T459" i="12"/>
  <c r="U459" i="12" s="1"/>
  <c r="CF218" i="7"/>
  <c r="CX218" i="7" s="1"/>
  <c r="T432" i="12"/>
  <c r="U432" i="12" s="1"/>
  <c r="BL211" i="7"/>
  <c r="BL222" i="7"/>
  <c r="T443" i="12"/>
  <c r="U443" i="12" s="1"/>
  <c r="BL237" i="7"/>
  <c r="T458" i="12"/>
  <c r="U458" i="12" s="1"/>
  <c r="CF217" i="7"/>
  <c r="CX217" i="7" s="1"/>
  <c r="CI211" i="7"/>
  <c r="DA211" i="7" s="1"/>
  <c r="T447" i="12"/>
  <c r="U447" i="12" s="1"/>
  <c r="BL226" i="7"/>
  <c r="T460" i="12"/>
  <c r="U460" i="12" s="1"/>
  <c r="BL239" i="7"/>
  <c r="BL220" i="7"/>
  <c r="T441" i="12"/>
  <c r="U441" i="12" s="1"/>
  <c r="CI218" i="7"/>
  <c r="DA218" i="7" s="1"/>
  <c r="CF234" i="7"/>
  <c r="CX234" i="7" s="1"/>
  <c r="DD234" i="7" s="1"/>
  <c r="CI219" i="7"/>
  <c r="DA219" i="7" s="1"/>
  <c r="T468" i="12"/>
  <c r="U468" i="12" s="1"/>
  <c r="BL247" i="7"/>
  <c r="T463" i="12"/>
  <c r="U463" i="12" s="1"/>
  <c r="BL242" i="7"/>
  <c r="T431" i="12"/>
  <c r="U431" i="12" s="1"/>
  <c r="BL210" i="7"/>
  <c r="BL240" i="7"/>
  <c r="T461" i="12"/>
  <c r="U461" i="12" s="1"/>
  <c r="CF240" i="7"/>
  <c r="CX240" i="7" s="1"/>
  <c r="DD240" i="7" s="1"/>
  <c r="CF208" i="7"/>
  <c r="CX208" i="7" s="1"/>
  <c r="CI223" i="7"/>
  <c r="DA223" i="7" s="1"/>
  <c r="T449" i="12"/>
  <c r="U449" i="12" s="1"/>
  <c r="BL228" i="7"/>
  <c r="T462" i="12"/>
  <c r="U462" i="12" s="1"/>
  <c r="BL241" i="7"/>
  <c r="T466" i="12"/>
  <c r="U466" i="12" s="1"/>
  <c r="BL245" i="7"/>
  <c r="CI227" i="7"/>
  <c r="DA227" i="7" s="1"/>
  <c r="T439" i="12"/>
  <c r="U439" i="12" s="1"/>
  <c r="BL218" i="7"/>
  <c r="T434" i="12"/>
  <c r="U434" i="12" s="1"/>
  <c r="BL213" i="7"/>
  <c r="CH242" i="7"/>
  <c r="CZ242" i="7" s="1"/>
  <c r="DF242" i="7" s="1"/>
  <c r="CH228" i="7"/>
  <c r="CZ228" i="7" s="1"/>
  <c r="CI228" i="7"/>
  <c r="DA228" i="7" s="1"/>
  <c r="BL231" i="7"/>
  <c r="T452" i="12"/>
  <c r="U452" i="12" s="1"/>
  <c r="T450" i="12"/>
  <c r="U450" i="12" s="1"/>
  <c r="BL229" i="7"/>
  <c r="T464" i="12"/>
  <c r="U464" i="12" s="1"/>
  <c r="BL243" i="7"/>
  <c r="CF227" i="7"/>
  <c r="CX227" i="7" s="1"/>
  <c r="CF222" i="7"/>
  <c r="CX222" i="7" s="1"/>
  <c r="BL212" i="7"/>
  <c r="T433" i="12"/>
  <c r="U433" i="12" s="1"/>
  <c r="T448" i="12"/>
  <c r="U448" i="12" s="1"/>
  <c r="BL227" i="7"/>
  <c r="CH232" i="7"/>
  <c r="CZ232" i="7" s="1"/>
  <c r="DF232" i="7" s="1"/>
  <c r="CH225" i="7"/>
  <c r="CZ225" i="7" s="1"/>
  <c r="T442" i="12"/>
  <c r="U442" i="12" s="1"/>
  <c r="BL221" i="7"/>
  <c r="T465" i="12"/>
  <c r="U465" i="12" s="1"/>
  <c r="BL244" i="7"/>
  <c r="BL246" i="7"/>
  <c r="T467" i="12"/>
  <c r="U467" i="12" s="1"/>
  <c r="CF229" i="7"/>
  <c r="CX229" i="7" s="1"/>
  <c r="CF233" i="7"/>
  <c r="CX233" i="7" s="1"/>
  <c r="DD233" i="7" s="1"/>
  <c r="CF232" i="7"/>
  <c r="CX232" i="7" s="1"/>
  <c r="DD232" i="7" s="1"/>
  <c r="CH244" i="7"/>
  <c r="CZ244" i="7" s="1"/>
  <c r="DF244" i="7" s="1"/>
  <c r="CF231" i="7"/>
  <c r="CX231" i="7" s="1"/>
  <c r="DD231" i="7" s="1"/>
  <c r="CF220" i="7"/>
  <c r="CX220" i="7" s="1"/>
  <c r="CF241" i="7"/>
  <c r="CX241" i="7" s="1"/>
  <c r="DD241" i="7" s="1"/>
  <c r="CH217" i="7"/>
  <c r="CZ217" i="7" s="1"/>
  <c r="T446" i="12"/>
  <c r="U446" i="12" s="1"/>
  <c r="BL225" i="7"/>
  <c r="CF238" i="7"/>
  <c r="CX238" i="7" s="1"/>
  <c r="DD238" i="7" s="1"/>
  <c r="BL209" i="7"/>
  <c r="T430" i="12"/>
  <c r="U430" i="12" s="1"/>
  <c r="CI224" i="7"/>
  <c r="DA224" i="7" s="1"/>
  <c r="T445" i="12"/>
  <c r="U445" i="12" s="1"/>
  <c r="BL224" i="7"/>
  <c r="CF242" i="7"/>
  <c r="CX242" i="7" s="1"/>
  <c r="DD242" i="7" s="1"/>
  <c r="CI212" i="7"/>
  <c r="DA212" i="7" s="1"/>
  <c r="T436" i="12"/>
  <c r="U436" i="12" s="1"/>
  <c r="BL215" i="7"/>
  <c r="BL233" i="7"/>
  <c r="T454" i="12"/>
  <c r="U454" i="12" s="1"/>
  <c r="BL214" i="7"/>
  <c r="T435" i="12"/>
  <c r="U435" i="12" s="1"/>
  <c r="CH229" i="7"/>
  <c r="CZ229" i="7" s="1"/>
  <c r="BL216" i="7"/>
  <c r="T437" i="12"/>
  <c r="U437" i="12" s="1"/>
  <c r="T453" i="12"/>
  <c r="U453" i="12" s="1"/>
  <c r="BL232" i="7"/>
  <c r="CH223" i="7"/>
  <c r="CZ223" i="7" s="1"/>
  <c r="CI208" i="7"/>
  <c r="DA208" i="7" s="1"/>
  <c r="T457" i="12"/>
  <c r="U457" i="12" s="1"/>
  <c r="BL236" i="7"/>
  <c r="CF219" i="7"/>
  <c r="CX219" i="7" s="1"/>
  <c r="CI239" i="7"/>
  <c r="DA239" i="7" s="1"/>
  <c r="DG239" i="7" s="1"/>
  <c r="CF246" i="7"/>
  <c r="CX246" i="7" s="1"/>
  <c r="DD246" i="7" s="1"/>
  <c r="CH214" i="7"/>
  <c r="CZ214" i="7" s="1"/>
  <c r="CF239" i="7"/>
  <c r="CX239" i="7" s="1"/>
  <c r="DD239" i="7" s="1"/>
  <c r="CI240" i="7"/>
  <c r="DA240" i="7" s="1"/>
  <c r="DG240" i="7" s="1"/>
  <c r="T429" i="12"/>
  <c r="U429" i="12" s="1"/>
  <c r="BL208" i="7"/>
  <c r="T444" i="12"/>
  <c r="U444" i="12" s="1"/>
  <c r="BL223" i="7"/>
  <c r="T438" i="12"/>
  <c r="U438" i="12" s="1"/>
  <c r="BL217" i="7"/>
  <c r="CF225" i="7"/>
  <c r="CX225" i="7" s="1"/>
  <c r="CH238" i="7"/>
  <c r="CZ238" i="7" s="1"/>
  <c r="DF238" i="7" s="1"/>
  <c r="CI236" i="7"/>
  <c r="DA236" i="7" s="1"/>
  <c r="DG236" i="7" s="1"/>
  <c r="CH247" i="7"/>
  <c r="CZ247" i="7" s="1"/>
  <c r="DF247" i="7" s="1"/>
  <c r="V243" i="4"/>
  <c r="Y243" i="4"/>
  <c r="AB243" i="4"/>
  <c r="AC243" i="4"/>
  <c r="AD243" i="4"/>
  <c r="AE243" i="4"/>
  <c r="AF243" i="4"/>
  <c r="AG243" i="4"/>
  <c r="AH243" i="4"/>
  <c r="V244" i="4"/>
  <c r="Y244" i="4"/>
  <c r="AB244" i="4"/>
  <c r="AC244" i="4"/>
  <c r="AD244" i="4"/>
  <c r="AE244" i="4"/>
  <c r="AF244" i="4"/>
  <c r="AG244" i="4"/>
  <c r="AH244" i="4"/>
  <c r="V245" i="4"/>
  <c r="Y245" i="4"/>
  <c r="AB245" i="4"/>
  <c r="AC245" i="4"/>
  <c r="AD245" i="4"/>
  <c r="AE245" i="4"/>
  <c r="AF245" i="4"/>
  <c r="AG245" i="4"/>
  <c r="AH245" i="4"/>
  <c r="V246" i="4"/>
  <c r="Y246" i="4"/>
  <c r="AB246" i="4"/>
  <c r="AC246" i="4"/>
  <c r="AD246" i="4"/>
  <c r="AE246" i="4"/>
  <c r="AF246" i="4"/>
  <c r="AG246" i="4"/>
  <c r="AH246" i="4"/>
  <c r="V240" i="4"/>
  <c r="Y240" i="4"/>
  <c r="AB240" i="4"/>
  <c r="AC240" i="4"/>
  <c r="AD240" i="4"/>
  <c r="AE240" i="4"/>
  <c r="AF240" i="4"/>
  <c r="AG240" i="4"/>
  <c r="AH240" i="4"/>
  <c r="V241" i="4"/>
  <c r="Y241" i="4"/>
  <c r="AB241" i="4"/>
  <c r="AC241" i="4"/>
  <c r="AD241" i="4"/>
  <c r="AE241" i="4"/>
  <c r="AF241" i="4"/>
  <c r="AG241" i="4"/>
  <c r="AH241" i="4"/>
  <c r="V242" i="4"/>
  <c r="Y242" i="4"/>
  <c r="AB242" i="4"/>
  <c r="AC242" i="4"/>
  <c r="AD242" i="4"/>
  <c r="AE242" i="4"/>
  <c r="AF242" i="4"/>
  <c r="AG242" i="4"/>
  <c r="AH242" i="4"/>
  <c r="V228" i="4"/>
  <c r="AF230" i="7" s="1"/>
  <c r="Y228" i="4"/>
  <c r="AB228" i="4"/>
  <c r="AC228" i="4"/>
  <c r="AD228" i="4"/>
  <c r="AE228" i="4"/>
  <c r="AF228" i="4"/>
  <c r="AG228" i="4"/>
  <c r="AH228" i="4"/>
  <c r="V229" i="4"/>
  <c r="Y229" i="4"/>
  <c r="AB229" i="4"/>
  <c r="AC229" i="4"/>
  <c r="AD229" i="4"/>
  <c r="AE229" i="4"/>
  <c r="AF229" i="4"/>
  <c r="AG229" i="4"/>
  <c r="AH229" i="4"/>
  <c r="V230" i="4"/>
  <c r="Y230" i="4"/>
  <c r="AB230" i="4"/>
  <c r="AC230" i="4"/>
  <c r="AD230" i="4"/>
  <c r="AE230" i="4"/>
  <c r="AF230" i="4"/>
  <c r="AG230" i="4"/>
  <c r="AH230" i="4"/>
  <c r="V231" i="4"/>
  <c r="Y231" i="4"/>
  <c r="AB231" i="4"/>
  <c r="AC231" i="4"/>
  <c r="AD231" i="4"/>
  <c r="AE231" i="4"/>
  <c r="AF231" i="4"/>
  <c r="AG231" i="4"/>
  <c r="AH231" i="4"/>
  <c r="V232" i="4"/>
  <c r="Y232" i="4"/>
  <c r="AB232" i="4"/>
  <c r="AC232" i="4"/>
  <c r="AD232" i="4"/>
  <c r="AE232" i="4"/>
  <c r="AF232" i="4"/>
  <c r="AG232" i="4"/>
  <c r="AH232" i="4"/>
  <c r="V233" i="4"/>
  <c r="AF235" i="7" s="1"/>
  <c r="Y233" i="4"/>
  <c r="AB233" i="4"/>
  <c r="AC233" i="4"/>
  <c r="AD233" i="4"/>
  <c r="AE233" i="4"/>
  <c r="AF233" i="4"/>
  <c r="AG233" i="4"/>
  <c r="AH233" i="4"/>
  <c r="V234" i="4"/>
  <c r="Y234" i="4"/>
  <c r="AB234" i="4"/>
  <c r="AC234" i="4"/>
  <c r="AD234" i="4"/>
  <c r="AE234" i="4"/>
  <c r="AF234" i="4"/>
  <c r="AG234" i="4"/>
  <c r="AH234" i="4"/>
  <c r="V235" i="4"/>
  <c r="Y235" i="4"/>
  <c r="AB235" i="4"/>
  <c r="AC235" i="4"/>
  <c r="AD235" i="4"/>
  <c r="AE235" i="4"/>
  <c r="AF235" i="4"/>
  <c r="AG235" i="4"/>
  <c r="AH235" i="4"/>
  <c r="V236" i="4"/>
  <c r="Y236" i="4"/>
  <c r="AB236" i="4"/>
  <c r="AC236" i="4"/>
  <c r="AD236" i="4"/>
  <c r="AE236" i="4"/>
  <c r="AF236" i="4"/>
  <c r="AG236" i="4"/>
  <c r="AH236" i="4"/>
  <c r="V237" i="4"/>
  <c r="Y237" i="4"/>
  <c r="AB237" i="4"/>
  <c r="AC237" i="4"/>
  <c r="AD237" i="4"/>
  <c r="AE237" i="4"/>
  <c r="AF237" i="4"/>
  <c r="AG237" i="4"/>
  <c r="AH237" i="4"/>
  <c r="V238" i="4"/>
  <c r="Y238" i="4"/>
  <c r="AB238" i="4"/>
  <c r="AC238" i="4"/>
  <c r="AD238" i="4"/>
  <c r="AE238" i="4"/>
  <c r="AF238" i="4"/>
  <c r="AG238" i="4"/>
  <c r="AH238" i="4"/>
  <c r="V239" i="4"/>
  <c r="Y239" i="4"/>
  <c r="AB239" i="4"/>
  <c r="AC239" i="4"/>
  <c r="AD239" i="4"/>
  <c r="AE239" i="4"/>
  <c r="AF239" i="4"/>
  <c r="AG239" i="4"/>
  <c r="AH239" i="4"/>
  <c r="S248" i="1"/>
  <c r="T248" i="1"/>
  <c r="B246" i="1"/>
  <c r="C246" i="1"/>
  <c r="D246" i="1"/>
  <c r="O246" i="1"/>
  <c r="O248" i="7" s="1"/>
  <c r="R246" i="1"/>
  <c r="AI248" i="7" s="1"/>
  <c r="S246" i="1"/>
  <c r="T246" i="1"/>
  <c r="B228" i="1"/>
  <c r="C228" i="1"/>
  <c r="D228" i="1"/>
  <c r="O228" i="1"/>
  <c r="O230" i="7" s="1"/>
  <c r="R228" i="1"/>
  <c r="AI230" i="7" s="1"/>
  <c r="S228" i="1"/>
  <c r="T228" i="1"/>
  <c r="B229" i="1"/>
  <c r="C229" i="1"/>
  <c r="D229" i="1"/>
  <c r="O229" i="1"/>
  <c r="O231" i="7" s="1"/>
  <c r="R229" i="1"/>
  <c r="AI231" i="7" s="1"/>
  <c r="S229" i="1"/>
  <c r="T229" i="1"/>
  <c r="B230" i="1"/>
  <c r="C230" i="1"/>
  <c r="D230" i="1"/>
  <c r="O230" i="1"/>
  <c r="O232" i="7" s="1"/>
  <c r="R230" i="1"/>
  <c r="AI232" i="7" s="1"/>
  <c r="S230" i="1"/>
  <c r="T230" i="1"/>
  <c r="B231" i="1"/>
  <c r="C231" i="1"/>
  <c r="D231" i="1"/>
  <c r="O231" i="1"/>
  <c r="O233" i="7" s="1"/>
  <c r="R231" i="1"/>
  <c r="AI233" i="7" s="1"/>
  <c r="S231" i="1"/>
  <c r="T231" i="1"/>
  <c r="B232" i="1"/>
  <c r="C232" i="1"/>
  <c r="D232" i="1"/>
  <c r="O232" i="1"/>
  <c r="O234" i="7" s="1"/>
  <c r="R232" i="1"/>
  <c r="AI234" i="7" s="1"/>
  <c r="S232" i="1"/>
  <c r="T232" i="1"/>
  <c r="B233" i="1"/>
  <c r="C233" i="1"/>
  <c r="D233" i="1"/>
  <c r="O233" i="1"/>
  <c r="O235" i="7" s="1"/>
  <c r="R233" i="1"/>
  <c r="AI235" i="7" s="1"/>
  <c r="S233" i="1"/>
  <c r="T233" i="1"/>
  <c r="B234" i="1"/>
  <c r="C234" i="1"/>
  <c r="D234" i="1"/>
  <c r="O234" i="1"/>
  <c r="O236" i="7" s="1"/>
  <c r="R234" i="1"/>
  <c r="AI236" i="7" s="1"/>
  <c r="S234" i="1"/>
  <c r="T234" i="1"/>
  <c r="B235" i="1"/>
  <c r="C235" i="1"/>
  <c r="D235" i="1"/>
  <c r="O235" i="1"/>
  <c r="O237" i="7" s="1"/>
  <c r="R235" i="1"/>
  <c r="AI237" i="7" s="1"/>
  <c r="S235" i="1"/>
  <c r="T235" i="1"/>
  <c r="B236" i="1"/>
  <c r="C236" i="1"/>
  <c r="D236" i="1"/>
  <c r="O236" i="1"/>
  <c r="O238" i="7" s="1"/>
  <c r="R236" i="1"/>
  <c r="AI238" i="7" s="1"/>
  <c r="S236" i="1"/>
  <c r="T236" i="1"/>
  <c r="B237" i="1"/>
  <c r="C237" i="1"/>
  <c r="D237" i="1"/>
  <c r="O237" i="1"/>
  <c r="O239" i="7" s="1"/>
  <c r="R237" i="1"/>
  <c r="AI239" i="7" s="1"/>
  <c r="S237" i="1"/>
  <c r="T237" i="1"/>
  <c r="B238" i="1"/>
  <c r="C238" i="1"/>
  <c r="D238" i="1"/>
  <c r="O238" i="1"/>
  <c r="O240" i="7" s="1"/>
  <c r="R238" i="1"/>
  <c r="AI240" i="7" s="1"/>
  <c r="S238" i="1"/>
  <c r="T238" i="1"/>
  <c r="B239" i="1"/>
  <c r="C239" i="1"/>
  <c r="D239" i="1"/>
  <c r="O239" i="1"/>
  <c r="O241" i="7" s="1"/>
  <c r="R239" i="1"/>
  <c r="AI241" i="7" s="1"/>
  <c r="S239" i="1"/>
  <c r="T239" i="1"/>
  <c r="B240" i="1"/>
  <c r="C240" i="1"/>
  <c r="D240" i="1"/>
  <c r="O240" i="1"/>
  <c r="O242" i="7" s="1"/>
  <c r="R240" i="1"/>
  <c r="AI242" i="7" s="1"/>
  <c r="S240" i="1"/>
  <c r="T240" i="1"/>
  <c r="B241" i="1"/>
  <c r="C241" i="1"/>
  <c r="D241" i="1"/>
  <c r="O241" i="1"/>
  <c r="O243" i="7" s="1"/>
  <c r="R241" i="1"/>
  <c r="AI243" i="7" s="1"/>
  <c r="S241" i="1"/>
  <c r="T241" i="1"/>
  <c r="B242" i="1"/>
  <c r="C242" i="1"/>
  <c r="D242" i="1"/>
  <c r="O242" i="1"/>
  <c r="O244" i="7" s="1"/>
  <c r="R242" i="1"/>
  <c r="AI244" i="7" s="1"/>
  <c r="S242" i="1"/>
  <c r="T242" i="1"/>
  <c r="B243" i="1"/>
  <c r="C243" i="1"/>
  <c r="D243" i="1"/>
  <c r="O243" i="1"/>
  <c r="O245" i="7" s="1"/>
  <c r="R243" i="1"/>
  <c r="AI245" i="7" s="1"/>
  <c r="S243" i="1"/>
  <c r="T243" i="1"/>
  <c r="B244" i="1"/>
  <c r="C244" i="1"/>
  <c r="D244" i="1"/>
  <c r="O244" i="1"/>
  <c r="O246" i="7" s="1"/>
  <c r="R244" i="1"/>
  <c r="AI246" i="7" s="1"/>
  <c r="S244" i="1"/>
  <c r="T244" i="1"/>
  <c r="B245" i="1"/>
  <c r="C245" i="1"/>
  <c r="D245" i="1"/>
  <c r="O245" i="1"/>
  <c r="O247" i="7" s="1"/>
  <c r="R245" i="1"/>
  <c r="AI247" i="7" s="1"/>
  <c r="S245" i="1"/>
  <c r="T245" i="1"/>
  <c r="D242" i="5" l="1"/>
  <c r="D244" i="7"/>
  <c r="B240" i="5"/>
  <c r="B242" i="7"/>
  <c r="AF231" i="7"/>
  <c r="T218" i="12"/>
  <c r="U218" i="12" s="1"/>
  <c r="C242" i="5"/>
  <c r="A465" i="12" s="1"/>
  <c r="C244" i="7"/>
  <c r="B233" i="5"/>
  <c r="B235" i="7"/>
  <c r="D244" i="5"/>
  <c r="D246" i="7"/>
  <c r="B242" i="5"/>
  <c r="B244" i="7"/>
  <c r="D228" i="5"/>
  <c r="D230" i="7"/>
  <c r="AF244" i="7"/>
  <c r="T231" i="12"/>
  <c r="U231" i="12" s="1"/>
  <c r="B235" i="5"/>
  <c r="B237" i="7"/>
  <c r="C243" i="5"/>
  <c r="A466" i="12" s="1"/>
  <c r="C245" i="7"/>
  <c r="D236" i="5"/>
  <c r="D238" i="7"/>
  <c r="C245" i="5"/>
  <c r="A468" i="12" s="1"/>
  <c r="C247" i="7"/>
  <c r="D238" i="5"/>
  <c r="D240" i="7"/>
  <c r="B236" i="5"/>
  <c r="B238" i="7"/>
  <c r="C229" i="5"/>
  <c r="A452" i="12" s="1"/>
  <c r="C231" i="7"/>
  <c r="B245" i="5"/>
  <c r="B247" i="7"/>
  <c r="C238" i="5"/>
  <c r="A461" i="12" s="1"/>
  <c r="C240" i="7"/>
  <c r="D231" i="5"/>
  <c r="D233" i="7"/>
  <c r="B229" i="5"/>
  <c r="B231" i="7"/>
  <c r="AF248" i="7"/>
  <c r="T235" i="12"/>
  <c r="U235" i="12" s="1"/>
  <c r="D240" i="5"/>
  <c r="D242" i="7"/>
  <c r="B238" i="5"/>
  <c r="B240" i="7"/>
  <c r="C231" i="5"/>
  <c r="A454" i="12" s="1"/>
  <c r="C233" i="7"/>
  <c r="AF233" i="7"/>
  <c r="T220" i="12"/>
  <c r="U220" i="12" s="1"/>
  <c r="C240" i="5"/>
  <c r="A463" i="12" s="1"/>
  <c r="C242" i="7"/>
  <c r="D233" i="5"/>
  <c r="D235" i="7"/>
  <c r="B231" i="5"/>
  <c r="B233" i="7"/>
  <c r="AF240" i="7"/>
  <c r="T227" i="12"/>
  <c r="U227" i="12" s="1"/>
  <c r="AF246" i="7"/>
  <c r="T233" i="12"/>
  <c r="U233" i="12" s="1"/>
  <c r="AF238" i="7"/>
  <c r="T225" i="12"/>
  <c r="U225" i="12" s="1"/>
  <c r="D237" i="5"/>
  <c r="D239" i="7"/>
  <c r="C228" i="5"/>
  <c r="A451" i="12" s="1"/>
  <c r="C230" i="7"/>
  <c r="AF236" i="7"/>
  <c r="T223" i="12"/>
  <c r="U223" i="12" s="1"/>
  <c r="B244" i="5"/>
  <c r="B246" i="7"/>
  <c r="C237" i="5"/>
  <c r="A460" i="12" s="1"/>
  <c r="C239" i="7"/>
  <c r="B228" i="5"/>
  <c r="B230" i="7"/>
  <c r="C230" i="5"/>
  <c r="A453" i="12" s="1"/>
  <c r="C232" i="7"/>
  <c r="AF234" i="7"/>
  <c r="T221" i="12"/>
  <c r="U221" i="12" s="1"/>
  <c r="C239" i="5"/>
  <c r="A462" i="12" s="1"/>
  <c r="C241" i="7"/>
  <c r="D232" i="5"/>
  <c r="D234" i="7"/>
  <c r="B230" i="5"/>
  <c r="B232" i="7"/>
  <c r="AF241" i="7"/>
  <c r="T228" i="12"/>
  <c r="U228" i="12" s="1"/>
  <c r="AF247" i="7"/>
  <c r="T234" i="12"/>
  <c r="U234" i="12" s="1"/>
  <c r="D241" i="5"/>
  <c r="D243" i="7"/>
  <c r="B239" i="5"/>
  <c r="B241" i="7"/>
  <c r="C232" i="5"/>
  <c r="A455" i="12" s="1"/>
  <c r="C234" i="7"/>
  <c r="AF232" i="7"/>
  <c r="T219" i="12"/>
  <c r="U219" i="12" s="1"/>
  <c r="C235" i="5"/>
  <c r="A458" i="12" s="1"/>
  <c r="C237" i="7"/>
  <c r="C244" i="5"/>
  <c r="A467" i="12" s="1"/>
  <c r="C246" i="7"/>
  <c r="D230" i="5"/>
  <c r="D232" i="7"/>
  <c r="AF242" i="7"/>
  <c r="T229" i="12"/>
  <c r="U229" i="12" s="1"/>
  <c r="D239" i="5"/>
  <c r="D241" i="7"/>
  <c r="B237" i="5"/>
  <c r="B239" i="7"/>
  <c r="C241" i="5"/>
  <c r="A464" i="12" s="1"/>
  <c r="C243" i="7"/>
  <c r="D234" i="5"/>
  <c r="D236" i="7"/>
  <c r="B232" i="5"/>
  <c r="B234" i="7"/>
  <c r="AF239" i="7"/>
  <c r="T226" i="12"/>
  <c r="U226" i="12" s="1"/>
  <c r="AF245" i="7"/>
  <c r="T232" i="12"/>
  <c r="U232" i="12" s="1"/>
  <c r="D243" i="5"/>
  <c r="D245" i="7"/>
  <c r="B241" i="5"/>
  <c r="B243" i="7"/>
  <c r="C234" i="5"/>
  <c r="A457" i="12" s="1"/>
  <c r="C236" i="7"/>
  <c r="D246" i="5"/>
  <c r="D248" i="7"/>
  <c r="C233" i="5"/>
  <c r="A456" i="12" s="1"/>
  <c r="C235" i="7"/>
  <c r="D235" i="5"/>
  <c r="D237" i="7"/>
  <c r="B234" i="5"/>
  <c r="B236" i="7"/>
  <c r="C246" i="5"/>
  <c r="A469" i="12" s="1"/>
  <c r="C248" i="7"/>
  <c r="AF237" i="7"/>
  <c r="T224" i="12"/>
  <c r="U224" i="12" s="1"/>
  <c r="D245" i="5"/>
  <c r="D247" i="7"/>
  <c r="B243" i="5"/>
  <c r="B245" i="7"/>
  <c r="C236" i="5"/>
  <c r="A459" i="12" s="1"/>
  <c r="C238" i="7"/>
  <c r="D229" i="5"/>
  <c r="D231" i="7"/>
  <c r="B246" i="5"/>
  <c r="B248" i="7"/>
  <c r="AF243" i="7"/>
  <c r="T230" i="12"/>
  <c r="U230" i="12" s="1"/>
  <c r="AL244" i="7"/>
  <c r="AO244" i="7"/>
  <c r="AL236" i="7"/>
  <c r="AO236" i="7"/>
  <c r="AL243" i="7"/>
  <c r="AO243" i="7"/>
  <c r="AL235" i="7"/>
  <c r="AO235" i="7"/>
  <c r="AL242" i="7"/>
  <c r="AO242" i="7"/>
  <c r="AO234" i="7"/>
  <c r="AL234" i="7"/>
  <c r="AL248" i="7"/>
  <c r="AO248" i="7"/>
  <c r="AO237" i="7"/>
  <c r="AL237" i="7"/>
  <c r="AL241" i="7"/>
  <c r="AO241" i="7"/>
  <c r="AO233" i="7"/>
  <c r="AL233" i="7"/>
  <c r="AO247" i="7"/>
  <c r="AL247" i="7"/>
  <c r="AO240" i="7"/>
  <c r="AL240" i="7"/>
  <c r="AL232" i="7"/>
  <c r="AO232" i="7"/>
  <c r="AO246" i="7"/>
  <c r="AL246" i="7"/>
  <c r="AO239" i="7"/>
  <c r="AL239" i="7"/>
  <c r="AL231" i="7"/>
  <c r="AO231" i="7"/>
  <c r="AL245" i="7"/>
  <c r="AO245" i="7"/>
  <c r="AO238" i="7"/>
  <c r="AL238" i="7"/>
  <c r="AO230" i="7"/>
  <c r="AL230" i="7"/>
  <c r="D238" i="4"/>
  <c r="D236" i="4"/>
  <c r="D234" i="4"/>
  <c r="D232" i="4"/>
  <c r="D230" i="4"/>
  <c r="D228" i="4"/>
  <c r="D241" i="4"/>
  <c r="D246" i="4"/>
  <c r="D244" i="4"/>
  <c r="C238" i="4"/>
  <c r="A227" i="12" s="1"/>
  <c r="C236" i="4"/>
  <c r="A225" i="12" s="1"/>
  <c r="C234" i="4"/>
  <c r="A223" i="12" s="1"/>
  <c r="C232" i="4"/>
  <c r="A221" i="12" s="1"/>
  <c r="C230" i="4"/>
  <c r="A219" i="12" s="1"/>
  <c r="C228" i="4"/>
  <c r="A217" i="12" s="1"/>
  <c r="C241" i="4"/>
  <c r="A230" i="12" s="1"/>
  <c r="C246" i="4"/>
  <c r="A235" i="12" s="1"/>
  <c r="C244" i="4"/>
  <c r="A233" i="12" s="1"/>
  <c r="B238" i="4"/>
  <c r="B236" i="4"/>
  <c r="B234" i="4"/>
  <c r="B232" i="4"/>
  <c r="B230" i="4"/>
  <c r="B228" i="4"/>
  <c r="B241" i="4"/>
  <c r="B246" i="4"/>
  <c r="B244" i="4"/>
  <c r="D239" i="4"/>
  <c r="D237" i="4"/>
  <c r="D235" i="4"/>
  <c r="D233" i="4"/>
  <c r="D231" i="4"/>
  <c r="D229" i="4"/>
  <c r="D242" i="4"/>
  <c r="D240" i="4"/>
  <c r="D245" i="4"/>
  <c r="D243" i="4"/>
  <c r="C239" i="4"/>
  <c r="A228" i="12" s="1"/>
  <c r="C237" i="4"/>
  <c r="A226" i="12" s="1"/>
  <c r="C235" i="4"/>
  <c r="A224" i="12" s="1"/>
  <c r="C233" i="4"/>
  <c r="A222" i="12" s="1"/>
  <c r="C231" i="4"/>
  <c r="A220" i="12" s="1"/>
  <c r="C229" i="4"/>
  <c r="A218" i="12" s="1"/>
  <c r="C242" i="4"/>
  <c r="A231" i="12" s="1"/>
  <c r="C240" i="4"/>
  <c r="A229" i="12" s="1"/>
  <c r="C245" i="4"/>
  <c r="A234" i="12" s="1"/>
  <c r="C243" i="4"/>
  <c r="A232" i="12" s="1"/>
  <c r="B239" i="4"/>
  <c r="B237" i="4"/>
  <c r="B235" i="4"/>
  <c r="B233" i="4"/>
  <c r="B231" i="4"/>
  <c r="B229" i="4"/>
  <c r="B242" i="4"/>
  <c r="B240" i="4"/>
  <c r="B245" i="4"/>
  <c r="B243" i="4"/>
  <c r="DH250" i="7"/>
  <c r="AE248" i="4" l="1"/>
  <c r="AA248" i="5"/>
  <c r="BM250" i="7"/>
  <c r="DE250" i="7"/>
  <c r="AF248" i="4"/>
  <c r="AB248" i="5"/>
  <c r="BN250" i="7"/>
  <c r="DF250" i="7"/>
  <c r="D7" i="1"/>
  <c r="AC248" i="4"/>
  <c r="AG248" i="4"/>
  <c r="Y248" i="5"/>
  <c r="AP250" i="7"/>
  <c r="AS250" i="7"/>
  <c r="BO250" i="7"/>
  <c r="DC250" i="7"/>
  <c r="DG250" i="7"/>
  <c r="W248" i="5"/>
  <c r="AR250" i="7"/>
  <c r="BQ250" i="7"/>
  <c r="D7" i="4"/>
  <c r="X248" i="5"/>
  <c r="AT250" i="7"/>
  <c r="BR250" i="7"/>
  <c r="AD248" i="4"/>
  <c r="AH248" i="4"/>
  <c r="Z248" i="5"/>
  <c r="AQ250" i="7"/>
  <c r="AU250" i="7"/>
  <c r="BP250" i="7"/>
  <c r="DD250" i="7"/>
  <c r="W14" i="5"/>
  <c r="W15" i="5"/>
  <c r="W16" i="5"/>
  <c r="W17" i="5"/>
  <c r="W13" i="5"/>
  <c r="AB12" i="5"/>
  <c r="AA12" i="5"/>
  <c r="Z12" i="5"/>
  <c r="Y12" i="5"/>
  <c r="X12" i="5"/>
  <c r="W12" i="5"/>
  <c r="AJ15" i="7" l="1"/>
  <c r="AK15" i="7"/>
  <c r="AJ16" i="7"/>
  <c r="AK16" i="7"/>
  <c r="AJ17" i="7"/>
  <c r="AK17" i="7"/>
  <c r="AJ18" i="7"/>
  <c r="AK18" i="7"/>
  <c r="AJ19" i="7"/>
  <c r="AK19" i="7"/>
  <c r="AJ20" i="7"/>
  <c r="AK20" i="7"/>
  <c r="AJ21" i="7"/>
  <c r="AK21" i="7"/>
  <c r="AJ22" i="7"/>
  <c r="AK22" i="7"/>
  <c r="AJ23" i="7"/>
  <c r="AK23" i="7"/>
  <c r="AJ24" i="7"/>
  <c r="AK24" i="7"/>
  <c r="AJ25" i="7"/>
  <c r="AK25" i="7"/>
  <c r="AJ26" i="7"/>
  <c r="AK26" i="7"/>
  <c r="AJ27" i="7"/>
  <c r="AK27" i="7"/>
  <c r="AJ28" i="7"/>
  <c r="AK28" i="7"/>
  <c r="AJ29" i="7"/>
  <c r="AK29" i="7"/>
  <c r="AJ30" i="7"/>
  <c r="AK30" i="7"/>
  <c r="AJ31" i="7"/>
  <c r="AK31" i="7"/>
  <c r="AJ32" i="7"/>
  <c r="AK32" i="7"/>
  <c r="AJ33" i="7"/>
  <c r="AK33" i="7"/>
  <c r="AJ34" i="7"/>
  <c r="AK34" i="7"/>
  <c r="AJ35" i="7"/>
  <c r="AK35" i="7"/>
  <c r="AJ36" i="7"/>
  <c r="AK36" i="7"/>
  <c r="AJ37" i="7"/>
  <c r="AK37" i="7"/>
  <c r="AJ38" i="7"/>
  <c r="AK38" i="7"/>
  <c r="AJ39" i="7"/>
  <c r="AK39" i="7"/>
  <c r="AJ40" i="7"/>
  <c r="AK40" i="7"/>
  <c r="AJ41" i="7"/>
  <c r="AK41" i="7"/>
  <c r="AJ42" i="7"/>
  <c r="AK42" i="7"/>
  <c r="AJ43" i="7"/>
  <c r="AK43" i="7"/>
  <c r="AJ44" i="7"/>
  <c r="AK44" i="7"/>
  <c r="AJ45" i="7"/>
  <c r="AK45" i="7"/>
  <c r="AJ46" i="7"/>
  <c r="AK46" i="7"/>
  <c r="AJ47" i="7"/>
  <c r="AK47" i="7"/>
  <c r="AJ48" i="7"/>
  <c r="AK48" i="7"/>
  <c r="AJ49" i="7"/>
  <c r="AK49" i="7"/>
  <c r="AJ50" i="7"/>
  <c r="AK50" i="7"/>
  <c r="AJ51" i="7"/>
  <c r="AK51" i="7"/>
  <c r="AJ52" i="7"/>
  <c r="AK52" i="7"/>
  <c r="AJ53" i="7"/>
  <c r="AK53" i="7"/>
  <c r="AJ54" i="7"/>
  <c r="AK54" i="7"/>
  <c r="AJ55" i="7"/>
  <c r="AK55" i="7"/>
  <c r="AJ56" i="7"/>
  <c r="AK56" i="7"/>
  <c r="AJ57" i="7"/>
  <c r="AK57" i="7"/>
  <c r="AJ58" i="7"/>
  <c r="AK58" i="7"/>
  <c r="AJ59" i="7"/>
  <c r="AK59" i="7"/>
  <c r="AJ60" i="7"/>
  <c r="AK60" i="7"/>
  <c r="AJ61" i="7"/>
  <c r="AK61" i="7"/>
  <c r="AJ62" i="7"/>
  <c r="AK62" i="7"/>
  <c r="AJ63" i="7"/>
  <c r="AK63" i="7"/>
  <c r="AJ64" i="7"/>
  <c r="AK64" i="7"/>
  <c r="AJ65" i="7"/>
  <c r="AK65" i="7"/>
  <c r="AJ66" i="7"/>
  <c r="AK66" i="7"/>
  <c r="AJ67" i="7"/>
  <c r="AK67" i="7"/>
  <c r="AJ68" i="7"/>
  <c r="AK68" i="7"/>
  <c r="AJ69" i="7"/>
  <c r="AK69" i="7"/>
  <c r="AJ70" i="7"/>
  <c r="AK70" i="7"/>
  <c r="AJ71" i="7"/>
  <c r="AK71" i="7"/>
  <c r="AJ72" i="7"/>
  <c r="AK72" i="7"/>
  <c r="AJ73" i="7"/>
  <c r="AK73" i="7"/>
  <c r="AJ74" i="7"/>
  <c r="AK74" i="7"/>
  <c r="AJ75" i="7"/>
  <c r="AK75" i="7"/>
  <c r="AJ76" i="7"/>
  <c r="AK76" i="7"/>
  <c r="AJ77" i="7"/>
  <c r="AK77" i="7"/>
  <c r="AJ78" i="7"/>
  <c r="AK78" i="7"/>
  <c r="AJ79" i="7"/>
  <c r="AK79" i="7"/>
  <c r="AJ80" i="7"/>
  <c r="AK80" i="7"/>
  <c r="AJ81" i="7"/>
  <c r="AK81" i="7"/>
  <c r="AJ82" i="7"/>
  <c r="AK82" i="7"/>
  <c r="AJ83" i="7"/>
  <c r="AK83" i="7"/>
  <c r="AJ84" i="7"/>
  <c r="AK84" i="7"/>
  <c r="AJ85" i="7"/>
  <c r="AK85" i="7"/>
  <c r="AJ86" i="7"/>
  <c r="AK86" i="7"/>
  <c r="AJ87" i="7"/>
  <c r="AK87" i="7"/>
  <c r="AJ88" i="7"/>
  <c r="AK88" i="7"/>
  <c r="AJ89" i="7"/>
  <c r="AK89" i="7"/>
  <c r="AJ90" i="7"/>
  <c r="AK90" i="7"/>
  <c r="AJ91" i="7"/>
  <c r="AK91" i="7"/>
  <c r="AJ92" i="7"/>
  <c r="AK92" i="7"/>
  <c r="AJ93" i="7"/>
  <c r="AK93" i="7"/>
  <c r="AJ94" i="7"/>
  <c r="AK94" i="7"/>
  <c r="AJ95" i="7"/>
  <c r="AK95" i="7"/>
  <c r="AJ96" i="7"/>
  <c r="AK96" i="7"/>
  <c r="AJ97" i="7"/>
  <c r="AK97" i="7"/>
  <c r="AJ98" i="7"/>
  <c r="AK98" i="7"/>
  <c r="AJ99" i="7"/>
  <c r="AK99" i="7"/>
  <c r="AJ100" i="7"/>
  <c r="AK100" i="7"/>
  <c r="AJ101" i="7"/>
  <c r="AK101" i="7"/>
  <c r="AJ102" i="7"/>
  <c r="AK102" i="7"/>
  <c r="AJ103" i="7"/>
  <c r="AK103" i="7"/>
  <c r="AJ104" i="7"/>
  <c r="AK104" i="7"/>
  <c r="AJ105" i="7"/>
  <c r="AK105" i="7"/>
  <c r="AJ106" i="7"/>
  <c r="AK106" i="7"/>
  <c r="AJ107" i="7"/>
  <c r="AK107" i="7"/>
  <c r="AJ108" i="7"/>
  <c r="AK108" i="7"/>
  <c r="AJ109" i="7"/>
  <c r="AK109" i="7"/>
  <c r="AJ110" i="7"/>
  <c r="AK110" i="7"/>
  <c r="AJ111" i="7"/>
  <c r="AK111" i="7"/>
  <c r="AJ112" i="7"/>
  <c r="AK112" i="7"/>
  <c r="AJ113" i="7"/>
  <c r="AK113" i="7"/>
  <c r="AJ114" i="7"/>
  <c r="AK114" i="7"/>
  <c r="AJ115" i="7"/>
  <c r="AK115" i="7"/>
  <c r="AJ116" i="7"/>
  <c r="AK116" i="7"/>
  <c r="AJ117" i="7"/>
  <c r="AK117" i="7"/>
  <c r="AJ118" i="7"/>
  <c r="AK118" i="7"/>
  <c r="AJ119" i="7"/>
  <c r="AK119" i="7"/>
  <c r="AJ120" i="7"/>
  <c r="AK120" i="7"/>
  <c r="AJ121" i="7"/>
  <c r="AK121" i="7"/>
  <c r="AJ122" i="7"/>
  <c r="AK122" i="7"/>
  <c r="AJ123" i="7"/>
  <c r="AK123" i="7"/>
  <c r="AJ124" i="7"/>
  <c r="AK124" i="7"/>
  <c r="AJ125" i="7"/>
  <c r="AK125" i="7"/>
  <c r="AJ126" i="7"/>
  <c r="AK126" i="7"/>
  <c r="AJ127" i="7"/>
  <c r="AK127" i="7"/>
  <c r="AJ128" i="7"/>
  <c r="AK128" i="7"/>
  <c r="AJ129" i="7"/>
  <c r="AK129" i="7"/>
  <c r="AJ130" i="7"/>
  <c r="AK130" i="7"/>
  <c r="AJ131" i="7"/>
  <c r="AK131" i="7"/>
  <c r="AJ132" i="7"/>
  <c r="AK132" i="7"/>
  <c r="AJ133" i="7"/>
  <c r="AK133" i="7"/>
  <c r="AJ134" i="7"/>
  <c r="AK134" i="7"/>
  <c r="AJ135" i="7"/>
  <c r="AK135" i="7"/>
  <c r="AJ136" i="7"/>
  <c r="AK136" i="7"/>
  <c r="AJ137" i="7"/>
  <c r="AK137" i="7"/>
  <c r="AJ138" i="7"/>
  <c r="AK138" i="7"/>
  <c r="AJ139" i="7"/>
  <c r="AK139" i="7"/>
  <c r="AJ140" i="7"/>
  <c r="AK140" i="7"/>
  <c r="AJ141" i="7"/>
  <c r="AK141" i="7"/>
  <c r="AJ142" i="7"/>
  <c r="AK142" i="7"/>
  <c r="AJ143" i="7"/>
  <c r="AK143" i="7"/>
  <c r="AJ144" i="7"/>
  <c r="AK144" i="7"/>
  <c r="AJ145" i="7"/>
  <c r="AK145" i="7"/>
  <c r="AJ146" i="7"/>
  <c r="AK146" i="7"/>
  <c r="AJ147" i="7"/>
  <c r="AK147" i="7"/>
  <c r="AJ148" i="7"/>
  <c r="AK148" i="7"/>
  <c r="AJ149" i="7"/>
  <c r="AK149" i="7"/>
  <c r="AJ150" i="7"/>
  <c r="AK150" i="7"/>
  <c r="AJ151" i="7"/>
  <c r="AK151" i="7"/>
  <c r="AJ152" i="7"/>
  <c r="AK152" i="7"/>
  <c r="AJ153" i="7"/>
  <c r="AK153" i="7"/>
  <c r="AJ154" i="7"/>
  <c r="AK154" i="7"/>
  <c r="AJ155" i="7"/>
  <c r="AK155" i="7"/>
  <c r="AJ156" i="7"/>
  <c r="AK156" i="7"/>
  <c r="AJ157" i="7"/>
  <c r="AK157" i="7"/>
  <c r="AJ158" i="7"/>
  <c r="AK158" i="7"/>
  <c r="AJ159" i="7"/>
  <c r="AK159" i="7"/>
  <c r="AJ160" i="7"/>
  <c r="AK160" i="7"/>
  <c r="AJ161" i="7"/>
  <c r="AK161" i="7"/>
  <c r="AJ162" i="7"/>
  <c r="AK162" i="7"/>
  <c r="AJ163" i="7"/>
  <c r="AK163" i="7"/>
  <c r="AJ164" i="7"/>
  <c r="AK164" i="7"/>
  <c r="AJ165" i="7"/>
  <c r="AK165" i="7"/>
  <c r="AJ166" i="7"/>
  <c r="AK166" i="7"/>
  <c r="AJ167" i="7"/>
  <c r="AK167" i="7"/>
  <c r="AJ168" i="7"/>
  <c r="AK168" i="7"/>
  <c r="AJ169" i="7"/>
  <c r="AK169" i="7"/>
  <c r="AJ170" i="7"/>
  <c r="AK170" i="7"/>
  <c r="AJ171" i="7"/>
  <c r="AK171" i="7"/>
  <c r="AJ172" i="7"/>
  <c r="AK172" i="7"/>
  <c r="AJ173" i="7"/>
  <c r="AK173" i="7"/>
  <c r="AJ174" i="7"/>
  <c r="AK174" i="7"/>
  <c r="AJ175" i="7"/>
  <c r="AK175" i="7"/>
  <c r="AJ176" i="7"/>
  <c r="AK176" i="7"/>
  <c r="AJ177" i="7"/>
  <c r="AK177" i="7"/>
  <c r="AJ178" i="7"/>
  <c r="AK178" i="7"/>
  <c r="AJ179" i="7"/>
  <c r="AK179" i="7"/>
  <c r="AJ180" i="7"/>
  <c r="AK180" i="7"/>
  <c r="AJ181" i="7"/>
  <c r="AK181" i="7"/>
  <c r="AJ182" i="7"/>
  <c r="AK182" i="7"/>
  <c r="AJ183" i="7"/>
  <c r="AK183" i="7"/>
  <c r="AJ184" i="7"/>
  <c r="AK184" i="7"/>
  <c r="AJ185" i="7"/>
  <c r="AK185" i="7"/>
  <c r="AJ186" i="7"/>
  <c r="AK186" i="7"/>
  <c r="AJ187" i="7"/>
  <c r="AK187" i="7"/>
  <c r="AJ188" i="7"/>
  <c r="AK188" i="7"/>
  <c r="AJ189" i="7"/>
  <c r="AK189" i="7"/>
  <c r="AJ190" i="7"/>
  <c r="AK190" i="7"/>
  <c r="AJ191" i="7"/>
  <c r="AK191" i="7"/>
  <c r="AJ192" i="7"/>
  <c r="AK192" i="7"/>
  <c r="AJ193" i="7"/>
  <c r="AK193" i="7"/>
  <c r="AJ194" i="7"/>
  <c r="AK194" i="7"/>
  <c r="AJ195" i="7"/>
  <c r="AK195" i="7"/>
  <c r="AJ196" i="7"/>
  <c r="AK196" i="7"/>
  <c r="AJ197" i="7"/>
  <c r="AK197" i="7"/>
  <c r="AJ198" i="7"/>
  <c r="AK198" i="7"/>
  <c r="AJ199" i="7"/>
  <c r="AK199" i="7"/>
  <c r="AJ200" i="7"/>
  <c r="AK200" i="7"/>
  <c r="AJ201" i="7"/>
  <c r="AK201" i="7"/>
  <c r="AJ202" i="7"/>
  <c r="AK202" i="7"/>
  <c r="AJ203" i="7"/>
  <c r="AK203" i="7"/>
  <c r="AJ204" i="7"/>
  <c r="AK204" i="7"/>
  <c r="AJ205" i="7"/>
  <c r="AK205" i="7"/>
  <c r="AJ206" i="7"/>
  <c r="AK206" i="7"/>
  <c r="AJ207" i="7"/>
  <c r="AK207" i="7"/>
  <c r="AO14" i="7"/>
  <c r="AL14" i="7"/>
  <c r="AE12" i="4"/>
  <c r="AH12" i="4"/>
  <c r="AG12" i="4"/>
  <c r="AF12" i="4"/>
  <c r="AD12" i="4"/>
  <c r="AC12" i="4"/>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13" i="1"/>
  <c r="T12" i="1"/>
  <c r="S12" i="1"/>
  <c r="J9" i="2"/>
  <c r="K9" i="2"/>
  <c r="L9" i="2"/>
  <c r="M9" i="2"/>
  <c r="N9" i="2"/>
  <c r="O9" i="2"/>
  <c r="P9" i="2"/>
  <c r="Q9" i="2"/>
  <c r="R9" i="2"/>
  <c r="S9" i="2"/>
  <c r="T9" i="2"/>
  <c r="U9" i="2"/>
  <c r="V9" i="2"/>
  <c r="W9" i="2"/>
  <c r="X9" i="2"/>
  <c r="S247" i="1" l="1"/>
  <c r="T247" i="1"/>
  <c r="C6" i="6"/>
  <c r="C7" i="6"/>
  <c r="C8" i="6"/>
  <c r="D5" i="5"/>
  <c r="D6" i="5"/>
  <c r="D7" i="5"/>
  <c r="AE14" i="4" l="1"/>
  <c r="AF14" i="4"/>
  <c r="AF15" i="4"/>
  <c r="AF16" i="4"/>
  <c r="AF17" i="4"/>
  <c r="AF18" i="4"/>
  <c r="AF19" i="4"/>
  <c r="AF20"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F95" i="4"/>
  <c r="AF96" i="4"/>
  <c r="AF97" i="4"/>
  <c r="AF98" i="4"/>
  <c r="AF99" i="4"/>
  <c r="AF100" i="4"/>
  <c r="AF101" i="4"/>
  <c r="AF102" i="4"/>
  <c r="AF103" i="4"/>
  <c r="AF104" i="4"/>
  <c r="AF105" i="4"/>
  <c r="AF106" i="4"/>
  <c r="AF107" i="4"/>
  <c r="AF108" i="4"/>
  <c r="AF109" i="4"/>
  <c r="AF110" i="4"/>
  <c r="AF111" i="4"/>
  <c r="AF112" i="4"/>
  <c r="AF113" i="4"/>
  <c r="AF114" i="4"/>
  <c r="AF115" i="4"/>
  <c r="AF116" i="4"/>
  <c r="AF117" i="4"/>
  <c r="AF118" i="4"/>
  <c r="AF119" i="4"/>
  <c r="AF120" i="4"/>
  <c r="AF121" i="4"/>
  <c r="AF122" i="4"/>
  <c r="AF123" i="4"/>
  <c r="AF124" i="4"/>
  <c r="AF125" i="4"/>
  <c r="AF126" i="4"/>
  <c r="AF127" i="4"/>
  <c r="AF128" i="4"/>
  <c r="AF129" i="4"/>
  <c r="AF130" i="4"/>
  <c r="AF131" i="4"/>
  <c r="AF132" i="4"/>
  <c r="AF133" i="4"/>
  <c r="AF134" i="4"/>
  <c r="AF135" i="4"/>
  <c r="AF136" i="4"/>
  <c r="AF137" i="4"/>
  <c r="AF138" i="4"/>
  <c r="AF139" i="4"/>
  <c r="AF140" i="4"/>
  <c r="AF141" i="4"/>
  <c r="AF142" i="4"/>
  <c r="AF143" i="4"/>
  <c r="AF144" i="4"/>
  <c r="AF145" i="4"/>
  <c r="AF146" i="4"/>
  <c r="AF147" i="4"/>
  <c r="AF148" i="4"/>
  <c r="AF149" i="4"/>
  <c r="AF150" i="4"/>
  <c r="AF151" i="4"/>
  <c r="AF152" i="4"/>
  <c r="AF153" i="4"/>
  <c r="AF154" i="4"/>
  <c r="AF155" i="4"/>
  <c r="AF156" i="4"/>
  <c r="AF157" i="4"/>
  <c r="AF158" i="4"/>
  <c r="AF159" i="4"/>
  <c r="AF160" i="4"/>
  <c r="AF161" i="4"/>
  <c r="AF162" i="4"/>
  <c r="AF163" i="4"/>
  <c r="AF164" i="4"/>
  <c r="AF165" i="4"/>
  <c r="AF166" i="4"/>
  <c r="AF167" i="4"/>
  <c r="AF168" i="4"/>
  <c r="AF169" i="4"/>
  <c r="AF170" i="4"/>
  <c r="AF171" i="4"/>
  <c r="AF172" i="4"/>
  <c r="AF173" i="4"/>
  <c r="AF174" i="4"/>
  <c r="AF175" i="4"/>
  <c r="AF176" i="4"/>
  <c r="AF177" i="4"/>
  <c r="AF178" i="4"/>
  <c r="AF179" i="4"/>
  <c r="AF180" i="4"/>
  <c r="AF181" i="4"/>
  <c r="AF182" i="4"/>
  <c r="AF183" i="4"/>
  <c r="AF184" i="4"/>
  <c r="AF185" i="4"/>
  <c r="AF186" i="4"/>
  <c r="AF187" i="4"/>
  <c r="AF188" i="4"/>
  <c r="AF189" i="4"/>
  <c r="AF190" i="4"/>
  <c r="AF191" i="4"/>
  <c r="AF192" i="4"/>
  <c r="AF193" i="4"/>
  <c r="AF194" i="4"/>
  <c r="AF195" i="4"/>
  <c r="AF196" i="4"/>
  <c r="AF197" i="4"/>
  <c r="AF198" i="4"/>
  <c r="AF199" i="4"/>
  <c r="AF200" i="4"/>
  <c r="AF201" i="4"/>
  <c r="AF202" i="4"/>
  <c r="AF203" i="4"/>
  <c r="AF204" i="4"/>
  <c r="AF205" i="4"/>
  <c r="AF206" i="4"/>
  <c r="AF207" i="4"/>
  <c r="AF208" i="4"/>
  <c r="AF209" i="4"/>
  <c r="AF210" i="4"/>
  <c r="AF211" i="4"/>
  <c r="AF212" i="4"/>
  <c r="AF213" i="4"/>
  <c r="AF214" i="4"/>
  <c r="AF215" i="4"/>
  <c r="AF216" i="4"/>
  <c r="AF217" i="4"/>
  <c r="AF218" i="4"/>
  <c r="AF219" i="4"/>
  <c r="AF220" i="4"/>
  <c r="AF221" i="4"/>
  <c r="AF222" i="4"/>
  <c r="AF223" i="4"/>
  <c r="AF224" i="4"/>
  <c r="AF225" i="4"/>
  <c r="AF226" i="4"/>
  <c r="AF227" i="4"/>
  <c r="AF13"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AE94" i="4"/>
  <c r="AE95" i="4"/>
  <c r="AE96" i="4"/>
  <c r="AE97" i="4"/>
  <c r="AE98" i="4"/>
  <c r="AE99" i="4"/>
  <c r="AE100" i="4"/>
  <c r="AE101" i="4"/>
  <c r="AE102" i="4"/>
  <c r="AE103" i="4"/>
  <c r="AE104" i="4"/>
  <c r="AE105" i="4"/>
  <c r="AE106" i="4"/>
  <c r="AE107" i="4"/>
  <c r="AE108" i="4"/>
  <c r="AE109" i="4"/>
  <c r="AE110" i="4"/>
  <c r="AE111" i="4"/>
  <c r="AE112" i="4"/>
  <c r="AE113" i="4"/>
  <c r="AE114" i="4"/>
  <c r="AE115" i="4"/>
  <c r="AE116" i="4"/>
  <c r="AE117" i="4"/>
  <c r="AE118" i="4"/>
  <c r="AE119" i="4"/>
  <c r="AE120" i="4"/>
  <c r="AE121" i="4"/>
  <c r="AE122" i="4"/>
  <c r="AE123" i="4"/>
  <c r="AE124" i="4"/>
  <c r="AE125" i="4"/>
  <c r="AE126" i="4"/>
  <c r="AE127" i="4"/>
  <c r="AE128" i="4"/>
  <c r="AE129" i="4"/>
  <c r="AE130" i="4"/>
  <c r="AE131" i="4"/>
  <c r="AE132" i="4"/>
  <c r="AE133" i="4"/>
  <c r="AE134" i="4"/>
  <c r="AE135" i="4"/>
  <c r="AE136" i="4"/>
  <c r="AE137" i="4"/>
  <c r="AE138" i="4"/>
  <c r="AE139" i="4"/>
  <c r="AE140" i="4"/>
  <c r="AE141" i="4"/>
  <c r="AE142" i="4"/>
  <c r="AE143" i="4"/>
  <c r="AE144" i="4"/>
  <c r="AE145" i="4"/>
  <c r="AE146" i="4"/>
  <c r="AE147" i="4"/>
  <c r="AE148" i="4"/>
  <c r="AE149" i="4"/>
  <c r="AE150" i="4"/>
  <c r="AE151" i="4"/>
  <c r="AE152" i="4"/>
  <c r="AE153" i="4"/>
  <c r="AE154" i="4"/>
  <c r="AE155" i="4"/>
  <c r="AE156" i="4"/>
  <c r="AE157" i="4"/>
  <c r="AE158" i="4"/>
  <c r="AE159" i="4"/>
  <c r="AE160" i="4"/>
  <c r="AE161" i="4"/>
  <c r="AE162" i="4"/>
  <c r="AE163" i="4"/>
  <c r="AE164" i="4"/>
  <c r="AE165" i="4"/>
  <c r="AE166" i="4"/>
  <c r="AE167" i="4"/>
  <c r="AE168" i="4"/>
  <c r="AE169" i="4"/>
  <c r="AE170" i="4"/>
  <c r="AE171" i="4"/>
  <c r="AE172" i="4"/>
  <c r="AE173" i="4"/>
  <c r="AE174" i="4"/>
  <c r="AE175" i="4"/>
  <c r="AE176" i="4"/>
  <c r="AE177" i="4"/>
  <c r="AE178" i="4"/>
  <c r="AE179" i="4"/>
  <c r="AE180" i="4"/>
  <c r="AE181" i="4"/>
  <c r="AE182" i="4"/>
  <c r="AE183" i="4"/>
  <c r="AE184" i="4"/>
  <c r="AE185" i="4"/>
  <c r="AE186" i="4"/>
  <c r="AE187" i="4"/>
  <c r="AE188" i="4"/>
  <c r="AE189" i="4"/>
  <c r="AE190" i="4"/>
  <c r="AE191" i="4"/>
  <c r="AE192" i="4"/>
  <c r="AE193" i="4"/>
  <c r="AE194" i="4"/>
  <c r="AE195" i="4"/>
  <c r="AE196" i="4"/>
  <c r="AE197" i="4"/>
  <c r="AE198" i="4"/>
  <c r="AE199" i="4"/>
  <c r="AE200" i="4"/>
  <c r="AE201" i="4"/>
  <c r="AE202" i="4"/>
  <c r="AE203" i="4"/>
  <c r="AE204" i="4"/>
  <c r="AE205" i="4"/>
  <c r="AE206" i="4"/>
  <c r="AE207" i="4"/>
  <c r="AE208" i="4"/>
  <c r="AE209" i="4"/>
  <c r="AE210" i="4"/>
  <c r="AE211" i="4"/>
  <c r="AE212" i="4"/>
  <c r="AE213" i="4"/>
  <c r="AE214" i="4"/>
  <c r="AE215" i="4"/>
  <c r="AE216" i="4"/>
  <c r="AE217" i="4"/>
  <c r="AE218" i="4"/>
  <c r="AE219" i="4"/>
  <c r="AE220" i="4"/>
  <c r="AE221" i="4"/>
  <c r="AE222" i="4"/>
  <c r="AE223" i="4"/>
  <c r="AE224" i="4"/>
  <c r="AE225" i="4"/>
  <c r="AE226" i="4"/>
  <c r="AE227" i="4"/>
  <c r="AE13" i="4"/>
  <c r="Y227" i="4"/>
  <c r="Y226" i="4"/>
  <c r="Y225" i="4"/>
  <c r="Y224" i="4"/>
  <c r="Y223" i="4"/>
  <c r="Y222" i="4"/>
  <c r="Y221" i="4"/>
  <c r="Y220" i="4"/>
  <c r="Y219" i="4"/>
  <c r="Y218" i="4"/>
  <c r="Y217" i="4"/>
  <c r="Y216" i="4"/>
  <c r="Y215" i="4"/>
  <c r="Y214" i="4"/>
  <c r="Y213" i="4"/>
  <c r="Y212" i="4"/>
  <c r="Y211" i="4"/>
  <c r="Y210" i="4"/>
  <c r="Y209" i="4"/>
  <c r="Y208" i="4"/>
  <c r="Y207" i="4"/>
  <c r="Y206" i="4"/>
  <c r="Y205" i="4"/>
  <c r="Y204" i="4"/>
  <c r="Y203" i="4"/>
  <c r="Y202" i="4"/>
  <c r="Y201" i="4"/>
  <c r="Y200" i="4"/>
  <c r="Y199" i="4"/>
  <c r="Y198" i="4"/>
  <c r="Y197" i="4"/>
  <c r="Y196" i="4"/>
  <c r="Y195" i="4"/>
  <c r="Y194" i="4"/>
  <c r="Y193" i="4"/>
  <c r="Y192" i="4"/>
  <c r="Y191" i="4"/>
  <c r="Y190" i="4"/>
  <c r="Y189" i="4"/>
  <c r="Y188" i="4"/>
  <c r="Y187" i="4"/>
  <c r="Y186" i="4"/>
  <c r="Y185" i="4"/>
  <c r="Y184" i="4"/>
  <c r="Y183" i="4"/>
  <c r="Y182" i="4"/>
  <c r="Y181" i="4"/>
  <c r="Y180" i="4"/>
  <c r="Y179" i="4"/>
  <c r="Y178" i="4"/>
  <c r="Y177" i="4"/>
  <c r="Y176" i="4"/>
  <c r="Y175" i="4"/>
  <c r="Y174" i="4"/>
  <c r="Y173" i="4"/>
  <c r="Y172" i="4"/>
  <c r="Y171" i="4"/>
  <c r="Y170" i="4"/>
  <c r="Y169" i="4"/>
  <c r="Y168" i="4"/>
  <c r="Y167" i="4"/>
  <c r="Y166" i="4"/>
  <c r="Y165" i="4"/>
  <c r="Y164" i="4"/>
  <c r="Y163" i="4"/>
  <c r="Y162" i="4"/>
  <c r="Y161" i="4"/>
  <c r="Y160" i="4"/>
  <c r="Y159" i="4"/>
  <c r="Y158" i="4"/>
  <c r="Y157" i="4"/>
  <c r="Y156" i="4"/>
  <c r="Y155" i="4"/>
  <c r="Y154" i="4"/>
  <c r="Y153" i="4"/>
  <c r="Y152" i="4"/>
  <c r="Y151" i="4"/>
  <c r="Y150" i="4"/>
  <c r="Y149" i="4"/>
  <c r="Y148" i="4"/>
  <c r="Y147" i="4"/>
  <c r="Y146" i="4"/>
  <c r="Y145" i="4"/>
  <c r="Y144" i="4"/>
  <c r="Y143" i="4"/>
  <c r="Y142" i="4"/>
  <c r="Y141" i="4"/>
  <c r="Y140" i="4"/>
  <c r="Y139" i="4"/>
  <c r="Y138" i="4"/>
  <c r="Y137" i="4"/>
  <c r="Y136" i="4"/>
  <c r="Y135" i="4"/>
  <c r="Y134" i="4"/>
  <c r="Y133" i="4"/>
  <c r="Y132" i="4"/>
  <c r="Y131" i="4"/>
  <c r="Y130" i="4"/>
  <c r="Y129" i="4"/>
  <c r="Y128" i="4"/>
  <c r="Y127" i="4"/>
  <c r="Y126" i="4"/>
  <c r="Y125" i="4"/>
  <c r="Y124" i="4"/>
  <c r="Y123" i="4"/>
  <c r="Y122" i="4"/>
  <c r="Y121" i="4"/>
  <c r="Y120" i="4"/>
  <c r="Y119" i="4"/>
  <c r="Y118" i="4"/>
  <c r="Y117" i="4"/>
  <c r="Y116" i="4"/>
  <c r="Y115" i="4"/>
  <c r="Y114" i="4"/>
  <c r="Y113" i="4"/>
  <c r="Y112" i="4"/>
  <c r="Y111" i="4"/>
  <c r="Y110" i="4"/>
  <c r="Y109" i="4"/>
  <c r="Y108" i="4"/>
  <c r="Y107" i="4"/>
  <c r="Y106" i="4"/>
  <c r="Y105" i="4"/>
  <c r="Y104" i="4"/>
  <c r="Y103" i="4"/>
  <c r="Y102" i="4"/>
  <c r="Y101" i="4"/>
  <c r="Y100" i="4"/>
  <c r="Y99" i="4"/>
  <c r="Y98" i="4"/>
  <c r="Y97" i="4"/>
  <c r="Y96" i="4"/>
  <c r="Y95" i="4"/>
  <c r="Y94" i="4"/>
  <c r="Y93" i="4"/>
  <c r="Y92" i="4"/>
  <c r="Y91" i="4"/>
  <c r="Y90" i="4"/>
  <c r="Y89" i="4"/>
  <c r="Y88" i="4"/>
  <c r="Y87" i="4"/>
  <c r="Y86" i="4"/>
  <c r="Y85" i="4"/>
  <c r="Y84" i="4"/>
  <c r="Y83" i="4"/>
  <c r="Y82" i="4"/>
  <c r="Y81" i="4"/>
  <c r="Y80" i="4"/>
  <c r="Y79" i="4"/>
  <c r="Y78" i="4"/>
  <c r="Y77" i="4"/>
  <c r="Y76" i="4"/>
  <c r="Y75" i="4"/>
  <c r="Y74" i="4"/>
  <c r="Y73" i="4"/>
  <c r="Y72" i="4"/>
  <c r="Y71" i="4"/>
  <c r="Y70" i="4"/>
  <c r="Y69" i="4"/>
  <c r="Y68" i="4"/>
  <c r="Y67" i="4"/>
  <c r="Y66" i="4"/>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J13" i="6" l="1"/>
  <c r="CK16" i="7" s="1"/>
  <c r="CQ16" i="7" s="1"/>
  <c r="K13" i="6"/>
  <c r="CL16" i="7" s="1"/>
  <c r="CR16" i="7" s="1"/>
  <c r="L13" i="6"/>
  <c r="CM16" i="7" s="1"/>
  <c r="CS16" i="7" s="1"/>
  <c r="M13" i="6"/>
  <c r="CN16" i="7" s="1"/>
  <c r="CT16" i="7" s="1"/>
  <c r="N13" i="6"/>
  <c r="CO16" i="7" s="1"/>
  <c r="CU16" i="7" s="1"/>
  <c r="O13" i="6"/>
  <c r="CP16" i="7" s="1"/>
  <c r="CV16" i="7" s="1"/>
  <c r="J14" i="6"/>
  <c r="CK17" i="7" s="1"/>
  <c r="CQ17" i="7" s="1"/>
  <c r="K14" i="6"/>
  <c r="CL17" i="7" s="1"/>
  <c r="CR17" i="7" s="1"/>
  <c r="L14" i="6"/>
  <c r="CM17" i="7" s="1"/>
  <c r="CS17" i="7" s="1"/>
  <c r="M14" i="6"/>
  <c r="CN17" i="7" s="1"/>
  <c r="CT17" i="7" s="1"/>
  <c r="N14" i="6"/>
  <c r="CO17" i="7" s="1"/>
  <c r="CU17" i="7" s="1"/>
  <c r="O14" i="6"/>
  <c r="CP17" i="7" s="1"/>
  <c r="CV17" i="7" s="1"/>
  <c r="J15" i="6"/>
  <c r="CK18" i="7" s="1"/>
  <c r="CQ18" i="7" s="1"/>
  <c r="K15" i="6"/>
  <c r="CL18" i="7" s="1"/>
  <c r="CR18" i="7" s="1"/>
  <c r="L15" i="6"/>
  <c r="CM18" i="7" s="1"/>
  <c r="CS18" i="7" s="1"/>
  <c r="M15" i="6"/>
  <c r="CN18" i="7" s="1"/>
  <c r="CT18" i="7" s="1"/>
  <c r="N15" i="6"/>
  <c r="CO18" i="7" s="1"/>
  <c r="CU18" i="7" s="1"/>
  <c r="O15" i="6"/>
  <c r="CP18" i="7" s="1"/>
  <c r="CV18" i="7" s="1"/>
  <c r="J16" i="6"/>
  <c r="CK19" i="7" s="1"/>
  <c r="CQ19" i="7" s="1"/>
  <c r="K16" i="6"/>
  <c r="CL19" i="7" s="1"/>
  <c r="CR19" i="7" s="1"/>
  <c r="L16" i="6"/>
  <c r="CM19" i="7" s="1"/>
  <c r="CS19" i="7" s="1"/>
  <c r="M16" i="6"/>
  <c r="CN19" i="7" s="1"/>
  <c r="CT19" i="7" s="1"/>
  <c r="N16" i="6"/>
  <c r="CO19" i="7" s="1"/>
  <c r="CU19" i="7" s="1"/>
  <c r="O16" i="6"/>
  <c r="CP19" i="7" s="1"/>
  <c r="CV19" i="7" s="1"/>
  <c r="J17" i="6"/>
  <c r="CK20" i="7" s="1"/>
  <c r="CQ20" i="7" s="1"/>
  <c r="K17" i="6"/>
  <c r="CL20" i="7" s="1"/>
  <c r="CR20" i="7" s="1"/>
  <c r="L17" i="6"/>
  <c r="CM20" i="7" s="1"/>
  <c r="CS20" i="7" s="1"/>
  <c r="M17" i="6"/>
  <c r="CN20" i="7" s="1"/>
  <c r="CT20" i="7" s="1"/>
  <c r="N17" i="6"/>
  <c r="CO20" i="7" s="1"/>
  <c r="CU20" i="7" s="1"/>
  <c r="O17" i="6"/>
  <c r="CP20" i="7" s="1"/>
  <c r="CV20" i="7" s="1"/>
  <c r="J18" i="6"/>
  <c r="CK21" i="7" s="1"/>
  <c r="CQ21" i="7" s="1"/>
  <c r="K18" i="6"/>
  <c r="CL21" i="7" s="1"/>
  <c r="CR21" i="7" s="1"/>
  <c r="L18" i="6"/>
  <c r="CM21" i="7" s="1"/>
  <c r="CS21" i="7" s="1"/>
  <c r="M18" i="6"/>
  <c r="CN21" i="7" s="1"/>
  <c r="CT21" i="7" s="1"/>
  <c r="N18" i="6"/>
  <c r="CO21" i="7" s="1"/>
  <c r="CU21" i="7" s="1"/>
  <c r="O18" i="6"/>
  <c r="CP21" i="7" s="1"/>
  <c r="CV21" i="7" s="1"/>
  <c r="J19" i="6"/>
  <c r="CK22" i="7" s="1"/>
  <c r="CQ22" i="7" s="1"/>
  <c r="K19" i="6"/>
  <c r="CL22" i="7" s="1"/>
  <c r="CR22" i="7" s="1"/>
  <c r="L19" i="6"/>
  <c r="CM22" i="7" s="1"/>
  <c r="CS22" i="7" s="1"/>
  <c r="M19" i="6"/>
  <c r="CN22" i="7" s="1"/>
  <c r="CT22" i="7" s="1"/>
  <c r="N19" i="6"/>
  <c r="CO22" i="7" s="1"/>
  <c r="CU22" i="7" s="1"/>
  <c r="O19" i="6"/>
  <c r="CP22" i="7" s="1"/>
  <c r="CV22" i="7" s="1"/>
  <c r="J20" i="6"/>
  <c r="CK23" i="7" s="1"/>
  <c r="CQ23" i="7" s="1"/>
  <c r="K20" i="6"/>
  <c r="CL23" i="7" s="1"/>
  <c r="CR23" i="7" s="1"/>
  <c r="L20" i="6"/>
  <c r="CM23" i="7" s="1"/>
  <c r="CS23" i="7" s="1"/>
  <c r="M20" i="6"/>
  <c r="CN23" i="7" s="1"/>
  <c r="CT23" i="7" s="1"/>
  <c r="N20" i="6"/>
  <c r="CO23" i="7" s="1"/>
  <c r="CU23" i="7" s="1"/>
  <c r="O20" i="6"/>
  <c r="CP23" i="7" s="1"/>
  <c r="CV23" i="7" s="1"/>
  <c r="J21" i="6"/>
  <c r="CK24" i="7" s="1"/>
  <c r="CQ24" i="7" s="1"/>
  <c r="K21" i="6"/>
  <c r="CL24" i="7" s="1"/>
  <c r="CR24" i="7" s="1"/>
  <c r="L21" i="6"/>
  <c r="CM24" i="7" s="1"/>
  <c r="CS24" i="7" s="1"/>
  <c r="M21" i="6"/>
  <c r="CN24" i="7" s="1"/>
  <c r="CT24" i="7" s="1"/>
  <c r="N21" i="6"/>
  <c r="CO24" i="7" s="1"/>
  <c r="CU24" i="7" s="1"/>
  <c r="O21" i="6"/>
  <c r="CP24" i="7" s="1"/>
  <c r="CV24" i="7" s="1"/>
  <c r="J22" i="6"/>
  <c r="CK25" i="7" s="1"/>
  <c r="CQ25" i="7" s="1"/>
  <c r="K22" i="6"/>
  <c r="CL25" i="7" s="1"/>
  <c r="CR25" i="7" s="1"/>
  <c r="L22" i="6"/>
  <c r="CM25" i="7" s="1"/>
  <c r="CS25" i="7" s="1"/>
  <c r="M22" i="6"/>
  <c r="CN25" i="7" s="1"/>
  <c r="CT25" i="7" s="1"/>
  <c r="N22" i="6"/>
  <c r="CO25" i="7" s="1"/>
  <c r="CU25" i="7" s="1"/>
  <c r="O22" i="6"/>
  <c r="CP25" i="7" s="1"/>
  <c r="CV25" i="7" s="1"/>
  <c r="J23" i="6"/>
  <c r="CK26" i="7" s="1"/>
  <c r="CQ26" i="7" s="1"/>
  <c r="K23" i="6"/>
  <c r="CL26" i="7" s="1"/>
  <c r="CR26" i="7" s="1"/>
  <c r="L23" i="6"/>
  <c r="CM26" i="7" s="1"/>
  <c r="CS26" i="7" s="1"/>
  <c r="M23" i="6"/>
  <c r="CN26" i="7" s="1"/>
  <c r="CT26" i="7" s="1"/>
  <c r="N23" i="6"/>
  <c r="CO26" i="7" s="1"/>
  <c r="CU26" i="7" s="1"/>
  <c r="O23" i="6"/>
  <c r="CP26" i="7" s="1"/>
  <c r="CV26" i="7" s="1"/>
  <c r="J24" i="6"/>
  <c r="CK27" i="7" s="1"/>
  <c r="CQ27" i="7" s="1"/>
  <c r="K24" i="6"/>
  <c r="CL27" i="7" s="1"/>
  <c r="CR27" i="7" s="1"/>
  <c r="L24" i="6"/>
  <c r="CM27" i="7" s="1"/>
  <c r="CS27" i="7" s="1"/>
  <c r="M24" i="6"/>
  <c r="CN27" i="7" s="1"/>
  <c r="CT27" i="7" s="1"/>
  <c r="N24" i="6"/>
  <c r="CO27" i="7" s="1"/>
  <c r="CU27" i="7" s="1"/>
  <c r="O24" i="6"/>
  <c r="CP27" i="7" s="1"/>
  <c r="CV27" i="7" s="1"/>
  <c r="J25" i="6"/>
  <c r="CK28" i="7" s="1"/>
  <c r="CQ28" i="7" s="1"/>
  <c r="K25" i="6"/>
  <c r="CL28" i="7" s="1"/>
  <c r="CR28" i="7" s="1"/>
  <c r="L25" i="6"/>
  <c r="CM28" i="7" s="1"/>
  <c r="CS28" i="7" s="1"/>
  <c r="M25" i="6"/>
  <c r="CN28" i="7" s="1"/>
  <c r="CT28" i="7" s="1"/>
  <c r="N25" i="6"/>
  <c r="CO28" i="7" s="1"/>
  <c r="CU28" i="7" s="1"/>
  <c r="O25" i="6"/>
  <c r="CP28" i="7" s="1"/>
  <c r="CV28" i="7" s="1"/>
  <c r="J26" i="6"/>
  <c r="CK29" i="7" s="1"/>
  <c r="CQ29" i="7" s="1"/>
  <c r="K26" i="6"/>
  <c r="CL29" i="7" s="1"/>
  <c r="CR29" i="7" s="1"/>
  <c r="L26" i="6"/>
  <c r="CM29" i="7" s="1"/>
  <c r="CS29" i="7" s="1"/>
  <c r="M26" i="6"/>
  <c r="CN29" i="7" s="1"/>
  <c r="CT29" i="7" s="1"/>
  <c r="N26" i="6"/>
  <c r="CO29" i="7" s="1"/>
  <c r="CU29" i="7" s="1"/>
  <c r="O26" i="6"/>
  <c r="CP29" i="7" s="1"/>
  <c r="CV29" i="7" s="1"/>
  <c r="J27" i="6"/>
  <c r="CK30" i="7" s="1"/>
  <c r="CQ30" i="7" s="1"/>
  <c r="K27" i="6"/>
  <c r="CL30" i="7" s="1"/>
  <c r="CR30" i="7" s="1"/>
  <c r="L27" i="6"/>
  <c r="CM30" i="7" s="1"/>
  <c r="CS30" i="7" s="1"/>
  <c r="M27" i="6"/>
  <c r="CN30" i="7" s="1"/>
  <c r="CT30" i="7" s="1"/>
  <c r="N27" i="6"/>
  <c r="CO30" i="7" s="1"/>
  <c r="CU30" i="7" s="1"/>
  <c r="O27" i="6"/>
  <c r="CP30" i="7" s="1"/>
  <c r="CV30" i="7" s="1"/>
  <c r="J28" i="6"/>
  <c r="CK31" i="7" s="1"/>
  <c r="CQ31" i="7" s="1"/>
  <c r="K28" i="6"/>
  <c r="CL31" i="7" s="1"/>
  <c r="CR31" i="7" s="1"/>
  <c r="L28" i="6"/>
  <c r="CM31" i="7" s="1"/>
  <c r="CS31" i="7" s="1"/>
  <c r="M28" i="6"/>
  <c r="CN31" i="7" s="1"/>
  <c r="CT31" i="7" s="1"/>
  <c r="N28" i="6"/>
  <c r="CO31" i="7" s="1"/>
  <c r="CU31" i="7" s="1"/>
  <c r="O28" i="6"/>
  <c r="CP31" i="7" s="1"/>
  <c r="CV31" i="7" s="1"/>
  <c r="J29" i="6"/>
  <c r="CK32" i="7" s="1"/>
  <c r="CQ32" i="7" s="1"/>
  <c r="K29" i="6"/>
  <c r="CL32" i="7" s="1"/>
  <c r="CR32" i="7" s="1"/>
  <c r="L29" i="6"/>
  <c r="CM32" i="7" s="1"/>
  <c r="CS32" i="7" s="1"/>
  <c r="M29" i="6"/>
  <c r="CN32" i="7" s="1"/>
  <c r="CT32" i="7" s="1"/>
  <c r="N29" i="6"/>
  <c r="CO32" i="7" s="1"/>
  <c r="CU32" i="7" s="1"/>
  <c r="O29" i="6"/>
  <c r="CP32" i="7" s="1"/>
  <c r="CV32" i="7" s="1"/>
  <c r="J30" i="6"/>
  <c r="CK33" i="7" s="1"/>
  <c r="CQ33" i="7" s="1"/>
  <c r="K30" i="6"/>
  <c r="CL33" i="7" s="1"/>
  <c r="CR33" i="7" s="1"/>
  <c r="L30" i="6"/>
  <c r="CM33" i="7" s="1"/>
  <c r="CS33" i="7" s="1"/>
  <c r="M30" i="6"/>
  <c r="CN33" i="7" s="1"/>
  <c r="CT33" i="7" s="1"/>
  <c r="N30" i="6"/>
  <c r="CO33" i="7" s="1"/>
  <c r="CU33" i="7" s="1"/>
  <c r="O30" i="6"/>
  <c r="CP33" i="7" s="1"/>
  <c r="CV33" i="7" s="1"/>
  <c r="J31" i="6"/>
  <c r="CK34" i="7" s="1"/>
  <c r="CQ34" i="7" s="1"/>
  <c r="K31" i="6"/>
  <c r="CL34" i="7" s="1"/>
  <c r="CR34" i="7" s="1"/>
  <c r="L31" i="6"/>
  <c r="CM34" i="7" s="1"/>
  <c r="CS34" i="7" s="1"/>
  <c r="M31" i="6"/>
  <c r="CN34" i="7" s="1"/>
  <c r="CT34" i="7" s="1"/>
  <c r="N31" i="6"/>
  <c r="CO34" i="7" s="1"/>
  <c r="CU34" i="7" s="1"/>
  <c r="O31" i="6"/>
  <c r="CP34" i="7" s="1"/>
  <c r="CV34" i="7" s="1"/>
  <c r="J32" i="6"/>
  <c r="CK35" i="7" s="1"/>
  <c r="CQ35" i="7" s="1"/>
  <c r="K32" i="6"/>
  <c r="CL35" i="7" s="1"/>
  <c r="CR35" i="7" s="1"/>
  <c r="L32" i="6"/>
  <c r="CM35" i="7" s="1"/>
  <c r="CS35" i="7" s="1"/>
  <c r="M32" i="6"/>
  <c r="CN35" i="7" s="1"/>
  <c r="CT35" i="7" s="1"/>
  <c r="N32" i="6"/>
  <c r="CO35" i="7" s="1"/>
  <c r="CU35" i="7" s="1"/>
  <c r="O32" i="6"/>
  <c r="CP35" i="7" s="1"/>
  <c r="CV35" i="7" s="1"/>
  <c r="J33" i="6"/>
  <c r="CK36" i="7" s="1"/>
  <c r="CQ36" i="7" s="1"/>
  <c r="K33" i="6"/>
  <c r="CL36" i="7" s="1"/>
  <c r="CR36" i="7" s="1"/>
  <c r="L33" i="6"/>
  <c r="CM36" i="7" s="1"/>
  <c r="CS36" i="7" s="1"/>
  <c r="M33" i="6"/>
  <c r="CN36" i="7" s="1"/>
  <c r="CT36" i="7" s="1"/>
  <c r="N33" i="6"/>
  <c r="CO36" i="7" s="1"/>
  <c r="CU36" i="7" s="1"/>
  <c r="O33" i="6"/>
  <c r="CP36" i="7" s="1"/>
  <c r="CV36" i="7" s="1"/>
  <c r="J34" i="6"/>
  <c r="CK37" i="7" s="1"/>
  <c r="CQ37" i="7" s="1"/>
  <c r="K34" i="6"/>
  <c r="CL37" i="7" s="1"/>
  <c r="CR37" i="7" s="1"/>
  <c r="L34" i="6"/>
  <c r="CM37" i="7" s="1"/>
  <c r="CS37" i="7" s="1"/>
  <c r="M34" i="6"/>
  <c r="CN37" i="7" s="1"/>
  <c r="CT37" i="7" s="1"/>
  <c r="N34" i="6"/>
  <c r="CO37" i="7" s="1"/>
  <c r="CU37" i="7" s="1"/>
  <c r="O34" i="6"/>
  <c r="CP37" i="7" s="1"/>
  <c r="CV37" i="7" s="1"/>
  <c r="J35" i="6"/>
  <c r="CK38" i="7" s="1"/>
  <c r="CQ38" i="7" s="1"/>
  <c r="K35" i="6"/>
  <c r="CL38" i="7" s="1"/>
  <c r="CR38" i="7" s="1"/>
  <c r="L35" i="6"/>
  <c r="CM38" i="7" s="1"/>
  <c r="CS38" i="7" s="1"/>
  <c r="M35" i="6"/>
  <c r="CN38" i="7" s="1"/>
  <c r="CT38" i="7" s="1"/>
  <c r="N35" i="6"/>
  <c r="CO38" i="7" s="1"/>
  <c r="CU38" i="7" s="1"/>
  <c r="O35" i="6"/>
  <c r="CP38" i="7" s="1"/>
  <c r="CV38" i="7" s="1"/>
  <c r="J36" i="6"/>
  <c r="CK39" i="7" s="1"/>
  <c r="CQ39" i="7" s="1"/>
  <c r="K36" i="6"/>
  <c r="CL39" i="7" s="1"/>
  <c r="CR39" i="7" s="1"/>
  <c r="L36" i="6"/>
  <c r="CM39" i="7" s="1"/>
  <c r="CS39" i="7" s="1"/>
  <c r="M36" i="6"/>
  <c r="CN39" i="7" s="1"/>
  <c r="CT39" i="7" s="1"/>
  <c r="N36" i="6"/>
  <c r="CO39" i="7" s="1"/>
  <c r="CU39" i="7" s="1"/>
  <c r="O36" i="6"/>
  <c r="CP39" i="7" s="1"/>
  <c r="CV39" i="7" s="1"/>
  <c r="J37" i="6"/>
  <c r="CK40" i="7" s="1"/>
  <c r="CQ40" i="7" s="1"/>
  <c r="K37" i="6"/>
  <c r="CL40" i="7" s="1"/>
  <c r="CR40" i="7" s="1"/>
  <c r="L37" i="6"/>
  <c r="CM40" i="7" s="1"/>
  <c r="CS40" i="7" s="1"/>
  <c r="M37" i="6"/>
  <c r="CN40" i="7" s="1"/>
  <c r="CT40" i="7" s="1"/>
  <c r="N37" i="6"/>
  <c r="CO40" i="7" s="1"/>
  <c r="CU40" i="7" s="1"/>
  <c r="O37" i="6"/>
  <c r="CP40" i="7" s="1"/>
  <c r="CV40" i="7" s="1"/>
  <c r="J38" i="6"/>
  <c r="CK41" i="7" s="1"/>
  <c r="CQ41" i="7" s="1"/>
  <c r="K38" i="6"/>
  <c r="CL41" i="7" s="1"/>
  <c r="CR41" i="7" s="1"/>
  <c r="L38" i="6"/>
  <c r="CM41" i="7" s="1"/>
  <c r="CS41" i="7" s="1"/>
  <c r="M38" i="6"/>
  <c r="CN41" i="7" s="1"/>
  <c r="CT41" i="7" s="1"/>
  <c r="N38" i="6"/>
  <c r="CO41" i="7" s="1"/>
  <c r="CU41" i="7" s="1"/>
  <c r="O38" i="6"/>
  <c r="CP41" i="7" s="1"/>
  <c r="CV41" i="7" s="1"/>
  <c r="J39" i="6"/>
  <c r="CK42" i="7" s="1"/>
  <c r="CQ42" i="7" s="1"/>
  <c r="K39" i="6"/>
  <c r="CL42" i="7" s="1"/>
  <c r="CR42" i="7" s="1"/>
  <c r="L39" i="6"/>
  <c r="CM42" i="7" s="1"/>
  <c r="CS42" i="7" s="1"/>
  <c r="M39" i="6"/>
  <c r="CN42" i="7" s="1"/>
  <c r="CT42" i="7" s="1"/>
  <c r="N39" i="6"/>
  <c r="CO42" i="7" s="1"/>
  <c r="CU42" i="7" s="1"/>
  <c r="O39" i="6"/>
  <c r="CP42" i="7" s="1"/>
  <c r="CV42" i="7" s="1"/>
  <c r="J40" i="6"/>
  <c r="CK43" i="7" s="1"/>
  <c r="CQ43" i="7" s="1"/>
  <c r="K40" i="6"/>
  <c r="CL43" i="7" s="1"/>
  <c r="CR43" i="7" s="1"/>
  <c r="L40" i="6"/>
  <c r="CM43" i="7" s="1"/>
  <c r="CS43" i="7" s="1"/>
  <c r="M40" i="6"/>
  <c r="CN43" i="7" s="1"/>
  <c r="CT43" i="7" s="1"/>
  <c r="N40" i="6"/>
  <c r="CO43" i="7" s="1"/>
  <c r="CU43" i="7" s="1"/>
  <c r="O40" i="6"/>
  <c r="CP43" i="7" s="1"/>
  <c r="CV43" i="7" s="1"/>
  <c r="J41" i="6"/>
  <c r="CK44" i="7" s="1"/>
  <c r="CQ44" i="7" s="1"/>
  <c r="K41" i="6"/>
  <c r="CL44" i="7" s="1"/>
  <c r="CR44" i="7" s="1"/>
  <c r="L41" i="6"/>
  <c r="CM44" i="7" s="1"/>
  <c r="CS44" i="7" s="1"/>
  <c r="M41" i="6"/>
  <c r="CN44" i="7" s="1"/>
  <c r="CT44" i="7" s="1"/>
  <c r="N41" i="6"/>
  <c r="CO44" i="7" s="1"/>
  <c r="CU44" i="7" s="1"/>
  <c r="O41" i="6"/>
  <c r="CP44" i="7" s="1"/>
  <c r="CV44" i="7" s="1"/>
  <c r="J42" i="6"/>
  <c r="CK45" i="7" s="1"/>
  <c r="CQ45" i="7" s="1"/>
  <c r="K42" i="6"/>
  <c r="CL45" i="7" s="1"/>
  <c r="CR45" i="7" s="1"/>
  <c r="L42" i="6"/>
  <c r="CM45" i="7" s="1"/>
  <c r="CS45" i="7" s="1"/>
  <c r="M42" i="6"/>
  <c r="CN45" i="7" s="1"/>
  <c r="CT45" i="7" s="1"/>
  <c r="N42" i="6"/>
  <c r="CO45" i="7" s="1"/>
  <c r="CU45" i="7" s="1"/>
  <c r="O42" i="6"/>
  <c r="CP45" i="7" s="1"/>
  <c r="CV45" i="7" s="1"/>
  <c r="J43" i="6"/>
  <c r="CK46" i="7" s="1"/>
  <c r="CQ46" i="7" s="1"/>
  <c r="K43" i="6"/>
  <c r="CL46" i="7" s="1"/>
  <c r="CR46" i="7" s="1"/>
  <c r="L43" i="6"/>
  <c r="CM46" i="7" s="1"/>
  <c r="CS46" i="7" s="1"/>
  <c r="M43" i="6"/>
  <c r="CN46" i="7" s="1"/>
  <c r="CT46" i="7" s="1"/>
  <c r="N43" i="6"/>
  <c r="CO46" i="7" s="1"/>
  <c r="CU46" i="7" s="1"/>
  <c r="O43" i="6"/>
  <c r="CP46" i="7" s="1"/>
  <c r="CV46" i="7" s="1"/>
  <c r="J44" i="6"/>
  <c r="CK47" i="7" s="1"/>
  <c r="CQ47" i="7" s="1"/>
  <c r="K44" i="6"/>
  <c r="CL47" i="7" s="1"/>
  <c r="CR47" i="7" s="1"/>
  <c r="L44" i="6"/>
  <c r="CM47" i="7" s="1"/>
  <c r="CS47" i="7" s="1"/>
  <c r="M44" i="6"/>
  <c r="CN47" i="7" s="1"/>
  <c r="CT47" i="7" s="1"/>
  <c r="N44" i="6"/>
  <c r="CO47" i="7" s="1"/>
  <c r="CU47" i="7" s="1"/>
  <c r="O44" i="6"/>
  <c r="CP47" i="7" s="1"/>
  <c r="CV47" i="7" s="1"/>
  <c r="J45" i="6"/>
  <c r="CK48" i="7" s="1"/>
  <c r="CQ48" i="7" s="1"/>
  <c r="K45" i="6"/>
  <c r="CL48" i="7" s="1"/>
  <c r="CR48" i="7" s="1"/>
  <c r="L45" i="6"/>
  <c r="CM48" i="7" s="1"/>
  <c r="CS48" i="7" s="1"/>
  <c r="M45" i="6"/>
  <c r="CN48" i="7" s="1"/>
  <c r="CT48" i="7" s="1"/>
  <c r="N45" i="6"/>
  <c r="CO48" i="7" s="1"/>
  <c r="CU48" i="7" s="1"/>
  <c r="O45" i="6"/>
  <c r="CP48" i="7" s="1"/>
  <c r="CV48" i="7" s="1"/>
  <c r="J46" i="6"/>
  <c r="CK49" i="7" s="1"/>
  <c r="CQ49" i="7" s="1"/>
  <c r="K46" i="6"/>
  <c r="CL49" i="7" s="1"/>
  <c r="CR49" i="7" s="1"/>
  <c r="L46" i="6"/>
  <c r="CM49" i="7" s="1"/>
  <c r="CS49" i="7" s="1"/>
  <c r="M46" i="6"/>
  <c r="CN49" i="7" s="1"/>
  <c r="CT49" i="7" s="1"/>
  <c r="N46" i="6"/>
  <c r="CO49" i="7" s="1"/>
  <c r="CU49" i="7" s="1"/>
  <c r="O46" i="6"/>
  <c r="CP49" i="7" s="1"/>
  <c r="CV49" i="7" s="1"/>
  <c r="J47" i="6"/>
  <c r="CK50" i="7" s="1"/>
  <c r="CQ50" i="7" s="1"/>
  <c r="K47" i="6"/>
  <c r="CL50" i="7" s="1"/>
  <c r="CR50" i="7" s="1"/>
  <c r="L47" i="6"/>
  <c r="CM50" i="7" s="1"/>
  <c r="CS50" i="7" s="1"/>
  <c r="M47" i="6"/>
  <c r="CN50" i="7" s="1"/>
  <c r="CT50" i="7" s="1"/>
  <c r="N47" i="6"/>
  <c r="CO50" i="7" s="1"/>
  <c r="CU50" i="7" s="1"/>
  <c r="O47" i="6"/>
  <c r="CP50" i="7" s="1"/>
  <c r="CV50" i="7" s="1"/>
  <c r="J48" i="6"/>
  <c r="CK51" i="7" s="1"/>
  <c r="CQ51" i="7" s="1"/>
  <c r="K48" i="6"/>
  <c r="CL51" i="7" s="1"/>
  <c r="CR51" i="7" s="1"/>
  <c r="L48" i="6"/>
  <c r="CM51" i="7" s="1"/>
  <c r="CS51" i="7" s="1"/>
  <c r="M48" i="6"/>
  <c r="CN51" i="7" s="1"/>
  <c r="CT51" i="7" s="1"/>
  <c r="N48" i="6"/>
  <c r="CO51" i="7" s="1"/>
  <c r="CU51" i="7" s="1"/>
  <c r="O48" i="6"/>
  <c r="CP51" i="7" s="1"/>
  <c r="CV51" i="7" s="1"/>
  <c r="J49" i="6"/>
  <c r="CK52" i="7" s="1"/>
  <c r="CQ52" i="7" s="1"/>
  <c r="K49" i="6"/>
  <c r="CL52" i="7" s="1"/>
  <c r="CR52" i="7" s="1"/>
  <c r="L49" i="6"/>
  <c r="CM52" i="7" s="1"/>
  <c r="CS52" i="7" s="1"/>
  <c r="M49" i="6"/>
  <c r="CN52" i="7" s="1"/>
  <c r="CT52" i="7" s="1"/>
  <c r="N49" i="6"/>
  <c r="CO52" i="7" s="1"/>
  <c r="CU52" i="7" s="1"/>
  <c r="O49" i="6"/>
  <c r="CP52" i="7" s="1"/>
  <c r="CV52" i="7" s="1"/>
  <c r="J50" i="6"/>
  <c r="CK53" i="7" s="1"/>
  <c r="CQ53" i="7" s="1"/>
  <c r="K50" i="6"/>
  <c r="CL53" i="7" s="1"/>
  <c r="CR53" i="7" s="1"/>
  <c r="L50" i="6"/>
  <c r="CM53" i="7" s="1"/>
  <c r="CS53" i="7" s="1"/>
  <c r="M50" i="6"/>
  <c r="CN53" i="7" s="1"/>
  <c r="CT53" i="7" s="1"/>
  <c r="N50" i="6"/>
  <c r="CO53" i="7" s="1"/>
  <c r="CU53" i="7" s="1"/>
  <c r="O50" i="6"/>
  <c r="CP53" i="7" s="1"/>
  <c r="CV53" i="7" s="1"/>
  <c r="J51" i="6"/>
  <c r="CK54" i="7" s="1"/>
  <c r="CQ54" i="7" s="1"/>
  <c r="K51" i="6"/>
  <c r="CL54" i="7" s="1"/>
  <c r="CR54" i="7" s="1"/>
  <c r="L51" i="6"/>
  <c r="CM54" i="7" s="1"/>
  <c r="CS54" i="7" s="1"/>
  <c r="M51" i="6"/>
  <c r="CN54" i="7" s="1"/>
  <c r="CT54" i="7" s="1"/>
  <c r="N51" i="6"/>
  <c r="CO54" i="7" s="1"/>
  <c r="CU54" i="7" s="1"/>
  <c r="O51" i="6"/>
  <c r="CP54" i="7" s="1"/>
  <c r="CV54" i="7" s="1"/>
  <c r="J52" i="6"/>
  <c r="CK55" i="7" s="1"/>
  <c r="CQ55" i="7" s="1"/>
  <c r="K52" i="6"/>
  <c r="CL55" i="7" s="1"/>
  <c r="CR55" i="7" s="1"/>
  <c r="L52" i="6"/>
  <c r="CM55" i="7" s="1"/>
  <c r="CS55" i="7" s="1"/>
  <c r="M52" i="6"/>
  <c r="CN55" i="7" s="1"/>
  <c r="CT55" i="7" s="1"/>
  <c r="N52" i="6"/>
  <c r="CO55" i="7" s="1"/>
  <c r="CU55" i="7" s="1"/>
  <c r="O52" i="6"/>
  <c r="CP55" i="7" s="1"/>
  <c r="CV55" i="7" s="1"/>
  <c r="J53" i="6"/>
  <c r="CK56" i="7" s="1"/>
  <c r="CQ56" i="7" s="1"/>
  <c r="K53" i="6"/>
  <c r="CL56" i="7" s="1"/>
  <c r="CR56" i="7" s="1"/>
  <c r="L53" i="6"/>
  <c r="CM56" i="7" s="1"/>
  <c r="CS56" i="7" s="1"/>
  <c r="M53" i="6"/>
  <c r="CN56" i="7" s="1"/>
  <c r="CT56" i="7" s="1"/>
  <c r="N53" i="6"/>
  <c r="CO56" i="7" s="1"/>
  <c r="CU56" i="7" s="1"/>
  <c r="O53" i="6"/>
  <c r="CP56" i="7" s="1"/>
  <c r="CV56" i="7" s="1"/>
  <c r="J54" i="6"/>
  <c r="CK57" i="7" s="1"/>
  <c r="CQ57" i="7" s="1"/>
  <c r="K54" i="6"/>
  <c r="CL57" i="7" s="1"/>
  <c r="CR57" i="7" s="1"/>
  <c r="L54" i="6"/>
  <c r="CM57" i="7" s="1"/>
  <c r="CS57" i="7" s="1"/>
  <c r="M54" i="6"/>
  <c r="CN57" i="7" s="1"/>
  <c r="CT57" i="7" s="1"/>
  <c r="N54" i="6"/>
  <c r="CO57" i="7" s="1"/>
  <c r="CU57" i="7" s="1"/>
  <c r="O54" i="6"/>
  <c r="CP57" i="7" s="1"/>
  <c r="CV57" i="7" s="1"/>
  <c r="J55" i="6"/>
  <c r="CK58" i="7" s="1"/>
  <c r="CQ58" i="7" s="1"/>
  <c r="K55" i="6"/>
  <c r="CL58" i="7" s="1"/>
  <c r="CR58" i="7" s="1"/>
  <c r="L55" i="6"/>
  <c r="CM58" i="7" s="1"/>
  <c r="CS58" i="7" s="1"/>
  <c r="M55" i="6"/>
  <c r="CN58" i="7" s="1"/>
  <c r="CT58" i="7" s="1"/>
  <c r="N55" i="6"/>
  <c r="CO58" i="7" s="1"/>
  <c r="CU58" i="7" s="1"/>
  <c r="O55" i="6"/>
  <c r="CP58" i="7" s="1"/>
  <c r="CV58" i="7" s="1"/>
  <c r="J56" i="6"/>
  <c r="CK59" i="7" s="1"/>
  <c r="CQ59" i="7" s="1"/>
  <c r="K56" i="6"/>
  <c r="CL59" i="7" s="1"/>
  <c r="CR59" i="7" s="1"/>
  <c r="L56" i="6"/>
  <c r="CM59" i="7" s="1"/>
  <c r="CS59" i="7" s="1"/>
  <c r="M56" i="6"/>
  <c r="CN59" i="7" s="1"/>
  <c r="CT59" i="7" s="1"/>
  <c r="N56" i="6"/>
  <c r="CO59" i="7" s="1"/>
  <c r="CU59" i="7" s="1"/>
  <c r="O56" i="6"/>
  <c r="CP59" i="7" s="1"/>
  <c r="CV59" i="7" s="1"/>
  <c r="J57" i="6"/>
  <c r="CK60" i="7" s="1"/>
  <c r="CQ60" i="7" s="1"/>
  <c r="K57" i="6"/>
  <c r="CL60" i="7" s="1"/>
  <c r="CR60" i="7" s="1"/>
  <c r="L57" i="6"/>
  <c r="CM60" i="7" s="1"/>
  <c r="CS60" i="7" s="1"/>
  <c r="M57" i="6"/>
  <c r="CN60" i="7" s="1"/>
  <c r="CT60" i="7" s="1"/>
  <c r="N57" i="6"/>
  <c r="CO60" i="7" s="1"/>
  <c r="CU60" i="7" s="1"/>
  <c r="O57" i="6"/>
  <c r="CP60" i="7" s="1"/>
  <c r="CV60" i="7" s="1"/>
  <c r="J58" i="6"/>
  <c r="CK61" i="7" s="1"/>
  <c r="CQ61" i="7" s="1"/>
  <c r="K58" i="6"/>
  <c r="CL61" i="7" s="1"/>
  <c r="CR61" i="7" s="1"/>
  <c r="L58" i="6"/>
  <c r="CM61" i="7" s="1"/>
  <c r="CS61" i="7" s="1"/>
  <c r="M58" i="6"/>
  <c r="CN61" i="7" s="1"/>
  <c r="CT61" i="7" s="1"/>
  <c r="N58" i="6"/>
  <c r="CO61" i="7" s="1"/>
  <c r="CU61" i="7" s="1"/>
  <c r="O58" i="6"/>
  <c r="CP61" i="7" s="1"/>
  <c r="CV61" i="7" s="1"/>
  <c r="J59" i="6"/>
  <c r="CK62" i="7" s="1"/>
  <c r="CQ62" i="7" s="1"/>
  <c r="K59" i="6"/>
  <c r="CL62" i="7" s="1"/>
  <c r="CR62" i="7" s="1"/>
  <c r="L59" i="6"/>
  <c r="CM62" i="7" s="1"/>
  <c r="CS62" i="7" s="1"/>
  <c r="M59" i="6"/>
  <c r="CN62" i="7" s="1"/>
  <c r="CT62" i="7" s="1"/>
  <c r="N59" i="6"/>
  <c r="CO62" i="7" s="1"/>
  <c r="CU62" i="7" s="1"/>
  <c r="O59" i="6"/>
  <c r="CP62" i="7" s="1"/>
  <c r="CV62" i="7" s="1"/>
  <c r="J60" i="6"/>
  <c r="CK63" i="7" s="1"/>
  <c r="CQ63" i="7" s="1"/>
  <c r="K60" i="6"/>
  <c r="CL63" i="7" s="1"/>
  <c r="CR63" i="7" s="1"/>
  <c r="L60" i="6"/>
  <c r="CM63" i="7" s="1"/>
  <c r="CS63" i="7" s="1"/>
  <c r="M60" i="6"/>
  <c r="CN63" i="7" s="1"/>
  <c r="CT63" i="7" s="1"/>
  <c r="N60" i="6"/>
  <c r="CO63" i="7" s="1"/>
  <c r="CU63" i="7" s="1"/>
  <c r="O60" i="6"/>
  <c r="CP63" i="7" s="1"/>
  <c r="CV63" i="7" s="1"/>
  <c r="J61" i="6"/>
  <c r="CK64" i="7" s="1"/>
  <c r="CQ64" i="7" s="1"/>
  <c r="K61" i="6"/>
  <c r="CL64" i="7" s="1"/>
  <c r="CR64" i="7" s="1"/>
  <c r="L61" i="6"/>
  <c r="CM64" i="7" s="1"/>
  <c r="CS64" i="7" s="1"/>
  <c r="M61" i="6"/>
  <c r="CN64" i="7" s="1"/>
  <c r="CT64" i="7" s="1"/>
  <c r="N61" i="6"/>
  <c r="CO64" i="7" s="1"/>
  <c r="CU64" i="7" s="1"/>
  <c r="O61" i="6"/>
  <c r="CP64" i="7" s="1"/>
  <c r="CV64" i="7" s="1"/>
  <c r="J62" i="6"/>
  <c r="CK65" i="7" s="1"/>
  <c r="CQ65" i="7" s="1"/>
  <c r="K62" i="6"/>
  <c r="CL65" i="7" s="1"/>
  <c r="CR65" i="7" s="1"/>
  <c r="L62" i="6"/>
  <c r="CM65" i="7" s="1"/>
  <c r="CS65" i="7" s="1"/>
  <c r="M62" i="6"/>
  <c r="CN65" i="7" s="1"/>
  <c r="CT65" i="7" s="1"/>
  <c r="N62" i="6"/>
  <c r="CO65" i="7" s="1"/>
  <c r="CU65" i="7" s="1"/>
  <c r="O62" i="6"/>
  <c r="CP65" i="7" s="1"/>
  <c r="CV65" i="7" s="1"/>
  <c r="J63" i="6"/>
  <c r="CK66" i="7" s="1"/>
  <c r="CQ66" i="7" s="1"/>
  <c r="K63" i="6"/>
  <c r="CL66" i="7" s="1"/>
  <c r="CR66" i="7" s="1"/>
  <c r="L63" i="6"/>
  <c r="CM66" i="7" s="1"/>
  <c r="CS66" i="7" s="1"/>
  <c r="M63" i="6"/>
  <c r="CN66" i="7" s="1"/>
  <c r="CT66" i="7" s="1"/>
  <c r="N63" i="6"/>
  <c r="CO66" i="7" s="1"/>
  <c r="CU66" i="7" s="1"/>
  <c r="O63" i="6"/>
  <c r="CP66" i="7" s="1"/>
  <c r="CV66" i="7" s="1"/>
  <c r="J64" i="6"/>
  <c r="CK67" i="7" s="1"/>
  <c r="CQ67" i="7" s="1"/>
  <c r="K64" i="6"/>
  <c r="CL67" i="7" s="1"/>
  <c r="CR67" i="7" s="1"/>
  <c r="L64" i="6"/>
  <c r="CM67" i="7" s="1"/>
  <c r="CS67" i="7" s="1"/>
  <c r="M64" i="6"/>
  <c r="CN67" i="7" s="1"/>
  <c r="CT67" i="7" s="1"/>
  <c r="N64" i="6"/>
  <c r="CO67" i="7" s="1"/>
  <c r="CU67" i="7" s="1"/>
  <c r="O64" i="6"/>
  <c r="CP67" i="7" s="1"/>
  <c r="CV67" i="7" s="1"/>
  <c r="J65" i="6"/>
  <c r="CK68" i="7" s="1"/>
  <c r="CQ68" i="7" s="1"/>
  <c r="K65" i="6"/>
  <c r="CL68" i="7" s="1"/>
  <c r="CR68" i="7" s="1"/>
  <c r="L65" i="6"/>
  <c r="CM68" i="7" s="1"/>
  <c r="CS68" i="7" s="1"/>
  <c r="M65" i="6"/>
  <c r="CN68" i="7" s="1"/>
  <c r="CT68" i="7" s="1"/>
  <c r="N65" i="6"/>
  <c r="CO68" i="7" s="1"/>
  <c r="CU68" i="7" s="1"/>
  <c r="O65" i="6"/>
  <c r="CP68" i="7" s="1"/>
  <c r="CV68" i="7" s="1"/>
  <c r="J66" i="6"/>
  <c r="CK69" i="7" s="1"/>
  <c r="CQ69" i="7" s="1"/>
  <c r="K66" i="6"/>
  <c r="CL69" i="7" s="1"/>
  <c r="CR69" i="7" s="1"/>
  <c r="L66" i="6"/>
  <c r="CM69" i="7" s="1"/>
  <c r="CS69" i="7" s="1"/>
  <c r="M66" i="6"/>
  <c r="CN69" i="7" s="1"/>
  <c r="CT69" i="7" s="1"/>
  <c r="N66" i="6"/>
  <c r="CO69" i="7" s="1"/>
  <c r="CU69" i="7" s="1"/>
  <c r="O66" i="6"/>
  <c r="CP69" i="7" s="1"/>
  <c r="CV69" i="7" s="1"/>
  <c r="J67" i="6"/>
  <c r="CK70" i="7" s="1"/>
  <c r="CQ70" i="7" s="1"/>
  <c r="K67" i="6"/>
  <c r="CL70" i="7" s="1"/>
  <c r="CR70" i="7" s="1"/>
  <c r="L67" i="6"/>
  <c r="CM70" i="7" s="1"/>
  <c r="CS70" i="7" s="1"/>
  <c r="M67" i="6"/>
  <c r="CN70" i="7" s="1"/>
  <c r="CT70" i="7" s="1"/>
  <c r="N67" i="6"/>
  <c r="CO70" i="7" s="1"/>
  <c r="CU70" i="7" s="1"/>
  <c r="O67" i="6"/>
  <c r="CP70" i="7" s="1"/>
  <c r="CV70" i="7" s="1"/>
  <c r="J68" i="6"/>
  <c r="CK71" i="7" s="1"/>
  <c r="CQ71" i="7" s="1"/>
  <c r="K68" i="6"/>
  <c r="CL71" i="7" s="1"/>
  <c r="CR71" i="7" s="1"/>
  <c r="L68" i="6"/>
  <c r="CM71" i="7" s="1"/>
  <c r="CS71" i="7" s="1"/>
  <c r="M68" i="6"/>
  <c r="CN71" i="7" s="1"/>
  <c r="CT71" i="7" s="1"/>
  <c r="N68" i="6"/>
  <c r="CO71" i="7" s="1"/>
  <c r="CU71" i="7" s="1"/>
  <c r="O68" i="6"/>
  <c r="CP71" i="7" s="1"/>
  <c r="CV71" i="7" s="1"/>
  <c r="J69" i="6"/>
  <c r="CK72" i="7" s="1"/>
  <c r="CQ72" i="7" s="1"/>
  <c r="K69" i="6"/>
  <c r="CL72" i="7" s="1"/>
  <c r="CR72" i="7" s="1"/>
  <c r="L69" i="6"/>
  <c r="CM72" i="7" s="1"/>
  <c r="CS72" i="7" s="1"/>
  <c r="M69" i="6"/>
  <c r="CN72" i="7" s="1"/>
  <c r="CT72" i="7" s="1"/>
  <c r="N69" i="6"/>
  <c r="CO72" i="7" s="1"/>
  <c r="CU72" i="7" s="1"/>
  <c r="O69" i="6"/>
  <c r="CP72" i="7" s="1"/>
  <c r="CV72" i="7" s="1"/>
  <c r="J70" i="6"/>
  <c r="CK73" i="7" s="1"/>
  <c r="CQ73" i="7" s="1"/>
  <c r="K70" i="6"/>
  <c r="CL73" i="7" s="1"/>
  <c r="CR73" i="7" s="1"/>
  <c r="L70" i="6"/>
  <c r="CM73" i="7" s="1"/>
  <c r="CS73" i="7" s="1"/>
  <c r="M70" i="6"/>
  <c r="CN73" i="7" s="1"/>
  <c r="CT73" i="7" s="1"/>
  <c r="N70" i="6"/>
  <c r="CO73" i="7" s="1"/>
  <c r="CU73" i="7" s="1"/>
  <c r="O70" i="6"/>
  <c r="CP73" i="7" s="1"/>
  <c r="CV73" i="7" s="1"/>
  <c r="J71" i="6"/>
  <c r="CK74" i="7" s="1"/>
  <c r="CQ74" i="7" s="1"/>
  <c r="K71" i="6"/>
  <c r="CL74" i="7" s="1"/>
  <c r="CR74" i="7" s="1"/>
  <c r="L71" i="6"/>
  <c r="CM74" i="7" s="1"/>
  <c r="CS74" i="7" s="1"/>
  <c r="M71" i="6"/>
  <c r="CN74" i="7" s="1"/>
  <c r="CT74" i="7" s="1"/>
  <c r="N71" i="6"/>
  <c r="CO74" i="7" s="1"/>
  <c r="CU74" i="7" s="1"/>
  <c r="O71" i="6"/>
  <c r="CP74" i="7" s="1"/>
  <c r="CV74" i="7" s="1"/>
  <c r="J72" i="6"/>
  <c r="CK75" i="7" s="1"/>
  <c r="CQ75" i="7" s="1"/>
  <c r="K72" i="6"/>
  <c r="CL75" i="7" s="1"/>
  <c r="CR75" i="7" s="1"/>
  <c r="L72" i="6"/>
  <c r="CM75" i="7" s="1"/>
  <c r="CS75" i="7" s="1"/>
  <c r="M72" i="6"/>
  <c r="CN75" i="7" s="1"/>
  <c r="CT75" i="7" s="1"/>
  <c r="N72" i="6"/>
  <c r="CO75" i="7" s="1"/>
  <c r="CU75" i="7" s="1"/>
  <c r="O72" i="6"/>
  <c r="CP75" i="7" s="1"/>
  <c r="CV75" i="7" s="1"/>
  <c r="J73" i="6"/>
  <c r="CK76" i="7" s="1"/>
  <c r="CQ76" i="7" s="1"/>
  <c r="K73" i="6"/>
  <c r="CL76" i="7" s="1"/>
  <c r="CR76" i="7" s="1"/>
  <c r="L73" i="6"/>
  <c r="CM76" i="7" s="1"/>
  <c r="CS76" i="7" s="1"/>
  <c r="M73" i="6"/>
  <c r="CN76" i="7" s="1"/>
  <c r="CT76" i="7" s="1"/>
  <c r="N73" i="6"/>
  <c r="CO76" i="7" s="1"/>
  <c r="CU76" i="7" s="1"/>
  <c r="O73" i="6"/>
  <c r="CP76" i="7" s="1"/>
  <c r="CV76" i="7" s="1"/>
  <c r="J74" i="6"/>
  <c r="CK77" i="7" s="1"/>
  <c r="CQ77" i="7" s="1"/>
  <c r="K74" i="6"/>
  <c r="CL77" i="7" s="1"/>
  <c r="CR77" i="7" s="1"/>
  <c r="L74" i="6"/>
  <c r="CM77" i="7" s="1"/>
  <c r="CS77" i="7" s="1"/>
  <c r="M74" i="6"/>
  <c r="CN77" i="7" s="1"/>
  <c r="CT77" i="7" s="1"/>
  <c r="N74" i="6"/>
  <c r="CO77" i="7" s="1"/>
  <c r="CU77" i="7" s="1"/>
  <c r="O74" i="6"/>
  <c r="CP77" i="7" s="1"/>
  <c r="CV77" i="7" s="1"/>
  <c r="J75" i="6"/>
  <c r="CK78" i="7" s="1"/>
  <c r="CQ78" i="7" s="1"/>
  <c r="K75" i="6"/>
  <c r="CL78" i="7" s="1"/>
  <c r="CR78" i="7" s="1"/>
  <c r="L75" i="6"/>
  <c r="CM78" i="7" s="1"/>
  <c r="CS78" i="7" s="1"/>
  <c r="M75" i="6"/>
  <c r="CN78" i="7" s="1"/>
  <c r="CT78" i="7" s="1"/>
  <c r="N75" i="6"/>
  <c r="CO78" i="7" s="1"/>
  <c r="CU78" i="7" s="1"/>
  <c r="O75" i="6"/>
  <c r="CP78" i="7" s="1"/>
  <c r="CV78" i="7" s="1"/>
  <c r="J76" i="6"/>
  <c r="CK79" i="7" s="1"/>
  <c r="CQ79" i="7" s="1"/>
  <c r="K76" i="6"/>
  <c r="CL79" i="7" s="1"/>
  <c r="CR79" i="7" s="1"/>
  <c r="L76" i="6"/>
  <c r="CM79" i="7" s="1"/>
  <c r="CS79" i="7" s="1"/>
  <c r="M76" i="6"/>
  <c r="CN79" i="7" s="1"/>
  <c r="CT79" i="7" s="1"/>
  <c r="N76" i="6"/>
  <c r="CO79" i="7" s="1"/>
  <c r="CU79" i="7" s="1"/>
  <c r="O76" i="6"/>
  <c r="CP79" i="7" s="1"/>
  <c r="CV79" i="7" s="1"/>
  <c r="J77" i="6"/>
  <c r="CK80" i="7" s="1"/>
  <c r="CQ80" i="7" s="1"/>
  <c r="K77" i="6"/>
  <c r="CL80" i="7" s="1"/>
  <c r="CR80" i="7" s="1"/>
  <c r="L77" i="6"/>
  <c r="CM80" i="7" s="1"/>
  <c r="CS80" i="7" s="1"/>
  <c r="M77" i="6"/>
  <c r="CN80" i="7" s="1"/>
  <c r="CT80" i="7" s="1"/>
  <c r="N77" i="6"/>
  <c r="CO80" i="7" s="1"/>
  <c r="CU80" i="7" s="1"/>
  <c r="O77" i="6"/>
  <c r="CP80" i="7" s="1"/>
  <c r="CV80" i="7" s="1"/>
  <c r="J78" i="6"/>
  <c r="CK81" i="7" s="1"/>
  <c r="CQ81" i="7" s="1"/>
  <c r="K78" i="6"/>
  <c r="CL81" i="7" s="1"/>
  <c r="CR81" i="7" s="1"/>
  <c r="L78" i="6"/>
  <c r="CM81" i="7" s="1"/>
  <c r="CS81" i="7" s="1"/>
  <c r="M78" i="6"/>
  <c r="CN81" i="7" s="1"/>
  <c r="CT81" i="7" s="1"/>
  <c r="N78" i="6"/>
  <c r="CO81" i="7" s="1"/>
  <c r="CU81" i="7" s="1"/>
  <c r="O78" i="6"/>
  <c r="CP81" i="7" s="1"/>
  <c r="CV81" i="7" s="1"/>
  <c r="J79" i="6"/>
  <c r="CK82" i="7" s="1"/>
  <c r="CQ82" i="7" s="1"/>
  <c r="K79" i="6"/>
  <c r="CL82" i="7" s="1"/>
  <c r="CR82" i="7" s="1"/>
  <c r="L79" i="6"/>
  <c r="CM82" i="7" s="1"/>
  <c r="CS82" i="7" s="1"/>
  <c r="M79" i="6"/>
  <c r="CN82" i="7" s="1"/>
  <c r="CT82" i="7" s="1"/>
  <c r="N79" i="6"/>
  <c r="CO82" i="7" s="1"/>
  <c r="CU82" i="7" s="1"/>
  <c r="O79" i="6"/>
  <c r="CP82" i="7" s="1"/>
  <c r="CV82" i="7" s="1"/>
  <c r="J80" i="6"/>
  <c r="CK83" i="7" s="1"/>
  <c r="CQ83" i="7" s="1"/>
  <c r="K80" i="6"/>
  <c r="CL83" i="7" s="1"/>
  <c r="CR83" i="7" s="1"/>
  <c r="L80" i="6"/>
  <c r="CM83" i="7" s="1"/>
  <c r="CS83" i="7" s="1"/>
  <c r="M80" i="6"/>
  <c r="CN83" i="7" s="1"/>
  <c r="CT83" i="7" s="1"/>
  <c r="N80" i="6"/>
  <c r="CO83" i="7" s="1"/>
  <c r="CU83" i="7" s="1"/>
  <c r="O80" i="6"/>
  <c r="CP83" i="7" s="1"/>
  <c r="CV83" i="7" s="1"/>
  <c r="J81" i="6"/>
  <c r="CK84" i="7" s="1"/>
  <c r="CQ84" i="7" s="1"/>
  <c r="K81" i="6"/>
  <c r="CL84" i="7" s="1"/>
  <c r="CR84" i="7" s="1"/>
  <c r="L81" i="6"/>
  <c r="CM84" i="7" s="1"/>
  <c r="CS84" i="7" s="1"/>
  <c r="M81" i="6"/>
  <c r="CN84" i="7" s="1"/>
  <c r="CT84" i="7" s="1"/>
  <c r="N81" i="6"/>
  <c r="CO84" i="7" s="1"/>
  <c r="CU84" i="7" s="1"/>
  <c r="O81" i="6"/>
  <c r="CP84" i="7" s="1"/>
  <c r="CV84" i="7" s="1"/>
  <c r="J82" i="6"/>
  <c r="CK85" i="7" s="1"/>
  <c r="CQ85" i="7" s="1"/>
  <c r="K82" i="6"/>
  <c r="CL85" i="7" s="1"/>
  <c r="CR85" i="7" s="1"/>
  <c r="L82" i="6"/>
  <c r="CM85" i="7" s="1"/>
  <c r="CS85" i="7" s="1"/>
  <c r="M82" i="6"/>
  <c r="CN85" i="7" s="1"/>
  <c r="CT85" i="7" s="1"/>
  <c r="N82" i="6"/>
  <c r="CO85" i="7" s="1"/>
  <c r="CU85" i="7" s="1"/>
  <c r="O82" i="6"/>
  <c r="CP85" i="7" s="1"/>
  <c r="CV85" i="7" s="1"/>
  <c r="J83" i="6"/>
  <c r="CK86" i="7" s="1"/>
  <c r="CQ86" i="7" s="1"/>
  <c r="K83" i="6"/>
  <c r="CL86" i="7" s="1"/>
  <c r="CR86" i="7" s="1"/>
  <c r="L83" i="6"/>
  <c r="CM86" i="7" s="1"/>
  <c r="CS86" i="7" s="1"/>
  <c r="M83" i="6"/>
  <c r="CN86" i="7" s="1"/>
  <c r="CT86" i="7" s="1"/>
  <c r="N83" i="6"/>
  <c r="CO86" i="7" s="1"/>
  <c r="CU86" i="7" s="1"/>
  <c r="O83" i="6"/>
  <c r="CP86" i="7" s="1"/>
  <c r="CV86" i="7" s="1"/>
  <c r="J84" i="6"/>
  <c r="CK87" i="7" s="1"/>
  <c r="CQ87" i="7" s="1"/>
  <c r="K84" i="6"/>
  <c r="CL87" i="7" s="1"/>
  <c r="CR87" i="7" s="1"/>
  <c r="L84" i="6"/>
  <c r="CM87" i="7" s="1"/>
  <c r="CS87" i="7" s="1"/>
  <c r="M84" i="6"/>
  <c r="CN87" i="7" s="1"/>
  <c r="CT87" i="7" s="1"/>
  <c r="N84" i="6"/>
  <c r="CO87" i="7" s="1"/>
  <c r="CU87" i="7" s="1"/>
  <c r="O84" i="6"/>
  <c r="CP87" i="7" s="1"/>
  <c r="CV87" i="7" s="1"/>
  <c r="J85" i="6"/>
  <c r="CK88" i="7" s="1"/>
  <c r="CQ88" i="7" s="1"/>
  <c r="K85" i="6"/>
  <c r="CL88" i="7" s="1"/>
  <c r="CR88" i="7" s="1"/>
  <c r="L85" i="6"/>
  <c r="CM88" i="7" s="1"/>
  <c r="CS88" i="7" s="1"/>
  <c r="M85" i="6"/>
  <c r="CN88" i="7" s="1"/>
  <c r="CT88" i="7" s="1"/>
  <c r="N85" i="6"/>
  <c r="CO88" i="7" s="1"/>
  <c r="CU88" i="7" s="1"/>
  <c r="O85" i="6"/>
  <c r="CP88" i="7" s="1"/>
  <c r="CV88" i="7" s="1"/>
  <c r="J86" i="6"/>
  <c r="CK89" i="7" s="1"/>
  <c r="CQ89" i="7" s="1"/>
  <c r="K86" i="6"/>
  <c r="CL89" i="7" s="1"/>
  <c r="CR89" i="7" s="1"/>
  <c r="L86" i="6"/>
  <c r="CM89" i="7" s="1"/>
  <c r="CS89" i="7" s="1"/>
  <c r="M86" i="6"/>
  <c r="CN89" i="7" s="1"/>
  <c r="CT89" i="7" s="1"/>
  <c r="N86" i="6"/>
  <c r="CO89" i="7" s="1"/>
  <c r="CU89" i="7" s="1"/>
  <c r="O86" i="6"/>
  <c r="CP89" i="7" s="1"/>
  <c r="CV89" i="7" s="1"/>
  <c r="J87" i="6"/>
  <c r="CK90" i="7" s="1"/>
  <c r="CQ90" i="7" s="1"/>
  <c r="K87" i="6"/>
  <c r="CL90" i="7" s="1"/>
  <c r="CR90" i="7" s="1"/>
  <c r="L87" i="6"/>
  <c r="CM90" i="7" s="1"/>
  <c r="CS90" i="7" s="1"/>
  <c r="M87" i="6"/>
  <c r="CN90" i="7" s="1"/>
  <c r="CT90" i="7" s="1"/>
  <c r="N87" i="6"/>
  <c r="CO90" i="7" s="1"/>
  <c r="CU90" i="7" s="1"/>
  <c r="O87" i="6"/>
  <c r="CP90" i="7" s="1"/>
  <c r="CV90" i="7" s="1"/>
  <c r="J88" i="6"/>
  <c r="CK91" i="7" s="1"/>
  <c r="CQ91" i="7" s="1"/>
  <c r="K88" i="6"/>
  <c r="CL91" i="7" s="1"/>
  <c r="CR91" i="7" s="1"/>
  <c r="L88" i="6"/>
  <c r="CM91" i="7" s="1"/>
  <c r="CS91" i="7" s="1"/>
  <c r="M88" i="6"/>
  <c r="CN91" i="7" s="1"/>
  <c r="CT91" i="7" s="1"/>
  <c r="N88" i="6"/>
  <c r="CO91" i="7" s="1"/>
  <c r="CU91" i="7" s="1"/>
  <c r="O88" i="6"/>
  <c r="CP91" i="7" s="1"/>
  <c r="CV91" i="7" s="1"/>
  <c r="J89" i="6"/>
  <c r="CK92" i="7" s="1"/>
  <c r="CQ92" i="7" s="1"/>
  <c r="K89" i="6"/>
  <c r="CL92" i="7" s="1"/>
  <c r="CR92" i="7" s="1"/>
  <c r="L89" i="6"/>
  <c r="CM92" i="7" s="1"/>
  <c r="CS92" i="7" s="1"/>
  <c r="M89" i="6"/>
  <c r="CN92" i="7" s="1"/>
  <c r="CT92" i="7" s="1"/>
  <c r="N89" i="6"/>
  <c r="CO92" i="7" s="1"/>
  <c r="CU92" i="7" s="1"/>
  <c r="O89" i="6"/>
  <c r="CP92" i="7" s="1"/>
  <c r="CV92" i="7" s="1"/>
  <c r="J90" i="6"/>
  <c r="CK93" i="7" s="1"/>
  <c r="CQ93" i="7" s="1"/>
  <c r="K90" i="6"/>
  <c r="CL93" i="7" s="1"/>
  <c r="CR93" i="7" s="1"/>
  <c r="L90" i="6"/>
  <c r="CM93" i="7" s="1"/>
  <c r="CS93" i="7" s="1"/>
  <c r="M90" i="6"/>
  <c r="CN93" i="7" s="1"/>
  <c r="CT93" i="7" s="1"/>
  <c r="N90" i="6"/>
  <c r="CO93" i="7" s="1"/>
  <c r="CU93" i="7" s="1"/>
  <c r="O90" i="6"/>
  <c r="CP93" i="7" s="1"/>
  <c r="CV93" i="7" s="1"/>
  <c r="J91" i="6"/>
  <c r="CK94" i="7" s="1"/>
  <c r="CQ94" i="7" s="1"/>
  <c r="K91" i="6"/>
  <c r="CL94" i="7" s="1"/>
  <c r="CR94" i="7" s="1"/>
  <c r="L91" i="6"/>
  <c r="CM94" i="7" s="1"/>
  <c r="CS94" i="7" s="1"/>
  <c r="M91" i="6"/>
  <c r="CN94" i="7" s="1"/>
  <c r="CT94" i="7" s="1"/>
  <c r="N91" i="6"/>
  <c r="CO94" i="7" s="1"/>
  <c r="CU94" i="7" s="1"/>
  <c r="O91" i="6"/>
  <c r="CP94" i="7" s="1"/>
  <c r="CV94" i="7" s="1"/>
  <c r="J92" i="6"/>
  <c r="CK95" i="7" s="1"/>
  <c r="CQ95" i="7" s="1"/>
  <c r="K92" i="6"/>
  <c r="CL95" i="7" s="1"/>
  <c r="CR95" i="7" s="1"/>
  <c r="L92" i="6"/>
  <c r="CM95" i="7" s="1"/>
  <c r="CS95" i="7" s="1"/>
  <c r="M92" i="6"/>
  <c r="CN95" i="7" s="1"/>
  <c r="CT95" i="7" s="1"/>
  <c r="N92" i="6"/>
  <c r="CO95" i="7" s="1"/>
  <c r="CU95" i="7" s="1"/>
  <c r="O92" i="6"/>
  <c r="CP95" i="7" s="1"/>
  <c r="CV95" i="7" s="1"/>
  <c r="J93" i="6"/>
  <c r="CK96" i="7" s="1"/>
  <c r="CQ96" i="7" s="1"/>
  <c r="K93" i="6"/>
  <c r="CL96" i="7" s="1"/>
  <c r="CR96" i="7" s="1"/>
  <c r="L93" i="6"/>
  <c r="CM96" i="7" s="1"/>
  <c r="CS96" i="7" s="1"/>
  <c r="M93" i="6"/>
  <c r="CN96" i="7" s="1"/>
  <c r="CT96" i="7" s="1"/>
  <c r="N93" i="6"/>
  <c r="CO96" i="7" s="1"/>
  <c r="CU96" i="7" s="1"/>
  <c r="O93" i="6"/>
  <c r="CP96" i="7" s="1"/>
  <c r="CV96" i="7" s="1"/>
  <c r="J94" i="6"/>
  <c r="CK97" i="7" s="1"/>
  <c r="CQ97" i="7" s="1"/>
  <c r="K94" i="6"/>
  <c r="CL97" i="7" s="1"/>
  <c r="CR97" i="7" s="1"/>
  <c r="L94" i="6"/>
  <c r="CM97" i="7" s="1"/>
  <c r="CS97" i="7" s="1"/>
  <c r="M94" i="6"/>
  <c r="CN97" i="7" s="1"/>
  <c r="CT97" i="7" s="1"/>
  <c r="N94" i="6"/>
  <c r="CO97" i="7" s="1"/>
  <c r="CU97" i="7" s="1"/>
  <c r="O94" i="6"/>
  <c r="CP97" i="7" s="1"/>
  <c r="CV97" i="7" s="1"/>
  <c r="J95" i="6"/>
  <c r="CK98" i="7" s="1"/>
  <c r="CQ98" i="7" s="1"/>
  <c r="K95" i="6"/>
  <c r="CL98" i="7" s="1"/>
  <c r="CR98" i="7" s="1"/>
  <c r="L95" i="6"/>
  <c r="CM98" i="7" s="1"/>
  <c r="CS98" i="7" s="1"/>
  <c r="M95" i="6"/>
  <c r="CN98" i="7" s="1"/>
  <c r="CT98" i="7" s="1"/>
  <c r="N95" i="6"/>
  <c r="CO98" i="7" s="1"/>
  <c r="CU98" i="7" s="1"/>
  <c r="O95" i="6"/>
  <c r="CP98" i="7" s="1"/>
  <c r="CV98" i="7" s="1"/>
  <c r="J96" i="6"/>
  <c r="CK99" i="7" s="1"/>
  <c r="CQ99" i="7" s="1"/>
  <c r="K96" i="6"/>
  <c r="CL99" i="7" s="1"/>
  <c r="CR99" i="7" s="1"/>
  <c r="L96" i="6"/>
  <c r="CM99" i="7" s="1"/>
  <c r="CS99" i="7" s="1"/>
  <c r="M96" i="6"/>
  <c r="CN99" i="7" s="1"/>
  <c r="CT99" i="7" s="1"/>
  <c r="N96" i="6"/>
  <c r="CO99" i="7" s="1"/>
  <c r="CU99" i="7" s="1"/>
  <c r="O96" i="6"/>
  <c r="CP99" i="7" s="1"/>
  <c r="CV99" i="7" s="1"/>
  <c r="J97" i="6"/>
  <c r="CK100" i="7" s="1"/>
  <c r="CQ100" i="7" s="1"/>
  <c r="K97" i="6"/>
  <c r="CL100" i="7" s="1"/>
  <c r="CR100" i="7" s="1"/>
  <c r="L97" i="6"/>
  <c r="CM100" i="7" s="1"/>
  <c r="CS100" i="7" s="1"/>
  <c r="M97" i="6"/>
  <c r="CN100" i="7" s="1"/>
  <c r="CT100" i="7" s="1"/>
  <c r="N97" i="6"/>
  <c r="CO100" i="7" s="1"/>
  <c r="CU100" i="7" s="1"/>
  <c r="O97" i="6"/>
  <c r="CP100" i="7" s="1"/>
  <c r="CV100" i="7" s="1"/>
  <c r="J98" i="6"/>
  <c r="CK101" i="7" s="1"/>
  <c r="CQ101" i="7" s="1"/>
  <c r="K98" i="6"/>
  <c r="CL101" i="7" s="1"/>
  <c r="CR101" i="7" s="1"/>
  <c r="L98" i="6"/>
  <c r="CM101" i="7" s="1"/>
  <c r="CS101" i="7" s="1"/>
  <c r="M98" i="6"/>
  <c r="CN101" i="7" s="1"/>
  <c r="CT101" i="7" s="1"/>
  <c r="N98" i="6"/>
  <c r="CO101" i="7" s="1"/>
  <c r="CU101" i="7" s="1"/>
  <c r="O98" i="6"/>
  <c r="CP101" i="7" s="1"/>
  <c r="CV101" i="7" s="1"/>
  <c r="J99" i="6"/>
  <c r="CK102" i="7" s="1"/>
  <c r="CQ102" i="7" s="1"/>
  <c r="K99" i="6"/>
  <c r="CL102" i="7" s="1"/>
  <c r="CR102" i="7" s="1"/>
  <c r="L99" i="6"/>
  <c r="CM102" i="7" s="1"/>
  <c r="CS102" i="7" s="1"/>
  <c r="M99" i="6"/>
  <c r="CN102" i="7" s="1"/>
  <c r="CT102" i="7" s="1"/>
  <c r="N99" i="6"/>
  <c r="CO102" i="7" s="1"/>
  <c r="CU102" i="7" s="1"/>
  <c r="O99" i="6"/>
  <c r="CP102" i="7" s="1"/>
  <c r="CV102" i="7" s="1"/>
  <c r="J100" i="6"/>
  <c r="CK103" i="7" s="1"/>
  <c r="CQ103" i="7" s="1"/>
  <c r="K100" i="6"/>
  <c r="CL103" i="7" s="1"/>
  <c r="CR103" i="7" s="1"/>
  <c r="L100" i="6"/>
  <c r="CM103" i="7" s="1"/>
  <c r="CS103" i="7" s="1"/>
  <c r="M100" i="6"/>
  <c r="CN103" i="7" s="1"/>
  <c r="CT103" i="7" s="1"/>
  <c r="N100" i="6"/>
  <c r="CO103" i="7" s="1"/>
  <c r="CU103" i="7" s="1"/>
  <c r="O100" i="6"/>
  <c r="CP103" i="7" s="1"/>
  <c r="CV103" i="7" s="1"/>
  <c r="J101" i="6"/>
  <c r="CK104" i="7" s="1"/>
  <c r="CQ104" i="7" s="1"/>
  <c r="K101" i="6"/>
  <c r="CL104" i="7" s="1"/>
  <c r="CR104" i="7" s="1"/>
  <c r="L101" i="6"/>
  <c r="CM104" i="7" s="1"/>
  <c r="CS104" i="7" s="1"/>
  <c r="M101" i="6"/>
  <c r="CN104" i="7" s="1"/>
  <c r="CT104" i="7" s="1"/>
  <c r="N101" i="6"/>
  <c r="CO104" i="7" s="1"/>
  <c r="CU104" i="7" s="1"/>
  <c r="O101" i="6"/>
  <c r="CP104" i="7" s="1"/>
  <c r="CV104" i="7" s="1"/>
  <c r="J102" i="6"/>
  <c r="CK105" i="7" s="1"/>
  <c r="CQ105" i="7" s="1"/>
  <c r="K102" i="6"/>
  <c r="CL105" i="7" s="1"/>
  <c r="CR105" i="7" s="1"/>
  <c r="L102" i="6"/>
  <c r="CM105" i="7" s="1"/>
  <c r="CS105" i="7" s="1"/>
  <c r="M102" i="6"/>
  <c r="CN105" i="7" s="1"/>
  <c r="CT105" i="7" s="1"/>
  <c r="N102" i="6"/>
  <c r="CO105" i="7" s="1"/>
  <c r="CU105" i="7" s="1"/>
  <c r="O102" i="6"/>
  <c r="CP105" i="7" s="1"/>
  <c r="CV105" i="7" s="1"/>
  <c r="J103" i="6"/>
  <c r="CK106" i="7" s="1"/>
  <c r="CQ106" i="7" s="1"/>
  <c r="K103" i="6"/>
  <c r="CL106" i="7" s="1"/>
  <c r="CR106" i="7" s="1"/>
  <c r="L103" i="6"/>
  <c r="CM106" i="7" s="1"/>
  <c r="CS106" i="7" s="1"/>
  <c r="M103" i="6"/>
  <c r="CN106" i="7" s="1"/>
  <c r="CT106" i="7" s="1"/>
  <c r="N103" i="6"/>
  <c r="CO106" i="7" s="1"/>
  <c r="CU106" i="7" s="1"/>
  <c r="O103" i="6"/>
  <c r="CP106" i="7" s="1"/>
  <c r="CV106" i="7" s="1"/>
  <c r="J104" i="6"/>
  <c r="CK107" i="7" s="1"/>
  <c r="CQ107" i="7" s="1"/>
  <c r="K104" i="6"/>
  <c r="CL107" i="7" s="1"/>
  <c r="CR107" i="7" s="1"/>
  <c r="L104" i="6"/>
  <c r="CM107" i="7" s="1"/>
  <c r="CS107" i="7" s="1"/>
  <c r="M104" i="6"/>
  <c r="CN107" i="7" s="1"/>
  <c r="CT107" i="7" s="1"/>
  <c r="N104" i="6"/>
  <c r="CO107" i="7" s="1"/>
  <c r="CU107" i="7" s="1"/>
  <c r="O104" i="6"/>
  <c r="CP107" i="7" s="1"/>
  <c r="CV107" i="7" s="1"/>
  <c r="J105" i="6"/>
  <c r="CK108" i="7" s="1"/>
  <c r="CQ108" i="7" s="1"/>
  <c r="K105" i="6"/>
  <c r="CL108" i="7" s="1"/>
  <c r="CR108" i="7" s="1"/>
  <c r="L105" i="6"/>
  <c r="CM108" i="7" s="1"/>
  <c r="CS108" i="7" s="1"/>
  <c r="M105" i="6"/>
  <c r="CN108" i="7" s="1"/>
  <c r="CT108" i="7" s="1"/>
  <c r="N105" i="6"/>
  <c r="CO108" i="7" s="1"/>
  <c r="CU108" i="7" s="1"/>
  <c r="O105" i="6"/>
  <c r="CP108" i="7" s="1"/>
  <c r="CV108" i="7" s="1"/>
  <c r="J106" i="6"/>
  <c r="CK109" i="7" s="1"/>
  <c r="CQ109" i="7" s="1"/>
  <c r="K106" i="6"/>
  <c r="CL109" i="7" s="1"/>
  <c r="CR109" i="7" s="1"/>
  <c r="L106" i="6"/>
  <c r="CM109" i="7" s="1"/>
  <c r="CS109" i="7" s="1"/>
  <c r="M106" i="6"/>
  <c r="CN109" i="7" s="1"/>
  <c r="CT109" i="7" s="1"/>
  <c r="N106" i="6"/>
  <c r="CO109" i="7" s="1"/>
  <c r="CU109" i="7" s="1"/>
  <c r="O106" i="6"/>
  <c r="CP109" i="7" s="1"/>
  <c r="CV109" i="7" s="1"/>
  <c r="J107" i="6"/>
  <c r="CK110" i="7" s="1"/>
  <c r="CQ110" i="7" s="1"/>
  <c r="K107" i="6"/>
  <c r="CL110" i="7" s="1"/>
  <c r="CR110" i="7" s="1"/>
  <c r="L107" i="6"/>
  <c r="CM110" i="7" s="1"/>
  <c r="CS110" i="7" s="1"/>
  <c r="M107" i="6"/>
  <c r="CN110" i="7" s="1"/>
  <c r="CT110" i="7" s="1"/>
  <c r="N107" i="6"/>
  <c r="CO110" i="7" s="1"/>
  <c r="CU110" i="7" s="1"/>
  <c r="O107" i="6"/>
  <c r="CP110" i="7" s="1"/>
  <c r="CV110" i="7" s="1"/>
  <c r="J108" i="6"/>
  <c r="CK111" i="7" s="1"/>
  <c r="CQ111" i="7" s="1"/>
  <c r="K108" i="6"/>
  <c r="CL111" i="7" s="1"/>
  <c r="CR111" i="7" s="1"/>
  <c r="L108" i="6"/>
  <c r="CM111" i="7" s="1"/>
  <c r="CS111" i="7" s="1"/>
  <c r="M108" i="6"/>
  <c r="CN111" i="7" s="1"/>
  <c r="CT111" i="7" s="1"/>
  <c r="N108" i="6"/>
  <c r="CO111" i="7" s="1"/>
  <c r="CU111" i="7" s="1"/>
  <c r="O108" i="6"/>
  <c r="CP111" i="7" s="1"/>
  <c r="CV111" i="7" s="1"/>
  <c r="J109" i="6"/>
  <c r="CK112" i="7" s="1"/>
  <c r="CQ112" i="7" s="1"/>
  <c r="K109" i="6"/>
  <c r="CL112" i="7" s="1"/>
  <c r="CR112" i="7" s="1"/>
  <c r="L109" i="6"/>
  <c r="CM112" i="7" s="1"/>
  <c r="CS112" i="7" s="1"/>
  <c r="M109" i="6"/>
  <c r="CN112" i="7" s="1"/>
  <c r="CT112" i="7" s="1"/>
  <c r="N109" i="6"/>
  <c r="CO112" i="7" s="1"/>
  <c r="CU112" i="7" s="1"/>
  <c r="O109" i="6"/>
  <c r="CP112" i="7" s="1"/>
  <c r="CV112" i="7" s="1"/>
  <c r="J110" i="6"/>
  <c r="CK113" i="7" s="1"/>
  <c r="CQ113" i="7" s="1"/>
  <c r="K110" i="6"/>
  <c r="CL113" i="7" s="1"/>
  <c r="CR113" i="7" s="1"/>
  <c r="L110" i="6"/>
  <c r="CM113" i="7" s="1"/>
  <c r="CS113" i="7" s="1"/>
  <c r="M110" i="6"/>
  <c r="CN113" i="7" s="1"/>
  <c r="CT113" i="7" s="1"/>
  <c r="N110" i="6"/>
  <c r="CO113" i="7" s="1"/>
  <c r="CU113" i="7" s="1"/>
  <c r="O110" i="6"/>
  <c r="CP113" i="7" s="1"/>
  <c r="CV113" i="7" s="1"/>
  <c r="J111" i="6"/>
  <c r="CK114" i="7" s="1"/>
  <c r="CQ114" i="7" s="1"/>
  <c r="K111" i="6"/>
  <c r="CL114" i="7" s="1"/>
  <c r="CR114" i="7" s="1"/>
  <c r="L111" i="6"/>
  <c r="CM114" i="7" s="1"/>
  <c r="CS114" i="7" s="1"/>
  <c r="M111" i="6"/>
  <c r="CN114" i="7" s="1"/>
  <c r="CT114" i="7" s="1"/>
  <c r="N111" i="6"/>
  <c r="CO114" i="7" s="1"/>
  <c r="CU114" i="7" s="1"/>
  <c r="O111" i="6"/>
  <c r="CP114" i="7" s="1"/>
  <c r="CV114" i="7" s="1"/>
  <c r="J112" i="6"/>
  <c r="CK115" i="7" s="1"/>
  <c r="CQ115" i="7" s="1"/>
  <c r="K112" i="6"/>
  <c r="CL115" i="7" s="1"/>
  <c r="CR115" i="7" s="1"/>
  <c r="L112" i="6"/>
  <c r="CM115" i="7" s="1"/>
  <c r="CS115" i="7" s="1"/>
  <c r="M112" i="6"/>
  <c r="CN115" i="7" s="1"/>
  <c r="CT115" i="7" s="1"/>
  <c r="N112" i="6"/>
  <c r="CO115" i="7" s="1"/>
  <c r="CU115" i="7" s="1"/>
  <c r="O112" i="6"/>
  <c r="CP115" i="7" s="1"/>
  <c r="CV115" i="7" s="1"/>
  <c r="J113" i="6"/>
  <c r="CK116" i="7" s="1"/>
  <c r="CQ116" i="7" s="1"/>
  <c r="K113" i="6"/>
  <c r="CL116" i="7" s="1"/>
  <c r="CR116" i="7" s="1"/>
  <c r="L113" i="6"/>
  <c r="CM116" i="7" s="1"/>
  <c r="CS116" i="7" s="1"/>
  <c r="M113" i="6"/>
  <c r="CN116" i="7" s="1"/>
  <c r="CT116" i="7" s="1"/>
  <c r="N113" i="6"/>
  <c r="CO116" i="7" s="1"/>
  <c r="CU116" i="7" s="1"/>
  <c r="O113" i="6"/>
  <c r="CP116" i="7" s="1"/>
  <c r="CV116" i="7" s="1"/>
  <c r="J114" i="6"/>
  <c r="CK117" i="7" s="1"/>
  <c r="CQ117" i="7" s="1"/>
  <c r="K114" i="6"/>
  <c r="CL117" i="7" s="1"/>
  <c r="CR117" i="7" s="1"/>
  <c r="L114" i="6"/>
  <c r="CM117" i="7" s="1"/>
  <c r="CS117" i="7" s="1"/>
  <c r="M114" i="6"/>
  <c r="CN117" i="7" s="1"/>
  <c r="CT117" i="7" s="1"/>
  <c r="N114" i="6"/>
  <c r="CO117" i="7" s="1"/>
  <c r="CU117" i="7" s="1"/>
  <c r="O114" i="6"/>
  <c r="CP117" i="7" s="1"/>
  <c r="CV117" i="7" s="1"/>
  <c r="J115" i="6"/>
  <c r="CK118" i="7" s="1"/>
  <c r="CQ118" i="7" s="1"/>
  <c r="K115" i="6"/>
  <c r="CL118" i="7" s="1"/>
  <c r="CR118" i="7" s="1"/>
  <c r="L115" i="6"/>
  <c r="CM118" i="7" s="1"/>
  <c r="CS118" i="7" s="1"/>
  <c r="M115" i="6"/>
  <c r="CN118" i="7" s="1"/>
  <c r="CT118" i="7" s="1"/>
  <c r="N115" i="6"/>
  <c r="CO118" i="7" s="1"/>
  <c r="CU118" i="7" s="1"/>
  <c r="O115" i="6"/>
  <c r="CP118" i="7" s="1"/>
  <c r="CV118" i="7" s="1"/>
  <c r="J116" i="6"/>
  <c r="CK119" i="7" s="1"/>
  <c r="CQ119" i="7" s="1"/>
  <c r="K116" i="6"/>
  <c r="CL119" i="7" s="1"/>
  <c r="CR119" i="7" s="1"/>
  <c r="L116" i="6"/>
  <c r="CM119" i="7" s="1"/>
  <c r="CS119" i="7" s="1"/>
  <c r="M116" i="6"/>
  <c r="CN119" i="7" s="1"/>
  <c r="CT119" i="7" s="1"/>
  <c r="N116" i="6"/>
  <c r="CO119" i="7" s="1"/>
  <c r="CU119" i="7" s="1"/>
  <c r="O116" i="6"/>
  <c r="CP119" i="7" s="1"/>
  <c r="CV119" i="7" s="1"/>
  <c r="J117" i="6"/>
  <c r="CK120" i="7" s="1"/>
  <c r="CQ120" i="7" s="1"/>
  <c r="K117" i="6"/>
  <c r="CL120" i="7" s="1"/>
  <c r="CR120" i="7" s="1"/>
  <c r="L117" i="6"/>
  <c r="CM120" i="7" s="1"/>
  <c r="CS120" i="7" s="1"/>
  <c r="M117" i="6"/>
  <c r="CN120" i="7" s="1"/>
  <c r="CT120" i="7" s="1"/>
  <c r="N117" i="6"/>
  <c r="CO120" i="7" s="1"/>
  <c r="CU120" i="7" s="1"/>
  <c r="O117" i="6"/>
  <c r="CP120" i="7" s="1"/>
  <c r="CV120" i="7" s="1"/>
  <c r="J118" i="6"/>
  <c r="CK121" i="7" s="1"/>
  <c r="CQ121" i="7" s="1"/>
  <c r="K118" i="6"/>
  <c r="CL121" i="7" s="1"/>
  <c r="CR121" i="7" s="1"/>
  <c r="L118" i="6"/>
  <c r="CM121" i="7" s="1"/>
  <c r="CS121" i="7" s="1"/>
  <c r="M118" i="6"/>
  <c r="CN121" i="7" s="1"/>
  <c r="CT121" i="7" s="1"/>
  <c r="N118" i="6"/>
  <c r="CO121" i="7" s="1"/>
  <c r="CU121" i="7" s="1"/>
  <c r="O118" i="6"/>
  <c r="CP121" i="7" s="1"/>
  <c r="CV121" i="7" s="1"/>
  <c r="J119" i="6"/>
  <c r="CK122" i="7" s="1"/>
  <c r="CQ122" i="7" s="1"/>
  <c r="K119" i="6"/>
  <c r="CL122" i="7" s="1"/>
  <c r="CR122" i="7" s="1"/>
  <c r="L119" i="6"/>
  <c r="CM122" i="7" s="1"/>
  <c r="CS122" i="7" s="1"/>
  <c r="M119" i="6"/>
  <c r="CN122" i="7" s="1"/>
  <c r="CT122" i="7" s="1"/>
  <c r="N119" i="6"/>
  <c r="CO122" i="7" s="1"/>
  <c r="CU122" i="7" s="1"/>
  <c r="O119" i="6"/>
  <c r="CP122" i="7" s="1"/>
  <c r="CV122" i="7" s="1"/>
  <c r="J120" i="6"/>
  <c r="CK123" i="7" s="1"/>
  <c r="CQ123" i="7" s="1"/>
  <c r="K120" i="6"/>
  <c r="CL123" i="7" s="1"/>
  <c r="CR123" i="7" s="1"/>
  <c r="L120" i="6"/>
  <c r="CM123" i="7" s="1"/>
  <c r="CS123" i="7" s="1"/>
  <c r="M120" i="6"/>
  <c r="CN123" i="7" s="1"/>
  <c r="CT123" i="7" s="1"/>
  <c r="N120" i="6"/>
  <c r="CO123" i="7" s="1"/>
  <c r="CU123" i="7" s="1"/>
  <c r="O120" i="6"/>
  <c r="CP123" i="7" s="1"/>
  <c r="CV123" i="7" s="1"/>
  <c r="J121" i="6"/>
  <c r="CK124" i="7" s="1"/>
  <c r="CQ124" i="7" s="1"/>
  <c r="K121" i="6"/>
  <c r="CL124" i="7" s="1"/>
  <c r="CR124" i="7" s="1"/>
  <c r="L121" i="6"/>
  <c r="CM124" i="7" s="1"/>
  <c r="CS124" i="7" s="1"/>
  <c r="M121" i="6"/>
  <c r="CN124" i="7" s="1"/>
  <c r="CT124" i="7" s="1"/>
  <c r="N121" i="6"/>
  <c r="CO124" i="7" s="1"/>
  <c r="CU124" i="7" s="1"/>
  <c r="O121" i="6"/>
  <c r="CP124" i="7" s="1"/>
  <c r="CV124" i="7" s="1"/>
  <c r="J122" i="6"/>
  <c r="CK125" i="7" s="1"/>
  <c r="CQ125" i="7" s="1"/>
  <c r="K122" i="6"/>
  <c r="CL125" i="7" s="1"/>
  <c r="CR125" i="7" s="1"/>
  <c r="L122" i="6"/>
  <c r="CM125" i="7" s="1"/>
  <c r="CS125" i="7" s="1"/>
  <c r="M122" i="6"/>
  <c r="CN125" i="7" s="1"/>
  <c r="CT125" i="7" s="1"/>
  <c r="N122" i="6"/>
  <c r="CO125" i="7" s="1"/>
  <c r="CU125" i="7" s="1"/>
  <c r="O122" i="6"/>
  <c r="CP125" i="7" s="1"/>
  <c r="CV125" i="7" s="1"/>
  <c r="J123" i="6"/>
  <c r="CK126" i="7" s="1"/>
  <c r="CQ126" i="7" s="1"/>
  <c r="K123" i="6"/>
  <c r="CL126" i="7" s="1"/>
  <c r="CR126" i="7" s="1"/>
  <c r="L123" i="6"/>
  <c r="CM126" i="7" s="1"/>
  <c r="CS126" i="7" s="1"/>
  <c r="M123" i="6"/>
  <c r="CN126" i="7" s="1"/>
  <c r="CT126" i="7" s="1"/>
  <c r="N123" i="6"/>
  <c r="CO126" i="7" s="1"/>
  <c r="CU126" i="7" s="1"/>
  <c r="O123" i="6"/>
  <c r="CP126" i="7" s="1"/>
  <c r="CV126" i="7" s="1"/>
  <c r="J124" i="6"/>
  <c r="CK127" i="7" s="1"/>
  <c r="CQ127" i="7" s="1"/>
  <c r="K124" i="6"/>
  <c r="CL127" i="7" s="1"/>
  <c r="CR127" i="7" s="1"/>
  <c r="L124" i="6"/>
  <c r="CM127" i="7" s="1"/>
  <c r="CS127" i="7" s="1"/>
  <c r="M124" i="6"/>
  <c r="CN127" i="7" s="1"/>
  <c r="CT127" i="7" s="1"/>
  <c r="N124" i="6"/>
  <c r="CO127" i="7" s="1"/>
  <c r="CU127" i="7" s="1"/>
  <c r="O124" i="6"/>
  <c r="CP127" i="7" s="1"/>
  <c r="CV127" i="7" s="1"/>
  <c r="J125" i="6"/>
  <c r="CK128" i="7" s="1"/>
  <c r="CQ128" i="7" s="1"/>
  <c r="K125" i="6"/>
  <c r="CL128" i="7" s="1"/>
  <c r="CR128" i="7" s="1"/>
  <c r="L125" i="6"/>
  <c r="CM128" i="7" s="1"/>
  <c r="CS128" i="7" s="1"/>
  <c r="M125" i="6"/>
  <c r="CN128" i="7" s="1"/>
  <c r="CT128" i="7" s="1"/>
  <c r="N125" i="6"/>
  <c r="CO128" i="7" s="1"/>
  <c r="CU128" i="7" s="1"/>
  <c r="O125" i="6"/>
  <c r="CP128" i="7" s="1"/>
  <c r="CV128" i="7" s="1"/>
  <c r="J126" i="6"/>
  <c r="CK129" i="7" s="1"/>
  <c r="CQ129" i="7" s="1"/>
  <c r="K126" i="6"/>
  <c r="CL129" i="7" s="1"/>
  <c r="CR129" i="7" s="1"/>
  <c r="L126" i="6"/>
  <c r="CM129" i="7" s="1"/>
  <c r="CS129" i="7" s="1"/>
  <c r="M126" i="6"/>
  <c r="CN129" i="7" s="1"/>
  <c r="CT129" i="7" s="1"/>
  <c r="N126" i="6"/>
  <c r="CO129" i="7" s="1"/>
  <c r="CU129" i="7" s="1"/>
  <c r="O126" i="6"/>
  <c r="CP129" i="7" s="1"/>
  <c r="CV129" i="7" s="1"/>
  <c r="J127" i="6"/>
  <c r="CK130" i="7" s="1"/>
  <c r="CQ130" i="7" s="1"/>
  <c r="K127" i="6"/>
  <c r="CL130" i="7" s="1"/>
  <c r="CR130" i="7" s="1"/>
  <c r="L127" i="6"/>
  <c r="CM130" i="7" s="1"/>
  <c r="CS130" i="7" s="1"/>
  <c r="M127" i="6"/>
  <c r="CN130" i="7" s="1"/>
  <c r="CT130" i="7" s="1"/>
  <c r="N127" i="6"/>
  <c r="CO130" i="7" s="1"/>
  <c r="CU130" i="7" s="1"/>
  <c r="O127" i="6"/>
  <c r="CP130" i="7" s="1"/>
  <c r="CV130" i="7" s="1"/>
  <c r="J128" i="6"/>
  <c r="CK131" i="7" s="1"/>
  <c r="CQ131" i="7" s="1"/>
  <c r="K128" i="6"/>
  <c r="CL131" i="7" s="1"/>
  <c r="CR131" i="7" s="1"/>
  <c r="L128" i="6"/>
  <c r="CM131" i="7" s="1"/>
  <c r="CS131" i="7" s="1"/>
  <c r="M128" i="6"/>
  <c r="CN131" i="7" s="1"/>
  <c r="CT131" i="7" s="1"/>
  <c r="N128" i="6"/>
  <c r="CO131" i="7" s="1"/>
  <c r="CU131" i="7" s="1"/>
  <c r="O128" i="6"/>
  <c r="CP131" i="7" s="1"/>
  <c r="CV131" i="7" s="1"/>
  <c r="J129" i="6"/>
  <c r="CK132" i="7" s="1"/>
  <c r="CQ132" i="7" s="1"/>
  <c r="K129" i="6"/>
  <c r="CL132" i="7" s="1"/>
  <c r="CR132" i="7" s="1"/>
  <c r="L129" i="6"/>
  <c r="CM132" i="7" s="1"/>
  <c r="CS132" i="7" s="1"/>
  <c r="M129" i="6"/>
  <c r="CN132" i="7" s="1"/>
  <c r="CT132" i="7" s="1"/>
  <c r="N129" i="6"/>
  <c r="CO132" i="7" s="1"/>
  <c r="CU132" i="7" s="1"/>
  <c r="O129" i="6"/>
  <c r="CP132" i="7" s="1"/>
  <c r="CV132" i="7" s="1"/>
  <c r="J130" i="6"/>
  <c r="CK133" i="7" s="1"/>
  <c r="CQ133" i="7" s="1"/>
  <c r="K130" i="6"/>
  <c r="CL133" i="7" s="1"/>
  <c r="CR133" i="7" s="1"/>
  <c r="L130" i="6"/>
  <c r="CM133" i="7" s="1"/>
  <c r="CS133" i="7" s="1"/>
  <c r="M130" i="6"/>
  <c r="CN133" i="7" s="1"/>
  <c r="CT133" i="7" s="1"/>
  <c r="N130" i="6"/>
  <c r="CO133" i="7" s="1"/>
  <c r="CU133" i="7" s="1"/>
  <c r="O130" i="6"/>
  <c r="CP133" i="7" s="1"/>
  <c r="CV133" i="7" s="1"/>
  <c r="J131" i="6"/>
  <c r="CK134" i="7" s="1"/>
  <c r="CQ134" i="7" s="1"/>
  <c r="K131" i="6"/>
  <c r="CL134" i="7" s="1"/>
  <c r="CR134" i="7" s="1"/>
  <c r="L131" i="6"/>
  <c r="CM134" i="7" s="1"/>
  <c r="CS134" i="7" s="1"/>
  <c r="M131" i="6"/>
  <c r="CN134" i="7" s="1"/>
  <c r="CT134" i="7" s="1"/>
  <c r="N131" i="6"/>
  <c r="CO134" i="7" s="1"/>
  <c r="CU134" i="7" s="1"/>
  <c r="O131" i="6"/>
  <c r="CP134" i="7" s="1"/>
  <c r="CV134" i="7" s="1"/>
  <c r="J132" i="6"/>
  <c r="CK135" i="7" s="1"/>
  <c r="CQ135" i="7" s="1"/>
  <c r="K132" i="6"/>
  <c r="CL135" i="7" s="1"/>
  <c r="CR135" i="7" s="1"/>
  <c r="L132" i="6"/>
  <c r="CM135" i="7" s="1"/>
  <c r="CS135" i="7" s="1"/>
  <c r="M132" i="6"/>
  <c r="CN135" i="7" s="1"/>
  <c r="CT135" i="7" s="1"/>
  <c r="N132" i="6"/>
  <c r="CO135" i="7" s="1"/>
  <c r="CU135" i="7" s="1"/>
  <c r="O132" i="6"/>
  <c r="CP135" i="7" s="1"/>
  <c r="CV135" i="7" s="1"/>
  <c r="J133" i="6"/>
  <c r="CK136" i="7" s="1"/>
  <c r="CQ136" i="7" s="1"/>
  <c r="K133" i="6"/>
  <c r="CL136" i="7" s="1"/>
  <c r="CR136" i="7" s="1"/>
  <c r="L133" i="6"/>
  <c r="CM136" i="7" s="1"/>
  <c r="CS136" i="7" s="1"/>
  <c r="M133" i="6"/>
  <c r="CN136" i="7" s="1"/>
  <c r="CT136" i="7" s="1"/>
  <c r="N133" i="6"/>
  <c r="CO136" i="7" s="1"/>
  <c r="CU136" i="7" s="1"/>
  <c r="O133" i="6"/>
  <c r="CP136" i="7" s="1"/>
  <c r="CV136" i="7" s="1"/>
  <c r="J134" i="6"/>
  <c r="CK137" i="7" s="1"/>
  <c r="CQ137" i="7" s="1"/>
  <c r="K134" i="6"/>
  <c r="CL137" i="7" s="1"/>
  <c r="CR137" i="7" s="1"/>
  <c r="L134" i="6"/>
  <c r="CM137" i="7" s="1"/>
  <c r="CS137" i="7" s="1"/>
  <c r="M134" i="6"/>
  <c r="CN137" i="7" s="1"/>
  <c r="CT137" i="7" s="1"/>
  <c r="N134" i="6"/>
  <c r="CO137" i="7" s="1"/>
  <c r="CU137" i="7" s="1"/>
  <c r="O134" i="6"/>
  <c r="CP137" i="7" s="1"/>
  <c r="CV137" i="7" s="1"/>
  <c r="J135" i="6"/>
  <c r="CK138" i="7" s="1"/>
  <c r="CQ138" i="7" s="1"/>
  <c r="K135" i="6"/>
  <c r="CL138" i="7" s="1"/>
  <c r="CR138" i="7" s="1"/>
  <c r="L135" i="6"/>
  <c r="CM138" i="7" s="1"/>
  <c r="CS138" i="7" s="1"/>
  <c r="M135" i="6"/>
  <c r="CN138" i="7" s="1"/>
  <c r="CT138" i="7" s="1"/>
  <c r="N135" i="6"/>
  <c r="CO138" i="7" s="1"/>
  <c r="CU138" i="7" s="1"/>
  <c r="O135" i="6"/>
  <c r="CP138" i="7" s="1"/>
  <c r="CV138" i="7" s="1"/>
  <c r="J136" i="6"/>
  <c r="CK139" i="7" s="1"/>
  <c r="CQ139" i="7" s="1"/>
  <c r="K136" i="6"/>
  <c r="CL139" i="7" s="1"/>
  <c r="CR139" i="7" s="1"/>
  <c r="L136" i="6"/>
  <c r="CM139" i="7" s="1"/>
  <c r="CS139" i="7" s="1"/>
  <c r="M136" i="6"/>
  <c r="CN139" i="7" s="1"/>
  <c r="CT139" i="7" s="1"/>
  <c r="N136" i="6"/>
  <c r="CO139" i="7" s="1"/>
  <c r="CU139" i="7" s="1"/>
  <c r="O136" i="6"/>
  <c r="CP139" i="7" s="1"/>
  <c r="CV139" i="7" s="1"/>
  <c r="J137" i="6"/>
  <c r="CK140" i="7" s="1"/>
  <c r="CQ140" i="7" s="1"/>
  <c r="K137" i="6"/>
  <c r="CL140" i="7" s="1"/>
  <c r="CR140" i="7" s="1"/>
  <c r="L137" i="6"/>
  <c r="CM140" i="7" s="1"/>
  <c r="CS140" i="7" s="1"/>
  <c r="M137" i="6"/>
  <c r="CN140" i="7" s="1"/>
  <c r="CT140" i="7" s="1"/>
  <c r="N137" i="6"/>
  <c r="CO140" i="7" s="1"/>
  <c r="CU140" i="7" s="1"/>
  <c r="O137" i="6"/>
  <c r="CP140" i="7" s="1"/>
  <c r="CV140" i="7" s="1"/>
  <c r="J138" i="6"/>
  <c r="CK141" i="7" s="1"/>
  <c r="CQ141" i="7" s="1"/>
  <c r="K138" i="6"/>
  <c r="CL141" i="7" s="1"/>
  <c r="CR141" i="7" s="1"/>
  <c r="L138" i="6"/>
  <c r="CM141" i="7" s="1"/>
  <c r="CS141" i="7" s="1"/>
  <c r="M138" i="6"/>
  <c r="CN141" i="7" s="1"/>
  <c r="CT141" i="7" s="1"/>
  <c r="N138" i="6"/>
  <c r="CO141" i="7" s="1"/>
  <c r="CU141" i="7" s="1"/>
  <c r="O138" i="6"/>
  <c r="CP141" i="7" s="1"/>
  <c r="CV141" i="7" s="1"/>
  <c r="J139" i="6"/>
  <c r="CK142" i="7" s="1"/>
  <c r="CQ142" i="7" s="1"/>
  <c r="K139" i="6"/>
  <c r="CL142" i="7" s="1"/>
  <c r="CR142" i="7" s="1"/>
  <c r="L139" i="6"/>
  <c r="CM142" i="7" s="1"/>
  <c r="CS142" i="7" s="1"/>
  <c r="M139" i="6"/>
  <c r="CN142" i="7" s="1"/>
  <c r="CT142" i="7" s="1"/>
  <c r="N139" i="6"/>
  <c r="CO142" i="7" s="1"/>
  <c r="CU142" i="7" s="1"/>
  <c r="O139" i="6"/>
  <c r="CP142" i="7" s="1"/>
  <c r="CV142" i="7" s="1"/>
  <c r="J140" i="6"/>
  <c r="CK143" i="7" s="1"/>
  <c r="CQ143" i="7" s="1"/>
  <c r="K140" i="6"/>
  <c r="CL143" i="7" s="1"/>
  <c r="CR143" i="7" s="1"/>
  <c r="L140" i="6"/>
  <c r="CM143" i="7" s="1"/>
  <c r="CS143" i="7" s="1"/>
  <c r="M140" i="6"/>
  <c r="CN143" i="7" s="1"/>
  <c r="CT143" i="7" s="1"/>
  <c r="N140" i="6"/>
  <c r="CO143" i="7" s="1"/>
  <c r="CU143" i="7" s="1"/>
  <c r="O140" i="6"/>
  <c r="CP143" i="7" s="1"/>
  <c r="CV143" i="7" s="1"/>
  <c r="J141" i="6"/>
  <c r="CK144" i="7" s="1"/>
  <c r="CQ144" i="7" s="1"/>
  <c r="K141" i="6"/>
  <c r="CL144" i="7" s="1"/>
  <c r="CR144" i="7" s="1"/>
  <c r="L141" i="6"/>
  <c r="CM144" i="7" s="1"/>
  <c r="CS144" i="7" s="1"/>
  <c r="M141" i="6"/>
  <c r="CN144" i="7" s="1"/>
  <c r="CT144" i="7" s="1"/>
  <c r="N141" i="6"/>
  <c r="CO144" i="7" s="1"/>
  <c r="CU144" i="7" s="1"/>
  <c r="O141" i="6"/>
  <c r="CP144" i="7" s="1"/>
  <c r="CV144" i="7" s="1"/>
  <c r="J142" i="6"/>
  <c r="CK145" i="7" s="1"/>
  <c r="CQ145" i="7" s="1"/>
  <c r="K142" i="6"/>
  <c r="CL145" i="7" s="1"/>
  <c r="CR145" i="7" s="1"/>
  <c r="L142" i="6"/>
  <c r="CM145" i="7" s="1"/>
  <c r="CS145" i="7" s="1"/>
  <c r="M142" i="6"/>
  <c r="CN145" i="7" s="1"/>
  <c r="CT145" i="7" s="1"/>
  <c r="N142" i="6"/>
  <c r="CO145" i="7" s="1"/>
  <c r="CU145" i="7" s="1"/>
  <c r="O142" i="6"/>
  <c r="CP145" i="7" s="1"/>
  <c r="CV145" i="7" s="1"/>
  <c r="J143" i="6"/>
  <c r="CK146" i="7" s="1"/>
  <c r="CQ146" i="7" s="1"/>
  <c r="K143" i="6"/>
  <c r="CL146" i="7" s="1"/>
  <c r="CR146" i="7" s="1"/>
  <c r="L143" i="6"/>
  <c r="CM146" i="7" s="1"/>
  <c r="CS146" i="7" s="1"/>
  <c r="M143" i="6"/>
  <c r="CN146" i="7" s="1"/>
  <c r="CT146" i="7" s="1"/>
  <c r="N143" i="6"/>
  <c r="CO146" i="7" s="1"/>
  <c r="CU146" i="7" s="1"/>
  <c r="O143" i="6"/>
  <c r="CP146" i="7" s="1"/>
  <c r="CV146" i="7" s="1"/>
  <c r="J144" i="6"/>
  <c r="CK147" i="7" s="1"/>
  <c r="CQ147" i="7" s="1"/>
  <c r="K144" i="6"/>
  <c r="CL147" i="7" s="1"/>
  <c r="CR147" i="7" s="1"/>
  <c r="L144" i="6"/>
  <c r="CM147" i="7" s="1"/>
  <c r="CS147" i="7" s="1"/>
  <c r="M144" i="6"/>
  <c r="CN147" i="7" s="1"/>
  <c r="CT147" i="7" s="1"/>
  <c r="N144" i="6"/>
  <c r="CO147" i="7" s="1"/>
  <c r="CU147" i="7" s="1"/>
  <c r="O144" i="6"/>
  <c r="CP147" i="7" s="1"/>
  <c r="CV147" i="7" s="1"/>
  <c r="J145" i="6"/>
  <c r="CK148" i="7" s="1"/>
  <c r="CQ148" i="7" s="1"/>
  <c r="K145" i="6"/>
  <c r="CL148" i="7" s="1"/>
  <c r="CR148" i="7" s="1"/>
  <c r="L145" i="6"/>
  <c r="CM148" i="7" s="1"/>
  <c r="CS148" i="7" s="1"/>
  <c r="M145" i="6"/>
  <c r="CN148" i="7" s="1"/>
  <c r="CT148" i="7" s="1"/>
  <c r="N145" i="6"/>
  <c r="CO148" i="7" s="1"/>
  <c r="CU148" i="7" s="1"/>
  <c r="O145" i="6"/>
  <c r="CP148" i="7" s="1"/>
  <c r="CV148" i="7" s="1"/>
  <c r="J146" i="6"/>
  <c r="CK149" i="7" s="1"/>
  <c r="CQ149" i="7" s="1"/>
  <c r="K146" i="6"/>
  <c r="CL149" i="7" s="1"/>
  <c r="CR149" i="7" s="1"/>
  <c r="L146" i="6"/>
  <c r="CM149" i="7" s="1"/>
  <c r="CS149" i="7" s="1"/>
  <c r="M146" i="6"/>
  <c r="CN149" i="7" s="1"/>
  <c r="CT149" i="7" s="1"/>
  <c r="N146" i="6"/>
  <c r="CO149" i="7" s="1"/>
  <c r="CU149" i="7" s="1"/>
  <c r="O146" i="6"/>
  <c r="CP149" i="7" s="1"/>
  <c r="CV149" i="7" s="1"/>
  <c r="J147" i="6"/>
  <c r="CK150" i="7" s="1"/>
  <c r="CQ150" i="7" s="1"/>
  <c r="K147" i="6"/>
  <c r="CL150" i="7" s="1"/>
  <c r="CR150" i="7" s="1"/>
  <c r="L147" i="6"/>
  <c r="CM150" i="7" s="1"/>
  <c r="CS150" i="7" s="1"/>
  <c r="M147" i="6"/>
  <c r="CN150" i="7" s="1"/>
  <c r="CT150" i="7" s="1"/>
  <c r="N147" i="6"/>
  <c r="CO150" i="7" s="1"/>
  <c r="CU150" i="7" s="1"/>
  <c r="O147" i="6"/>
  <c r="CP150" i="7" s="1"/>
  <c r="CV150" i="7" s="1"/>
  <c r="J148" i="6"/>
  <c r="CK151" i="7" s="1"/>
  <c r="CQ151" i="7" s="1"/>
  <c r="K148" i="6"/>
  <c r="CL151" i="7" s="1"/>
  <c r="CR151" i="7" s="1"/>
  <c r="L148" i="6"/>
  <c r="CM151" i="7" s="1"/>
  <c r="CS151" i="7" s="1"/>
  <c r="M148" i="6"/>
  <c r="CN151" i="7" s="1"/>
  <c r="CT151" i="7" s="1"/>
  <c r="N148" i="6"/>
  <c r="CO151" i="7" s="1"/>
  <c r="CU151" i="7" s="1"/>
  <c r="O148" i="6"/>
  <c r="CP151" i="7" s="1"/>
  <c r="CV151" i="7" s="1"/>
  <c r="J149" i="6"/>
  <c r="CK152" i="7" s="1"/>
  <c r="CQ152" i="7" s="1"/>
  <c r="K149" i="6"/>
  <c r="CL152" i="7" s="1"/>
  <c r="CR152" i="7" s="1"/>
  <c r="L149" i="6"/>
  <c r="CM152" i="7" s="1"/>
  <c r="CS152" i="7" s="1"/>
  <c r="M149" i="6"/>
  <c r="CN152" i="7" s="1"/>
  <c r="CT152" i="7" s="1"/>
  <c r="N149" i="6"/>
  <c r="CO152" i="7" s="1"/>
  <c r="CU152" i="7" s="1"/>
  <c r="O149" i="6"/>
  <c r="CP152" i="7" s="1"/>
  <c r="CV152" i="7" s="1"/>
  <c r="J150" i="6"/>
  <c r="CK153" i="7" s="1"/>
  <c r="CQ153" i="7" s="1"/>
  <c r="K150" i="6"/>
  <c r="CL153" i="7" s="1"/>
  <c r="CR153" i="7" s="1"/>
  <c r="L150" i="6"/>
  <c r="CM153" i="7" s="1"/>
  <c r="CS153" i="7" s="1"/>
  <c r="M150" i="6"/>
  <c r="CN153" i="7" s="1"/>
  <c r="CT153" i="7" s="1"/>
  <c r="N150" i="6"/>
  <c r="CO153" i="7" s="1"/>
  <c r="CU153" i="7" s="1"/>
  <c r="O150" i="6"/>
  <c r="CP153" i="7" s="1"/>
  <c r="CV153" i="7" s="1"/>
  <c r="J151" i="6"/>
  <c r="CK154" i="7" s="1"/>
  <c r="CQ154" i="7" s="1"/>
  <c r="K151" i="6"/>
  <c r="CL154" i="7" s="1"/>
  <c r="CR154" i="7" s="1"/>
  <c r="L151" i="6"/>
  <c r="CM154" i="7" s="1"/>
  <c r="CS154" i="7" s="1"/>
  <c r="M151" i="6"/>
  <c r="CN154" i="7" s="1"/>
  <c r="CT154" i="7" s="1"/>
  <c r="N151" i="6"/>
  <c r="CO154" i="7" s="1"/>
  <c r="CU154" i="7" s="1"/>
  <c r="O151" i="6"/>
  <c r="CP154" i="7" s="1"/>
  <c r="CV154" i="7" s="1"/>
  <c r="J152" i="6"/>
  <c r="CK155" i="7" s="1"/>
  <c r="CQ155" i="7" s="1"/>
  <c r="K152" i="6"/>
  <c r="CL155" i="7" s="1"/>
  <c r="CR155" i="7" s="1"/>
  <c r="L152" i="6"/>
  <c r="CM155" i="7" s="1"/>
  <c r="CS155" i="7" s="1"/>
  <c r="M152" i="6"/>
  <c r="CN155" i="7" s="1"/>
  <c r="CT155" i="7" s="1"/>
  <c r="N152" i="6"/>
  <c r="CO155" i="7" s="1"/>
  <c r="CU155" i="7" s="1"/>
  <c r="O152" i="6"/>
  <c r="CP155" i="7" s="1"/>
  <c r="CV155" i="7" s="1"/>
  <c r="J153" i="6"/>
  <c r="CK156" i="7" s="1"/>
  <c r="CQ156" i="7" s="1"/>
  <c r="K153" i="6"/>
  <c r="CL156" i="7" s="1"/>
  <c r="CR156" i="7" s="1"/>
  <c r="L153" i="6"/>
  <c r="CM156" i="7" s="1"/>
  <c r="CS156" i="7" s="1"/>
  <c r="M153" i="6"/>
  <c r="CN156" i="7" s="1"/>
  <c r="CT156" i="7" s="1"/>
  <c r="N153" i="6"/>
  <c r="CO156" i="7" s="1"/>
  <c r="CU156" i="7" s="1"/>
  <c r="O153" i="6"/>
  <c r="CP156" i="7" s="1"/>
  <c r="CV156" i="7" s="1"/>
  <c r="J154" i="6"/>
  <c r="CK157" i="7" s="1"/>
  <c r="CQ157" i="7" s="1"/>
  <c r="K154" i="6"/>
  <c r="CL157" i="7" s="1"/>
  <c r="CR157" i="7" s="1"/>
  <c r="L154" i="6"/>
  <c r="CM157" i="7" s="1"/>
  <c r="CS157" i="7" s="1"/>
  <c r="M154" i="6"/>
  <c r="CN157" i="7" s="1"/>
  <c r="CT157" i="7" s="1"/>
  <c r="N154" i="6"/>
  <c r="CO157" i="7" s="1"/>
  <c r="CU157" i="7" s="1"/>
  <c r="O154" i="6"/>
  <c r="CP157" i="7" s="1"/>
  <c r="CV157" i="7" s="1"/>
  <c r="J155" i="6"/>
  <c r="CK158" i="7" s="1"/>
  <c r="CQ158" i="7" s="1"/>
  <c r="K155" i="6"/>
  <c r="CL158" i="7" s="1"/>
  <c r="CR158" i="7" s="1"/>
  <c r="L155" i="6"/>
  <c r="CM158" i="7" s="1"/>
  <c r="CS158" i="7" s="1"/>
  <c r="M155" i="6"/>
  <c r="CN158" i="7" s="1"/>
  <c r="CT158" i="7" s="1"/>
  <c r="N155" i="6"/>
  <c r="CO158" i="7" s="1"/>
  <c r="CU158" i="7" s="1"/>
  <c r="O155" i="6"/>
  <c r="CP158" i="7" s="1"/>
  <c r="CV158" i="7" s="1"/>
  <c r="J156" i="6"/>
  <c r="CK159" i="7" s="1"/>
  <c r="CQ159" i="7" s="1"/>
  <c r="K156" i="6"/>
  <c r="CL159" i="7" s="1"/>
  <c r="CR159" i="7" s="1"/>
  <c r="L156" i="6"/>
  <c r="CM159" i="7" s="1"/>
  <c r="CS159" i="7" s="1"/>
  <c r="M156" i="6"/>
  <c r="CN159" i="7" s="1"/>
  <c r="CT159" i="7" s="1"/>
  <c r="N156" i="6"/>
  <c r="CO159" i="7" s="1"/>
  <c r="CU159" i="7" s="1"/>
  <c r="O156" i="6"/>
  <c r="CP159" i="7" s="1"/>
  <c r="CV159" i="7" s="1"/>
  <c r="J157" i="6"/>
  <c r="CK160" i="7" s="1"/>
  <c r="CQ160" i="7" s="1"/>
  <c r="K157" i="6"/>
  <c r="CL160" i="7" s="1"/>
  <c r="CR160" i="7" s="1"/>
  <c r="L157" i="6"/>
  <c r="CM160" i="7" s="1"/>
  <c r="CS160" i="7" s="1"/>
  <c r="M157" i="6"/>
  <c r="CN160" i="7" s="1"/>
  <c r="CT160" i="7" s="1"/>
  <c r="N157" i="6"/>
  <c r="CO160" i="7" s="1"/>
  <c r="CU160" i="7" s="1"/>
  <c r="O157" i="6"/>
  <c r="CP160" i="7" s="1"/>
  <c r="CV160" i="7" s="1"/>
  <c r="J158" i="6"/>
  <c r="CK161" i="7" s="1"/>
  <c r="CQ161" i="7" s="1"/>
  <c r="K158" i="6"/>
  <c r="CL161" i="7" s="1"/>
  <c r="CR161" i="7" s="1"/>
  <c r="L158" i="6"/>
  <c r="CM161" i="7" s="1"/>
  <c r="CS161" i="7" s="1"/>
  <c r="M158" i="6"/>
  <c r="CN161" i="7" s="1"/>
  <c r="CT161" i="7" s="1"/>
  <c r="N158" i="6"/>
  <c r="CO161" i="7" s="1"/>
  <c r="CU161" i="7" s="1"/>
  <c r="O158" i="6"/>
  <c r="CP161" i="7" s="1"/>
  <c r="CV161" i="7" s="1"/>
  <c r="J159" i="6"/>
  <c r="CK162" i="7" s="1"/>
  <c r="CQ162" i="7" s="1"/>
  <c r="K159" i="6"/>
  <c r="CL162" i="7" s="1"/>
  <c r="CR162" i="7" s="1"/>
  <c r="L159" i="6"/>
  <c r="CM162" i="7" s="1"/>
  <c r="CS162" i="7" s="1"/>
  <c r="M159" i="6"/>
  <c r="CN162" i="7" s="1"/>
  <c r="CT162" i="7" s="1"/>
  <c r="N159" i="6"/>
  <c r="CO162" i="7" s="1"/>
  <c r="CU162" i="7" s="1"/>
  <c r="O159" i="6"/>
  <c r="CP162" i="7" s="1"/>
  <c r="CV162" i="7" s="1"/>
  <c r="J160" i="6"/>
  <c r="CK163" i="7" s="1"/>
  <c r="CQ163" i="7" s="1"/>
  <c r="K160" i="6"/>
  <c r="CL163" i="7" s="1"/>
  <c r="CR163" i="7" s="1"/>
  <c r="L160" i="6"/>
  <c r="CM163" i="7" s="1"/>
  <c r="CS163" i="7" s="1"/>
  <c r="M160" i="6"/>
  <c r="CN163" i="7" s="1"/>
  <c r="CT163" i="7" s="1"/>
  <c r="N160" i="6"/>
  <c r="CO163" i="7" s="1"/>
  <c r="CU163" i="7" s="1"/>
  <c r="O160" i="6"/>
  <c r="CP163" i="7" s="1"/>
  <c r="CV163" i="7" s="1"/>
  <c r="J161" i="6"/>
  <c r="CK164" i="7" s="1"/>
  <c r="CQ164" i="7" s="1"/>
  <c r="K161" i="6"/>
  <c r="CL164" i="7" s="1"/>
  <c r="CR164" i="7" s="1"/>
  <c r="L161" i="6"/>
  <c r="CM164" i="7" s="1"/>
  <c r="CS164" i="7" s="1"/>
  <c r="M161" i="6"/>
  <c r="CN164" i="7" s="1"/>
  <c r="CT164" i="7" s="1"/>
  <c r="N161" i="6"/>
  <c r="CO164" i="7" s="1"/>
  <c r="CU164" i="7" s="1"/>
  <c r="O161" i="6"/>
  <c r="CP164" i="7" s="1"/>
  <c r="CV164" i="7" s="1"/>
  <c r="J162" i="6"/>
  <c r="CK165" i="7" s="1"/>
  <c r="CQ165" i="7" s="1"/>
  <c r="K162" i="6"/>
  <c r="CL165" i="7" s="1"/>
  <c r="CR165" i="7" s="1"/>
  <c r="L162" i="6"/>
  <c r="CM165" i="7" s="1"/>
  <c r="CS165" i="7" s="1"/>
  <c r="M162" i="6"/>
  <c r="CN165" i="7" s="1"/>
  <c r="CT165" i="7" s="1"/>
  <c r="N162" i="6"/>
  <c r="CO165" i="7" s="1"/>
  <c r="CU165" i="7" s="1"/>
  <c r="O162" i="6"/>
  <c r="CP165" i="7" s="1"/>
  <c r="CV165" i="7" s="1"/>
  <c r="J163" i="6"/>
  <c r="CK166" i="7" s="1"/>
  <c r="CQ166" i="7" s="1"/>
  <c r="K163" i="6"/>
  <c r="CL166" i="7" s="1"/>
  <c r="CR166" i="7" s="1"/>
  <c r="L163" i="6"/>
  <c r="CM166" i="7" s="1"/>
  <c r="CS166" i="7" s="1"/>
  <c r="M163" i="6"/>
  <c r="CN166" i="7" s="1"/>
  <c r="CT166" i="7" s="1"/>
  <c r="N163" i="6"/>
  <c r="CO166" i="7" s="1"/>
  <c r="CU166" i="7" s="1"/>
  <c r="O163" i="6"/>
  <c r="CP166" i="7" s="1"/>
  <c r="CV166" i="7" s="1"/>
  <c r="J164" i="6"/>
  <c r="CK167" i="7" s="1"/>
  <c r="CQ167" i="7" s="1"/>
  <c r="K164" i="6"/>
  <c r="CL167" i="7" s="1"/>
  <c r="CR167" i="7" s="1"/>
  <c r="L164" i="6"/>
  <c r="CM167" i="7" s="1"/>
  <c r="CS167" i="7" s="1"/>
  <c r="M164" i="6"/>
  <c r="CN167" i="7" s="1"/>
  <c r="CT167" i="7" s="1"/>
  <c r="N164" i="6"/>
  <c r="CO167" i="7" s="1"/>
  <c r="CU167" i="7" s="1"/>
  <c r="O164" i="6"/>
  <c r="CP167" i="7" s="1"/>
  <c r="CV167" i="7" s="1"/>
  <c r="J165" i="6"/>
  <c r="CK168" i="7" s="1"/>
  <c r="CQ168" i="7" s="1"/>
  <c r="K165" i="6"/>
  <c r="CL168" i="7" s="1"/>
  <c r="CR168" i="7" s="1"/>
  <c r="L165" i="6"/>
  <c r="CM168" i="7" s="1"/>
  <c r="CS168" i="7" s="1"/>
  <c r="M165" i="6"/>
  <c r="CN168" i="7" s="1"/>
  <c r="CT168" i="7" s="1"/>
  <c r="N165" i="6"/>
  <c r="CO168" i="7" s="1"/>
  <c r="CU168" i="7" s="1"/>
  <c r="O165" i="6"/>
  <c r="CP168" i="7" s="1"/>
  <c r="CV168" i="7" s="1"/>
  <c r="J166" i="6"/>
  <c r="CK169" i="7" s="1"/>
  <c r="CQ169" i="7" s="1"/>
  <c r="K166" i="6"/>
  <c r="CL169" i="7" s="1"/>
  <c r="CR169" i="7" s="1"/>
  <c r="L166" i="6"/>
  <c r="CM169" i="7" s="1"/>
  <c r="CS169" i="7" s="1"/>
  <c r="M166" i="6"/>
  <c r="CN169" i="7" s="1"/>
  <c r="CT169" i="7" s="1"/>
  <c r="N166" i="6"/>
  <c r="CO169" i="7" s="1"/>
  <c r="CU169" i="7" s="1"/>
  <c r="O166" i="6"/>
  <c r="CP169" i="7" s="1"/>
  <c r="CV169" i="7" s="1"/>
  <c r="J167" i="6"/>
  <c r="CK170" i="7" s="1"/>
  <c r="CQ170" i="7" s="1"/>
  <c r="K167" i="6"/>
  <c r="CL170" i="7" s="1"/>
  <c r="CR170" i="7" s="1"/>
  <c r="L167" i="6"/>
  <c r="CM170" i="7" s="1"/>
  <c r="CS170" i="7" s="1"/>
  <c r="M167" i="6"/>
  <c r="CN170" i="7" s="1"/>
  <c r="CT170" i="7" s="1"/>
  <c r="N167" i="6"/>
  <c r="CO170" i="7" s="1"/>
  <c r="CU170" i="7" s="1"/>
  <c r="O167" i="6"/>
  <c r="CP170" i="7" s="1"/>
  <c r="CV170" i="7" s="1"/>
  <c r="J168" i="6"/>
  <c r="CK171" i="7" s="1"/>
  <c r="CQ171" i="7" s="1"/>
  <c r="K168" i="6"/>
  <c r="CL171" i="7" s="1"/>
  <c r="CR171" i="7" s="1"/>
  <c r="L168" i="6"/>
  <c r="CM171" i="7" s="1"/>
  <c r="CS171" i="7" s="1"/>
  <c r="M168" i="6"/>
  <c r="CN171" i="7" s="1"/>
  <c r="CT171" i="7" s="1"/>
  <c r="N168" i="6"/>
  <c r="CO171" i="7" s="1"/>
  <c r="CU171" i="7" s="1"/>
  <c r="O168" i="6"/>
  <c r="CP171" i="7" s="1"/>
  <c r="CV171" i="7" s="1"/>
  <c r="J169" i="6"/>
  <c r="CK172" i="7" s="1"/>
  <c r="CQ172" i="7" s="1"/>
  <c r="K169" i="6"/>
  <c r="CL172" i="7" s="1"/>
  <c r="CR172" i="7" s="1"/>
  <c r="L169" i="6"/>
  <c r="CM172" i="7" s="1"/>
  <c r="CS172" i="7" s="1"/>
  <c r="M169" i="6"/>
  <c r="CN172" i="7" s="1"/>
  <c r="CT172" i="7" s="1"/>
  <c r="N169" i="6"/>
  <c r="CO172" i="7" s="1"/>
  <c r="CU172" i="7" s="1"/>
  <c r="O169" i="6"/>
  <c r="CP172" i="7" s="1"/>
  <c r="CV172" i="7" s="1"/>
  <c r="J170" i="6"/>
  <c r="CK173" i="7" s="1"/>
  <c r="CQ173" i="7" s="1"/>
  <c r="K170" i="6"/>
  <c r="CL173" i="7" s="1"/>
  <c r="CR173" i="7" s="1"/>
  <c r="L170" i="6"/>
  <c r="CM173" i="7" s="1"/>
  <c r="CS173" i="7" s="1"/>
  <c r="M170" i="6"/>
  <c r="CN173" i="7" s="1"/>
  <c r="CT173" i="7" s="1"/>
  <c r="N170" i="6"/>
  <c r="CO173" i="7" s="1"/>
  <c r="CU173" i="7" s="1"/>
  <c r="O170" i="6"/>
  <c r="CP173" i="7" s="1"/>
  <c r="CV173" i="7" s="1"/>
  <c r="J171" i="6"/>
  <c r="CK174" i="7" s="1"/>
  <c r="CQ174" i="7" s="1"/>
  <c r="K171" i="6"/>
  <c r="CL174" i="7" s="1"/>
  <c r="CR174" i="7" s="1"/>
  <c r="L171" i="6"/>
  <c r="CM174" i="7" s="1"/>
  <c r="CS174" i="7" s="1"/>
  <c r="M171" i="6"/>
  <c r="CN174" i="7" s="1"/>
  <c r="CT174" i="7" s="1"/>
  <c r="N171" i="6"/>
  <c r="CO174" i="7" s="1"/>
  <c r="CU174" i="7" s="1"/>
  <c r="O171" i="6"/>
  <c r="CP174" i="7" s="1"/>
  <c r="CV174" i="7" s="1"/>
  <c r="J172" i="6"/>
  <c r="CK175" i="7" s="1"/>
  <c r="CQ175" i="7" s="1"/>
  <c r="K172" i="6"/>
  <c r="CL175" i="7" s="1"/>
  <c r="CR175" i="7" s="1"/>
  <c r="L172" i="6"/>
  <c r="CM175" i="7" s="1"/>
  <c r="CS175" i="7" s="1"/>
  <c r="M172" i="6"/>
  <c r="CN175" i="7" s="1"/>
  <c r="CT175" i="7" s="1"/>
  <c r="N172" i="6"/>
  <c r="CO175" i="7" s="1"/>
  <c r="CU175" i="7" s="1"/>
  <c r="O172" i="6"/>
  <c r="CP175" i="7" s="1"/>
  <c r="CV175" i="7" s="1"/>
  <c r="J173" i="6"/>
  <c r="CK176" i="7" s="1"/>
  <c r="CQ176" i="7" s="1"/>
  <c r="K173" i="6"/>
  <c r="CL176" i="7" s="1"/>
  <c r="CR176" i="7" s="1"/>
  <c r="L173" i="6"/>
  <c r="CM176" i="7" s="1"/>
  <c r="CS176" i="7" s="1"/>
  <c r="M173" i="6"/>
  <c r="CN176" i="7" s="1"/>
  <c r="CT176" i="7" s="1"/>
  <c r="N173" i="6"/>
  <c r="CO176" i="7" s="1"/>
  <c r="CU176" i="7" s="1"/>
  <c r="O173" i="6"/>
  <c r="CP176" i="7" s="1"/>
  <c r="CV176" i="7" s="1"/>
  <c r="J174" i="6"/>
  <c r="CK177" i="7" s="1"/>
  <c r="CQ177" i="7" s="1"/>
  <c r="K174" i="6"/>
  <c r="CL177" i="7" s="1"/>
  <c r="CR177" i="7" s="1"/>
  <c r="L174" i="6"/>
  <c r="CM177" i="7" s="1"/>
  <c r="CS177" i="7" s="1"/>
  <c r="M174" i="6"/>
  <c r="CN177" i="7" s="1"/>
  <c r="CT177" i="7" s="1"/>
  <c r="N174" i="6"/>
  <c r="CO177" i="7" s="1"/>
  <c r="CU177" i="7" s="1"/>
  <c r="O174" i="6"/>
  <c r="CP177" i="7" s="1"/>
  <c r="CV177" i="7" s="1"/>
  <c r="J175" i="6"/>
  <c r="CK178" i="7" s="1"/>
  <c r="CQ178" i="7" s="1"/>
  <c r="K175" i="6"/>
  <c r="CL178" i="7" s="1"/>
  <c r="CR178" i="7" s="1"/>
  <c r="L175" i="6"/>
  <c r="CM178" i="7" s="1"/>
  <c r="CS178" i="7" s="1"/>
  <c r="M175" i="6"/>
  <c r="CN178" i="7" s="1"/>
  <c r="CT178" i="7" s="1"/>
  <c r="N175" i="6"/>
  <c r="CO178" i="7" s="1"/>
  <c r="CU178" i="7" s="1"/>
  <c r="O175" i="6"/>
  <c r="CP178" i="7" s="1"/>
  <c r="CV178" i="7" s="1"/>
  <c r="J176" i="6"/>
  <c r="CK179" i="7" s="1"/>
  <c r="CQ179" i="7" s="1"/>
  <c r="K176" i="6"/>
  <c r="CL179" i="7" s="1"/>
  <c r="CR179" i="7" s="1"/>
  <c r="L176" i="6"/>
  <c r="CM179" i="7" s="1"/>
  <c r="CS179" i="7" s="1"/>
  <c r="M176" i="6"/>
  <c r="CN179" i="7" s="1"/>
  <c r="CT179" i="7" s="1"/>
  <c r="N176" i="6"/>
  <c r="CO179" i="7" s="1"/>
  <c r="CU179" i="7" s="1"/>
  <c r="O176" i="6"/>
  <c r="CP179" i="7" s="1"/>
  <c r="CV179" i="7" s="1"/>
  <c r="J177" i="6"/>
  <c r="CK180" i="7" s="1"/>
  <c r="CQ180" i="7" s="1"/>
  <c r="K177" i="6"/>
  <c r="CL180" i="7" s="1"/>
  <c r="CR180" i="7" s="1"/>
  <c r="L177" i="6"/>
  <c r="CM180" i="7" s="1"/>
  <c r="CS180" i="7" s="1"/>
  <c r="M177" i="6"/>
  <c r="CN180" i="7" s="1"/>
  <c r="CT180" i="7" s="1"/>
  <c r="N177" i="6"/>
  <c r="CO180" i="7" s="1"/>
  <c r="CU180" i="7" s="1"/>
  <c r="O177" i="6"/>
  <c r="CP180" i="7" s="1"/>
  <c r="CV180" i="7" s="1"/>
  <c r="J178" i="6"/>
  <c r="CK181" i="7" s="1"/>
  <c r="CQ181" i="7" s="1"/>
  <c r="K178" i="6"/>
  <c r="CL181" i="7" s="1"/>
  <c r="CR181" i="7" s="1"/>
  <c r="L178" i="6"/>
  <c r="CM181" i="7" s="1"/>
  <c r="CS181" i="7" s="1"/>
  <c r="M178" i="6"/>
  <c r="CN181" i="7" s="1"/>
  <c r="CT181" i="7" s="1"/>
  <c r="N178" i="6"/>
  <c r="CO181" i="7" s="1"/>
  <c r="CU181" i="7" s="1"/>
  <c r="O178" i="6"/>
  <c r="CP181" i="7" s="1"/>
  <c r="CV181" i="7" s="1"/>
  <c r="J179" i="6"/>
  <c r="CK182" i="7" s="1"/>
  <c r="CQ182" i="7" s="1"/>
  <c r="K179" i="6"/>
  <c r="CL182" i="7" s="1"/>
  <c r="CR182" i="7" s="1"/>
  <c r="L179" i="6"/>
  <c r="CM182" i="7" s="1"/>
  <c r="CS182" i="7" s="1"/>
  <c r="M179" i="6"/>
  <c r="CN182" i="7" s="1"/>
  <c r="CT182" i="7" s="1"/>
  <c r="N179" i="6"/>
  <c r="CO182" i="7" s="1"/>
  <c r="CU182" i="7" s="1"/>
  <c r="O179" i="6"/>
  <c r="CP182" i="7" s="1"/>
  <c r="CV182" i="7" s="1"/>
  <c r="J180" i="6"/>
  <c r="CK183" i="7" s="1"/>
  <c r="CQ183" i="7" s="1"/>
  <c r="K180" i="6"/>
  <c r="CL183" i="7" s="1"/>
  <c r="CR183" i="7" s="1"/>
  <c r="L180" i="6"/>
  <c r="CM183" i="7" s="1"/>
  <c r="CS183" i="7" s="1"/>
  <c r="M180" i="6"/>
  <c r="CN183" i="7" s="1"/>
  <c r="CT183" i="7" s="1"/>
  <c r="N180" i="6"/>
  <c r="CO183" i="7" s="1"/>
  <c r="CU183" i="7" s="1"/>
  <c r="O180" i="6"/>
  <c r="CP183" i="7" s="1"/>
  <c r="CV183" i="7" s="1"/>
  <c r="J181" i="6"/>
  <c r="CK184" i="7" s="1"/>
  <c r="CQ184" i="7" s="1"/>
  <c r="K181" i="6"/>
  <c r="CL184" i="7" s="1"/>
  <c r="CR184" i="7" s="1"/>
  <c r="L181" i="6"/>
  <c r="CM184" i="7" s="1"/>
  <c r="CS184" i="7" s="1"/>
  <c r="M181" i="6"/>
  <c r="CN184" i="7" s="1"/>
  <c r="CT184" i="7" s="1"/>
  <c r="N181" i="6"/>
  <c r="CO184" i="7" s="1"/>
  <c r="CU184" i="7" s="1"/>
  <c r="O181" i="6"/>
  <c r="CP184" i="7" s="1"/>
  <c r="CV184" i="7" s="1"/>
  <c r="J182" i="6"/>
  <c r="CK185" i="7" s="1"/>
  <c r="CQ185" i="7" s="1"/>
  <c r="K182" i="6"/>
  <c r="CL185" i="7" s="1"/>
  <c r="CR185" i="7" s="1"/>
  <c r="L182" i="6"/>
  <c r="CM185" i="7" s="1"/>
  <c r="CS185" i="7" s="1"/>
  <c r="M182" i="6"/>
  <c r="CN185" i="7" s="1"/>
  <c r="CT185" i="7" s="1"/>
  <c r="N182" i="6"/>
  <c r="CO185" i="7" s="1"/>
  <c r="CU185" i="7" s="1"/>
  <c r="O182" i="6"/>
  <c r="CP185" i="7" s="1"/>
  <c r="CV185" i="7" s="1"/>
  <c r="J183" i="6"/>
  <c r="CK186" i="7" s="1"/>
  <c r="CQ186" i="7" s="1"/>
  <c r="K183" i="6"/>
  <c r="CL186" i="7" s="1"/>
  <c r="CR186" i="7" s="1"/>
  <c r="L183" i="6"/>
  <c r="CM186" i="7" s="1"/>
  <c r="CS186" i="7" s="1"/>
  <c r="M183" i="6"/>
  <c r="CN186" i="7" s="1"/>
  <c r="CT186" i="7" s="1"/>
  <c r="N183" i="6"/>
  <c r="CO186" i="7" s="1"/>
  <c r="CU186" i="7" s="1"/>
  <c r="O183" i="6"/>
  <c r="CP186" i="7" s="1"/>
  <c r="CV186" i="7" s="1"/>
  <c r="J184" i="6"/>
  <c r="CK187" i="7" s="1"/>
  <c r="CQ187" i="7" s="1"/>
  <c r="K184" i="6"/>
  <c r="CL187" i="7" s="1"/>
  <c r="CR187" i="7" s="1"/>
  <c r="L184" i="6"/>
  <c r="CM187" i="7" s="1"/>
  <c r="CS187" i="7" s="1"/>
  <c r="M184" i="6"/>
  <c r="CN187" i="7" s="1"/>
  <c r="CT187" i="7" s="1"/>
  <c r="N184" i="6"/>
  <c r="CO187" i="7" s="1"/>
  <c r="CU187" i="7" s="1"/>
  <c r="O184" i="6"/>
  <c r="CP187" i="7" s="1"/>
  <c r="CV187" i="7" s="1"/>
  <c r="J185" i="6"/>
  <c r="CK188" i="7" s="1"/>
  <c r="CQ188" i="7" s="1"/>
  <c r="K185" i="6"/>
  <c r="CL188" i="7" s="1"/>
  <c r="CR188" i="7" s="1"/>
  <c r="L185" i="6"/>
  <c r="CM188" i="7" s="1"/>
  <c r="CS188" i="7" s="1"/>
  <c r="M185" i="6"/>
  <c r="CN188" i="7" s="1"/>
  <c r="CT188" i="7" s="1"/>
  <c r="N185" i="6"/>
  <c r="CO188" i="7" s="1"/>
  <c r="CU188" i="7" s="1"/>
  <c r="O185" i="6"/>
  <c r="CP188" i="7" s="1"/>
  <c r="CV188" i="7" s="1"/>
  <c r="J186" i="6"/>
  <c r="CK189" i="7" s="1"/>
  <c r="CQ189" i="7" s="1"/>
  <c r="K186" i="6"/>
  <c r="CL189" i="7" s="1"/>
  <c r="CR189" i="7" s="1"/>
  <c r="L186" i="6"/>
  <c r="CM189" i="7" s="1"/>
  <c r="CS189" i="7" s="1"/>
  <c r="M186" i="6"/>
  <c r="CN189" i="7" s="1"/>
  <c r="CT189" i="7" s="1"/>
  <c r="N186" i="6"/>
  <c r="CO189" i="7" s="1"/>
  <c r="CU189" i="7" s="1"/>
  <c r="O186" i="6"/>
  <c r="CP189" i="7" s="1"/>
  <c r="CV189" i="7" s="1"/>
  <c r="J187" i="6"/>
  <c r="CK190" i="7" s="1"/>
  <c r="CQ190" i="7" s="1"/>
  <c r="K187" i="6"/>
  <c r="CL190" i="7" s="1"/>
  <c r="CR190" i="7" s="1"/>
  <c r="L187" i="6"/>
  <c r="CM190" i="7" s="1"/>
  <c r="CS190" i="7" s="1"/>
  <c r="M187" i="6"/>
  <c r="CN190" i="7" s="1"/>
  <c r="CT190" i="7" s="1"/>
  <c r="N187" i="6"/>
  <c r="CO190" i="7" s="1"/>
  <c r="CU190" i="7" s="1"/>
  <c r="O187" i="6"/>
  <c r="CP190" i="7" s="1"/>
  <c r="CV190" i="7" s="1"/>
  <c r="J188" i="6"/>
  <c r="CK191" i="7" s="1"/>
  <c r="CQ191" i="7" s="1"/>
  <c r="K188" i="6"/>
  <c r="CL191" i="7" s="1"/>
  <c r="CR191" i="7" s="1"/>
  <c r="L188" i="6"/>
  <c r="CM191" i="7" s="1"/>
  <c r="CS191" i="7" s="1"/>
  <c r="M188" i="6"/>
  <c r="CN191" i="7" s="1"/>
  <c r="CT191" i="7" s="1"/>
  <c r="N188" i="6"/>
  <c r="CO191" i="7" s="1"/>
  <c r="CU191" i="7" s="1"/>
  <c r="O188" i="6"/>
  <c r="CP191" i="7" s="1"/>
  <c r="CV191" i="7" s="1"/>
  <c r="J189" i="6"/>
  <c r="CK192" i="7" s="1"/>
  <c r="CQ192" i="7" s="1"/>
  <c r="K189" i="6"/>
  <c r="CL192" i="7" s="1"/>
  <c r="CR192" i="7" s="1"/>
  <c r="L189" i="6"/>
  <c r="CM192" i="7" s="1"/>
  <c r="CS192" i="7" s="1"/>
  <c r="M189" i="6"/>
  <c r="CN192" i="7" s="1"/>
  <c r="CT192" i="7" s="1"/>
  <c r="N189" i="6"/>
  <c r="CO192" i="7" s="1"/>
  <c r="CU192" i="7" s="1"/>
  <c r="O189" i="6"/>
  <c r="CP192" i="7" s="1"/>
  <c r="CV192" i="7" s="1"/>
  <c r="J190" i="6"/>
  <c r="CK193" i="7" s="1"/>
  <c r="CQ193" i="7" s="1"/>
  <c r="K190" i="6"/>
  <c r="CL193" i="7" s="1"/>
  <c r="CR193" i="7" s="1"/>
  <c r="L190" i="6"/>
  <c r="CM193" i="7" s="1"/>
  <c r="CS193" i="7" s="1"/>
  <c r="M190" i="6"/>
  <c r="CN193" i="7" s="1"/>
  <c r="CT193" i="7" s="1"/>
  <c r="N190" i="6"/>
  <c r="CO193" i="7" s="1"/>
  <c r="CU193" i="7" s="1"/>
  <c r="O190" i="6"/>
  <c r="CP193" i="7" s="1"/>
  <c r="CV193" i="7" s="1"/>
  <c r="J191" i="6"/>
  <c r="CK194" i="7" s="1"/>
  <c r="CQ194" i="7" s="1"/>
  <c r="K191" i="6"/>
  <c r="CL194" i="7" s="1"/>
  <c r="CR194" i="7" s="1"/>
  <c r="L191" i="6"/>
  <c r="CM194" i="7" s="1"/>
  <c r="CS194" i="7" s="1"/>
  <c r="M191" i="6"/>
  <c r="CN194" i="7" s="1"/>
  <c r="CT194" i="7" s="1"/>
  <c r="N191" i="6"/>
  <c r="CO194" i="7" s="1"/>
  <c r="CU194" i="7" s="1"/>
  <c r="O191" i="6"/>
  <c r="CP194" i="7" s="1"/>
  <c r="CV194" i="7" s="1"/>
  <c r="J192" i="6"/>
  <c r="CK195" i="7" s="1"/>
  <c r="CQ195" i="7" s="1"/>
  <c r="K192" i="6"/>
  <c r="CL195" i="7" s="1"/>
  <c r="CR195" i="7" s="1"/>
  <c r="L192" i="6"/>
  <c r="CM195" i="7" s="1"/>
  <c r="CS195" i="7" s="1"/>
  <c r="M192" i="6"/>
  <c r="CN195" i="7" s="1"/>
  <c r="CT195" i="7" s="1"/>
  <c r="N192" i="6"/>
  <c r="CO195" i="7" s="1"/>
  <c r="CU195" i="7" s="1"/>
  <c r="O192" i="6"/>
  <c r="CP195" i="7" s="1"/>
  <c r="CV195" i="7" s="1"/>
  <c r="J193" i="6"/>
  <c r="CK196" i="7" s="1"/>
  <c r="CQ196" i="7" s="1"/>
  <c r="K193" i="6"/>
  <c r="CL196" i="7" s="1"/>
  <c r="CR196" i="7" s="1"/>
  <c r="L193" i="6"/>
  <c r="CM196" i="7" s="1"/>
  <c r="CS196" i="7" s="1"/>
  <c r="M193" i="6"/>
  <c r="CN196" i="7" s="1"/>
  <c r="CT196" i="7" s="1"/>
  <c r="N193" i="6"/>
  <c r="CO196" i="7" s="1"/>
  <c r="CU196" i="7" s="1"/>
  <c r="O193" i="6"/>
  <c r="CP196" i="7" s="1"/>
  <c r="CV196" i="7" s="1"/>
  <c r="J194" i="6"/>
  <c r="CK197" i="7" s="1"/>
  <c r="CQ197" i="7" s="1"/>
  <c r="K194" i="6"/>
  <c r="CL197" i="7" s="1"/>
  <c r="CR197" i="7" s="1"/>
  <c r="L194" i="6"/>
  <c r="CM197" i="7" s="1"/>
  <c r="CS197" i="7" s="1"/>
  <c r="M194" i="6"/>
  <c r="CN197" i="7" s="1"/>
  <c r="CT197" i="7" s="1"/>
  <c r="N194" i="6"/>
  <c r="CO197" i="7" s="1"/>
  <c r="CU197" i="7" s="1"/>
  <c r="O194" i="6"/>
  <c r="CP197" i="7" s="1"/>
  <c r="CV197" i="7" s="1"/>
  <c r="J195" i="6"/>
  <c r="CK198" i="7" s="1"/>
  <c r="CQ198" i="7" s="1"/>
  <c r="K195" i="6"/>
  <c r="CL198" i="7" s="1"/>
  <c r="CR198" i="7" s="1"/>
  <c r="L195" i="6"/>
  <c r="CM198" i="7" s="1"/>
  <c r="CS198" i="7" s="1"/>
  <c r="M195" i="6"/>
  <c r="CN198" i="7" s="1"/>
  <c r="CT198" i="7" s="1"/>
  <c r="N195" i="6"/>
  <c r="CO198" i="7" s="1"/>
  <c r="CU198" i="7" s="1"/>
  <c r="O195" i="6"/>
  <c r="CP198" i="7" s="1"/>
  <c r="CV198" i="7" s="1"/>
  <c r="J196" i="6"/>
  <c r="CK199" i="7" s="1"/>
  <c r="CQ199" i="7" s="1"/>
  <c r="K196" i="6"/>
  <c r="CL199" i="7" s="1"/>
  <c r="CR199" i="7" s="1"/>
  <c r="L196" i="6"/>
  <c r="CM199" i="7" s="1"/>
  <c r="CS199" i="7" s="1"/>
  <c r="M196" i="6"/>
  <c r="CN199" i="7" s="1"/>
  <c r="CT199" i="7" s="1"/>
  <c r="N196" i="6"/>
  <c r="CO199" i="7" s="1"/>
  <c r="CU199" i="7" s="1"/>
  <c r="O196" i="6"/>
  <c r="CP199" i="7" s="1"/>
  <c r="CV199" i="7" s="1"/>
  <c r="J197" i="6"/>
  <c r="CK200" i="7" s="1"/>
  <c r="CQ200" i="7" s="1"/>
  <c r="K197" i="6"/>
  <c r="CL200" i="7" s="1"/>
  <c r="CR200" i="7" s="1"/>
  <c r="L197" i="6"/>
  <c r="CM200" i="7" s="1"/>
  <c r="CS200" i="7" s="1"/>
  <c r="M197" i="6"/>
  <c r="CN200" i="7" s="1"/>
  <c r="CT200" i="7" s="1"/>
  <c r="N197" i="6"/>
  <c r="CO200" i="7" s="1"/>
  <c r="CU200" i="7" s="1"/>
  <c r="O197" i="6"/>
  <c r="CP200" i="7" s="1"/>
  <c r="CV200" i="7" s="1"/>
  <c r="J198" i="6"/>
  <c r="CK201" i="7" s="1"/>
  <c r="CQ201" i="7" s="1"/>
  <c r="K198" i="6"/>
  <c r="CL201" i="7" s="1"/>
  <c r="CR201" i="7" s="1"/>
  <c r="L198" i="6"/>
  <c r="CM201" i="7" s="1"/>
  <c r="CS201" i="7" s="1"/>
  <c r="M198" i="6"/>
  <c r="CN201" i="7" s="1"/>
  <c r="CT201" i="7" s="1"/>
  <c r="N198" i="6"/>
  <c r="CO201" i="7" s="1"/>
  <c r="CU201" i="7" s="1"/>
  <c r="O198" i="6"/>
  <c r="CP201" i="7" s="1"/>
  <c r="CV201" i="7" s="1"/>
  <c r="J199" i="6"/>
  <c r="CK202" i="7" s="1"/>
  <c r="CQ202" i="7" s="1"/>
  <c r="K199" i="6"/>
  <c r="CL202" i="7" s="1"/>
  <c r="CR202" i="7" s="1"/>
  <c r="L199" i="6"/>
  <c r="CM202" i="7" s="1"/>
  <c r="CS202" i="7" s="1"/>
  <c r="M199" i="6"/>
  <c r="CN202" i="7" s="1"/>
  <c r="CT202" i="7" s="1"/>
  <c r="N199" i="6"/>
  <c r="CO202" i="7" s="1"/>
  <c r="CU202" i="7" s="1"/>
  <c r="O199" i="6"/>
  <c r="CP202" i="7" s="1"/>
  <c r="CV202" i="7" s="1"/>
  <c r="J200" i="6"/>
  <c r="CK203" i="7" s="1"/>
  <c r="CQ203" i="7" s="1"/>
  <c r="K200" i="6"/>
  <c r="CL203" i="7" s="1"/>
  <c r="CR203" i="7" s="1"/>
  <c r="L200" i="6"/>
  <c r="CM203" i="7" s="1"/>
  <c r="CS203" i="7" s="1"/>
  <c r="M200" i="6"/>
  <c r="CN203" i="7" s="1"/>
  <c r="CT203" i="7" s="1"/>
  <c r="N200" i="6"/>
  <c r="CO203" i="7" s="1"/>
  <c r="CU203" i="7" s="1"/>
  <c r="O200" i="6"/>
  <c r="CP203" i="7" s="1"/>
  <c r="CV203" i="7" s="1"/>
  <c r="J201" i="6"/>
  <c r="CK204" i="7" s="1"/>
  <c r="CQ204" i="7" s="1"/>
  <c r="K201" i="6"/>
  <c r="CL204" i="7" s="1"/>
  <c r="CR204" i="7" s="1"/>
  <c r="L201" i="6"/>
  <c r="CM204" i="7" s="1"/>
  <c r="CS204" i="7" s="1"/>
  <c r="M201" i="6"/>
  <c r="CN204" i="7" s="1"/>
  <c r="CT204" i="7" s="1"/>
  <c r="N201" i="6"/>
  <c r="CO204" i="7" s="1"/>
  <c r="CU204" i="7" s="1"/>
  <c r="O201" i="6"/>
  <c r="CP204" i="7" s="1"/>
  <c r="CV204" i="7" s="1"/>
  <c r="J202" i="6"/>
  <c r="CK205" i="7" s="1"/>
  <c r="CQ205" i="7" s="1"/>
  <c r="K202" i="6"/>
  <c r="CL205" i="7" s="1"/>
  <c r="CR205" i="7" s="1"/>
  <c r="L202" i="6"/>
  <c r="CM205" i="7" s="1"/>
  <c r="CS205" i="7" s="1"/>
  <c r="M202" i="6"/>
  <c r="CN205" i="7" s="1"/>
  <c r="CT205" i="7" s="1"/>
  <c r="N202" i="6"/>
  <c r="CO205" i="7" s="1"/>
  <c r="CU205" i="7" s="1"/>
  <c r="O202" i="6"/>
  <c r="CP205" i="7" s="1"/>
  <c r="CV205" i="7" s="1"/>
  <c r="J203" i="6"/>
  <c r="CK206" i="7" s="1"/>
  <c r="CQ206" i="7" s="1"/>
  <c r="K203" i="6"/>
  <c r="CL206" i="7" s="1"/>
  <c r="CR206" i="7" s="1"/>
  <c r="L203" i="6"/>
  <c r="CM206" i="7" s="1"/>
  <c r="CS206" i="7" s="1"/>
  <c r="M203" i="6"/>
  <c r="CN206" i="7" s="1"/>
  <c r="CT206" i="7" s="1"/>
  <c r="N203" i="6"/>
  <c r="CO206" i="7" s="1"/>
  <c r="CU206" i="7" s="1"/>
  <c r="O203" i="6"/>
  <c r="CP206" i="7" s="1"/>
  <c r="CV206" i="7" s="1"/>
  <c r="J204" i="6"/>
  <c r="CK207" i="7" s="1"/>
  <c r="CQ207" i="7" s="1"/>
  <c r="K204" i="6"/>
  <c r="CL207" i="7" s="1"/>
  <c r="CR207" i="7" s="1"/>
  <c r="L204" i="6"/>
  <c r="CM207" i="7" s="1"/>
  <c r="CS207" i="7" s="1"/>
  <c r="M204" i="6"/>
  <c r="CN207" i="7" s="1"/>
  <c r="CT207" i="7" s="1"/>
  <c r="N204" i="6"/>
  <c r="CO207" i="7" s="1"/>
  <c r="CU207" i="7" s="1"/>
  <c r="O204" i="6"/>
  <c r="CP207" i="7" s="1"/>
  <c r="CV207" i="7" s="1"/>
  <c r="J205" i="6"/>
  <c r="CK208" i="7" s="1"/>
  <c r="CQ208" i="7" s="1"/>
  <c r="DC208" i="7" s="1"/>
  <c r="K205" i="6"/>
  <c r="CL208" i="7" s="1"/>
  <c r="CR208" i="7" s="1"/>
  <c r="DD208" i="7" s="1"/>
  <c r="L205" i="6"/>
  <c r="CM208" i="7" s="1"/>
  <c r="CS208" i="7" s="1"/>
  <c r="DE208" i="7" s="1"/>
  <c r="M205" i="6"/>
  <c r="CN208" i="7" s="1"/>
  <c r="CT208" i="7" s="1"/>
  <c r="DF208" i="7" s="1"/>
  <c r="N205" i="6"/>
  <c r="CO208" i="7" s="1"/>
  <c r="CU208" i="7" s="1"/>
  <c r="DG208" i="7" s="1"/>
  <c r="O205" i="6"/>
  <c r="CP208" i="7" s="1"/>
  <c r="CV208" i="7" s="1"/>
  <c r="DH208" i="7" s="1"/>
  <c r="J206" i="6"/>
  <c r="CK209" i="7" s="1"/>
  <c r="CQ209" i="7" s="1"/>
  <c r="DC209" i="7" s="1"/>
  <c r="K206" i="6"/>
  <c r="CL209" i="7" s="1"/>
  <c r="CR209" i="7" s="1"/>
  <c r="DD209" i="7" s="1"/>
  <c r="L206" i="6"/>
  <c r="CM209" i="7" s="1"/>
  <c r="CS209" i="7" s="1"/>
  <c r="DE209" i="7" s="1"/>
  <c r="M206" i="6"/>
  <c r="CN209" i="7" s="1"/>
  <c r="CT209" i="7" s="1"/>
  <c r="DF209" i="7" s="1"/>
  <c r="N206" i="6"/>
  <c r="CO209" i="7" s="1"/>
  <c r="CU209" i="7" s="1"/>
  <c r="DG209" i="7" s="1"/>
  <c r="O206" i="6"/>
  <c r="CP209" i="7" s="1"/>
  <c r="CV209" i="7" s="1"/>
  <c r="DH209" i="7" s="1"/>
  <c r="J207" i="6"/>
  <c r="CK210" i="7" s="1"/>
  <c r="CQ210" i="7" s="1"/>
  <c r="DC210" i="7" s="1"/>
  <c r="K207" i="6"/>
  <c r="CL210" i="7" s="1"/>
  <c r="CR210" i="7" s="1"/>
  <c r="DD210" i="7" s="1"/>
  <c r="L207" i="6"/>
  <c r="CM210" i="7" s="1"/>
  <c r="CS210" i="7" s="1"/>
  <c r="DE210" i="7" s="1"/>
  <c r="M207" i="6"/>
  <c r="CN210" i="7" s="1"/>
  <c r="CT210" i="7" s="1"/>
  <c r="DF210" i="7" s="1"/>
  <c r="N207" i="6"/>
  <c r="CO210" i="7" s="1"/>
  <c r="CU210" i="7" s="1"/>
  <c r="DG210" i="7" s="1"/>
  <c r="O207" i="6"/>
  <c r="CP210" i="7" s="1"/>
  <c r="CV210" i="7" s="1"/>
  <c r="DH210" i="7" s="1"/>
  <c r="J208" i="6"/>
  <c r="CK211" i="7" s="1"/>
  <c r="CQ211" i="7" s="1"/>
  <c r="DC211" i="7" s="1"/>
  <c r="K208" i="6"/>
  <c r="CL211" i="7" s="1"/>
  <c r="CR211" i="7" s="1"/>
  <c r="DD211" i="7" s="1"/>
  <c r="L208" i="6"/>
  <c r="CM211" i="7" s="1"/>
  <c r="CS211" i="7" s="1"/>
  <c r="DE211" i="7" s="1"/>
  <c r="M208" i="6"/>
  <c r="CN211" i="7" s="1"/>
  <c r="CT211" i="7" s="1"/>
  <c r="DF211" i="7" s="1"/>
  <c r="N208" i="6"/>
  <c r="CO211" i="7" s="1"/>
  <c r="CU211" i="7" s="1"/>
  <c r="DG211" i="7" s="1"/>
  <c r="O208" i="6"/>
  <c r="CP211" i="7" s="1"/>
  <c r="CV211" i="7" s="1"/>
  <c r="DH211" i="7" s="1"/>
  <c r="J209" i="6"/>
  <c r="CK212" i="7" s="1"/>
  <c r="CQ212" i="7" s="1"/>
  <c r="DC212" i="7" s="1"/>
  <c r="K209" i="6"/>
  <c r="CL212" i="7" s="1"/>
  <c r="CR212" i="7" s="1"/>
  <c r="DD212" i="7" s="1"/>
  <c r="L209" i="6"/>
  <c r="CM212" i="7" s="1"/>
  <c r="CS212" i="7" s="1"/>
  <c r="DE212" i="7" s="1"/>
  <c r="M209" i="6"/>
  <c r="CN212" i="7" s="1"/>
  <c r="CT212" i="7" s="1"/>
  <c r="DF212" i="7" s="1"/>
  <c r="N209" i="6"/>
  <c r="CO212" i="7" s="1"/>
  <c r="CU212" i="7" s="1"/>
  <c r="DG212" i="7" s="1"/>
  <c r="O209" i="6"/>
  <c r="CP212" i="7" s="1"/>
  <c r="CV212" i="7" s="1"/>
  <c r="DH212" i="7" s="1"/>
  <c r="J210" i="6"/>
  <c r="CK213" i="7" s="1"/>
  <c r="CQ213" i="7" s="1"/>
  <c r="DC213" i="7" s="1"/>
  <c r="K210" i="6"/>
  <c r="CL213" i="7" s="1"/>
  <c r="CR213" i="7" s="1"/>
  <c r="DD213" i="7" s="1"/>
  <c r="L210" i="6"/>
  <c r="CM213" i="7" s="1"/>
  <c r="CS213" i="7" s="1"/>
  <c r="DE213" i="7" s="1"/>
  <c r="M210" i="6"/>
  <c r="CN213" i="7" s="1"/>
  <c r="CT213" i="7" s="1"/>
  <c r="DF213" i="7" s="1"/>
  <c r="N210" i="6"/>
  <c r="CO213" i="7" s="1"/>
  <c r="CU213" i="7" s="1"/>
  <c r="DG213" i="7" s="1"/>
  <c r="O210" i="6"/>
  <c r="CP213" i="7" s="1"/>
  <c r="CV213" i="7" s="1"/>
  <c r="DH213" i="7" s="1"/>
  <c r="J211" i="6"/>
  <c r="CK214" i="7" s="1"/>
  <c r="CQ214" i="7" s="1"/>
  <c r="DC214" i="7" s="1"/>
  <c r="K211" i="6"/>
  <c r="CL214" i="7" s="1"/>
  <c r="CR214" i="7" s="1"/>
  <c r="DD214" i="7" s="1"/>
  <c r="L211" i="6"/>
  <c r="CM214" i="7" s="1"/>
  <c r="CS214" i="7" s="1"/>
  <c r="DE214" i="7" s="1"/>
  <c r="M211" i="6"/>
  <c r="CN214" i="7" s="1"/>
  <c r="CT214" i="7" s="1"/>
  <c r="DF214" i="7" s="1"/>
  <c r="N211" i="6"/>
  <c r="CO214" i="7" s="1"/>
  <c r="CU214" i="7" s="1"/>
  <c r="DG214" i="7" s="1"/>
  <c r="O211" i="6"/>
  <c r="CP214" i="7" s="1"/>
  <c r="CV214" i="7" s="1"/>
  <c r="DH214" i="7" s="1"/>
  <c r="J212" i="6"/>
  <c r="CK215" i="7" s="1"/>
  <c r="CQ215" i="7" s="1"/>
  <c r="DC215" i="7" s="1"/>
  <c r="K212" i="6"/>
  <c r="CL215" i="7" s="1"/>
  <c r="CR215" i="7" s="1"/>
  <c r="DD215" i="7" s="1"/>
  <c r="L212" i="6"/>
  <c r="CM215" i="7" s="1"/>
  <c r="CS215" i="7" s="1"/>
  <c r="DE215" i="7" s="1"/>
  <c r="M212" i="6"/>
  <c r="CN215" i="7" s="1"/>
  <c r="CT215" i="7" s="1"/>
  <c r="DF215" i="7" s="1"/>
  <c r="N212" i="6"/>
  <c r="CO215" i="7" s="1"/>
  <c r="CU215" i="7" s="1"/>
  <c r="DG215" i="7" s="1"/>
  <c r="O212" i="6"/>
  <c r="CP215" i="7" s="1"/>
  <c r="CV215" i="7" s="1"/>
  <c r="DH215" i="7" s="1"/>
  <c r="J213" i="6"/>
  <c r="CK216" i="7" s="1"/>
  <c r="CQ216" i="7" s="1"/>
  <c r="DC216" i="7" s="1"/>
  <c r="K213" i="6"/>
  <c r="CL216" i="7" s="1"/>
  <c r="CR216" i="7" s="1"/>
  <c r="DD216" i="7" s="1"/>
  <c r="L213" i="6"/>
  <c r="CM216" i="7" s="1"/>
  <c r="CS216" i="7" s="1"/>
  <c r="DE216" i="7" s="1"/>
  <c r="M213" i="6"/>
  <c r="CN216" i="7" s="1"/>
  <c r="CT216" i="7" s="1"/>
  <c r="DF216" i="7" s="1"/>
  <c r="N213" i="6"/>
  <c r="CO216" i="7" s="1"/>
  <c r="CU216" i="7" s="1"/>
  <c r="DG216" i="7" s="1"/>
  <c r="O213" i="6"/>
  <c r="CP216" i="7" s="1"/>
  <c r="CV216" i="7" s="1"/>
  <c r="DH216" i="7" s="1"/>
  <c r="J214" i="6"/>
  <c r="CK217" i="7" s="1"/>
  <c r="CQ217" i="7" s="1"/>
  <c r="DC217" i="7" s="1"/>
  <c r="K214" i="6"/>
  <c r="CL217" i="7" s="1"/>
  <c r="CR217" i="7" s="1"/>
  <c r="DD217" i="7" s="1"/>
  <c r="L214" i="6"/>
  <c r="CM217" i="7" s="1"/>
  <c r="CS217" i="7" s="1"/>
  <c r="DE217" i="7" s="1"/>
  <c r="M214" i="6"/>
  <c r="CN217" i="7" s="1"/>
  <c r="CT217" i="7" s="1"/>
  <c r="DF217" i="7" s="1"/>
  <c r="N214" i="6"/>
  <c r="CO217" i="7" s="1"/>
  <c r="CU217" i="7" s="1"/>
  <c r="DG217" i="7" s="1"/>
  <c r="O214" i="6"/>
  <c r="CP217" i="7" s="1"/>
  <c r="CV217" i="7" s="1"/>
  <c r="DH217" i="7" s="1"/>
  <c r="J215" i="6"/>
  <c r="CK218" i="7" s="1"/>
  <c r="CQ218" i="7" s="1"/>
  <c r="DC218" i="7" s="1"/>
  <c r="K215" i="6"/>
  <c r="CL218" i="7" s="1"/>
  <c r="CR218" i="7" s="1"/>
  <c r="DD218" i="7" s="1"/>
  <c r="L215" i="6"/>
  <c r="CM218" i="7" s="1"/>
  <c r="CS218" i="7" s="1"/>
  <c r="DE218" i="7" s="1"/>
  <c r="M215" i="6"/>
  <c r="CN218" i="7" s="1"/>
  <c r="CT218" i="7" s="1"/>
  <c r="DF218" i="7" s="1"/>
  <c r="N215" i="6"/>
  <c r="CO218" i="7" s="1"/>
  <c r="CU218" i="7" s="1"/>
  <c r="DG218" i="7" s="1"/>
  <c r="O215" i="6"/>
  <c r="CP218" i="7" s="1"/>
  <c r="CV218" i="7" s="1"/>
  <c r="DH218" i="7" s="1"/>
  <c r="J216" i="6"/>
  <c r="CK219" i="7" s="1"/>
  <c r="CQ219" i="7" s="1"/>
  <c r="DC219" i="7" s="1"/>
  <c r="K216" i="6"/>
  <c r="CL219" i="7" s="1"/>
  <c r="CR219" i="7" s="1"/>
  <c r="DD219" i="7" s="1"/>
  <c r="L216" i="6"/>
  <c r="CM219" i="7" s="1"/>
  <c r="CS219" i="7" s="1"/>
  <c r="DE219" i="7" s="1"/>
  <c r="M216" i="6"/>
  <c r="CN219" i="7" s="1"/>
  <c r="CT219" i="7" s="1"/>
  <c r="DF219" i="7" s="1"/>
  <c r="N216" i="6"/>
  <c r="CO219" i="7" s="1"/>
  <c r="CU219" i="7" s="1"/>
  <c r="DG219" i="7" s="1"/>
  <c r="O216" i="6"/>
  <c r="CP219" i="7" s="1"/>
  <c r="CV219" i="7" s="1"/>
  <c r="DH219" i="7" s="1"/>
  <c r="J217" i="6"/>
  <c r="CK220" i="7" s="1"/>
  <c r="CQ220" i="7" s="1"/>
  <c r="DC220" i="7" s="1"/>
  <c r="K217" i="6"/>
  <c r="CL220" i="7" s="1"/>
  <c r="CR220" i="7" s="1"/>
  <c r="DD220" i="7" s="1"/>
  <c r="L217" i="6"/>
  <c r="CM220" i="7" s="1"/>
  <c r="CS220" i="7" s="1"/>
  <c r="DE220" i="7" s="1"/>
  <c r="M217" i="6"/>
  <c r="CN220" i="7" s="1"/>
  <c r="CT220" i="7" s="1"/>
  <c r="DF220" i="7" s="1"/>
  <c r="N217" i="6"/>
  <c r="CO220" i="7" s="1"/>
  <c r="CU220" i="7" s="1"/>
  <c r="DG220" i="7" s="1"/>
  <c r="O217" i="6"/>
  <c r="CP220" i="7" s="1"/>
  <c r="CV220" i="7" s="1"/>
  <c r="DH220" i="7" s="1"/>
  <c r="J218" i="6"/>
  <c r="CK221" i="7" s="1"/>
  <c r="CQ221" i="7" s="1"/>
  <c r="DC221" i="7" s="1"/>
  <c r="K218" i="6"/>
  <c r="CL221" i="7" s="1"/>
  <c r="CR221" i="7" s="1"/>
  <c r="DD221" i="7" s="1"/>
  <c r="L218" i="6"/>
  <c r="CM221" i="7" s="1"/>
  <c r="CS221" i="7" s="1"/>
  <c r="DE221" i="7" s="1"/>
  <c r="M218" i="6"/>
  <c r="CN221" i="7" s="1"/>
  <c r="CT221" i="7" s="1"/>
  <c r="DF221" i="7" s="1"/>
  <c r="N218" i="6"/>
  <c r="CO221" i="7" s="1"/>
  <c r="CU221" i="7" s="1"/>
  <c r="DG221" i="7" s="1"/>
  <c r="O218" i="6"/>
  <c r="CP221" i="7" s="1"/>
  <c r="CV221" i="7" s="1"/>
  <c r="DH221" i="7" s="1"/>
  <c r="J219" i="6"/>
  <c r="CK222" i="7" s="1"/>
  <c r="CQ222" i="7" s="1"/>
  <c r="DC222" i="7" s="1"/>
  <c r="K219" i="6"/>
  <c r="CL222" i="7" s="1"/>
  <c r="CR222" i="7" s="1"/>
  <c r="DD222" i="7" s="1"/>
  <c r="L219" i="6"/>
  <c r="CM222" i="7" s="1"/>
  <c r="CS222" i="7" s="1"/>
  <c r="DE222" i="7" s="1"/>
  <c r="M219" i="6"/>
  <c r="CN222" i="7" s="1"/>
  <c r="CT222" i="7" s="1"/>
  <c r="DF222" i="7" s="1"/>
  <c r="N219" i="6"/>
  <c r="CO222" i="7" s="1"/>
  <c r="CU222" i="7" s="1"/>
  <c r="DG222" i="7" s="1"/>
  <c r="O219" i="6"/>
  <c r="CP222" i="7" s="1"/>
  <c r="CV222" i="7" s="1"/>
  <c r="DH222" i="7" s="1"/>
  <c r="J220" i="6"/>
  <c r="CK223" i="7" s="1"/>
  <c r="CQ223" i="7" s="1"/>
  <c r="DC223" i="7" s="1"/>
  <c r="K220" i="6"/>
  <c r="CL223" i="7" s="1"/>
  <c r="CR223" i="7" s="1"/>
  <c r="DD223" i="7" s="1"/>
  <c r="L220" i="6"/>
  <c r="CM223" i="7" s="1"/>
  <c r="CS223" i="7" s="1"/>
  <c r="DE223" i="7" s="1"/>
  <c r="M220" i="6"/>
  <c r="CN223" i="7" s="1"/>
  <c r="CT223" i="7" s="1"/>
  <c r="DF223" i="7" s="1"/>
  <c r="N220" i="6"/>
  <c r="CO223" i="7" s="1"/>
  <c r="CU223" i="7" s="1"/>
  <c r="DG223" i="7" s="1"/>
  <c r="O220" i="6"/>
  <c r="CP223" i="7" s="1"/>
  <c r="CV223" i="7" s="1"/>
  <c r="DH223" i="7" s="1"/>
  <c r="J221" i="6"/>
  <c r="CK224" i="7" s="1"/>
  <c r="CQ224" i="7" s="1"/>
  <c r="DC224" i="7" s="1"/>
  <c r="K221" i="6"/>
  <c r="CL224" i="7" s="1"/>
  <c r="CR224" i="7" s="1"/>
  <c r="DD224" i="7" s="1"/>
  <c r="L221" i="6"/>
  <c r="CM224" i="7" s="1"/>
  <c r="CS224" i="7" s="1"/>
  <c r="DE224" i="7" s="1"/>
  <c r="M221" i="6"/>
  <c r="CN224" i="7" s="1"/>
  <c r="CT224" i="7" s="1"/>
  <c r="DF224" i="7" s="1"/>
  <c r="N221" i="6"/>
  <c r="CO224" i="7" s="1"/>
  <c r="CU224" i="7" s="1"/>
  <c r="DG224" i="7" s="1"/>
  <c r="O221" i="6"/>
  <c r="CP224" i="7" s="1"/>
  <c r="CV224" i="7" s="1"/>
  <c r="DH224" i="7" s="1"/>
  <c r="J222" i="6"/>
  <c r="CK225" i="7" s="1"/>
  <c r="CQ225" i="7" s="1"/>
  <c r="DC225" i="7" s="1"/>
  <c r="K222" i="6"/>
  <c r="CL225" i="7" s="1"/>
  <c r="CR225" i="7" s="1"/>
  <c r="DD225" i="7" s="1"/>
  <c r="L222" i="6"/>
  <c r="CM225" i="7" s="1"/>
  <c r="CS225" i="7" s="1"/>
  <c r="DE225" i="7" s="1"/>
  <c r="M222" i="6"/>
  <c r="CN225" i="7" s="1"/>
  <c r="CT225" i="7" s="1"/>
  <c r="DF225" i="7" s="1"/>
  <c r="N222" i="6"/>
  <c r="CO225" i="7" s="1"/>
  <c r="CU225" i="7" s="1"/>
  <c r="DG225" i="7" s="1"/>
  <c r="O222" i="6"/>
  <c r="CP225" i="7" s="1"/>
  <c r="CV225" i="7" s="1"/>
  <c r="DH225" i="7" s="1"/>
  <c r="J223" i="6"/>
  <c r="CK226" i="7" s="1"/>
  <c r="CQ226" i="7" s="1"/>
  <c r="DC226" i="7" s="1"/>
  <c r="K223" i="6"/>
  <c r="CL226" i="7" s="1"/>
  <c r="CR226" i="7" s="1"/>
  <c r="DD226" i="7" s="1"/>
  <c r="L223" i="6"/>
  <c r="CM226" i="7" s="1"/>
  <c r="CS226" i="7" s="1"/>
  <c r="DE226" i="7" s="1"/>
  <c r="M223" i="6"/>
  <c r="CN226" i="7" s="1"/>
  <c r="CT226" i="7" s="1"/>
  <c r="DF226" i="7" s="1"/>
  <c r="N223" i="6"/>
  <c r="CO226" i="7" s="1"/>
  <c r="CU226" i="7" s="1"/>
  <c r="DG226" i="7" s="1"/>
  <c r="O223" i="6"/>
  <c r="CP226" i="7" s="1"/>
  <c r="CV226" i="7" s="1"/>
  <c r="DH226" i="7" s="1"/>
  <c r="J224" i="6"/>
  <c r="CK227" i="7" s="1"/>
  <c r="CQ227" i="7" s="1"/>
  <c r="DC227" i="7" s="1"/>
  <c r="K224" i="6"/>
  <c r="CL227" i="7" s="1"/>
  <c r="CR227" i="7" s="1"/>
  <c r="DD227" i="7" s="1"/>
  <c r="L224" i="6"/>
  <c r="CM227" i="7" s="1"/>
  <c r="CS227" i="7" s="1"/>
  <c r="DE227" i="7" s="1"/>
  <c r="M224" i="6"/>
  <c r="CN227" i="7" s="1"/>
  <c r="CT227" i="7" s="1"/>
  <c r="DF227" i="7" s="1"/>
  <c r="N224" i="6"/>
  <c r="CO227" i="7" s="1"/>
  <c r="CU227" i="7" s="1"/>
  <c r="DG227" i="7" s="1"/>
  <c r="O224" i="6"/>
  <c r="CP227" i="7" s="1"/>
  <c r="CV227" i="7" s="1"/>
  <c r="DH227" i="7" s="1"/>
  <c r="J225" i="6"/>
  <c r="CK228" i="7" s="1"/>
  <c r="CQ228" i="7" s="1"/>
  <c r="DC228" i="7" s="1"/>
  <c r="K225" i="6"/>
  <c r="CL228" i="7" s="1"/>
  <c r="CR228" i="7" s="1"/>
  <c r="DD228" i="7" s="1"/>
  <c r="L225" i="6"/>
  <c r="CM228" i="7" s="1"/>
  <c r="CS228" i="7" s="1"/>
  <c r="DE228" i="7" s="1"/>
  <c r="M225" i="6"/>
  <c r="CN228" i="7" s="1"/>
  <c r="CT228" i="7" s="1"/>
  <c r="DF228" i="7" s="1"/>
  <c r="N225" i="6"/>
  <c r="CO228" i="7" s="1"/>
  <c r="CU228" i="7" s="1"/>
  <c r="DG228" i="7" s="1"/>
  <c r="O225" i="6"/>
  <c r="CP228" i="7" s="1"/>
  <c r="CV228" i="7" s="1"/>
  <c r="DH228" i="7" s="1"/>
  <c r="J226" i="6"/>
  <c r="CK229" i="7" s="1"/>
  <c r="CQ229" i="7" s="1"/>
  <c r="DC229" i="7" s="1"/>
  <c r="K226" i="6"/>
  <c r="CL229" i="7" s="1"/>
  <c r="CR229" i="7" s="1"/>
  <c r="DD229" i="7" s="1"/>
  <c r="L226" i="6"/>
  <c r="CM229" i="7" s="1"/>
  <c r="CS229" i="7" s="1"/>
  <c r="DE229" i="7" s="1"/>
  <c r="M226" i="6"/>
  <c r="CN229" i="7" s="1"/>
  <c r="CT229" i="7" s="1"/>
  <c r="DF229" i="7" s="1"/>
  <c r="N226" i="6"/>
  <c r="CO229" i="7" s="1"/>
  <c r="CU229" i="7" s="1"/>
  <c r="DG229" i="7" s="1"/>
  <c r="O226" i="6"/>
  <c r="CP229" i="7" s="1"/>
  <c r="CV229" i="7" s="1"/>
  <c r="DH229" i="7" s="1"/>
  <c r="K12" i="6"/>
  <c r="CL15" i="7" s="1"/>
  <c r="CR15" i="7" s="1"/>
  <c r="L12" i="6"/>
  <c r="CM15" i="7" s="1"/>
  <c r="CS15" i="7" s="1"/>
  <c r="M12" i="6"/>
  <c r="CN15" i="7" s="1"/>
  <c r="CT15" i="7" s="1"/>
  <c r="N12" i="6"/>
  <c r="CO15" i="7" s="1"/>
  <c r="CU15" i="7" s="1"/>
  <c r="O12" i="6"/>
  <c r="CP15" i="7" s="1"/>
  <c r="CV15" i="7" s="1"/>
  <c r="J12" i="6"/>
  <c r="CK15" i="7" s="1"/>
  <c r="CQ15" i="7" s="1"/>
  <c r="AV11" i="7"/>
  <c r="BM11" i="7"/>
  <c r="AV12" i="7"/>
  <c r="AW12" i="7"/>
  <c r="AX12" i="7"/>
  <c r="AY12" i="7"/>
  <c r="AZ12" i="7"/>
  <c r="BA12" i="7"/>
  <c r="BB12" i="7"/>
  <c r="BC12" i="7"/>
  <c r="BD12" i="7"/>
  <c r="BE12" i="7"/>
  <c r="BF12" i="7"/>
  <c r="BG12" i="7"/>
  <c r="BH12" i="7"/>
  <c r="BI12" i="7"/>
  <c r="BJ12" i="7"/>
  <c r="BK12" i="7"/>
  <c r="BL12" i="7"/>
  <c r="BM12" i="7"/>
  <c r="AV13" i="7"/>
  <c r="AW13" i="7"/>
  <c r="AX13" i="7"/>
  <c r="AY13" i="7"/>
  <c r="AZ13" i="7"/>
  <c r="BA13" i="7"/>
  <c r="BB13" i="7"/>
  <c r="BC13" i="7"/>
  <c r="BD13" i="7"/>
  <c r="BE13" i="7"/>
  <c r="BF13" i="7"/>
  <c r="BG13" i="7"/>
  <c r="BH13" i="7"/>
  <c r="BI13" i="7"/>
  <c r="BJ13" i="7"/>
  <c r="BK13" i="7"/>
  <c r="BM13" i="7"/>
  <c r="BN13" i="7"/>
  <c r="BO13" i="7"/>
  <c r="BP13" i="7"/>
  <c r="BQ13" i="7"/>
  <c r="BR13" i="7"/>
  <c r="AV14" i="7"/>
  <c r="AW14" i="7"/>
  <c r="AX14" i="7"/>
  <c r="AY14" i="7"/>
  <c r="AZ14" i="7"/>
  <c r="BA14" i="7"/>
  <c r="BB14" i="7"/>
  <c r="BC14" i="7"/>
  <c r="BD14" i="7"/>
  <c r="BE14" i="7"/>
  <c r="BF14" i="7"/>
  <c r="BG14" i="7"/>
  <c r="BH14" i="7"/>
  <c r="BI14" i="7"/>
  <c r="BJ14" i="7"/>
  <c r="BK14" i="7"/>
  <c r="BM14" i="7"/>
  <c r="BN14" i="7"/>
  <c r="BO14" i="7"/>
  <c r="BP14" i="7"/>
  <c r="BQ14" i="7"/>
  <c r="BR14" i="7"/>
  <c r="AV15" i="7"/>
  <c r="AW15" i="7"/>
  <c r="AX15" i="7"/>
  <c r="AY15" i="7"/>
  <c r="AZ15" i="7"/>
  <c r="BA15" i="7"/>
  <c r="BB15" i="7"/>
  <c r="BC15" i="7"/>
  <c r="BD15" i="7"/>
  <c r="BE15" i="7"/>
  <c r="BF15" i="7"/>
  <c r="BG15" i="7"/>
  <c r="BH15" i="7"/>
  <c r="BI15" i="7"/>
  <c r="BJ15" i="7"/>
  <c r="BK15" i="7"/>
  <c r="AV16" i="7"/>
  <c r="AW16" i="7"/>
  <c r="AX16" i="7"/>
  <c r="AY16" i="7"/>
  <c r="AZ16" i="7"/>
  <c r="BA16" i="7"/>
  <c r="BB16" i="7"/>
  <c r="BC16" i="7"/>
  <c r="BD16" i="7"/>
  <c r="BE16" i="7"/>
  <c r="BF16" i="7"/>
  <c r="BG16" i="7"/>
  <c r="BH16" i="7"/>
  <c r="BI16" i="7"/>
  <c r="BJ16" i="7"/>
  <c r="BK16" i="7"/>
  <c r="AV17" i="7"/>
  <c r="AW17" i="7"/>
  <c r="AX17" i="7"/>
  <c r="AY17" i="7"/>
  <c r="AZ17" i="7"/>
  <c r="BA17" i="7"/>
  <c r="BB17" i="7"/>
  <c r="BC17" i="7"/>
  <c r="BD17" i="7"/>
  <c r="BE17" i="7"/>
  <c r="BF17" i="7"/>
  <c r="BG17" i="7"/>
  <c r="BH17" i="7"/>
  <c r="BI17" i="7"/>
  <c r="BJ17" i="7"/>
  <c r="BK17" i="7"/>
  <c r="AV18" i="7"/>
  <c r="AW18" i="7"/>
  <c r="AX18" i="7"/>
  <c r="AY18" i="7"/>
  <c r="AZ18" i="7"/>
  <c r="BA18" i="7"/>
  <c r="BB18" i="7"/>
  <c r="BC18" i="7"/>
  <c r="BD18" i="7"/>
  <c r="BE18" i="7"/>
  <c r="BF18" i="7"/>
  <c r="BG18" i="7"/>
  <c r="BH18" i="7"/>
  <c r="BI18" i="7"/>
  <c r="BJ18" i="7"/>
  <c r="BK18" i="7"/>
  <c r="AV19" i="7"/>
  <c r="AW19" i="7"/>
  <c r="AX19" i="7"/>
  <c r="AY19" i="7"/>
  <c r="AZ19" i="7"/>
  <c r="BA19" i="7"/>
  <c r="BB19" i="7"/>
  <c r="BC19" i="7"/>
  <c r="BD19" i="7"/>
  <c r="BE19" i="7"/>
  <c r="BF19" i="7"/>
  <c r="BG19" i="7"/>
  <c r="BH19" i="7"/>
  <c r="BI19" i="7"/>
  <c r="BJ19" i="7"/>
  <c r="BK19" i="7"/>
  <c r="AV20" i="7"/>
  <c r="AW20" i="7"/>
  <c r="AX20" i="7"/>
  <c r="AY20" i="7"/>
  <c r="AZ20" i="7"/>
  <c r="BA20" i="7"/>
  <c r="BB20" i="7"/>
  <c r="BC20" i="7"/>
  <c r="BD20" i="7"/>
  <c r="BE20" i="7"/>
  <c r="BF20" i="7"/>
  <c r="BG20" i="7"/>
  <c r="BH20" i="7"/>
  <c r="BI20" i="7"/>
  <c r="BJ20" i="7"/>
  <c r="BK20" i="7"/>
  <c r="AV21" i="7"/>
  <c r="AW21" i="7"/>
  <c r="AX21" i="7"/>
  <c r="AY21" i="7"/>
  <c r="AZ21" i="7"/>
  <c r="BA21" i="7"/>
  <c r="BB21" i="7"/>
  <c r="BC21" i="7"/>
  <c r="BD21" i="7"/>
  <c r="BE21" i="7"/>
  <c r="BF21" i="7"/>
  <c r="BG21" i="7"/>
  <c r="BH21" i="7"/>
  <c r="BI21" i="7"/>
  <c r="BJ21" i="7"/>
  <c r="BK21" i="7"/>
  <c r="AV22" i="7"/>
  <c r="AW22" i="7"/>
  <c r="AX22" i="7"/>
  <c r="AY22" i="7"/>
  <c r="AZ22" i="7"/>
  <c r="BA22" i="7"/>
  <c r="BB22" i="7"/>
  <c r="BC22" i="7"/>
  <c r="BD22" i="7"/>
  <c r="BE22" i="7"/>
  <c r="BF22" i="7"/>
  <c r="BG22" i="7"/>
  <c r="BH22" i="7"/>
  <c r="BI22" i="7"/>
  <c r="BJ22" i="7"/>
  <c r="BK22" i="7"/>
  <c r="AV23" i="7"/>
  <c r="AW23" i="7"/>
  <c r="AX23" i="7"/>
  <c r="AY23" i="7"/>
  <c r="AZ23" i="7"/>
  <c r="BA23" i="7"/>
  <c r="BB23" i="7"/>
  <c r="BC23" i="7"/>
  <c r="BD23" i="7"/>
  <c r="BE23" i="7"/>
  <c r="BF23" i="7"/>
  <c r="BG23" i="7"/>
  <c r="BH23" i="7"/>
  <c r="BI23" i="7"/>
  <c r="BJ23" i="7"/>
  <c r="BK23" i="7"/>
  <c r="AV24" i="7"/>
  <c r="AW24" i="7"/>
  <c r="AX24" i="7"/>
  <c r="AY24" i="7"/>
  <c r="AZ24" i="7"/>
  <c r="BA24" i="7"/>
  <c r="BB24" i="7"/>
  <c r="BC24" i="7"/>
  <c r="BD24" i="7"/>
  <c r="BE24" i="7"/>
  <c r="BF24" i="7"/>
  <c r="BG24" i="7"/>
  <c r="BH24" i="7"/>
  <c r="BI24" i="7"/>
  <c r="BJ24" i="7"/>
  <c r="BK24" i="7"/>
  <c r="AV25" i="7"/>
  <c r="AW25" i="7"/>
  <c r="AX25" i="7"/>
  <c r="AY25" i="7"/>
  <c r="AZ25" i="7"/>
  <c r="BA25" i="7"/>
  <c r="BB25" i="7"/>
  <c r="BC25" i="7"/>
  <c r="BD25" i="7"/>
  <c r="BE25" i="7"/>
  <c r="BF25" i="7"/>
  <c r="BG25" i="7"/>
  <c r="BH25" i="7"/>
  <c r="BI25" i="7"/>
  <c r="BJ25" i="7"/>
  <c r="BK25" i="7"/>
  <c r="AV26" i="7"/>
  <c r="AW26" i="7"/>
  <c r="AX26" i="7"/>
  <c r="AY26" i="7"/>
  <c r="AZ26" i="7"/>
  <c r="BA26" i="7"/>
  <c r="BB26" i="7"/>
  <c r="BC26" i="7"/>
  <c r="BD26" i="7"/>
  <c r="BE26" i="7"/>
  <c r="BF26" i="7"/>
  <c r="BG26" i="7"/>
  <c r="BH26" i="7"/>
  <c r="BI26" i="7"/>
  <c r="BJ26" i="7"/>
  <c r="BK26" i="7"/>
  <c r="AV27" i="7"/>
  <c r="AW27" i="7"/>
  <c r="AX27" i="7"/>
  <c r="AY27" i="7"/>
  <c r="AZ27" i="7"/>
  <c r="BA27" i="7"/>
  <c r="BB27" i="7"/>
  <c r="BC27" i="7"/>
  <c r="BD27" i="7"/>
  <c r="BE27" i="7"/>
  <c r="BF27" i="7"/>
  <c r="BG27" i="7"/>
  <c r="BH27" i="7"/>
  <c r="BI27" i="7"/>
  <c r="BJ27" i="7"/>
  <c r="BK27" i="7"/>
  <c r="AV28" i="7"/>
  <c r="AW28" i="7"/>
  <c r="AX28" i="7"/>
  <c r="AY28" i="7"/>
  <c r="AZ28" i="7"/>
  <c r="BA28" i="7"/>
  <c r="BB28" i="7"/>
  <c r="BC28" i="7"/>
  <c r="BD28" i="7"/>
  <c r="BE28" i="7"/>
  <c r="BF28" i="7"/>
  <c r="BG28" i="7"/>
  <c r="BH28" i="7"/>
  <c r="BI28" i="7"/>
  <c r="BJ28" i="7"/>
  <c r="BK28" i="7"/>
  <c r="AV29" i="7"/>
  <c r="AW29" i="7"/>
  <c r="AX29" i="7"/>
  <c r="AY29" i="7"/>
  <c r="AZ29" i="7"/>
  <c r="BA29" i="7"/>
  <c r="BB29" i="7"/>
  <c r="BC29" i="7"/>
  <c r="BD29" i="7"/>
  <c r="BE29" i="7"/>
  <c r="BF29" i="7"/>
  <c r="BG29" i="7"/>
  <c r="BH29" i="7"/>
  <c r="BI29" i="7"/>
  <c r="BJ29" i="7"/>
  <c r="BK29" i="7"/>
  <c r="AV30" i="7"/>
  <c r="AW30" i="7"/>
  <c r="AX30" i="7"/>
  <c r="AY30" i="7"/>
  <c r="AZ30" i="7"/>
  <c r="BA30" i="7"/>
  <c r="BB30" i="7"/>
  <c r="BC30" i="7"/>
  <c r="BD30" i="7"/>
  <c r="BE30" i="7"/>
  <c r="BF30" i="7"/>
  <c r="BG30" i="7"/>
  <c r="BH30" i="7"/>
  <c r="BI30" i="7"/>
  <c r="BJ30" i="7"/>
  <c r="BK30" i="7"/>
  <c r="AV31" i="7"/>
  <c r="AW31" i="7"/>
  <c r="AX31" i="7"/>
  <c r="AY31" i="7"/>
  <c r="AZ31" i="7"/>
  <c r="BA31" i="7"/>
  <c r="BB31" i="7"/>
  <c r="BC31" i="7"/>
  <c r="BD31" i="7"/>
  <c r="BE31" i="7"/>
  <c r="BF31" i="7"/>
  <c r="BG31" i="7"/>
  <c r="BH31" i="7"/>
  <c r="BI31" i="7"/>
  <c r="BJ31" i="7"/>
  <c r="BK31" i="7"/>
  <c r="AV32" i="7"/>
  <c r="AW32" i="7"/>
  <c r="AX32" i="7"/>
  <c r="AY32" i="7"/>
  <c r="AZ32" i="7"/>
  <c r="BA32" i="7"/>
  <c r="BB32" i="7"/>
  <c r="BC32" i="7"/>
  <c r="BD32" i="7"/>
  <c r="BE32" i="7"/>
  <c r="BF32" i="7"/>
  <c r="BG32" i="7"/>
  <c r="BH32" i="7"/>
  <c r="BI32" i="7"/>
  <c r="BJ32" i="7"/>
  <c r="BK32" i="7"/>
  <c r="AV33" i="7"/>
  <c r="AW33" i="7"/>
  <c r="AX33" i="7"/>
  <c r="AY33" i="7"/>
  <c r="AZ33" i="7"/>
  <c r="BA33" i="7"/>
  <c r="BB33" i="7"/>
  <c r="BC33" i="7"/>
  <c r="BD33" i="7"/>
  <c r="BE33" i="7"/>
  <c r="BF33" i="7"/>
  <c r="BG33" i="7"/>
  <c r="BH33" i="7"/>
  <c r="BI33" i="7"/>
  <c r="BJ33" i="7"/>
  <c r="BK33" i="7"/>
  <c r="AV34" i="7"/>
  <c r="AW34" i="7"/>
  <c r="AX34" i="7"/>
  <c r="AY34" i="7"/>
  <c r="AZ34" i="7"/>
  <c r="BA34" i="7"/>
  <c r="BB34" i="7"/>
  <c r="BC34" i="7"/>
  <c r="BD34" i="7"/>
  <c r="BE34" i="7"/>
  <c r="BF34" i="7"/>
  <c r="BG34" i="7"/>
  <c r="BH34" i="7"/>
  <c r="BI34" i="7"/>
  <c r="BJ34" i="7"/>
  <c r="BK34" i="7"/>
  <c r="AV35" i="7"/>
  <c r="AW35" i="7"/>
  <c r="AX35" i="7"/>
  <c r="AY35" i="7"/>
  <c r="AZ35" i="7"/>
  <c r="BA35" i="7"/>
  <c r="BB35" i="7"/>
  <c r="BC35" i="7"/>
  <c r="BD35" i="7"/>
  <c r="BE35" i="7"/>
  <c r="BF35" i="7"/>
  <c r="BG35" i="7"/>
  <c r="BH35" i="7"/>
  <c r="BI35" i="7"/>
  <c r="BJ35" i="7"/>
  <c r="BK35" i="7"/>
  <c r="AV36" i="7"/>
  <c r="AW36" i="7"/>
  <c r="AX36" i="7"/>
  <c r="AY36" i="7"/>
  <c r="AZ36" i="7"/>
  <c r="BA36" i="7"/>
  <c r="BB36" i="7"/>
  <c r="BC36" i="7"/>
  <c r="BD36" i="7"/>
  <c r="BE36" i="7"/>
  <c r="BF36" i="7"/>
  <c r="BG36" i="7"/>
  <c r="BH36" i="7"/>
  <c r="BI36" i="7"/>
  <c r="BJ36" i="7"/>
  <c r="BK36" i="7"/>
  <c r="AV37" i="7"/>
  <c r="AW37" i="7"/>
  <c r="AX37" i="7"/>
  <c r="AY37" i="7"/>
  <c r="AZ37" i="7"/>
  <c r="BA37" i="7"/>
  <c r="BB37" i="7"/>
  <c r="BC37" i="7"/>
  <c r="BD37" i="7"/>
  <c r="BE37" i="7"/>
  <c r="BF37" i="7"/>
  <c r="BG37" i="7"/>
  <c r="BH37" i="7"/>
  <c r="BI37" i="7"/>
  <c r="BJ37" i="7"/>
  <c r="BK37" i="7"/>
  <c r="AV38" i="7"/>
  <c r="AW38" i="7"/>
  <c r="AX38" i="7"/>
  <c r="AY38" i="7"/>
  <c r="AZ38" i="7"/>
  <c r="BA38" i="7"/>
  <c r="BB38" i="7"/>
  <c r="BC38" i="7"/>
  <c r="BD38" i="7"/>
  <c r="BE38" i="7"/>
  <c r="BF38" i="7"/>
  <c r="BG38" i="7"/>
  <c r="BH38" i="7"/>
  <c r="BI38" i="7"/>
  <c r="BJ38" i="7"/>
  <c r="BK38" i="7"/>
  <c r="AV39" i="7"/>
  <c r="AW39" i="7"/>
  <c r="AX39" i="7"/>
  <c r="AY39" i="7"/>
  <c r="AZ39" i="7"/>
  <c r="BA39" i="7"/>
  <c r="BB39" i="7"/>
  <c r="BC39" i="7"/>
  <c r="BD39" i="7"/>
  <c r="BE39" i="7"/>
  <c r="BF39" i="7"/>
  <c r="BG39" i="7"/>
  <c r="BH39" i="7"/>
  <c r="BI39" i="7"/>
  <c r="BJ39" i="7"/>
  <c r="BK39" i="7"/>
  <c r="AV40" i="7"/>
  <c r="AW40" i="7"/>
  <c r="AX40" i="7"/>
  <c r="AY40" i="7"/>
  <c r="AZ40" i="7"/>
  <c r="BA40" i="7"/>
  <c r="BB40" i="7"/>
  <c r="BC40" i="7"/>
  <c r="BD40" i="7"/>
  <c r="BE40" i="7"/>
  <c r="BF40" i="7"/>
  <c r="BG40" i="7"/>
  <c r="BH40" i="7"/>
  <c r="BI40" i="7"/>
  <c r="BJ40" i="7"/>
  <c r="BK40" i="7"/>
  <c r="AV41" i="7"/>
  <c r="AW41" i="7"/>
  <c r="AX41" i="7"/>
  <c r="AY41" i="7"/>
  <c r="AZ41" i="7"/>
  <c r="BA41" i="7"/>
  <c r="BB41" i="7"/>
  <c r="BC41" i="7"/>
  <c r="BD41" i="7"/>
  <c r="BE41" i="7"/>
  <c r="BF41" i="7"/>
  <c r="BG41" i="7"/>
  <c r="BH41" i="7"/>
  <c r="BI41" i="7"/>
  <c r="BJ41" i="7"/>
  <c r="BK41" i="7"/>
  <c r="AV42" i="7"/>
  <c r="AW42" i="7"/>
  <c r="AX42" i="7"/>
  <c r="AY42" i="7"/>
  <c r="AZ42" i="7"/>
  <c r="BA42" i="7"/>
  <c r="BB42" i="7"/>
  <c r="BC42" i="7"/>
  <c r="BD42" i="7"/>
  <c r="BE42" i="7"/>
  <c r="BF42" i="7"/>
  <c r="BG42" i="7"/>
  <c r="BH42" i="7"/>
  <c r="BI42" i="7"/>
  <c r="BJ42" i="7"/>
  <c r="BK42" i="7"/>
  <c r="AV43" i="7"/>
  <c r="AW43" i="7"/>
  <c r="AX43" i="7"/>
  <c r="AY43" i="7"/>
  <c r="AZ43" i="7"/>
  <c r="BA43" i="7"/>
  <c r="BB43" i="7"/>
  <c r="BC43" i="7"/>
  <c r="BD43" i="7"/>
  <c r="BE43" i="7"/>
  <c r="BF43" i="7"/>
  <c r="BG43" i="7"/>
  <c r="BH43" i="7"/>
  <c r="BI43" i="7"/>
  <c r="BJ43" i="7"/>
  <c r="BK43" i="7"/>
  <c r="AV44" i="7"/>
  <c r="AW44" i="7"/>
  <c r="AX44" i="7"/>
  <c r="AY44" i="7"/>
  <c r="AZ44" i="7"/>
  <c r="BA44" i="7"/>
  <c r="BB44" i="7"/>
  <c r="BC44" i="7"/>
  <c r="BD44" i="7"/>
  <c r="BE44" i="7"/>
  <c r="BF44" i="7"/>
  <c r="BG44" i="7"/>
  <c r="BH44" i="7"/>
  <c r="BI44" i="7"/>
  <c r="BJ44" i="7"/>
  <c r="BK44" i="7"/>
  <c r="AV45" i="7"/>
  <c r="AW45" i="7"/>
  <c r="AX45" i="7"/>
  <c r="AY45" i="7"/>
  <c r="AZ45" i="7"/>
  <c r="BA45" i="7"/>
  <c r="BB45" i="7"/>
  <c r="BC45" i="7"/>
  <c r="BD45" i="7"/>
  <c r="BE45" i="7"/>
  <c r="BF45" i="7"/>
  <c r="BG45" i="7"/>
  <c r="BH45" i="7"/>
  <c r="BI45" i="7"/>
  <c r="BJ45" i="7"/>
  <c r="BK45" i="7"/>
  <c r="AV46" i="7"/>
  <c r="AW46" i="7"/>
  <c r="AX46" i="7"/>
  <c r="AY46" i="7"/>
  <c r="AZ46" i="7"/>
  <c r="BA46" i="7"/>
  <c r="BB46" i="7"/>
  <c r="BC46" i="7"/>
  <c r="BD46" i="7"/>
  <c r="BE46" i="7"/>
  <c r="BF46" i="7"/>
  <c r="BG46" i="7"/>
  <c r="BH46" i="7"/>
  <c r="BI46" i="7"/>
  <c r="BJ46" i="7"/>
  <c r="BK46" i="7"/>
  <c r="AV47" i="7"/>
  <c r="AW47" i="7"/>
  <c r="AX47" i="7"/>
  <c r="AY47" i="7"/>
  <c r="AZ47" i="7"/>
  <c r="BA47" i="7"/>
  <c r="BB47" i="7"/>
  <c r="BC47" i="7"/>
  <c r="BD47" i="7"/>
  <c r="BE47" i="7"/>
  <c r="BF47" i="7"/>
  <c r="BG47" i="7"/>
  <c r="BH47" i="7"/>
  <c r="BI47" i="7"/>
  <c r="BJ47" i="7"/>
  <c r="BK47" i="7"/>
  <c r="AV48" i="7"/>
  <c r="AW48" i="7"/>
  <c r="AX48" i="7"/>
  <c r="AY48" i="7"/>
  <c r="AZ48" i="7"/>
  <c r="BA48" i="7"/>
  <c r="BB48" i="7"/>
  <c r="BC48" i="7"/>
  <c r="BD48" i="7"/>
  <c r="BE48" i="7"/>
  <c r="BF48" i="7"/>
  <c r="BG48" i="7"/>
  <c r="BH48" i="7"/>
  <c r="BI48" i="7"/>
  <c r="BJ48" i="7"/>
  <c r="BK48" i="7"/>
  <c r="AV49" i="7"/>
  <c r="AW49" i="7"/>
  <c r="AX49" i="7"/>
  <c r="AY49" i="7"/>
  <c r="AZ49" i="7"/>
  <c r="BA49" i="7"/>
  <c r="BB49" i="7"/>
  <c r="BC49" i="7"/>
  <c r="BD49" i="7"/>
  <c r="BE49" i="7"/>
  <c r="BF49" i="7"/>
  <c r="BG49" i="7"/>
  <c r="BH49" i="7"/>
  <c r="BI49" i="7"/>
  <c r="BJ49" i="7"/>
  <c r="BK49" i="7"/>
  <c r="AV50" i="7"/>
  <c r="AW50" i="7"/>
  <c r="AX50" i="7"/>
  <c r="AY50" i="7"/>
  <c r="AZ50" i="7"/>
  <c r="BA50" i="7"/>
  <c r="BB50" i="7"/>
  <c r="BC50" i="7"/>
  <c r="BD50" i="7"/>
  <c r="BE50" i="7"/>
  <c r="BF50" i="7"/>
  <c r="BG50" i="7"/>
  <c r="BH50" i="7"/>
  <c r="BI50" i="7"/>
  <c r="BJ50" i="7"/>
  <c r="BK50" i="7"/>
  <c r="AV51" i="7"/>
  <c r="AW51" i="7"/>
  <c r="AX51" i="7"/>
  <c r="AY51" i="7"/>
  <c r="AZ51" i="7"/>
  <c r="BA51" i="7"/>
  <c r="BB51" i="7"/>
  <c r="BC51" i="7"/>
  <c r="BD51" i="7"/>
  <c r="BE51" i="7"/>
  <c r="BF51" i="7"/>
  <c r="BG51" i="7"/>
  <c r="BH51" i="7"/>
  <c r="BI51" i="7"/>
  <c r="BJ51" i="7"/>
  <c r="BK51" i="7"/>
  <c r="AV52" i="7"/>
  <c r="AW52" i="7"/>
  <c r="AX52" i="7"/>
  <c r="AY52" i="7"/>
  <c r="AZ52" i="7"/>
  <c r="BA52" i="7"/>
  <c r="BB52" i="7"/>
  <c r="BC52" i="7"/>
  <c r="BD52" i="7"/>
  <c r="BE52" i="7"/>
  <c r="BF52" i="7"/>
  <c r="BG52" i="7"/>
  <c r="BH52" i="7"/>
  <c r="BI52" i="7"/>
  <c r="BJ52" i="7"/>
  <c r="BK52" i="7"/>
  <c r="AV53" i="7"/>
  <c r="AW53" i="7"/>
  <c r="AX53" i="7"/>
  <c r="AY53" i="7"/>
  <c r="AZ53" i="7"/>
  <c r="BA53" i="7"/>
  <c r="BB53" i="7"/>
  <c r="BC53" i="7"/>
  <c r="BD53" i="7"/>
  <c r="BE53" i="7"/>
  <c r="BF53" i="7"/>
  <c r="BG53" i="7"/>
  <c r="BH53" i="7"/>
  <c r="BI53" i="7"/>
  <c r="BJ53" i="7"/>
  <c r="BK53" i="7"/>
  <c r="AV54" i="7"/>
  <c r="AW54" i="7"/>
  <c r="AX54" i="7"/>
  <c r="AY54" i="7"/>
  <c r="AZ54" i="7"/>
  <c r="BA54" i="7"/>
  <c r="BB54" i="7"/>
  <c r="BC54" i="7"/>
  <c r="BD54" i="7"/>
  <c r="BE54" i="7"/>
  <c r="BF54" i="7"/>
  <c r="BG54" i="7"/>
  <c r="BH54" i="7"/>
  <c r="BI54" i="7"/>
  <c r="BJ54" i="7"/>
  <c r="BK54" i="7"/>
  <c r="AV55" i="7"/>
  <c r="AW55" i="7"/>
  <c r="AX55" i="7"/>
  <c r="AY55" i="7"/>
  <c r="AZ55" i="7"/>
  <c r="BA55" i="7"/>
  <c r="BB55" i="7"/>
  <c r="BC55" i="7"/>
  <c r="BD55" i="7"/>
  <c r="BE55" i="7"/>
  <c r="BF55" i="7"/>
  <c r="BG55" i="7"/>
  <c r="BH55" i="7"/>
  <c r="BI55" i="7"/>
  <c r="BJ55" i="7"/>
  <c r="BK55" i="7"/>
  <c r="AV56" i="7"/>
  <c r="AW56" i="7"/>
  <c r="AX56" i="7"/>
  <c r="AY56" i="7"/>
  <c r="AZ56" i="7"/>
  <c r="BA56" i="7"/>
  <c r="BB56" i="7"/>
  <c r="BC56" i="7"/>
  <c r="BD56" i="7"/>
  <c r="BE56" i="7"/>
  <c r="BF56" i="7"/>
  <c r="BG56" i="7"/>
  <c r="BH56" i="7"/>
  <c r="BI56" i="7"/>
  <c r="BJ56" i="7"/>
  <c r="BK56" i="7"/>
  <c r="AV57" i="7"/>
  <c r="AW57" i="7"/>
  <c r="AX57" i="7"/>
  <c r="AY57" i="7"/>
  <c r="AZ57" i="7"/>
  <c r="BA57" i="7"/>
  <c r="BB57" i="7"/>
  <c r="BC57" i="7"/>
  <c r="BD57" i="7"/>
  <c r="BE57" i="7"/>
  <c r="BF57" i="7"/>
  <c r="BG57" i="7"/>
  <c r="BH57" i="7"/>
  <c r="BI57" i="7"/>
  <c r="BJ57" i="7"/>
  <c r="BK57" i="7"/>
  <c r="AV58" i="7"/>
  <c r="AW58" i="7"/>
  <c r="AX58" i="7"/>
  <c r="AY58" i="7"/>
  <c r="AZ58" i="7"/>
  <c r="BA58" i="7"/>
  <c r="BB58" i="7"/>
  <c r="BC58" i="7"/>
  <c r="BD58" i="7"/>
  <c r="BE58" i="7"/>
  <c r="BF58" i="7"/>
  <c r="BG58" i="7"/>
  <c r="BH58" i="7"/>
  <c r="BI58" i="7"/>
  <c r="BJ58" i="7"/>
  <c r="BK58" i="7"/>
  <c r="AV59" i="7"/>
  <c r="AW59" i="7"/>
  <c r="AX59" i="7"/>
  <c r="AY59" i="7"/>
  <c r="AZ59" i="7"/>
  <c r="BA59" i="7"/>
  <c r="BB59" i="7"/>
  <c r="BC59" i="7"/>
  <c r="BD59" i="7"/>
  <c r="BE59" i="7"/>
  <c r="BF59" i="7"/>
  <c r="BG59" i="7"/>
  <c r="BH59" i="7"/>
  <c r="BI59" i="7"/>
  <c r="BJ59" i="7"/>
  <c r="BK59" i="7"/>
  <c r="AV60" i="7"/>
  <c r="AW60" i="7"/>
  <c r="AX60" i="7"/>
  <c r="AY60" i="7"/>
  <c r="AZ60" i="7"/>
  <c r="BA60" i="7"/>
  <c r="BB60" i="7"/>
  <c r="BC60" i="7"/>
  <c r="BD60" i="7"/>
  <c r="BE60" i="7"/>
  <c r="BF60" i="7"/>
  <c r="BG60" i="7"/>
  <c r="BH60" i="7"/>
  <c r="BI60" i="7"/>
  <c r="BJ60" i="7"/>
  <c r="BK60" i="7"/>
  <c r="AV61" i="7"/>
  <c r="AW61" i="7"/>
  <c r="AX61" i="7"/>
  <c r="AY61" i="7"/>
  <c r="AZ61" i="7"/>
  <c r="BA61" i="7"/>
  <c r="BB61" i="7"/>
  <c r="BC61" i="7"/>
  <c r="BD61" i="7"/>
  <c r="BE61" i="7"/>
  <c r="BF61" i="7"/>
  <c r="BG61" i="7"/>
  <c r="BH61" i="7"/>
  <c r="BI61" i="7"/>
  <c r="BJ61" i="7"/>
  <c r="BK61" i="7"/>
  <c r="AV62" i="7"/>
  <c r="AW62" i="7"/>
  <c r="AX62" i="7"/>
  <c r="AY62" i="7"/>
  <c r="AZ62" i="7"/>
  <c r="BA62" i="7"/>
  <c r="BB62" i="7"/>
  <c r="BC62" i="7"/>
  <c r="BD62" i="7"/>
  <c r="BE62" i="7"/>
  <c r="BF62" i="7"/>
  <c r="BG62" i="7"/>
  <c r="BH62" i="7"/>
  <c r="BI62" i="7"/>
  <c r="BJ62" i="7"/>
  <c r="BK62" i="7"/>
  <c r="AV63" i="7"/>
  <c r="AW63" i="7"/>
  <c r="AX63" i="7"/>
  <c r="AY63" i="7"/>
  <c r="AZ63" i="7"/>
  <c r="BA63" i="7"/>
  <c r="BB63" i="7"/>
  <c r="BC63" i="7"/>
  <c r="BD63" i="7"/>
  <c r="BE63" i="7"/>
  <c r="BF63" i="7"/>
  <c r="BG63" i="7"/>
  <c r="BH63" i="7"/>
  <c r="BI63" i="7"/>
  <c r="BJ63" i="7"/>
  <c r="BK63" i="7"/>
  <c r="AV64" i="7"/>
  <c r="AW64" i="7"/>
  <c r="AX64" i="7"/>
  <c r="AY64" i="7"/>
  <c r="AZ64" i="7"/>
  <c r="BA64" i="7"/>
  <c r="BB64" i="7"/>
  <c r="BC64" i="7"/>
  <c r="BD64" i="7"/>
  <c r="BE64" i="7"/>
  <c r="BF64" i="7"/>
  <c r="BG64" i="7"/>
  <c r="BH64" i="7"/>
  <c r="BI64" i="7"/>
  <c r="BJ64" i="7"/>
  <c r="BK64" i="7"/>
  <c r="AV65" i="7"/>
  <c r="AW65" i="7"/>
  <c r="AX65" i="7"/>
  <c r="AY65" i="7"/>
  <c r="AZ65" i="7"/>
  <c r="BA65" i="7"/>
  <c r="BB65" i="7"/>
  <c r="BC65" i="7"/>
  <c r="BD65" i="7"/>
  <c r="BE65" i="7"/>
  <c r="BF65" i="7"/>
  <c r="BG65" i="7"/>
  <c r="BH65" i="7"/>
  <c r="BI65" i="7"/>
  <c r="BJ65" i="7"/>
  <c r="BK65" i="7"/>
  <c r="AV66" i="7"/>
  <c r="AW66" i="7"/>
  <c r="AX66" i="7"/>
  <c r="AY66" i="7"/>
  <c r="AZ66" i="7"/>
  <c r="BA66" i="7"/>
  <c r="BB66" i="7"/>
  <c r="BC66" i="7"/>
  <c r="BD66" i="7"/>
  <c r="BE66" i="7"/>
  <c r="BF66" i="7"/>
  <c r="BG66" i="7"/>
  <c r="BH66" i="7"/>
  <c r="BI66" i="7"/>
  <c r="BJ66" i="7"/>
  <c r="BK66" i="7"/>
  <c r="AV67" i="7"/>
  <c r="AW67" i="7"/>
  <c r="AX67" i="7"/>
  <c r="AY67" i="7"/>
  <c r="AZ67" i="7"/>
  <c r="BA67" i="7"/>
  <c r="BB67" i="7"/>
  <c r="BC67" i="7"/>
  <c r="BD67" i="7"/>
  <c r="BE67" i="7"/>
  <c r="BF67" i="7"/>
  <c r="BG67" i="7"/>
  <c r="BH67" i="7"/>
  <c r="BI67" i="7"/>
  <c r="BJ67" i="7"/>
  <c r="BK67" i="7"/>
  <c r="AV68" i="7"/>
  <c r="AW68" i="7"/>
  <c r="AX68" i="7"/>
  <c r="AY68" i="7"/>
  <c r="AZ68" i="7"/>
  <c r="BA68" i="7"/>
  <c r="BB68" i="7"/>
  <c r="BC68" i="7"/>
  <c r="BD68" i="7"/>
  <c r="BE68" i="7"/>
  <c r="BF68" i="7"/>
  <c r="BG68" i="7"/>
  <c r="BH68" i="7"/>
  <c r="BI68" i="7"/>
  <c r="BJ68" i="7"/>
  <c r="BK68" i="7"/>
  <c r="AV69" i="7"/>
  <c r="AW69" i="7"/>
  <c r="AX69" i="7"/>
  <c r="AY69" i="7"/>
  <c r="AZ69" i="7"/>
  <c r="BA69" i="7"/>
  <c r="BB69" i="7"/>
  <c r="BC69" i="7"/>
  <c r="BD69" i="7"/>
  <c r="BE69" i="7"/>
  <c r="BF69" i="7"/>
  <c r="BG69" i="7"/>
  <c r="BH69" i="7"/>
  <c r="BI69" i="7"/>
  <c r="BJ69" i="7"/>
  <c r="BK69" i="7"/>
  <c r="AV70" i="7"/>
  <c r="AW70" i="7"/>
  <c r="AX70" i="7"/>
  <c r="AY70" i="7"/>
  <c r="AZ70" i="7"/>
  <c r="BA70" i="7"/>
  <c r="BB70" i="7"/>
  <c r="BC70" i="7"/>
  <c r="BD70" i="7"/>
  <c r="BE70" i="7"/>
  <c r="BF70" i="7"/>
  <c r="BG70" i="7"/>
  <c r="BH70" i="7"/>
  <c r="BI70" i="7"/>
  <c r="BJ70" i="7"/>
  <c r="BK70" i="7"/>
  <c r="AV71" i="7"/>
  <c r="AW71" i="7"/>
  <c r="AX71" i="7"/>
  <c r="AY71" i="7"/>
  <c r="AZ71" i="7"/>
  <c r="BA71" i="7"/>
  <c r="BB71" i="7"/>
  <c r="BC71" i="7"/>
  <c r="BD71" i="7"/>
  <c r="BE71" i="7"/>
  <c r="BF71" i="7"/>
  <c r="BG71" i="7"/>
  <c r="BH71" i="7"/>
  <c r="BI71" i="7"/>
  <c r="BJ71" i="7"/>
  <c r="BK71" i="7"/>
  <c r="AV72" i="7"/>
  <c r="AW72" i="7"/>
  <c r="AX72" i="7"/>
  <c r="AY72" i="7"/>
  <c r="AZ72" i="7"/>
  <c r="BA72" i="7"/>
  <c r="BB72" i="7"/>
  <c r="BC72" i="7"/>
  <c r="BD72" i="7"/>
  <c r="BE72" i="7"/>
  <c r="BF72" i="7"/>
  <c r="BG72" i="7"/>
  <c r="BH72" i="7"/>
  <c r="BI72" i="7"/>
  <c r="BJ72" i="7"/>
  <c r="BK72" i="7"/>
  <c r="AV73" i="7"/>
  <c r="AW73" i="7"/>
  <c r="AX73" i="7"/>
  <c r="AY73" i="7"/>
  <c r="AZ73" i="7"/>
  <c r="BA73" i="7"/>
  <c r="BB73" i="7"/>
  <c r="BC73" i="7"/>
  <c r="BD73" i="7"/>
  <c r="BE73" i="7"/>
  <c r="BF73" i="7"/>
  <c r="BG73" i="7"/>
  <c r="BH73" i="7"/>
  <c r="BI73" i="7"/>
  <c r="BJ73" i="7"/>
  <c r="BK73" i="7"/>
  <c r="AV74" i="7"/>
  <c r="AW74" i="7"/>
  <c r="AX74" i="7"/>
  <c r="AY74" i="7"/>
  <c r="AZ74" i="7"/>
  <c r="BA74" i="7"/>
  <c r="BB74" i="7"/>
  <c r="BC74" i="7"/>
  <c r="BD74" i="7"/>
  <c r="BE74" i="7"/>
  <c r="BF74" i="7"/>
  <c r="BG74" i="7"/>
  <c r="BH74" i="7"/>
  <c r="BI74" i="7"/>
  <c r="BJ74" i="7"/>
  <c r="BK74" i="7"/>
  <c r="AV75" i="7"/>
  <c r="AW75" i="7"/>
  <c r="AX75" i="7"/>
  <c r="AY75" i="7"/>
  <c r="AZ75" i="7"/>
  <c r="BA75" i="7"/>
  <c r="BB75" i="7"/>
  <c r="BC75" i="7"/>
  <c r="BD75" i="7"/>
  <c r="BE75" i="7"/>
  <c r="BF75" i="7"/>
  <c r="BG75" i="7"/>
  <c r="BH75" i="7"/>
  <c r="BI75" i="7"/>
  <c r="BJ75" i="7"/>
  <c r="BK75" i="7"/>
  <c r="AV76" i="7"/>
  <c r="AW76" i="7"/>
  <c r="AX76" i="7"/>
  <c r="AY76" i="7"/>
  <c r="AZ76" i="7"/>
  <c r="BA76" i="7"/>
  <c r="BB76" i="7"/>
  <c r="BC76" i="7"/>
  <c r="BD76" i="7"/>
  <c r="BE76" i="7"/>
  <c r="BF76" i="7"/>
  <c r="BG76" i="7"/>
  <c r="BH76" i="7"/>
  <c r="BI76" i="7"/>
  <c r="BJ76" i="7"/>
  <c r="BK76" i="7"/>
  <c r="AV77" i="7"/>
  <c r="AW77" i="7"/>
  <c r="AX77" i="7"/>
  <c r="AY77" i="7"/>
  <c r="AZ77" i="7"/>
  <c r="BA77" i="7"/>
  <c r="BB77" i="7"/>
  <c r="BC77" i="7"/>
  <c r="BD77" i="7"/>
  <c r="BE77" i="7"/>
  <c r="BF77" i="7"/>
  <c r="BG77" i="7"/>
  <c r="BH77" i="7"/>
  <c r="BI77" i="7"/>
  <c r="BJ77" i="7"/>
  <c r="BK77" i="7"/>
  <c r="AV78" i="7"/>
  <c r="AW78" i="7"/>
  <c r="AX78" i="7"/>
  <c r="AY78" i="7"/>
  <c r="AZ78" i="7"/>
  <c r="BA78" i="7"/>
  <c r="BB78" i="7"/>
  <c r="BC78" i="7"/>
  <c r="BD78" i="7"/>
  <c r="BE78" i="7"/>
  <c r="BF78" i="7"/>
  <c r="BG78" i="7"/>
  <c r="BH78" i="7"/>
  <c r="BI78" i="7"/>
  <c r="BJ78" i="7"/>
  <c r="BK78" i="7"/>
  <c r="AV79" i="7"/>
  <c r="AW79" i="7"/>
  <c r="AX79" i="7"/>
  <c r="AY79" i="7"/>
  <c r="AZ79" i="7"/>
  <c r="BA79" i="7"/>
  <c r="BB79" i="7"/>
  <c r="BC79" i="7"/>
  <c r="BD79" i="7"/>
  <c r="BE79" i="7"/>
  <c r="BF79" i="7"/>
  <c r="BG79" i="7"/>
  <c r="BH79" i="7"/>
  <c r="BI79" i="7"/>
  <c r="BJ79" i="7"/>
  <c r="BK79" i="7"/>
  <c r="AV80" i="7"/>
  <c r="AW80" i="7"/>
  <c r="AX80" i="7"/>
  <c r="AY80" i="7"/>
  <c r="AZ80" i="7"/>
  <c r="BA80" i="7"/>
  <c r="BB80" i="7"/>
  <c r="BC80" i="7"/>
  <c r="BD80" i="7"/>
  <c r="BE80" i="7"/>
  <c r="BF80" i="7"/>
  <c r="BG80" i="7"/>
  <c r="BH80" i="7"/>
  <c r="BI80" i="7"/>
  <c r="BJ80" i="7"/>
  <c r="BK80" i="7"/>
  <c r="AV81" i="7"/>
  <c r="AW81" i="7"/>
  <c r="AX81" i="7"/>
  <c r="AY81" i="7"/>
  <c r="AZ81" i="7"/>
  <c r="BA81" i="7"/>
  <c r="BB81" i="7"/>
  <c r="BC81" i="7"/>
  <c r="BD81" i="7"/>
  <c r="BE81" i="7"/>
  <c r="BF81" i="7"/>
  <c r="BG81" i="7"/>
  <c r="BH81" i="7"/>
  <c r="BI81" i="7"/>
  <c r="BJ81" i="7"/>
  <c r="BK81" i="7"/>
  <c r="AV82" i="7"/>
  <c r="AW82" i="7"/>
  <c r="AX82" i="7"/>
  <c r="AY82" i="7"/>
  <c r="AZ82" i="7"/>
  <c r="BA82" i="7"/>
  <c r="BB82" i="7"/>
  <c r="BC82" i="7"/>
  <c r="BD82" i="7"/>
  <c r="BE82" i="7"/>
  <c r="BF82" i="7"/>
  <c r="BG82" i="7"/>
  <c r="BH82" i="7"/>
  <c r="BI82" i="7"/>
  <c r="BJ82" i="7"/>
  <c r="BK82" i="7"/>
  <c r="AV83" i="7"/>
  <c r="AW83" i="7"/>
  <c r="AX83" i="7"/>
  <c r="AY83" i="7"/>
  <c r="AZ83" i="7"/>
  <c r="BA83" i="7"/>
  <c r="BB83" i="7"/>
  <c r="BC83" i="7"/>
  <c r="BD83" i="7"/>
  <c r="BE83" i="7"/>
  <c r="BF83" i="7"/>
  <c r="BG83" i="7"/>
  <c r="BH83" i="7"/>
  <c r="BI83" i="7"/>
  <c r="BJ83" i="7"/>
  <c r="BK83" i="7"/>
  <c r="AV84" i="7"/>
  <c r="AW84" i="7"/>
  <c r="AX84" i="7"/>
  <c r="AY84" i="7"/>
  <c r="AZ84" i="7"/>
  <c r="BA84" i="7"/>
  <c r="BB84" i="7"/>
  <c r="BC84" i="7"/>
  <c r="BD84" i="7"/>
  <c r="BE84" i="7"/>
  <c r="BF84" i="7"/>
  <c r="BG84" i="7"/>
  <c r="BH84" i="7"/>
  <c r="BI84" i="7"/>
  <c r="BJ84" i="7"/>
  <c r="BK84" i="7"/>
  <c r="AV85" i="7"/>
  <c r="AW85" i="7"/>
  <c r="AX85" i="7"/>
  <c r="AY85" i="7"/>
  <c r="AZ85" i="7"/>
  <c r="BA85" i="7"/>
  <c r="BB85" i="7"/>
  <c r="BC85" i="7"/>
  <c r="BD85" i="7"/>
  <c r="BE85" i="7"/>
  <c r="BF85" i="7"/>
  <c r="BG85" i="7"/>
  <c r="BH85" i="7"/>
  <c r="BI85" i="7"/>
  <c r="BJ85" i="7"/>
  <c r="BK85" i="7"/>
  <c r="AV86" i="7"/>
  <c r="AW86" i="7"/>
  <c r="AX86" i="7"/>
  <c r="AY86" i="7"/>
  <c r="AZ86" i="7"/>
  <c r="BA86" i="7"/>
  <c r="BB86" i="7"/>
  <c r="BC86" i="7"/>
  <c r="BD86" i="7"/>
  <c r="BE86" i="7"/>
  <c r="BF86" i="7"/>
  <c r="BG86" i="7"/>
  <c r="BH86" i="7"/>
  <c r="BI86" i="7"/>
  <c r="BJ86" i="7"/>
  <c r="BK86" i="7"/>
  <c r="AV87" i="7"/>
  <c r="AW87" i="7"/>
  <c r="AX87" i="7"/>
  <c r="AY87" i="7"/>
  <c r="AZ87" i="7"/>
  <c r="BA87" i="7"/>
  <c r="BB87" i="7"/>
  <c r="BC87" i="7"/>
  <c r="BD87" i="7"/>
  <c r="BE87" i="7"/>
  <c r="BF87" i="7"/>
  <c r="BG87" i="7"/>
  <c r="BH87" i="7"/>
  <c r="BI87" i="7"/>
  <c r="BJ87" i="7"/>
  <c r="BK87" i="7"/>
  <c r="AV88" i="7"/>
  <c r="AW88" i="7"/>
  <c r="AX88" i="7"/>
  <c r="AY88" i="7"/>
  <c r="AZ88" i="7"/>
  <c r="BA88" i="7"/>
  <c r="BB88" i="7"/>
  <c r="BC88" i="7"/>
  <c r="BD88" i="7"/>
  <c r="BE88" i="7"/>
  <c r="BF88" i="7"/>
  <c r="BG88" i="7"/>
  <c r="BH88" i="7"/>
  <c r="BI88" i="7"/>
  <c r="BJ88" i="7"/>
  <c r="BK88" i="7"/>
  <c r="AV89" i="7"/>
  <c r="AW89" i="7"/>
  <c r="AX89" i="7"/>
  <c r="AY89" i="7"/>
  <c r="AZ89" i="7"/>
  <c r="BA89" i="7"/>
  <c r="BB89" i="7"/>
  <c r="BC89" i="7"/>
  <c r="BD89" i="7"/>
  <c r="BE89" i="7"/>
  <c r="BF89" i="7"/>
  <c r="BG89" i="7"/>
  <c r="BH89" i="7"/>
  <c r="BI89" i="7"/>
  <c r="BJ89" i="7"/>
  <c r="BK89" i="7"/>
  <c r="AV90" i="7"/>
  <c r="AW90" i="7"/>
  <c r="AX90" i="7"/>
  <c r="AY90" i="7"/>
  <c r="AZ90" i="7"/>
  <c r="BA90" i="7"/>
  <c r="BB90" i="7"/>
  <c r="BC90" i="7"/>
  <c r="BD90" i="7"/>
  <c r="BE90" i="7"/>
  <c r="BF90" i="7"/>
  <c r="BG90" i="7"/>
  <c r="BH90" i="7"/>
  <c r="BI90" i="7"/>
  <c r="BJ90" i="7"/>
  <c r="BK90" i="7"/>
  <c r="AV91" i="7"/>
  <c r="AW91" i="7"/>
  <c r="AX91" i="7"/>
  <c r="AY91" i="7"/>
  <c r="AZ91" i="7"/>
  <c r="BA91" i="7"/>
  <c r="BB91" i="7"/>
  <c r="BC91" i="7"/>
  <c r="BD91" i="7"/>
  <c r="BE91" i="7"/>
  <c r="BF91" i="7"/>
  <c r="BG91" i="7"/>
  <c r="BH91" i="7"/>
  <c r="BI91" i="7"/>
  <c r="BJ91" i="7"/>
  <c r="BK91" i="7"/>
  <c r="AV92" i="7"/>
  <c r="AW92" i="7"/>
  <c r="AX92" i="7"/>
  <c r="AY92" i="7"/>
  <c r="AZ92" i="7"/>
  <c r="BA92" i="7"/>
  <c r="BB92" i="7"/>
  <c r="BC92" i="7"/>
  <c r="BD92" i="7"/>
  <c r="BE92" i="7"/>
  <c r="BF92" i="7"/>
  <c r="BG92" i="7"/>
  <c r="BH92" i="7"/>
  <c r="BI92" i="7"/>
  <c r="BJ92" i="7"/>
  <c r="BK92" i="7"/>
  <c r="AV93" i="7"/>
  <c r="AW93" i="7"/>
  <c r="AX93" i="7"/>
  <c r="AY93" i="7"/>
  <c r="AZ93" i="7"/>
  <c r="BA93" i="7"/>
  <c r="BB93" i="7"/>
  <c r="BC93" i="7"/>
  <c r="BD93" i="7"/>
  <c r="BE93" i="7"/>
  <c r="BF93" i="7"/>
  <c r="BG93" i="7"/>
  <c r="BH93" i="7"/>
  <c r="BI93" i="7"/>
  <c r="BJ93" i="7"/>
  <c r="BK93" i="7"/>
  <c r="AV94" i="7"/>
  <c r="AW94" i="7"/>
  <c r="AX94" i="7"/>
  <c r="AY94" i="7"/>
  <c r="AZ94" i="7"/>
  <c r="BA94" i="7"/>
  <c r="BB94" i="7"/>
  <c r="BC94" i="7"/>
  <c r="BD94" i="7"/>
  <c r="BE94" i="7"/>
  <c r="BF94" i="7"/>
  <c r="BG94" i="7"/>
  <c r="BH94" i="7"/>
  <c r="BI94" i="7"/>
  <c r="BJ94" i="7"/>
  <c r="BK94" i="7"/>
  <c r="AV95" i="7"/>
  <c r="AW95" i="7"/>
  <c r="AX95" i="7"/>
  <c r="AY95" i="7"/>
  <c r="AZ95" i="7"/>
  <c r="BA95" i="7"/>
  <c r="BB95" i="7"/>
  <c r="BC95" i="7"/>
  <c r="BD95" i="7"/>
  <c r="BE95" i="7"/>
  <c r="BF95" i="7"/>
  <c r="BG95" i="7"/>
  <c r="BH95" i="7"/>
  <c r="BI95" i="7"/>
  <c r="BJ95" i="7"/>
  <c r="BK95" i="7"/>
  <c r="AV96" i="7"/>
  <c r="AW96" i="7"/>
  <c r="AX96" i="7"/>
  <c r="AY96" i="7"/>
  <c r="AZ96" i="7"/>
  <c r="BA96" i="7"/>
  <c r="BB96" i="7"/>
  <c r="BC96" i="7"/>
  <c r="BD96" i="7"/>
  <c r="BE96" i="7"/>
  <c r="BF96" i="7"/>
  <c r="BG96" i="7"/>
  <c r="BH96" i="7"/>
  <c r="BI96" i="7"/>
  <c r="BJ96" i="7"/>
  <c r="BK96" i="7"/>
  <c r="AV97" i="7"/>
  <c r="AW97" i="7"/>
  <c r="AX97" i="7"/>
  <c r="AY97" i="7"/>
  <c r="AZ97" i="7"/>
  <c r="BA97" i="7"/>
  <c r="BB97" i="7"/>
  <c r="BC97" i="7"/>
  <c r="BD97" i="7"/>
  <c r="BE97" i="7"/>
  <c r="BF97" i="7"/>
  <c r="BG97" i="7"/>
  <c r="BH97" i="7"/>
  <c r="BI97" i="7"/>
  <c r="BJ97" i="7"/>
  <c r="BK97" i="7"/>
  <c r="AV98" i="7"/>
  <c r="AW98" i="7"/>
  <c r="AX98" i="7"/>
  <c r="AY98" i="7"/>
  <c r="AZ98" i="7"/>
  <c r="BA98" i="7"/>
  <c r="BB98" i="7"/>
  <c r="BC98" i="7"/>
  <c r="BD98" i="7"/>
  <c r="BE98" i="7"/>
  <c r="BF98" i="7"/>
  <c r="BG98" i="7"/>
  <c r="BH98" i="7"/>
  <c r="BI98" i="7"/>
  <c r="BJ98" i="7"/>
  <c r="BK98" i="7"/>
  <c r="AV99" i="7"/>
  <c r="AW99" i="7"/>
  <c r="AX99" i="7"/>
  <c r="AY99" i="7"/>
  <c r="AZ99" i="7"/>
  <c r="BA99" i="7"/>
  <c r="BB99" i="7"/>
  <c r="BC99" i="7"/>
  <c r="BD99" i="7"/>
  <c r="BE99" i="7"/>
  <c r="BF99" i="7"/>
  <c r="BG99" i="7"/>
  <c r="BH99" i="7"/>
  <c r="BI99" i="7"/>
  <c r="BJ99" i="7"/>
  <c r="BK99" i="7"/>
  <c r="AV100" i="7"/>
  <c r="AW100" i="7"/>
  <c r="AX100" i="7"/>
  <c r="AY100" i="7"/>
  <c r="AZ100" i="7"/>
  <c r="BA100" i="7"/>
  <c r="BB100" i="7"/>
  <c r="BC100" i="7"/>
  <c r="BD100" i="7"/>
  <c r="BE100" i="7"/>
  <c r="BF100" i="7"/>
  <c r="BG100" i="7"/>
  <c r="BH100" i="7"/>
  <c r="BI100" i="7"/>
  <c r="BJ100" i="7"/>
  <c r="BK100" i="7"/>
  <c r="AV101" i="7"/>
  <c r="AW101" i="7"/>
  <c r="AX101" i="7"/>
  <c r="AY101" i="7"/>
  <c r="AZ101" i="7"/>
  <c r="BA101" i="7"/>
  <c r="BB101" i="7"/>
  <c r="BC101" i="7"/>
  <c r="BD101" i="7"/>
  <c r="BE101" i="7"/>
  <c r="BF101" i="7"/>
  <c r="BG101" i="7"/>
  <c r="BH101" i="7"/>
  <c r="BI101" i="7"/>
  <c r="BJ101" i="7"/>
  <c r="BK101" i="7"/>
  <c r="AV102" i="7"/>
  <c r="AW102" i="7"/>
  <c r="AX102" i="7"/>
  <c r="AY102" i="7"/>
  <c r="AZ102" i="7"/>
  <c r="BA102" i="7"/>
  <c r="BB102" i="7"/>
  <c r="BC102" i="7"/>
  <c r="BD102" i="7"/>
  <c r="BE102" i="7"/>
  <c r="BF102" i="7"/>
  <c r="BG102" i="7"/>
  <c r="BH102" i="7"/>
  <c r="BI102" i="7"/>
  <c r="BJ102" i="7"/>
  <c r="BK102" i="7"/>
  <c r="AV103" i="7"/>
  <c r="AW103" i="7"/>
  <c r="AX103" i="7"/>
  <c r="AY103" i="7"/>
  <c r="AZ103" i="7"/>
  <c r="BA103" i="7"/>
  <c r="BB103" i="7"/>
  <c r="BC103" i="7"/>
  <c r="BD103" i="7"/>
  <c r="BE103" i="7"/>
  <c r="BF103" i="7"/>
  <c r="BG103" i="7"/>
  <c r="BH103" i="7"/>
  <c r="BI103" i="7"/>
  <c r="BJ103" i="7"/>
  <c r="BK103" i="7"/>
  <c r="AV104" i="7"/>
  <c r="AW104" i="7"/>
  <c r="AX104" i="7"/>
  <c r="AY104" i="7"/>
  <c r="AZ104" i="7"/>
  <c r="BA104" i="7"/>
  <c r="BB104" i="7"/>
  <c r="BC104" i="7"/>
  <c r="BD104" i="7"/>
  <c r="BE104" i="7"/>
  <c r="BF104" i="7"/>
  <c r="BG104" i="7"/>
  <c r="BH104" i="7"/>
  <c r="BI104" i="7"/>
  <c r="BJ104" i="7"/>
  <c r="BK104" i="7"/>
  <c r="AV105" i="7"/>
  <c r="AW105" i="7"/>
  <c r="AX105" i="7"/>
  <c r="AY105" i="7"/>
  <c r="AZ105" i="7"/>
  <c r="BA105" i="7"/>
  <c r="BB105" i="7"/>
  <c r="BC105" i="7"/>
  <c r="BD105" i="7"/>
  <c r="BE105" i="7"/>
  <c r="BF105" i="7"/>
  <c r="BG105" i="7"/>
  <c r="BH105" i="7"/>
  <c r="BI105" i="7"/>
  <c r="BJ105" i="7"/>
  <c r="BK105" i="7"/>
  <c r="AV106" i="7"/>
  <c r="AW106" i="7"/>
  <c r="AX106" i="7"/>
  <c r="AY106" i="7"/>
  <c r="AZ106" i="7"/>
  <c r="BA106" i="7"/>
  <c r="BB106" i="7"/>
  <c r="BC106" i="7"/>
  <c r="BD106" i="7"/>
  <c r="BE106" i="7"/>
  <c r="BF106" i="7"/>
  <c r="BG106" i="7"/>
  <c r="BH106" i="7"/>
  <c r="BI106" i="7"/>
  <c r="BJ106" i="7"/>
  <c r="BK106" i="7"/>
  <c r="AV107" i="7"/>
  <c r="AW107" i="7"/>
  <c r="AX107" i="7"/>
  <c r="AY107" i="7"/>
  <c r="AZ107" i="7"/>
  <c r="BA107" i="7"/>
  <c r="BB107" i="7"/>
  <c r="BC107" i="7"/>
  <c r="BD107" i="7"/>
  <c r="BE107" i="7"/>
  <c r="BF107" i="7"/>
  <c r="BG107" i="7"/>
  <c r="BH107" i="7"/>
  <c r="BI107" i="7"/>
  <c r="BJ107" i="7"/>
  <c r="BK107" i="7"/>
  <c r="AV108" i="7"/>
  <c r="AW108" i="7"/>
  <c r="AX108" i="7"/>
  <c r="AY108" i="7"/>
  <c r="AZ108" i="7"/>
  <c r="BA108" i="7"/>
  <c r="BB108" i="7"/>
  <c r="BC108" i="7"/>
  <c r="BD108" i="7"/>
  <c r="BE108" i="7"/>
  <c r="BF108" i="7"/>
  <c r="BG108" i="7"/>
  <c r="BH108" i="7"/>
  <c r="BI108" i="7"/>
  <c r="BJ108" i="7"/>
  <c r="BK108" i="7"/>
  <c r="AV109" i="7"/>
  <c r="AW109" i="7"/>
  <c r="AX109" i="7"/>
  <c r="AY109" i="7"/>
  <c r="AZ109" i="7"/>
  <c r="BA109" i="7"/>
  <c r="BB109" i="7"/>
  <c r="BC109" i="7"/>
  <c r="BD109" i="7"/>
  <c r="BE109" i="7"/>
  <c r="BF109" i="7"/>
  <c r="BG109" i="7"/>
  <c r="BH109" i="7"/>
  <c r="BI109" i="7"/>
  <c r="BJ109" i="7"/>
  <c r="BK109" i="7"/>
  <c r="AV110" i="7"/>
  <c r="AW110" i="7"/>
  <c r="AX110" i="7"/>
  <c r="AY110" i="7"/>
  <c r="AZ110" i="7"/>
  <c r="BA110" i="7"/>
  <c r="BB110" i="7"/>
  <c r="BC110" i="7"/>
  <c r="BD110" i="7"/>
  <c r="BE110" i="7"/>
  <c r="BF110" i="7"/>
  <c r="BG110" i="7"/>
  <c r="BH110" i="7"/>
  <c r="BI110" i="7"/>
  <c r="BJ110" i="7"/>
  <c r="BK110" i="7"/>
  <c r="AV111" i="7"/>
  <c r="AW111" i="7"/>
  <c r="AX111" i="7"/>
  <c r="AY111" i="7"/>
  <c r="AZ111" i="7"/>
  <c r="BA111" i="7"/>
  <c r="BB111" i="7"/>
  <c r="BC111" i="7"/>
  <c r="BD111" i="7"/>
  <c r="BE111" i="7"/>
  <c r="BF111" i="7"/>
  <c r="BG111" i="7"/>
  <c r="BH111" i="7"/>
  <c r="BI111" i="7"/>
  <c r="BJ111" i="7"/>
  <c r="BK111" i="7"/>
  <c r="AV112" i="7"/>
  <c r="AW112" i="7"/>
  <c r="AX112" i="7"/>
  <c r="AY112" i="7"/>
  <c r="AZ112" i="7"/>
  <c r="BA112" i="7"/>
  <c r="BB112" i="7"/>
  <c r="BC112" i="7"/>
  <c r="BD112" i="7"/>
  <c r="BE112" i="7"/>
  <c r="BF112" i="7"/>
  <c r="BG112" i="7"/>
  <c r="BH112" i="7"/>
  <c r="BI112" i="7"/>
  <c r="BJ112" i="7"/>
  <c r="BK112" i="7"/>
  <c r="AV113" i="7"/>
  <c r="AW113" i="7"/>
  <c r="AX113" i="7"/>
  <c r="AY113" i="7"/>
  <c r="AZ113" i="7"/>
  <c r="BA113" i="7"/>
  <c r="BB113" i="7"/>
  <c r="BC113" i="7"/>
  <c r="BD113" i="7"/>
  <c r="BE113" i="7"/>
  <c r="BF113" i="7"/>
  <c r="BG113" i="7"/>
  <c r="BH113" i="7"/>
  <c r="BI113" i="7"/>
  <c r="BJ113" i="7"/>
  <c r="BK113" i="7"/>
  <c r="AV114" i="7"/>
  <c r="AW114" i="7"/>
  <c r="AX114" i="7"/>
  <c r="AY114" i="7"/>
  <c r="AZ114" i="7"/>
  <c r="BA114" i="7"/>
  <c r="BB114" i="7"/>
  <c r="BC114" i="7"/>
  <c r="BD114" i="7"/>
  <c r="BE114" i="7"/>
  <c r="BF114" i="7"/>
  <c r="BG114" i="7"/>
  <c r="BH114" i="7"/>
  <c r="BI114" i="7"/>
  <c r="BJ114" i="7"/>
  <c r="BK114" i="7"/>
  <c r="AV115" i="7"/>
  <c r="AW115" i="7"/>
  <c r="AX115" i="7"/>
  <c r="AY115" i="7"/>
  <c r="AZ115" i="7"/>
  <c r="BA115" i="7"/>
  <c r="BB115" i="7"/>
  <c r="BC115" i="7"/>
  <c r="BD115" i="7"/>
  <c r="BE115" i="7"/>
  <c r="BF115" i="7"/>
  <c r="BG115" i="7"/>
  <c r="BH115" i="7"/>
  <c r="BI115" i="7"/>
  <c r="BJ115" i="7"/>
  <c r="BK115" i="7"/>
  <c r="AV116" i="7"/>
  <c r="AW116" i="7"/>
  <c r="AX116" i="7"/>
  <c r="AY116" i="7"/>
  <c r="AZ116" i="7"/>
  <c r="BA116" i="7"/>
  <c r="BB116" i="7"/>
  <c r="BC116" i="7"/>
  <c r="BD116" i="7"/>
  <c r="BE116" i="7"/>
  <c r="BF116" i="7"/>
  <c r="BG116" i="7"/>
  <c r="BH116" i="7"/>
  <c r="BI116" i="7"/>
  <c r="BJ116" i="7"/>
  <c r="BK116" i="7"/>
  <c r="AV117" i="7"/>
  <c r="AW117" i="7"/>
  <c r="AX117" i="7"/>
  <c r="AY117" i="7"/>
  <c r="AZ117" i="7"/>
  <c r="BA117" i="7"/>
  <c r="BB117" i="7"/>
  <c r="BC117" i="7"/>
  <c r="BD117" i="7"/>
  <c r="BE117" i="7"/>
  <c r="BF117" i="7"/>
  <c r="BG117" i="7"/>
  <c r="BH117" i="7"/>
  <c r="BI117" i="7"/>
  <c r="BJ117" i="7"/>
  <c r="BK117" i="7"/>
  <c r="AV118" i="7"/>
  <c r="AW118" i="7"/>
  <c r="AX118" i="7"/>
  <c r="AY118" i="7"/>
  <c r="AZ118" i="7"/>
  <c r="BA118" i="7"/>
  <c r="BB118" i="7"/>
  <c r="BC118" i="7"/>
  <c r="BD118" i="7"/>
  <c r="BE118" i="7"/>
  <c r="BF118" i="7"/>
  <c r="BG118" i="7"/>
  <c r="BH118" i="7"/>
  <c r="BI118" i="7"/>
  <c r="BJ118" i="7"/>
  <c r="BK118" i="7"/>
  <c r="AV119" i="7"/>
  <c r="AW119" i="7"/>
  <c r="AX119" i="7"/>
  <c r="AY119" i="7"/>
  <c r="AZ119" i="7"/>
  <c r="BA119" i="7"/>
  <c r="BB119" i="7"/>
  <c r="BC119" i="7"/>
  <c r="BD119" i="7"/>
  <c r="BE119" i="7"/>
  <c r="BF119" i="7"/>
  <c r="BG119" i="7"/>
  <c r="BH119" i="7"/>
  <c r="BI119" i="7"/>
  <c r="BJ119" i="7"/>
  <c r="BK119" i="7"/>
  <c r="AV120" i="7"/>
  <c r="AW120" i="7"/>
  <c r="AX120" i="7"/>
  <c r="AY120" i="7"/>
  <c r="AZ120" i="7"/>
  <c r="BA120" i="7"/>
  <c r="BB120" i="7"/>
  <c r="BC120" i="7"/>
  <c r="BD120" i="7"/>
  <c r="BE120" i="7"/>
  <c r="BF120" i="7"/>
  <c r="BG120" i="7"/>
  <c r="BH120" i="7"/>
  <c r="BI120" i="7"/>
  <c r="BJ120" i="7"/>
  <c r="BK120" i="7"/>
  <c r="AV121" i="7"/>
  <c r="AW121" i="7"/>
  <c r="AX121" i="7"/>
  <c r="AY121" i="7"/>
  <c r="AZ121" i="7"/>
  <c r="BA121" i="7"/>
  <c r="BB121" i="7"/>
  <c r="BC121" i="7"/>
  <c r="BD121" i="7"/>
  <c r="BE121" i="7"/>
  <c r="BF121" i="7"/>
  <c r="BG121" i="7"/>
  <c r="BH121" i="7"/>
  <c r="BI121" i="7"/>
  <c r="BJ121" i="7"/>
  <c r="BK121" i="7"/>
  <c r="AV122" i="7"/>
  <c r="AW122" i="7"/>
  <c r="AX122" i="7"/>
  <c r="AY122" i="7"/>
  <c r="AZ122" i="7"/>
  <c r="BA122" i="7"/>
  <c r="BB122" i="7"/>
  <c r="BC122" i="7"/>
  <c r="BD122" i="7"/>
  <c r="BE122" i="7"/>
  <c r="BF122" i="7"/>
  <c r="BG122" i="7"/>
  <c r="BH122" i="7"/>
  <c r="BI122" i="7"/>
  <c r="BJ122" i="7"/>
  <c r="BK122" i="7"/>
  <c r="AV123" i="7"/>
  <c r="AW123" i="7"/>
  <c r="AX123" i="7"/>
  <c r="AY123" i="7"/>
  <c r="AZ123" i="7"/>
  <c r="BA123" i="7"/>
  <c r="BB123" i="7"/>
  <c r="BC123" i="7"/>
  <c r="BD123" i="7"/>
  <c r="BE123" i="7"/>
  <c r="BF123" i="7"/>
  <c r="BG123" i="7"/>
  <c r="BH123" i="7"/>
  <c r="BI123" i="7"/>
  <c r="BJ123" i="7"/>
  <c r="BK123" i="7"/>
  <c r="AV124" i="7"/>
  <c r="AW124" i="7"/>
  <c r="AX124" i="7"/>
  <c r="AY124" i="7"/>
  <c r="AZ124" i="7"/>
  <c r="BA124" i="7"/>
  <c r="BB124" i="7"/>
  <c r="BC124" i="7"/>
  <c r="BD124" i="7"/>
  <c r="BE124" i="7"/>
  <c r="BF124" i="7"/>
  <c r="BG124" i="7"/>
  <c r="BH124" i="7"/>
  <c r="BI124" i="7"/>
  <c r="BJ124" i="7"/>
  <c r="BK124" i="7"/>
  <c r="AV125" i="7"/>
  <c r="AW125" i="7"/>
  <c r="AX125" i="7"/>
  <c r="AY125" i="7"/>
  <c r="AZ125" i="7"/>
  <c r="BA125" i="7"/>
  <c r="BB125" i="7"/>
  <c r="BC125" i="7"/>
  <c r="BD125" i="7"/>
  <c r="BE125" i="7"/>
  <c r="BF125" i="7"/>
  <c r="BG125" i="7"/>
  <c r="BH125" i="7"/>
  <c r="BI125" i="7"/>
  <c r="BJ125" i="7"/>
  <c r="BK125" i="7"/>
  <c r="AV126" i="7"/>
  <c r="AW126" i="7"/>
  <c r="AX126" i="7"/>
  <c r="AY126" i="7"/>
  <c r="AZ126" i="7"/>
  <c r="BA126" i="7"/>
  <c r="BB126" i="7"/>
  <c r="BC126" i="7"/>
  <c r="BD126" i="7"/>
  <c r="BE126" i="7"/>
  <c r="BF126" i="7"/>
  <c r="BG126" i="7"/>
  <c r="BH126" i="7"/>
  <c r="BI126" i="7"/>
  <c r="BJ126" i="7"/>
  <c r="BK126" i="7"/>
  <c r="AV127" i="7"/>
  <c r="AW127" i="7"/>
  <c r="AX127" i="7"/>
  <c r="AY127" i="7"/>
  <c r="AZ127" i="7"/>
  <c r="BA127" i="7"/>
  <c r="BB127" i="7"/>
  <c r="BC127" i="7"/>
  <c r="BD127" i="7"/>
  <c r="BE127" i="7"/>
  <c r="BF127" i="7"/>
  <c r="BG127" i="7"/>
  <c r="BH127" i="7"/>
  <c r="BI127" i="7"/>
  <c r="BJ127" i="7"/>
  <c r="BK127" i="7"/>
  <c r="AV128" i="7"/>
  <c r="AW128" i="7"/>
  <c r="AX128" i="7"/>
  <c r="AY128" i="7"/>
  <c r="AZ128" i="7"/>
  <c r="BA128" i="7"/>
  <c r="BB128" i="7"/>
  <c r="BC128" i="7"/>
  <c r="BD128" i="7"/>
  <c r="BE128" i="7"/>
  <c r="BF128" i="7"/>
  <c r="BG128" i="7"/>
  <c r="BH128" i="7"/>
  <c r="BI128" i="7"/>
  <c r="BJ128" i="7"/>
  <c r="BK128" i="7"/>
  <c r="AV129" i="7"/>
  <c r="AW129" i="7"/>
  <c r="AX129" i="7"/>
  <c r="AY129" i="7"/>
  <c r="AZ129" i="7"/>
  <c r="BA129" i="7"/>
  <c r="BB129" i="7"/>
  <c r="BC129" i="7"/>
  <c r="BD129" i="7"/>
  <c r="BE129" i="7"/>
  <c r="BF129" i="7"/>
  <c r="BG129" i="7"/>
  <c r="BH129" i="7"/>
  <c r="BI129" i="7"/>
  <c r="BJ129" i="7"/>
  <c r="BK129" i="7"/>
  <c r="AV130" i="7"/>
  <c r="AW130" i="7"/>
  <c r="AX130" i="7"/>
  <c r="AY130" i="7"/>
  <c r="AZ130" i="7"/>
  <c r="BA130" i="7"/>
  <c r="BB130" i="7"/>
  <c r="BC130" i="7"/>
  <c r="BD130" i="7"/>
  <c r="BE130" i="7"/>
  <c r="BF130" i="7"/>
  <c r="BG130" i="7"/>
  <c r="BH130" i="7"/>
  <c r="BI130" i="7"/>
  <c r="BJ130" i="7"/>
  <c r="BK130" i="7"/>
  <c r="AV131" i="7"/>
  <c r="AW131" i="7"/>
  <c r="AX131" i="7"/>
  <c r="AY131" i="7"/>
  <c r="AZ131" i="7"/>
  <c r="BA131" i="7"/>
  <c r="BB131" i="7"/>
  <c r="BC131" i="7"/>
  <c r="BD131" i="7"/>
  <c r="BE131" i="7"/>
  <c r="BF131" i="7"/>
  <c r="BG131" i="7"/>
  <c r="BH131" i="7"/>
  <c r="BI131" i="7"/>
  <c r="BJ131" i="7"/>
  <c r="BK131" i="7"/>
  <c r="AV132" i="7"/>
  <c r="AW132" i="7"/>
  <c r="AX132" i="7"/>
  <c r="AY132" i="7"/>
  <c r="AZ132" i="7"/>
  <c r="BA132" i="7"/>
  <c r="BB132" i="7"/>
  <c r="BC132" i="7"/>
  <c r="BD132" i="7"/>
  <c r="BE132" i="7"/>
  <c r="BF132" i="7"/>
  <c r="BG132" i="7"/>
  <c r="BH132" i="7"/>
  <c r="BI132" i="7"/>
  <c r="BJ132" i="7"/>
  <c r="BK132" i="7"/>
  <c r="AV133" i="7"/>
  <c r="AW133" i="7"/>
  <c r="AX133" i="7"/>
  <c r="AY133" i="7"/>
  <c r="AZ133" i="7"/>
  <c r="BA133" i="7"/>
  <c r="BB133" i="7"/>
  <c r="BC133" i="7"/>
  <c r="BD133" i="7"/>
  <c r="BE133" i="7"/>
  <c r="BF133" i="7"/>
  <c r="BG133" i="7"/>
  <c r="BH133" i="7"/>
  <c r="BI133" i="7"/>
  <c r="BJ133" i="7"/>
  <c r="BK133" i="7"/>
  <c r="AV134" i="7"/>
  <c r="AW134" i="7"/>
  <c r="AX134" i="7"/>
  <c r="AY134" i="7"/>
  <c r="AZ134" i="7"/>
  <c r="BA134" i="7"/>
  <c r="BB134" i="7"/>
  <c r="BC134" i="7"/>
  <c r="BD134" i="7"/>
  <c r="BE134" i="7"/>
  <c r="BF134" i="7"/>
  <c r="BG134" i="7"/>
  <c r="BH134" i="7"/>
  <c r="BI134" i="7"/>
  <c r="BJ134" i="7"/>
  <c r="BK134" i="7"/>
  <c r="AV135" i="7"/>
  <c r="AW135" i="7"/>
  <c r="AX135" i="7"/>
  <c r="AY135" i="7"/>
  <c r="AZ135" i="7"/>
  <c r="BA135" i="7"/>
  <c r="BB135" i="7"/>
  <c r="BC135" i="7"/>
  <c r="BD135" i="7"/>
  <c r="BE135" i="7"/>
  <c r="BF135" i="7"/>
  <c r="BG135" i="7"/>
  <c r="BH135" i="7"/>
  <c r="BI135" i="7"/>
  <c r="BJ135" i="7"/>
  <c r="BK135" i="7"/>
  <c r="AV136" i="7"/>
  <c r="AW136" i="7"/>
  <c r="AX136" i="7"/>
  <c r="AY136" i="7"/>
  <c r="AZ136" i="7"/>
  <c r="BA136" i="7"/>
  <c r="BB136" i="7"/>
  <c r="BC136" i="7"/>
  <c r="BD136" i="7"/>
  <c r="BE136" i="7"/>
  <c r="BF136" i="7"/>
  <c r="BG136" i="7"/>
  <c r="BH136" i="7"/>
  <c r="BI136" i="7"/>
  <c r="BJ136" i="7"/>
  <c r="BK136" i="7"/>
  <c r="AV137" i="7"/>
  <c r="AW137" i="7"/>
  <c r="AX137" i="7"/>
  <c r="AY137" i="7"/>
  <c r="AZ137" i="7"/>
  <c r="BA137" i="7"/>
  <c r="BB137" i="7"/>
  <c r="BC137" i="7"/>
  <c r="BD137" i="7"/>
  <c r="BE137" i="7"/>
  <c r="BF137" i="7"/>
  <c r="BG137" i="7"/>
  <c r="BH137" i="7"/>
  <c r="BI137" i="7"/>
  <c r="BJ137" i="7"/>
  <c r="BK137" i="7"/>
  <c r="AV138" i="7"/>
  <c r="AW138" i="7"/>
  <c r="AX138" i="7"/>
  <c r="AY138" i="7"/>
  <c r="AZ138" i="7"/>
  <c r="BA138" i="7"/>
  <c r="BB138" i="7"/>
  <c r="BC138" i="7"/>
  <c r="BD138" i="7"/>
  <c r="BE138" i="7"/>
  <c r="BF138" i="7"/>
  <c r="BG138" i="7"/>
  <c r="BH138" i="7"/>
  <c r="BI138" i="7"/>
  <c r="BJ138" i="7"/>
  <c r="BK138" i="7"/>
  <c r="AV139" i="7"/>
  <c r="AW139" i="7"/>
  <c r="AX139" i="7"/>
  <c r="AY139" i="7"/>
  <c r="AZ139" i="7"/>
  <c r="BA139" i="7"/>
  <c r="BB139" i="7"/>
  <c r="BC139" i="7"/>
  <c r="BD139" i="7"/>
  <c r="BE139" i="7"/>
  <c r="BF139" i="7"/>
  <c r="BG139" i="7"/>
  <c r="BH139" i="7"/>
  <c r="BI139" i="7"/>
  <c r="BJ139" i="7"/>
  <c r="BK139" i="7"/>
  <c r="AV140" i="7"/>
  <c r="AW140" i="7"/>
  <c r="AX140" i="7"/>
  <c r="AY140" i="7"/>
  <c r="AZ140" i="7"/>
  <c r="BA140" i="7"/>
  <c r="BB140" i="7"/>
  <c r="BC140" i="7"/>
  <c r="BD140" i="7"/>
  <c r="BE140" i="7"/>
  <c r="BF140" i="7"/>
  <c r="BG140" i="7"/>
  <c r="BH140" i="7"/>
  <c r="BI140" i="7"/>
  <c r="BJ140" i="7"/>
  <c r="BK140" i="7"/>
  <c r="AV141" i="7"/>
  <c r="AW141" i="7"/>
  <c r="AX141" i="7"/>
  <c r="AY141" i="7"/>
  <c r="AZ141" i="7"/>
  <c r="BA141" i="7"/>
  <c r="BB141" i="7"/>
  <c r="BC141" i="7"/>
  <c r="BD141" i="7"/>
  <c r="BE141" i="7"/>
  <c r="BF141" i="7"/>
  <c r="BG141" i="7"/>
  <c r="BH141" i="7"/>
  <c r="BI141" i="7"/>
  <c r="BJ141" i="7"/>
  <c r="BK141" i="7"/>
  <c r="AV142" i="7"/>
  <c r="AW142" i="7"/>
  <c r="AX142" i="7"/>
  <c r="AY142" i="7"/>
  <c r="AZ142" i="7"/>
  <c r="BA142" i="7"/>
  <c r="BB142" i="7"/>
  <c r="BC142" i="7"/>
  <c r="BD142" i="7"/>
  <c r="BE142" i="7"/>
  <c r="BF142" i="7"/>
  <c r="BG142" i="7"/>
  <c r="BH142" i="7"/>
  <c r="BI142" i="7"/>
  <c r="BJ142" i="7"/>
  <c r="BK142" i="7"/>
  <c r="AV143" i="7"/>
  <c r="AW143" i="7"/>
  <c r="AX143" i="7"/>
  <c r="AY143" i="7"/>
  <c r="AZ143" i="7"/>
  <c r="BA143" i="7"/>
  <c r="BB143" i="7"/>
  <c r="BC143" i="7"/>
  <c r="BD143" i="7"/>
  <c r="BE143" i="7"/>
  <c r="BF143" i="7"/>
  <c r="BG143" i="7"/>
  <c r="BH143" i="7"/>
  <c r="BI143" i="7"/>
  <c r="BJ143" i="7"/>
  <c r="BK143" i="7"/>
  <c r="AV144" i="7"/>
  <c r="AW144" i="7"/>
  <c r="AX144" i="7"/>
  <c r="AY144" i="7"/>
  <c r="AZ144" i="7"/>
  <c r="BA144" i="7"/>
  <c r="BB144" i="7"/>
  <c r="BC144" i="7"/>
  <c r="BD144" i="7"/>
  <c r="BE144" i="7"/>
  <c r="BF144" i="7"/>
  <c r="BG144" i="7"/>
  <c r="BH144" i="7"/>
  <c r="BI144" i="7"/>
  <c r="BJ144" i="7"/>
  <c r="BK144" i="7"/>
  <c r="AV145" i="7"/>
  <c r="AW145" i="7"/>
  <c r="AX145" i="7"/>
  <c r="AY145" i="7"/>
  <c r="AZ145" i="7"/>
  <c r="BA145" i="7"/>
  <c r="BB145" i="7"/>
  <c r="BC145" i="7"/>
  <c r="BD145" i="7"/>
  <c r="BE145" i="7"/>
  <c r="BF145" i="7"/>
  <c r="BG145" i="7"/>
  <c r="BH145" i="7"/>
  <c r="BI145" i="7"/>
  <c r="BJ145" i="7"/>
  <c r="BK145" i="7"/>
  <c r="AV146" i="7"/>
  <c r="AW146" i="7"/>
  <c r="AX146" i="7"/>
  <c r="AY146" i="7"/>
  <c r="AZ146" i="7"/>
  <c r="BA146" i="7"/>
  <c r="BB146" i="7"/>
  <c r="BC146" i="7"/>
  <c r="BD146" i="7"/>
  <c r="BE146" i="7"/>
  <c r="BF146" i="7"/>
  <c r="BG146" i="7"/>
  <c r="BH146" i="7"/>
  <c r="BI146" i="7"/>
  <c r="BJ146" i="7"/>
  <c r="BK146" i="7"/>
  <c r="AV147" i="7"/>
  <c r="AW147" i="7"/>
  <c r="AX147" i="7"/>
  <c r="AY147" i="7"/>
  <c r="AZ147" i="7"/>
  <c r="BA147" i="7"/>
  <c r="BB147" i="7"/>
  <c r="BC147" i="7"/>
  <c r="BD147" i="7"/>
  <c r="BE147" i="7"/>
  <c r="BF147" i="7"/>
  <c r="BG147" i="7"/>
  <c r="BH147" i="7"/>
  <c r="BI147" i="7"/>
  <c r="BJ147" i="7"/>
  <c r="BK147" i="7"/>
  <c r="AV148" i="7"/>
  <c r="AW148" i="7"/>
  <c r="AX148" i="7"/>
  <c r="AY148" i="7"/>
  <c r="AZ148" i="7"/>
  <c r="BA148" i="7"/>
  <c r="BB148" i="7"/>
  <c r="BC148" i="7"/>
  <c r="BD148" i="7"/>
  <c r="BE148" i="7"/>
  <c r="BF148" i="7"/>
  <c r="BG148" i="7"/>
  <c r="BH148" i="7"/>
  <c r="BI148" i="7"/>
  <c r="BJ148" i="7"/>
  <c r="BK148" i="7"/>
  <c r="AV149" i="7"/>
  <c r="AW149" i="7"/>
  <c r="AX149" i="7"/>
  <c r="AY149" i="7"/>
  <c r="AZ149" i="7"/>
  <c r="BA149" i="7"/>
  <c r="BB149" i="7"/>
  <c r="BC149" i="7"/>
  <c r="BD149" i="7"/>
  <c r="BE149" i="7"/>
  <c r="BF149" i="7"/>
  <c r="BG149" i="7"/>
  <c r="BH149" i="7"/>
  <c r="BI149" i="7"/>
  <c r="BJ149" i="7"/>
  <c r="BK149" i="7"/>
  <c r="AV150" i="7"/>
  <c r="AW150" i="7"/>
  <c r="AX150" i="7"/>
  <c r="AY150" i="7"/>
  <c r="AZ150" i="7"/>
  <c r="BA150" i="7"/>
  <c r="BB150" i="7"/>
  <c r="BC150" i="7"/>
  <c r="BD150" i="7"/>
  <c r="BE150" i="7"/>
  <c r="BF150" i="7"/>
  <c r="BG150" i="7"/>
  <c r="BH150" i="7"/>
  <c r="BI150" i="7"/>
  <c r="BJ150" i="7"/>
  <c r="BK150" i="7"/>
  <c r="AV151" i="7"/>
  <c r="AW151" i="7"/>
  <c r="AX151" i="7"/>
  <c r="AY151" i="7"/>
  <c r="AZ151" i="7"/>
  <c r="BA151" i="7"/>
  <c r="BB151" i="7"/>
  <c r="BC151" i="7"/>
  <c r="BD151" i="7"/>
  <c r="BE151" i="7"/>
  <c r="BF151" i="7"/>
  <c r="BG151" i="7"/>
  <c r="BH151" i="7"/>
  <c r="BI151" i="7"/>
  <c r="BJ151" i="7"/>
  <c r="BK151" i="7"/>
  <c r="AV152" i="7"/>
  <c r="AW152" i="7"/>
  <c r="AX152" i="7"/>
  <c r="AY152" i="7"/>
  <c r="AZ152" i="7"/>
  <c r="BA152" i="7"/>
  <c r="BB152" i="7"/>
  <c r="BC152" i="7"/>
  <c r="BD152" i="7"/>
  <c r="BE152" i="7"/>
  <c r="BF152" i="7"/>
  <c r="BG152" i="7"/>
  <c r="BH152" i="7"/>
  <c r="BI152" i="7"/>
  <c r="BJ152" i="7"/>
  <c r="BK152" i="7"/>
  <c r="AV153" i="7"/>
  <c r="AW153" i="7"/>
  <c r="AX153" i="7"/>
  <c r="AY153" i="7"/>
  <c r="AZ153" i="7"/>
  <c r="BA153" i="7"/>
  <c r="BB153" i="7"/>
  <c r="BC153" i="7"/>
  <c r="BD153" i="7"/>
  <c r="BE153" i="7"/>
  <c r="BF153" i="7"/>
  <c r="BG153" i="7"/>
  <c r="BH153" i="7"/>
  <c r="BI153" i="7"/>
  <c r="BJ153" i="7"/>
  <c r="BK153" i="7"/>
  <c r="AV154" i="7"/>
  <c r="AW154" i="7"/>
  <c r="AX154" i="7"/>
  <c r="AY154" i="7"/>
  <c r="AZ154" i="7"/>
  <c r="BA154" i="7"/>
  <c r="BB154" i="7"/>
  <c r="BC154" i="7"/>
  <c r="BD154" i="7"/>
  <c r="BE154" i="7"/>
  <c r="BF154" i="7"/>
  <c r="BG154" i="7"/>
  <c r="BH154" i="7"/>
  <c r="BI154" i="7"/>
  <c r="BJ154" i="7"/>
  <c r="BK154" i="7"/>
  <c r="AV155" i="7"/>
  <c r="AW155" i="7"/>
  <c r="AX155" i="7"/>
  <c r="AY155" i="7"/>
  <c r="AZ155" i="7"/>
  <c r="BA155" i="7"/>
  <c r="BB155" i="7"/>
  <c r="BC155" i="7"/>
  <c r="BD155" i="7"/>
  <c r="BE155" i="7"/>
  <c r="BF155" i="7"/>
  <c r="BG155" i="7"/>
  <c r="BH155" i="7"/>
  <c r="BI155" i="7"/>
  <c r="BJ155" i="7"/>
  <c r="BK155" i="7"/>
  <c r="AV156" i="7"/>
  <c r="AW156" i="7"/>
  <c r="AX156" i="7"/>
  <c r="AY156" i="7"/>
  <c r="AZ156" i="7"/>
  <c r="BA156" i="7"/>
  <c r="BB156" i="7"/>
  <c r="BC156" i="7"/>
  <c r="BD156" i="7"/>
  <c r="BE156" i="7"/>
  <c r="BF156" i="7"/>
  <c r="BG156" i="7"/>
  <c r="BH156" i="7"/>
  <c r="BI156" i="7"/>
  <c r="BJ156" i="7"/>
  <c r="BK156" i="7"/>
  <c r="AV157" i="7"/>
  <c r="AW157" i="7"/>
  <c r="AX157" i="7"/>
  <c r="AY157" i="7"/>
  <c r="AZ157" i="7"/>
  <c r="BA157" i="7"/>
  <c r="BB157" i="7"/>
  <c r="BC157" i="7"/>
  <c r="BD157" i="7"/>
  <c r="BE157" i="7"/>
  <c r="BF157" i="7"/>
  <c r="BG157" i="7"/>
  <c r="BH157" i="7"/>
  <c r="BI157" i="7"/>
  <c r="BJ157" i="7"/>
  <c r="BK157" i="7"/>
  <c r="AV158" i="7"/>
  <c r="AW158" i="7"/>
  <c r="AX158" i="7"/>
  <c r="AY158" i="7"/>
  <c r="AZ158" i="7"/>
  <c r="BA158" i="7"/>
  <c r="BB158" i="7"/>
  <c r="BC158" i="7"/>
  <c r="BD158" i="7"/>
  <c r="BE158" i="7"/>
  <c r="BF158" i="7"/>
  <c r="BG158" i="7"/>
  <c r="BH158" i="7"/>
  <c r="BI158" i="7"/>
  <c r="BJ158" i="7"/>
  <c r="BK158" i="7"/>
  <c r="AV159" i="7"/>
  <c r="AW159" i="7"/>
  <c r="AX159" i="7"/>
  <c r="AY159" i="7"/>
  <c r="AZ159" i="7"/>
  <c r="BA159" i="7"/>
  <c r="BB159" i="7"/>
  <c r="BC159" i="7"/>
  <c r="BD159" i="7"/>
  <c r="BE159" i="7"/>
  <c r="BF159" i="7"/>
  <c r="BG159" i="7"/>
  <c r="BH159" i="7"/>
  <c r="BI159" i="7"/>
  <c r="BJ159" i="7"/>
  <c r="BK159" i="7"/>
  <c r="AV160" i="7"/>
  <c r="AW160" i="7"/>
  <c r="AX160" i="7"/>
  <c r="AY160" i="7"/>
  <c r="AZ160" i="7"/>
  <c r="BA160" i="7"/>
  <c r="BB160" i="7"/>
  <c r="BC160" i="7"/>
  <c r="BD160" i="7"/>
  <c r="BE160" i="7"/>
  <c r="BF160" i="7"/>
  <c r="BG160" i="7"/>
  <c r="BH160" i="7"/>
  <c r="BI160" i="7"/>
  <c r="BJ160" i="7"/>
  <c r="BK160" i="7"/>
  <c r="AV161" i="7"/>
  <c r="AW161" i="7"/>
  <c r="AX161" i="7"/>
  <c r="AY161" i="7"/>
  <c r="AZ161" i="7"/>
  <c r="BA161" i="7"/>
  <c r="BB161" i="7"/>
  <c r="BC161" i="7"/>
  <c r="BD161" i="7"/>
  <c r="BE161" i="7"/>
  <c r="BF161" i="7"/>
  <c r="BG161" i="7"/>
  <c r="BH161" i="7"/>
  <c r="BI161" i="7"/>
  <c r="BJ161" i="7"/>
  <c r="BK161" i="7"/>
  <c r="AV162" i="7"/>
  <c r="AW162" i="7"/>
  <c r="AX162" i="7"/>
  <c r="AY162" i="7"/>
  <c r="AZ162" i="7"/>
  <c r="BA162" i="7"/>
  <c r="BB162" i="7"/>
  <c r="BC162" i="7"/>
  <c r="BD162" i="7"/>
  <c r="BE162" i="7"/>
  <c r="BF162" i="7"/>
  <c r="BG162" i="7"/>
  <c r="BH162" i="7"/>
  <c r="BI162" i="7"/>
  <c r="BJ162" i="7"/>
  <c r="BK162" i="7"/>
  <c r="AV163" i="7"/>
  <c r="AW163" i="7"/>
  <c r="AX163" i="7"/>
  <c r="AY163" i="7"/>
  <c r="AZ163" i="7"/>
  <c r="BA163" i="7"/>
  <c r="BB163" i="7"/>
  <c r="BC163" i="7"/>
  <c r="BD163" i="7"/>
  <c r="BE163" i="7"/>
  <c r="BF163" i="7"/>
  <c r="BG163" i="7"/>
  <c r="BH163" i="7"/>
  <c r="BI163" i="7"/>
  <c r="BJ163" i="7"/>
  <c r="BK163" i="7"/>
  <c r="AV164" i="7"/>
  <c r="AW164" i="7"/>
  <c r="AX164" i="7"/>
  <c r="AY164" i="7"/>
  <c r="AZ164" i="7"/>
  <c r="BA164" i="7"/>
  <c r="BB164" i="7"/>
  <c r="BC164" i="7"/>
  <c r="BD164" i="7"/>
  <c r="BE164" i="7"/>
  <c r="BF164" i="7"/>
  <c r="BG164" i="7"/>
  <c r="BH164" i="7"/>
  <c r="BI164" i="7"/>
  <c r="BJ164" i="7"/>
  <c r="BK164" i="7"/>
  <c r="AV165" i="7"/>
  <c r="AW165" i="7"/>
  <c r="AX165" i="7"/>
  <c r="AY165" i="7"/>
  <c r="AZ165" i="7"/>
  <c r="BA165" i="7"/>
  <c r="BB165" i="7"/>
  <c r="BC165" i="7"/>
  <c r="BD165" i="7"/>
  <c r="BE165" i="7"/>
  <c r="BF165" i="7"/>
  <c r="BG165" i="7"/>
  <c r="BH165" i="7"/>
  <c r="BI165" i="7"/>
  <c r="BJ165" i="7"/>
  <c r="BK165" i="7"/>
  <c r="AV166" i="7"/>
  <c r="AW166" i="7"/>
  <c r="AX166" i="7"/>
  <c r="AY166" i="7"/>
  <c r="AZ166" i="7"/>
  <c r="BA166" i="7"/>
  <c r="BB166" i="7"/>
  <c r="BC166" i="7"/>
  <c r="BD166" i="7"/>
  <c r="BE166" i="7"/>
  <c r="BF166" i="7"/>
  <c r="BG166" i="7"/>
  <c r="BH166" i="7"/>
  <c r="BI166" i="7"/>
  <c r="BJ166" i="7"/>
  <c r="BK166" i="7"/>
  <c r="AV167" i="7"/>
  <c r="AW167" i="7"/>
  <c r="AX167" i="7"/>
  <c r="AY167" i="7"/>
  <c r="AZ167" i="7"/>
  <c r="BA167" i="7"/>
  <c r="BB167" i="7"/>
  <c r="BC167" i="7"/>
  <c r="BD167" i="7"/>
  <c r="BE167" i="7"/>
  <c r="BF167" i="7"/>
  <c r="BG167" i="7"/>
  <c r="BH167" i="7"/>
  <c r="BI167" i="7"/>
  <c r="BJ167" i="7"/>
  <c r="BK167" i="7"/>
  <c r="AV168" i="7"/>
  <c r="AW168" i="7"/>
  <c r="AX168" i="7"/>
  <c r="AY168" i="7"/>
  <c r="AZ168" i="7"/>
  <c r="BA168" i="7"/>
  <c r="BB168" i="7"/>
  <c r="BC168" i="7"/>
  <c r="BD168" i="7"/>
  <c r="BE168" i="7"/>
  <c r="BF168" i="7"/>
  <c r="BG168" i="7"/>
  <c r="BH168" i="7"/>
  <c r="BI168" i="7"/>
  <c r="BJ168" i="7"/>
  <c r="BK168" i="7"/>
  <c r="AV169" i="7"/>
  <c r="AW169" i="7"/>
  <c r="AX169" i="7"/>
  <c r="AY169" i="7"/>
  <c r="AZ169" i="7"/>
  <c r="BA169" i="7"/>
  <c r="BB169" i="7"/>
  <c r="BC169" i="7"/>
  <c r="BD169" i="7"/>
  <c r="BE169" i="7"/>
  <c r="BF169" i="7"/>
  <c r="BG169" i="7"/>
  <c r="BH169" i="7"/>
  <c r="BI169" i="7"/>
  <c r="BJ169" i="7"/>
  <c r="BK169" i="7"/>
  <c r="AV170" i="7"/>
  <c r="AW170" i="7"/>
  <c r="AX170" i="7"/>
  <c r="AY170" i="7"/>
  <c r="AZ170" i="7"/>
  <c r="BA170" i="7"/>
  <c r="BB170" i="7"/>
  <c r="BC170" i="7"/>
  <c r="BD170" i="7"/>
  <c r="BE170" i="7"/>
  <c r="BF170" i="7"/>
  <c r="BG170" i="7"/>
  <c r="BH170" i="7"/>
  <c r="BI170" i="7"/>
  <c r="BJ170" i="7"/>
  <c r="BK170" i="7"/>
  <c r="AV171" i="7"/>
  <c r="AW171" i="7"/>
  <c r="AX171" i="7"/>
  <c r="AY171" i="7"/>
  <c r="AZ171" i="7"/>
  <c r="BA171" i="7"/>
  <c r="BB171" i="7"/>
  <c r="BC171" i="7"/>
  <c r="BD171" i="7"/>
  <c r="BE171" i="7"/>
  <c r="BF171" i="7"/>
  <c r="BG171" i="7"/>
  <c r="BH171" i="7"/>
  <c r="BI171" i="7"/>
  <c r="BJ171" i="7"/>
  <c r="BK171" i="7"/>
  <c r="AV172" i="7"/>
  <c r="AW172" i="7"/>
  <c r="AX172" i="7"/>
  <c r="AY172" i="7"/>
  <c r="AZ172" i="7"/>
  <c r="BA172" i="7"/>
  <c r="BB172" i="7"/>
  <c r="BC172" i="7"/>
  <c r="BD172" i="7"/>
  <c r="BE172" i="7"/>
  <c r="BF172" i="7"/>
  <c r="BG172" i="7"/>
  <c r="BH172" i="7"/>
  <c r="BI172" i="7"/>
  <c r="BJ172" i="7"/>
  <c r="BK172" i="7"/>
  <c r="AV173" i="7"/>
  <c r="AW173" i="7"/>
  <c r="AX173" i="7"/>
  <c r="AY173" i="7"/>
  <c r="AZ173" i="7"/>
  <c r="BA173" i="7"/>
  <c r="BB173" i="7"/>
  <c r="BC173" i="7"/>
  <c r="BD173" i="7"/>
  <c r="BE173" i="7"/>
  <c r="BF173" i="7"/>
  <c r="BG173" i="7"/>
  <c r="BH173" i="7"/>
  <c r="BI173" i="7"/>
  <c r="BJ173" i="7"/>
  <c r="BK173" i="7"/>
  <c r="AV174" i="7"/>
  <c r="AW174" i="7"/>
  <c r="AX174" i="7"/>
  <c r="AY174" i="7"/>
  <c r="AZ174" i="7"/>
  <c r="BA174" i="7"/>
  <c r="BB174" i="7"/>
  <c r="BC174" i="7"/>
  <c r="BD174" i="7"/>
  <c r="BE174" i="7"/>
  <c r="BF174" i="7"/>
  <c r="BG174" i="7"/>
  <c r="BH174" i="7"/>
  <c r="BI174" i="7"/>
  <c r="BJ174" i="7"/>
  <c r="BK174" i="7"/>
  <c r="AV175" i="7"/>
  <c r="AW175" i="7"/>
  <c r="AX175" i="7"/>
  <c r="AY175" i="7"/>
  <c r="AZ175" i="7"/>
  <c r="BA175" i="7"/>
  <c r="BB175" i="7"/>
  <c r="BC175" i="7"/>
  <c r="BD175" i="7"/>
  <c r="BE175" i="7"/>
  <c r="BF175" i="7"/>
  <c r="BG175" i="7"/>
  <c r="BH175" i="7"/>
  <c r="BI175" i="7"/>
  <c r="BJ175" i="7"/>
  <c r="BK175" i="7"/>
  <c r="AV176" i="7"/>
  <c r="AW176" i="7"/>
  <c r="AX176" i="7"/>
  <c r="AY176" i="7"/>
  <c r="AZ176" i="7"/>
  <c r="BA176" i="7"/>
  <c r="BB176" i="7"/>
  <c r="BC176" i="7"/>
  <c r="BD176" i="7"/>
  <c r="BE176" i="7"/>
  <c r="BF176" i="7"/>
  <c r="BG176" i="7"/>
  <c r="BH176" i="7"/>
  <c r="BI176" i="7"/>
  <c r="BJ176" i="7"/>
  <c r="BK176" i="7"/>
  <c r="AV177" i="7"/>
  <c r="AW177" i="7"/>
  <c r="AX177" i="7"/>
  <c r="AY177" i="7"/>
  <c r="AZ177" i="7"/>
  <c r="BA177" i="7"/>
  <c r="BB177" i="7"/>
  <c r="BC177" i="7"/>
  <c r="BD177" i="7"/>
  <c r="BE177" i="7"/>
  <c r="BF177" i="7"/>
  <c r="BG177" i="7"/>
  <c r="BH177" i="7"/>
  <c r="BI177" i="7"/>
  <c r="BJ177" i="7"/>
  <c r="BK177" i="7"/>
  <c r="AV178" i="7"/>
  <c r="AW178" i="7"/>
  <c r="AX178" i="7"/>
  <c r="AY178" i="7"/>
  <c r="AZ178" i="7"/>
  <c r="BA178" i="7"/>
  <c r="BB178" i="7"/>
  <c r="BC178" i="7"/>
  <c r="BD178" i="7"/>
  <c r="BE178" i="7"/>
  <c r="BF178" i="7"/>
  <c r="BG178" i="7"/>
  <c r="BH178" i="7"/>
  <c r="BI178" i="7"/>
  <c r="BJ178" i="7"/>
  <c r="BK178" i="7"/>
  <c r="AV179" i="7"/>
  <c r="AW179" i="7"/>
  <c r="AX179" i="7"/>
  <c r="AY179" i="7"/>
  <c r="AZ179" i="7"/>
  <c r="BA179" i="7"/>
  <c r="BB179" i="7"/>
  <c r="BC179" i="7"/>
  <c r="BD179" i="7"/>
  <c r="BE179" i="7"/>
  <c r="BF179" i="7"/>
  <c r="BG179" i="7"/>
  <c r="BH179" i="7"/>
  <c r="BI179" i="7"/>
  <c r="BJ179" i="7"/>
  <c r="BK179" i="7"/>
  <c r="AV180" i="7"/>
  <c r="AW180" i="7"/>
  <c r="AX180" i="7"/>
  <c r="AY180" i="7"/>
  <c r="AZ180" i="7"/>
  <c r="BA180" i="7"/>
  <c r="BB180" i="7"/>
  <c r="BC180" i="7"/>
  <c r="BD180" i="7"/>
  <c r="BE180" i="7"/>
  <c r="BF180" i="7"/>
  <c r="BG180" i="7"/>
  <c r="BH180" i="7"/>
  <c r="BI180" i="7"/>
  <c r="BJ180" i="7"/>
  <c r="BK180" i="7"/>
  <c r="AV181" i="7"/>
  <c r="AW181" i="7"/>
  <c r="AX181" i="7"/>
  <c r="AY181" i="7"/>
  <c r="AZ181" i="7"/>
  <c r="BA181" i="7"/>
  <c r="BB181" i="7"/>
  <c r="BC181" i="7"/>
  <c r="BD181" i="7"/>
  <c r="BE181" i="7"/>
  <c r="BF181" i="7"/>
  <c r="BG181" i="7"/>
  <c r="BH181" i="7"/>
  <c r="BI181" i="7"/>
  <c r="BJ181" i="7"/>
  <c r="BK181" i="7"/>
  <c r="AV182" i="7"/>
  <c r="AW182" i="7"/>
  <c r="AX182" i="7"/>
  <c r="AY182" i="7"/>
  <c r="AZ182" i="7"/>
  <c r="BA182" i="7"/>
  <c r="BB182" i="7"/>
  <c r="BC182" i="7"/>
  <c r="BD182" i="7"/>
  <c r="BE182" i="7"/>
  <c r="BF182" i="7"/>
  <c r="BG182" i="7"/>
  <c r="BH182" i="7"/>
  <c r="BI182" i="7"/>
  <c r="BJ182" i="7"/>
  <c r="BK182" i="7"/>
  <c r="AV183" i="7"/>
  <c r="AW183" i="7"/>
  <c r="AX183" i="7"/>
  <c r="AY183" i="7"/>
  <c r="AZ183" i="7"/>
  <c r="BA183" i="7"/>
  <c r="BB183" i="7"/>
  <c r="BC183" i="7"/>
  <c r="BD183" i="7"/>
  <c r="BE183" i="7"/>
  <c r="BF183" i="7"/>
  <c r="BG183" i="7"/>
  <c r="BH183" i="7"/>
  <c r="BI183" i="7"/>
  <c r="BJ183" i="7"/>
  <c r="BK183" i="7"/>
  <c r="AV184" i="7"/>
  <c r="AW184" i="7"/>
  <c r="AX184" i="7"/>
  <c r="AY184" i="7"/>
  <c r="AZ184" i="7"/>
  <c r="BA184" i="7"/>
  <c r="BB184" i="7"/>
  <c r="BC184" i="7"/>
  <c r="BD184" i="7"/>
  <c r="BE184" i="7"/>
  <c r="BF184" i="7"/>
  <c r="BG184" i="7"/>
  <c r="BH184" i="7"/>
  <c r="BI184" i="7"/>
  <c r="BJ184" i="7"/>
  <c r="BK184" i="7"/>
  <c r="AV185" i="7"/>
  <c r="AW185" i="7"/>
  <c r="AX185" i="7"/>
  <c r="AY185" i="7"/>
  <c r="AZ185" i="7"/>
  <c r="BA185" i="7"/>
  <c r="BB185" i="7"/>
  <c r="BC185" i="7"/>
  <c r="BD185" i="7"/>
  <c r="BE185" i="7"/>
  <c r="BF185" i="7"/>
  <c r="BG185" i="7"/>
  <c r="BH185" i="7"/>
  <c r="BI185" i="7"/>
  <c r="BJ185" i="7"/>
  <c r="BK185" i="7"/>
  <c r="AV186" i="7"/>
  <c r="AW186" i="7"/>
  <c r="AX186" i="7"/>
  <c r="AY186" i="7"/>
  <c r="AZ186" i="7"/>
  <c r="BA186" i="7"/>
  <c r="BB186" i="7"/>
  <c r="BC186" i="7"/>
  <c r="BD186" i="7"/>
  <c r="BE186" i="7"/>
  <c r="BF186" i="7"/>
  <c r="BG186" i="7"/>
  <c r="BH186" i="7"/>
  <c r="BI186" i="7"/>
  <c r="BJ186" i="7"/>
  <c r="BK186" i="7"/>
  <c r="AV187" i="7"/>
  <c r="AW187" i="7"/>
  <c r="AX187" i="7"/>
  <c r="AY187" i="7"/>
  <c r="AZ187" i="7"/>
  <c r="BA187" i="7"/>
  <c r="BB187" i="7"/>
  <c r="BC187" i="7"/>
  <c r="BD187" i="7"/>
  <c r="BE187" i="7"/>
  <c r="BF187" i="7"/>
  <c r="BG187" i="7"/>
  <c r="BH187" i="7"/>
  <c r="BI187" i="7"/>
  <c r="BJ187" i="7"/>
  <c r="BK187" i="7"/>
  <c r="AV188" i="7"/>
  <c r="AW188" i="7"/>
  <c r="AX188" i="7"/>
  <c r="AY188" i="7"/>
  <c r="AZ188" i="7"/>
  <c r="BA188" i="7"/>
  <c r="BB188" i="7"/>
  <c r="BC188" i="7"/>
  <c r="BD188" i="7"/>
  <c r="BE188" i="7"/>
  <c r="BF188" i="7"/>
  <c r="BG188" i="7"/>
  <c r="BH188" i="7"/>
  <c r="BI188" i="7"/>
  <c r="BJ188" i="7"/>
  <c r="BK188" i="7"/>
  <c r="AV189" i="7"/>
  <c r="AW189" i="7"/>
  <c r="AX189" i="7"/>
  <c r="AY189" i="7"/>
  <c r="AZ189" i="7"/>
  <c r="BA189" i="7"/>
  <c r="BB189" i="7"/>
  <c r="BC189" i="7"/>
  <c r="BD189" i="7"/>
  <c r="BE189" i="7"/>
  <c r="BF189" i="7"/>
  <c r="BG189" i="7"/>
  <c r="BH189" i="7"/>
  <c r="BI189" i="7"/>
  <c r="BJ189" i="7"/>
  <c r="BK189" i="7"/>
  <c r="AV190" i="7"/>
  <c r="AW190" i="7"/>
  <c r="AX190" i="7"/>
  <c r="AY190" i="7"/>
  <c r="AZ190" i="7"/>
  <c r="BA190" i="7"/>
  <c r="BB190" i="7"/>
  <c r="BC190" i="7"/>
  <c r="BD190" i="7"/>
  <c r="BE190" i="7"/>
  <c r="BF190" i="7"/>
  <c r="BG190" i="7"/>
  <c r="BH190" i="7"/>
  <c r="BI190" i="7"/>
  <c r="BJ190" i="7"/>
  <c r="BK190" i="7"/>
  <c r="AV191" i="7"/>
  <c r="AW191" i="7"/>
  <c r="AX191" i="7"/>
  <c r="AY191" i="7"/>
  <c r="AZ191" i="7"/>
  <c r="BA191" i="7"/>
  <c r="BB191" i="7"/>
  <c r="BC191" i="7"/>
  <c r="BD191" i="7"/>
  <c r="BE191" i="7"/>
  <c r="BF191" i="7"/>
  <c r="BG191" i="7"/>
  <c r="BH191" i="7"/>
  <c r="BI191" i="7"/>
  <c r="BJ191" i="7"/>
  <c r="BK191" i="7"/>
  <c r="AV192" i="7"/>
  <c r="AW192" i="7"/>
  <c r="AX192" i="7"/>
  <c r="AY192" i="7"/>
  <c r="AZ192" i="7"/>
  <c r="BA192" i="7"/>
  <c r="BB192" i="7"/>
  <c r="BC192" i="7"/>
  <c r="BD192" i="7"/>
  <c r="BE192" i="7"/>
  <c r="BF192" i="7"/>
  <c r="BG192" i="7"/>
  <c r="BH192" i="7"/>
  <c r="BI192" i="7"/>
  <c r="BJ192" i="7"/>
  <c r="BK192" i="7"/>
  <c r="AV193" i="7"/>
  <c r="AW193" i="7"/>
  <c r="AX193" i="7"/>
  <c r="AY193" i="7"/>
  <c r="AZ193" i="7"/>
  <c r="BA193" i="7"/>
  <c r="BB193" i="7"/>
  <c r="BC193" i="7"/>
  <c r="BD193" i="7"/>
  <c r="BE193" i="7"/>
  <c r="BF193" i="7"/>
  <c r="BG193" i="7"/>
  <c r="BH193" i="7"/>
  <c r="BI193" i="7"/>
  <c r="BJ193" i="7"/>
  <c r="BK193" i="7"/>
  <c r="AV194" i="7"/>
  <c r="AW194" i="7"/>
  <c r="AX194" i="7"/>
  <c r="AY194" i="7"/>
  <c r="AZ194" i="7"/>
  <c r="BA194" i="7"/>
  <c r="BB194" i="7"/>
  <c r="BC194" i="7"/>
  <c r="BD194" i="7"/>
  <c r="BE194" i="7"/>
  <c r="BF194" i="7"/>
  <c r="BG194" i="7"/>
  <c r="BH194" i="7"/>
  <c r="BI194" i="7"/>
  <c r="BJ194" i="7"/>
  <c r="BK194" i="7"/>
  <c r="AV195" i="7"/>
  <c r="AW195" i="7"/>
  <c r="AX195" i="7"/>
  <c r="AY195" i="7"/>
  <c r="AZ195" i="7"/>
  <c r="BA195" i="7"/>
  <c r="BB195" i="7"/>
  <c r="BC195" i="7"/>
  <c r="BD195" i="7"/>
  <c r="BE195" i="7"/>
  <c r="BF195" i="7"/>
  <c r="BG195" i="7"/>
  <c r="BH195" i="7"/>
  <c r="BI195" i="7"/>
  <c r="BJ195" i="7"/>
  <c r="BK195" i="7"/>
  <c r="AV196" i="7"/>
  <c r="AW196" i="7"/>
  <c r="AX196" i="7"/>
  <c r="AY196" i="7"/>
  <c r="AZ196" i="7"/>
  <c r="BA196" i="7"/>
  <c r="BB196" i="7"/>
  <c r="BC196" i="7"/>
  <c r="BD196" i="7"/>
  <c r="BE196" i="7"/>
  <c r="BF196" i="7"/>
  <c r="BG196" i="7"/>
  <c r="BH196" i="7"/>
  <c r="BI196" i="7"/>
  <c r="BJ196" i="7"/>
  <c r="BK196" i="7"/>
  <c r="AV197" i="7"/>
  <c r="AW197" i="7"/>
  <c r="AX197" i="7"/>
  <c r="AY197" i="7"/>
  <c r="AZ197" i="7"/>
  <c r="BA197" i="7"/>
  <c r="BB197" i="7"/>
  <c r="BC197" i="7"/>
  <c r="BD197" i="7"/>
  <c r="BE197" i="7"/>
  <c r="BF197" i="7"/>
  <c r="BG197" i="7"/>
  <c r="BH197" i="7"/>
  <c r="BI197" i="7"/>
  <c r="BJ197" i="7"/>
  <c r="BK197" i="7"/>
  <c r="AV198" i="7"/>
  <c r="AW198" i="7"/>
  <c r="AX198" i="7"/>
  <c r="AY198" i="7"/>
  <c r="AZ198" i="7"/>
  <c r="BA198" i="7"/>
  <c r="BB198" i="7"/>
  <c r="BC198" i="7"/>
  <c r="BD198" i="7"/>
  <c r="BE198" i="7"/>
  <c r="BF198" i="7"/>
  <c r="BG198" i="7"/>
  <c r="BH198" i="7"/>
  <c r="BI198" i="7"/>
  <c r="BJ198" i="7"/>
  <c r="BK198" i="7"/>
  <c r="AV199" i="7"/>
  <c r="AW199" i="7"/>
  <c r="AX199" i="7"/>
  <c r="AY199" i="7"/>
  <c r="AZ199" i="7"/>
  <c r="BA199" i="7"/>
  <c r="BB199" i="7"/>
  <c r="BC199" i="7"/>
  <c r="BD199" i="7"/>
  <c r="BE199" i="7"/>
  <c r="BF199" i="7"/>
  <c r="BG199" i="7"/>
  <c r="BH199" i="7"/>
  <c r="BI199" i="7"/>
  <c r="BJ199" i="7"/>
  <c r="BK199" i="7"/>
  <c r="AV200" i="7"/>
  <c r="AW200" i="7"/>
  <c r="AX200" i="7"/>
  <c r="AY200" i="7"/>
  <c r="AZ200" i="7"/>
  <c r="BA200" i="7"/>
  <c r="BB200" i="7"/>
  <c r="BC200" i="7"/>
  <c r="BD200" i="7"/>
  <c r="BE200" i="7"/>
  <c r="BF200" i="7"/>
  <c r="BG200" i="7"/>
  <c r="BH200" i="7"/>
  <c r="BI200" i="7"/>
  <c r="BJ200" i="7"/>
  <c r="BK200" i="7"/>
  <c r="AV201" i="7"/>
  <c r="AW201" i="7"/>
  <c r="AX201" i="7"/>
  <c r="AY201" i="7"/>
  <c r="AZ201" i="7"/>
  <c r="BA201" i="7"/>
  <c r="BB201" i="7"/>
  <c r="BC201" i="7"/>
  <c r="BD201" i="7"/>
  <c r="BE201" i="7"/>
  <c r="BF201" i="7"/>
  <c r="BG201" i="7"/>
  <c r="BH201" i="7"/>
  <c r="BI201" i="7"/>
  <c r="BJ201" i="7"/>
  <c r="BK201" i="7"/>
  <c r="AV202" i="7"/>
  <c r="AW202" i="7"/>
  <c r="AX202" i="7"/>
  <c r="AY202" i="7"/>
  <c r="AZ202" i="7"/>
  <c r="BA202" i="7"/>
  <c r="BB202" i="7"/>
  <c r="BC202" i="7"/>
  <c r="BD202" i="7"/>
  <c r="BE202" i="7"/>
  <c r="BF202" i="7"/>
  <c r="BG202" i="7"/>
  <c r="BH202" i="7"/>
  <c r="BI202" i="7"/>
  <c r="BJ202" i="7"/>
  <c r="BK202" i="7"/>
  <c r="AV203" i="7"/>
  <c r="AW203" i="7"/>
  <c r="AX203" i="7"/>
  <c r="AY203" i="7"/>
  <c r="AZ203" i="7"/>
  <c r="BA203" i="7"/>
  <c r="BB203" i="7"/>
  <c r="BC203" i="7"/>
  <c r="BD203" i="7"/>
  <c r="BE203" i="7"/>
  <c r="BF203" i="7"/>
  <c r="BG203" i="7"/>
  <c r="BH203" i="7"/>
  <c r="BI203" i="7"/>
  <c r="BJ203" i="7"/>
  <c r="BK203" i="7"/>
  <c r="AV204" i="7"/>
  <c r="AW204" i="7"/>
  <c r="AX204" i="7"/>
  <c r="AY204" i="7"/>
  <c r="AZ204" i="7"/>
  <c r="BA204" i="7"/>
  <c r="BB204" i="7"/>
  <c r="BC204" i="7"/>
  <c r="BD204" i="7"/>
  <c r="BE204" i="7"/>
  <c r="BF204" i="7"/>
  <c r="BG204" i="7"/>
  <c r="BH204" i="7"/>
  <c r="BI204" i="7"/>
  <c r="BJ204" i="7"/>
  <c r="BK204" i="7"/>
  <c r="AV205" i="7"/>
  <c r="AW205" i="7"/>
  <c r="AX205" i="7"/>
  <c r="AY205" i="7"/>
  <c r="AZ205" i="7"/>
  <c r="BA205" i="7"/>
  <c r="BB205" i="7"/>
  <c r="BC205" i="7"/>
  <c r="BD205" i="7"/>
  <c r="BE205" i="7"/>
  <c r="BF205" i="7"/>
  <c r="BG205" i="7"/>
  <c r="BH205" i="7"/>
  <c r="BI205" i="7"/>
  <c r="BJ205" i="7"/>
  <c r="BK205" i="7"/>
  <c r="AV206" i="7"/>
  <c r="AW206" i="7"/>
  <c r="AX206" i="7"/>
  <c r="AY206" i="7"/>
  <c r="AZ206" i="7"/>
  <c r="BA206" i="7"/>
  <c r="BB206" i="7"/>
  <c r="BC206" i="7"/>
  <c r="BD206" i="7"/>
  <c r="BE206" i="7"/>
  <c r="BF206" i="7"/>
  <c r="BG206" i="7"/>
  <c r="BH206" i="7"/>
  <c r="BI206" i="7"/>
  <c r="BJ206" i="7"/>
  <c r="BK206" i="7"/>
  <c r="AV207" i="7"/>
  <c r="AW207" i="7"/>
  <c r="AX207" i="7"/>
  <c r="AY207" i="7"/>
  <c r="AZ207" i="7"/>
  <c r="BA207" i="7"/>
  <c r="BB207" i="7"/>
  <c r="BC207" i="7"/>
  <c r="BD207" i="7"/>
  <c r="BE207" i="7"/>
  <c r="BF207" i="7"/>
  <c r="BG207" i="7"/>
  <c r="BH207" i="7"/>
  <c r="BI207" i="7"/>
  <c r="BJ207" i="7"/>
  <c r="BK207" i="7"/>
  <c r="BF249" i="7"/>
  <c r="CX249" i="7" s="1"/>
  <c r="BF250" i="7"/>
  <c r="CX250" i="7" s="1"/>
  <c r="BF251" i="7"/>
  <c r="CX251" i="7" s="1"/>
  <c r="AB14" i="5" l="1"/>
  <c r="BR16" i="7" s="1"/>
  <c r="BX16" i="7" s="1"/>
  <c r="AB15" i="5"/>
  <c r="BR17" i="7" s="1"/>
  <c r="BX17" i="7" s="1"/>
  <c r="AB16" i="5"/>
  <c r="BR18" i="7" s="1"/>
  <c r="BX18" i="7" s="1"/>
  <c r="AB17" i="5"/>
  <c r="BR19" i="7" s="1"/>
  <c r="BX19" i="7" s="1"/>
  <c r="BR20" i="7"/>
  <c r="BX20" i="7" s="1"/>
  <c r="BR21" i="7"/>
  <c r="BX21" i="7" s="1"/>
  <c r="BR22" i="7"/>
  <c r="BX22" i="7" s="1"/>
  <c r="BR23" i="7"/>
  <c r="BX23" i="7" s="1"/>
  <c r="BR24" i="7"/>
  <c r="BX24" i="7" s="1"/>
  <c r="BR25" i="7"/>
  <c r="BX25" i="7" s="1"/>
  <c r="BR26" i="7"/>
  <c r="BX26" i="7" s="1"/>
  <c r="BR27" i="7"/>
  <c r="BX27" i="7" s="1"/>
  <c r="BR28" i="7"/>
  <c r="BX28" i="7" s="1"/>
  <c r="BR29" i="7"/>
  <c r="BX29" i="7" s="1"/>
  <c r="BR30" i="7"/>
  <c r="BX30" i="7" s="1"/>
  <c r="BR31" i="7"/>
  <c r="BX31" i="7" s="1"/>
  <c r="BR32" i="7"/>
  <c r="BX32" i="7" s="1"/>
  <c r="BR33" i="7"/>
  <c r="BX33" i="7" s="1"/>
  <c r="BR34" i="7"/>
  <c r="BX34" i="7" s="1"/>
  <c r="BR35" i="7"/>
  <c r="BX35" i="7" s="1"/>
  <c r="BR36" i="7"/>
  <c r="BX36" i="7" s="1"/>
  <c r="BR37" i="7"/>
  <c r="BX37" i="7" s="1"/>
  <c r="BR38" i="7"/>
  <c r="BX38" i="7" s="1"/>
  <c r="BR39" i="7"/>
  <c r="BX39" i="7" s="1"/>
  <c r="BR40" i="7"/>
  <c r="BX40" i="7" s="1"/>
  <c r="BR41" i="7"/>
  <c r="BX41" i="7" s="1"/>
  <c r="BR42" i="7"/>
  <c r="BX42" i="7" s="1"/>
  <c r="BR43" i="7"/>
  <c r="BX43" i="7" s="1"/>
  <c r="BR44" i="7"/>
  <c r="BX44" i="7" s="1"/>
  <c r="BR45" i="7"/>
  <c r="BX45" i="7" s="1"/>
  <c r="BR46" i="7"/>
  <c r="BX46" i="7" s="1"/>
  <c r="BR47" i="7"/>
  <c r="BX47" i="7" s="1"/>
  <c r="BR48" i="7"/>
  <c r="BX48" i="7" s="1"/>
  <c r="BR49" i="7"/>
  <c r="BX49" i="7" s="1"/>
  <c r="BR50" i="7"/>
  <c r="BX50" i="7" s="1"/>
  <c r="BR51" i="7"/>
  <c r="BX51" i="7" s="1"/>
  <c r="BR52" i="7"/>
  <c r="BX52" i="7" s="1"/>
  <c r="BR53" i="7"/>
  <c r="BX53" i="7" s="1"/>
  <c r="BR54" i="7"/>
  <c r="BX54" i="7" s="1"/>
  <c r="BR55" i="7"/>
  <c r="BX55" i="7" s="1"/>
  <c r="BR56" i="7"/>
  <c r="BX56" i="7" s="1"/>
  <c r="BR57" i="7"/>
  <c r="BX57" i="7" s="1"/>
  <c r="BR58" i="7"/>
  <c r="BX58" i="7" s="1"/>
  <c r="BR59" i="7"/>
  <c r="BX59" i="7" s="1"/>
  <c r="BR60" i="7"/>
  <c r="BX60" i="7" s="1"/>
  <c r="BR61" i="7"/>
  <c r="BX61" i="7" s="1"/>
  <c r="BR62" i="7"/>
  <c r="BX62" i="7" s="1"/>
  <c r="BR63" i="7"/>
  <c r="BX63" i="7" s="1"/>
  <c r="BR64" i="7"/>
  <c r="BX64" i="7" s="1"/>
  <c r="BR65" i="7"/>
  <c r="BX65" i="7" s="1"/>
  <c r="BR66" i="7"/>
  <c r="BX66" i="7" s="1"/>
  <c r="BR67" i="7"/>
  <c r="BX67" i="7" s="1"/>
  <c r="BR68" i="7"/>
  <c r="BX68" i="7" s="1"/>
  <c r="BR69" i="7"/>
  <c r="BX69" i="7" s="1"/>
  <c r="BR70" i="7"/>
  <c r="BX70" i="7" s="1"/>
  <c r="BR71" i="7"/>
  <c r="BX71" i="7" s="1"/>
  <c r="BR72" i="7"/>
  <c r="BX72" i="7" s="1"/>
  <c r="BR73" i="7"/>
  <c r="BX73" i="7" s="1"/>
  <c r="BR74" i="7"/>
  <c r="BX74" i="7" s="1"/>
  <c r="BR75" i="7"/>
  <c r="BX75" i="7" s="1"/>
  <c r="BR76" i="7"/>
  <c r="BX76" i="7" s="1"/>
  <c r="BR77" i="7"/>
  <c r="BX77" i="7" s="1"/>
  <c r="BR78" i="7"/>
  <c r="BX78" i="7" s="1"/>
  <c r="BR79" i="7"/>
  <c r="BX79" i="7" s="1"/>
  <c r="BR80" i="7"/>
  <c r="BX80" i="7" s="1"/>
  <c r="BR81" i="7"/>
  <c r="BX81" i="7" s="1"/>
  <c r="BR82" i="7"/>
  <c r="BX82" i="7" s="1"/>
  <c r="BR83" i="7"/>
  <c r="BX83" i="7" s="1"/>
  <c r="BR84" i="7"/>
  <c r="BX84" i="7" s="1"/>
  <c r="BR85" i="7"/>
  <c r="BX85" i="7" s="1"/>
  <c r="BR86" i="7"/>
  <c r="BX86" i="7" s="1"/>
  <c r="BR87" i="7"/>
  <c r="BX87" i="7" s="1"/>
  <c r="BR88" i="7"/>
  <c r="BX88" i="7" s="1"/>
  <c r="BR89" i="7"/>
  <c r="BX89" i="7" s="1"/>
  <c r="BR90" i="7"/>
  <c r="BX90" i="7" s="1"/>
  <c r="BR91" i="7"/>
  <c r="BX91" i="7" s="1"/>
  <c r="BR92" i="7"/>
  <c r="BX92" i="7" s="1"/>
  <c r="BR93" i="7"/>
  <c r="BX93" i="7" s="1"/>
  <c r="BR94" i="7"/>
  <c r="BX94" i="7" s="1"/>
  <c r="BR95" i="7"/>
  <c r="BX95" i="7" s="1"/>
  <c r="BR96" i="7"/>
  <c r="BX96" i="7" s="1"/>
  <c r="BR97" i="7"/>
  <c r="BX97" i="7" s="1"/>
  <c r="BR98" i="7"/>
  <c r="BX98" i="7" s="1"/>
  <c r="BR99" i="7"/>
  <c r="BX99" i="7" s="1"/>
  <c r="BR100" i="7"/>
  <c r="BX100" i="7" s="1"/>
  <c r="BR101" i="7"/>
  <c r="BX101" i="7" s="1"/>
  <c r="BR102" i="7"/>
  <c r="BX102" i="7" s="1"/>
  <c r="BR103" i="7"/>
  <c r="BX103" i="7" s="1"/>
  <c r="BR104" i="7"/>
  <c r="BX104" i="7" s="1"/>
  <c r="BR105" i="7"/>
  <c r="BX105" i="7" s="1"/>
  <c r="BR106" i="7"/>
  <c r="BX106" i="7" s="1"/>
  <c r="BR107" i="7"/>
  <c r="BX107" i="7" s="1"/>
  <c r="BR108" i="7"/>
  <c r="BX108" i="7" s="1"/>
  <c r="BR109" i="7"/>
  <c r="BX109" i="7" s="1"/>
  <c r="BR110" i="7"/>
  <c r="BX110" i="7" s="1"/>
  <c r="BR111" i="7"/>
  <c r="BX111" i="7" s="1"/>
  <c r="BR112" i="7"/>
  <c r="BX112" i="7" s="1"/>
  <c r="BR113" i="7"/>
  <c r="BX113" i="7" s="1"/>
  <c r="BR114" i="7"/>
  <c r="BX114" i="7" s="1"/>
  <c r="BR115" i="7"/>
  <c r="BX115" i="7" s="1"/>
  <c r="BR116" i="7"/>
  <c r="BX116" i="7" s="1"/>
  <c r="BR117" i="7"/>
  <c r="BX117" i="7" s="1"/>
  <c r="BR118" i="7"/>
  <c r="BX118" i="7" s="1"/>
  <c r="BR119" i="7"/>
  <c r="BX119" i="7" s="1"/>
  <c r="BR120" i="7"/>
  <c r="BX120" i="7" s="1"/>
  <c r="BR121" i="7"/>
  <c r="BX121" i="7" s="1"/>
  <c r="BR122" i="7"/>
  <c r="BX122" i="7" s="1"/>
  <c r="BR123" i="7"/>
  <c r="BX123" i="7" s="1"/>
  <c r="BR124" i="7"/>
  <c r="BX124" i="7" s="1"/>
  <c r="BR125" i="7"/>
  <c r="BX125" i="7" s="1"/>
  <c r="BR126" i="7"/>
  <c r="BX126" i="7" s="1"/>
  <c r="BR127" i="7"/>
  <c r="BX127" i="7" s="1"/>
  <c r="BR128" i="7"/>
  <c r="BX128" i="7" s="1"/>
  <c r="BR129" i="7"/>
  <c r="BX129" i="7" s="1"/>
  <c r="BR130" i="7"/>
  <c r="BX130" i="7" s="1"/>
  <c r="BR131" i="7"/>
  <c r="BX131" i="7" s="1"/>
  <c r="BR132" i="7"/>
  <c r="BX132" i="7" s="1"/>
  <c r="BR133" i="7"/>
  <c r="BX133" i="7" s="1"/>
  <c r="BR134" i="7"/>
  <c r="BX134" i="7" s="1"/>
  <c r="BR135" i="7"/>
  <c r="BX135" i="7" s="1"/>
  <c r="BR136" i="7"/>
  <c r="BX136" i="7" s="1"/>
  <c r="BR137" i="7"/>
  <c r="BX137" i="7" s="1"/>
  <c r="BR138" i="7"/>
  <c r="BX138" i="7" s="1"/>
  <c r="BR139" i="7"/>
  <c r="BX139" i="7" s="1"/>
  <c r="BR140" i="7"/>
  <c r="BX140" i="7" s="1"/>
  <c r="BR141" i="7"/>
  <c r="BX141" i="7" s="1"/>
  <c r="BR142" i="7"/>
  <c r="BX142" i="7" s="1"/>
  <c r="BR143" i="7"/>
  <c r="BX143" i="7" s="1"/>
  <c r="BR144" i="7"/>
  <c r="BX144" i="7" s="1"/>
  <c r="BR145" i="7"/>
  <c r="BX145" i="7" s="1"/>
  <c r="BR146" i="7"/>
  <c r="BX146" i="7" s="1"/>
  <c r="BR147" i="7"/>
  <c r="BX147" i="7" s="1"/>
  <c r="BR148" i="7"/>
  <c r="BX148" i="7" s="1"/>
  <c r="BR149" i="7"/>
  <c r="BX149" i="7" s="1"/>
  <c r="BR150" i="7"/>
  <c r="BX150" i="7" s="1"/>
  <c r="BR151" i="7"/>
  <c r="BX151" i="7" s="1"/>
  <c r="BR152" i="7"/>
  <c r="BX152" i="7" s="1"/>
  <c r="BR153" i="7"/>
  <c r="BX153" i="7" s="1"/>
  <c r="BR154" i="7"/>
  <c r="BX154" i="7" s="1"/>
  <c r="BR155" i="7"/>
  <c r="BX155" i="7" s="1"/>
  <c r="BR156" i="7"/>
  <c r="BX156" i="7" s="1"/>
  <c r="BR157" i="7"/>
  <c r="BX157" i="7" s="1"/>
  <c r="BR158" i="7"/>
  <c r="BX158" i="7" s="1"/>
  <c r="BR159" i="7"/>
  <c r="BX159" i="7" s="1"/>
  <c r="BR160" i="7"/>
  <c r="BX160" i="7" s="1"/>
  <c r="BR161" i="7"/>
  <c r="BX161" i="7" s="1"/>
  <c r="BR162" i="7"/>
  <c r="BX162" i="7" s="1"/>
  <c r="BR163" i="7"/>
  <c r="BX163" i="7" s="1"/>
  <c r="BR164" i="7"/>
  <c r="BX164" i="7" s="1"/>
  <c r="BR165" i="7"/>
  <c r="BX165" i="7" s="1"/>
  <c r="BR166" i="7"/>
  <c r="BX166" i="7" s="1"/>
  <c r="BR167" i="7"/>
  <c r="BX167" i="7" s="1"/>
  <c r="BR168" i="7"/>
  <c r="BX168" i="7" s="1"/>
  <c r="BR169" i="7"/>
  <c r="BX169" i="7" s="1"/>
  <c r="BR170" i="7"/>
  <c r="BX170" i="7" s="1"/>
  <c r="BR171" i="7"/>
  <c r="BX171" i="7" s="1"/>
  <c r="BR172" i="7"/>
  <c r="BX172" i="7" s="1"/>
  <c r="BR173" i="7"/>
  <c r="BX173" i="7" s="1"/>
  <c r="BR174" i="7"/>
  <c r="BX174" i="7" s="1"/>
  <c r="BR175" i="7"/>
  <c r="BX175" i="7" s="1"/>
  <c r="BR176" i="7"/>
  <c r="BX176" i="7" s="1"/>
  <c r="BR177" i="7"/>
  <c r="BX177" i="7" s="1"/>
  <c r="BR178" i="7"/>
  <c r="BX178" i="7" s="1"/>
  <c r="BR179" i="7"/>
  <c r="BX179" i="7" s="1"/>
  <c r="BR180" i="7"/>
  <c r="BX180" i="7" s="1"/>
  <c r="BR181" i="7"/>
  <c r="BX181" i="7" s="1"/>
  <c r="BR182" i="7"/>
  <c r="BX182" i="7" s="1"/>
  <c r="BR183" i="7"/>
  <c r="BX183" i="7" s="1"/>
  <c r="BR184" i="7"/>
  <c r="BX184" i="7" s="1"/>
  <c r="BR185" i="7"/>
  <c r="BX185" i="7" s="1"/>
  <c r="BR186" i="7"/>
  <c r="BX186" i="7" s="1"/>
  <c r="BR187" i="7"/>
  <c r="BX187" i="7" s="1"/>
  <c r="BR188" i="7"/>
  <c r="BX188" i="7" s="1"/>
  <c r="BR189" i="7"/>
  <c r="BX189" i="7" s="1"/>
  <c r="BR190" i="7"/>
  <c r="BX190" i="7" s="1"/>
  <c r="BR191" i="7"/>
  <c r="BX191" i="7" s="1"/>
  <c r="BR192" i="7"/>
  <c r="BX192" i="7" s="1"/>
  <c r="BR193" i="7"/>
  <c r="BX193" i="7" s="1"/>
  <c r="BR194" i="7"/>
  <c r="BX194" i="7" s="1"/>
  <c r="BR195" i="7"/>
  <c r="BX195" i="7" s="1"/>
  <c r="BR196" i="7"/>
  <c r="BX196" i="7" s="1"/>
  <c r="BR197" i="7"/>
  <c r="BX197" i="7" s="1"/>
  <c r="BR198" i="7"/>
  <c r="BX198" i="7" s="1"/>
  <c r="BR199" i="7"/>
  <c r="BX199" i="7" s="1"/>
  <c r="BR200" i="7"/>
  <c r="BX200" i="7" s="1"/>
  <c r="BR201" i="7"/>
  <c r="BX201" i="7" s="1"/>
  <c r="BR202" i="7"/>
  <c r="BX202" i="7" s="1"/>
  <c r="BR203" i="7"/>
  <c r="BX203" i="7" s="1"/>
  <c r="BR204" i="7"/>
  <c r="BX204" i="7" s="1"/>
  <c r="BR205" i="7"/>
  <c r="BX205" i="7" s="1"/>
  <c r="BR206" i="7"/>
  <c r="BX206" i="7" s="1"/>
  <c r="BR207" i="7"/>
  <c r="BX207" i="7" s="1"/>
  <c r="AB13" i="5"/>
  <c r="BR15" i="7" s="1"/>
  <c r="BX15" i="7" s="1"/>
  <c r="AA14" i="5"/>
  <c r="BQ16" i="7" s="1"/>
  <c r="BW16" i="7" s="1"/>
  <c r="AA15" i="5"/>
  <c r="BQ17" i="7" s="1"/>
  <c r="BW17" i="7" s="1"/>
  <c r="AA16" i="5"/>
  <c r="BQ18" i="7" s="1"/>
  <c r="BW18" i="7" s="1"/>
  <c r="AA17" i="5"/>
  <c r="BQ19" i="7" s="1"/>
  <c r="BW19" i="7" s="1"/>
  <c r="BQ20" i="7"/>
  <c r="BW20" i="7" s="1"/>
  <c r="BQ21" i="7"/>
  <c r="BW21" i="7" s="1"/>
  <c r="BQ22" i="7"/>
  <c r="BW22" i="7" s="1"/>
  <c r="BQ23" i="7"/>
  <c r="BW23" i="7" s="1"/>
  <c r="BQ24" i="7"/>
  <c r="BW24" i="7" s="1"/>
  <c r="BQ25" i="7"/>
  <c r="BW25" i="7" s="1"/>
  <c r="BQ26" i="7"/>
  <c r="BW26" i="7" s="1"/>
  <c r="BQ27" i="7"/>
  <c r="BW27" i="7" s="1"/>
  <c r="BQ28" i="7"/>
  <c r="BW28" i="7" s="1"/>
  <c r="BQ29" i="7"/>
  <c r="BW29" i="7" s="1"/>
  <c r="BQ30" i="7"/>
  <c r="BW30" i="7" s="1"/>
  <c r="BQ31" i="7"/>
  <c r="BW31" i="7" s="1"/>
  <c r="BQ32" i="7"/>
  <c r="BW32" i="7" s="1"/>
  <c r="BQ33" i="7"/>
  <c r="BW33" i="7" s="1"/>
  <c r="BQ34" i="7"/>
  <c r="BW34" i="7" s="1"/>
  <c r="BQ35" i="7"/>
  <c r="BW35" i="7" s="1"/>
  <c r="BQ36" i="7"/>
  <c r="BW36" i="7" s="1"/>
  <c r="BQ37" i="7"/>
  <c r="BW37" i="7" s="1"/>
  <c r="BQ38" i="7"/>
  <c r="BW38" i="7" s="1"/>
  <c r="BQ39" i="7"/>
  <c r="BW39" i="7" s="1"/>
  <c r="BQ40" i="7"/>
  <c r="BW40" i="7" s="1"/>
  <c r="BQ41" i="7"/>
  <c r="BW41" i="7" s="1"/>
  <c r="BQ42" i="7"/>
  <c r="BW42" i="7" s="1"/>
  <c r="BQ43" i="7"/>
  <c r="BW43" i="7" s="1"/>
  <c r="BQ44" i="7"/>
  <c r="BW44" i="7" s="1"/>
  <c r="BQ45" i="7"/>
  <c r="BW45" i="7" s="1"/>
  <c r="BQ46" i="7"/>
  <c r="BW46" i="7" s="1"/>
  <c r="BQ47" i="7"/>
  <c r="BW47" i="7" s="1"/>
  <c r="BQ48" i="7"/>
  <c r="BW48" i="7" s="1"/>
  <c r="BQ49" i="7"/>
  <c r="BW49" i="7" s="1"/>
  <c r="BQ50" i="7"/>
  <c r="BW50" i="7" s="1"/>
  <c r="BQ51" i="7"/>
  <c r="BW51" i="7" s="1"/>
  <c r="BQ52" i="7"/>
  <c r="BW52" i="7" s="1"/>
  <c r="BQ53" i="7"/>
  <c r="BW53" i="7" s="1"/>
  <c r="BQ54" i="7"/>
  <c r="BW54" i="7" s="1"/>
  <c r="BQ55" i="7"/>
  <c r="BW55" i="7" s="1"/>
  <c r="BQ56" i="7"/>
  <c r="BW56" i="7" s="1"/>
  <c r="BQ57" i="7"/>
  <c r="BW57" i="7" s="1"/>
  <c r="BQ58" i="7"/>
  <c r="BW58" i="7" s="1"/>
  <c r="BQ59" i="7"/>
  <c r="BW59" i="7" s="1"/>
  <c r="BQ60" i="7"/>
  <c r="BW60" i="7" s="1"/>
  <c r="BQ61" i="7"/>
  <c r="BW61" i="7" s="1"/>
  <c r="BQ62" i="7"/>
  <c r="BW62" i="7" s="1"/>
  <c r="BQ63" i="7"/>
  <c r="BW63" i="7" s="1"/>
  <c r="BQ64" i="7"/>
  <c r="BW64" i="7" s="1"/>
  <c r="BQ65" i="7"/>
  <c r="BW65" i="7" s="1"/>
  <c r="BQ66" i="7"/>
  <c r="BW66" i="7" s="1"/>
  <c r="BQ67" i="7"/>
  <c r="BW67" i="7" s="1"/>
  <c r="BQ68" i="7"/>
  <c r="BW68" i="7" s="1"/>
  <c r="BQ69" i="7"/>
  <c r="BW69" i="7" s="1"/>
  <c r="BQ70" i="7"/>
  <c r="BW70" i="7" s="1"/>
  <c r="BQ71" i="7"/>
  <c r="BW71" i="7" s="1"/>
  <c r="BQ72" i="7"/>
  <c r="BW72" i="7" s="1"/>
  <c r="BQ73" i="7"/>
  <c r="BW73" i="7" s="1"/>
  <c r="BQ74" i="7"/>
  <c r="BW74" i="7" s="1"/>
  <c r="BQ75" i="7"/>
  <c r="BW75" i="7" s="1"/>
  <c r="BQ76" i="7"/>
  <c r="BW76" i="7" s="1"/>
  <c r="BQ77" i="7"/>
  <c r="BW77" i="7" s="1"/>
  <c r="BQ78" i="7"/>
  <c r="BW78" i="7" s="1"/>
  <c r="BQ79" i="7"/>
  <c r="BW79" i="7" s="1"/>
  <c r="BQ80" i="7"/>
  <c r="BW80" i="7" s="1"/>
  <c r="BQ81" i="7"/>
  <c r="BW81" i="7" s="1"/>
  <c r="BQ82" i="7"/>
  <c r="BW82" i="7" s="1"/>
  <c r="BQ83" i="7"/>
  <c r="BW83" i="7" s="1"/>
  <c r="BQ84" i="7"/>
  <c r="BW84" i="7" s="1"/>
  <c r="BQ85" i="7"/>
  <c r="BW85" i="7" s="1"/>
  <c r="BQ86" i="7"/>
  <c r="BW86" i="7" s="1"/>
  <c r="BQ87" i="7"/>
  <c r="BW87" i="7" s="1"/>
  <c r="BQ88" i="7"/>
  <c r="BW88" i="7" s="1"/>
  <c r="BQ89" i="7"/>
  <c r="BW89" i="7" s="1"/>
  <c r="BQ90" i="7"/>
  <c r="BW90" i="7" s="1"/>
  <c r="BQ91" i="7"/>
  <c r="BW91" i="7" s="1"/>
  <c r="BQ92" i="7"/>
  <c r="BW92" i="7" s="1"/>
  <c r="BQ93" i="7"/>
  <c r="BW93" i="7" s="1"/>
  <c r="BQ94" i="7"/>
  <c r="BW94" i="7" s="1"/>
  <c r="BQ95" i="7"/>
  <c r="BW95" i="7" s="1"/>
  <c r="BQ96" i="7"/>
  <c r="BW96" i="7" s="1"/>
  <c r="BQ97" i="7"/>
  <c r="BW97" i="7" s="1"/>
  <c r="BQ98" i="7"/>
  <c r="BW98" i="7" s="1"/>
  <c r="BQ99" i="7"/>
  <c r="BW99" i="7" s="1"/>
  <c r="BQ100" i="7"/>
  <c r="BW100" i="7" s="1"/>
  <c r="BQ101" i="7"/>
  <c r="BW101" i="7" s="1"/>
  <c r="BQ102" i="7"/>
  <c r="BW102" i="7" s="1"/>
  <c r="BQ103" i="7"/>
  <c r="BW103" i="7" s="1"/>
  <c r="BQ104" i="7"/>
  <c r="BW104" i="7" s="1"/>
  <c r="BQ105" i="7"/>
  <c r="BW105" i="7" s="1"/>
  <c r="BQ106" i="7"/>
  <c r="BW106" i="7" s="1"/>
  <c r="BQ107" i="7"/>
  <c r="BW107" i="7" s="1"/>
  <c r="BQ108" i="7"/>
  <c r="BW108" i="7" s="1"/>
  <c r="BQ109" i="7"/>
  <c r="BW109" i="7" s="1"/>
  <c r="BQ110" i="7"/>
  <c r="BW110" i="7" s="1"/>
  <c r="BQ111" i="7"/>
  <c r="BW111" i="7" s="1"/>
  <c r="BQ112" i="7"/>
  <c r="BW112" i="7" s="1"/>
  <c r="BQ113" i="7"/>
  <c r="BW113" i="7" s="1"/>
  <c r="BQ114" i="7"/>
  <c r="BW114" i="7" s="1"/>
  <c r="BQ115" i="7"/>
  <c r="BW115" i="7" s="1"/>
  <c r="BQ116" i="7"/>
  <c r="BW116" i="7" s="1"/>
  <c r="BQ117" i="7"/>
  <c r="BW117" i="7" s="1"/>
  <c r="BQ118" i="7"/>
  <c r="BW118" i="7" s="1"/>
  <c r="BQ119" i="7"/>
  <c r="BW119" i="7" s="1"/>
  <c r="BQ120" i="7"/>
  <c r="BW120" i="7" s="1"/>
  <c r="BQ121" i="7"/>
  <c r="BW121" i="7" s="1"/>
  <c r="BQ122" i="7"/>
  <c r="BW122" i="7" s="1"/>
  <c r="BQ123" i="7"/>
  <c r="BW123" i="7" s="1"/>
  <c r="BQ124" i="7"/>
  <c r="BW124" i="7" s="1"/>
  <c r="BQ125" i="7"/>
  <c r="BW125" i="7" s="1"/>
  <c r="BQ126" i="7"/>
  <c r="BW126" i="7" s="1"/>
  <c r="BQ127" i="7"/>
  <c r="BW127" i="7" s="1"/>
  <c r="BQ128" i="7"/>
  <c r="BW128" i="7" s="1"/>
  <c r="BQ129" i="7"/>
  <c r="BW129" i="7" s="1"/>
  <c r="BQ130" i="7"/>
  <c r="BW130" i="7" s="1"/>
  <c r="BQ131" i="7"/>
  <c r="BW131" i="7" s="1"/>
  <c r="BQ132" i="7"/>
  <c r="BW132" i="7" s="1"/>
  <c r="BQ133" i="7"/>
  <c r="BW133" i="7" s="1"/>
  <c r="BQ134" i="7"/>
  <c r="BW134" i="7" s="1"/>
  <c r="BQ135" i="7"/>
  <c r="BW135" i="7" s="1"/>
  <c r="BQ136" i="7"/>
  <c r="BW136" i="7" s="1"/>
  <c r="BQ137" i="7"/>
  <c r="BW137" i="7" s="1"/>
  <c r="BQ138" i="7"/>
  <c r="BW138" i="7" s="1"/>
  <c r="BQ139" i="7"/>
  <c r="BW139" i="7" s="1"/>
  <c r="BQ140" i="7"/>
  <c r="BW140" i="7" s="1"/>
  <c r="BQ141" i="7"/>
  <c r="BW141" i="7" s="1"/>
  <c r="BQ142" i="7"/>
  <c r="BW142" i="7" s="1"/>
  <c r="BQ143" i="7"/>
  <c r="BW143" i="7" s="1"/>
  <c r="BQ144" i="7"/>
  <c r="BW144" i="7" s="1"/>
  <c r="BQ145" i="7"/>
  <c r="BW145" i="7" s="1"/>
  <c r="BQ146" i="7"/>
  <c r="BW146" i="7" s="1"/>
  <c r="BQ147" i="7"/>
  <c r="BW147" i="7" s="1"/>
  <c r="BQ148" i="7"/>
  <c r="BW148" i="7" s="1"/>
  <c r="BQ149" i="7"/>
  <c r="BW149" i="7" s="1"/>
  <c r="BQ150" i="7"/>
  <c r="BW150" i="7" s="1"/>
  <c r="BQ151" i="7"/>
  <c r="BW151" i="7" s="1"/>
  <c r="BQ152" i="7"/>
  <c r="BW152" i="7" s="1"/>
  <c r="BQ153" i="7"/>
  <c r="BW153" i="7" s="1"/>
  <c r="BQ154" i="7"/>
  <c r="BW154" i="7" s="1"/>
  <c r="BQ155" i="7"/>
  <c r="BW155" i="7" s="1"/>
  <c r="BQ156" i="7"/>
  <c r="BW156" i="7" s="1"/>
  <c r="BQ157" i="7"/>
  <c r="BW157" i="7" s="1"/>
  <c r="BQ158" i="7"/>
  <c r="BW158" i="7" s="1"/>
  <c r="BQ159" i="7"/>
  <c r="BW159" i="7" s="1"/>
  <c r="BQ160" i="7"/>
  <c r="BW160" i="7" s="1"/>
  <c r="BQ161" i="7"/>
  <c r="BW161" i="7" s="1"/>
  <c r="BQ162" i="7"/>
  <c r="BW162" i="7" s="1"/>
  <c r="BQ163" i="7"/>
  <c r="BW163" i="7" s="1"/>
  <c r="BQ164" i="7"/>
  <c r="BW164" i="7" s="1"/>
  <c r="BQ165" i="7"/>
  <c r="BW165" i="7" s="1"/>
  <c r="BQ166" i="7"/>
  <c r="BW166" i="7" s="1"/>
  <c r="BQ167" i="7"/>
  <c r="BW167" i="7" s="1"/>
  <c r="BQ168" i="7"/>
  <c r="BW168" i="7" s="1"/>
  <c r="BQ169" i="7"/>
  <c r="BW169" i="7" s="1"/>
  <c r="BQ170" i="7"/>
  <c r="BW170" i="7" s="1"/>
  <c r="BQ171" i="7"/>
  <c r="BW171" i="7" s="1"/>
  <c r="BQ172" i="7"/>
  <c r="BW172" i="7" s="1"/>
  <c r="BQ173" i="7"/>
  <c r="BW173" i="7" s="1"/>
  <c r="BQ174" i="7"/>
  <c r="BW174" i="7" s="1"/>
  <c r="BQ175" i="7"/>
  <c r="BW175" i="7" s="1"/>
  <c r="BQ176" i="7"/>
  <c r="BW176" i="7" s="1"/>
  <c r="BQ177" i="7"/>
  <c r="BW177" i="7" s="1"/>
  <c r="BQ178" i="7"/>
  <c r="BW178" i="7" s="1"/>
  <c r="BQ179" i="7"/>
  <c r="BW179" i="7" s="1"/>
  <c r="BQ180" i="7"/>
  <c r="BW180" i="7" s="1"/>
  <c r="BQ181" i="7"/>
  <c r="BW181" i="7" s="1"/>
  <c r="BQ182" i="7"/>
  <c r="BW182" i="7" s="1"/>
  <c r="BQ183" i="7"/>
  <c r="BW183" i="7" s="1"/>
  <c r="BQ184" i="7"/>
  <c r="BW184" i="7" s="1"/>
  <c r="BQ185" i="7"/>
  <c r="BW185" i="7" s="1"/>
  <c r="BQ186" i="7"/>
  <c r="BW186" i="7" s="1"/>
  <c r="BQ187" i="7"/>
  <c r="BW187" i="7" s="1"/>
  <c r="BQ188" i="7"/>
  <c r="BW188" i="7" s="1"/>
  <c r="BQ189" i="7"/>
  <c r="BW189" i="7" s="1"/>
  <c r="BQ190" i="7"/>
  <c r="BW190" i="7" s="1"/>
  <c r="BQ191" i="7"/>
  <c r="BW191" i="7" s="1"/>
  <c r="BQ192" i="7"/>
  <c r="BW192" i="7" s="1"/>
  <c r="BQ193" i="7"/>
  <c r="BW193" i="7" s="1"/>
  <c r="BQ194" i="7"/>
  <c r="BW194" i="7" s="1"/>
  <c r="BQ195" i="7"/>
  <c r="BW195" i="7" s="1"/>
  <c r="BQ196" i="7"/>
  <c r="BW196" i="7" s="1"/>
  <c r="BQ197" i="7"/>
  <c r="BW197" i="7" s="1"/>
  <c r="BQ198" i="7"/>
  <c r="BW198" i="7" s="1"/>
  <c r="BQ199" i="7"/>
  <c r="BW199" i="7" s="1"/>
  <c r="BQ200" i="7"/>
  <c r="BW200" i="7" s="1"/>
  <c r="BQ201" i="7"/>
  <c r="BW201" i="7" s="1"/>
  <c r="BQ202" i="7"/>
  <c r="BW202" i="7" s="1"/>
  <c r="BQ203" i="7"/>
  <c r="BW203" i="7" s="1"/>
  <c r="BQ204" i="7"/>
  <c r="BW204" i="7" s="1"/>
  <c r="BQ205" i="7"/>
  <c r="BW205" i="7" s="1"/>
  <c r="BQ206" i="7"/>
  <c r="BW206" i="7" s="1"/>
  <c r="BQ207" i="7"/>
  <c r="BW207" i="7" s="1"/>
  <c r="AA13" i="5"/>
  <c r="BQ15" i="7" s="1"/>
  <c r="BW15" i="7" s="1"/>
  <c r="AM15" i="7"/>
  <c r="AN15" i="7"/>
  <c r="AM16" i="7"/>
  <c r="AN16" i="7"/>
  <c r="AM17" i="7"/>
  <c r="AN17" i="7"/>
  <c r="AM18" i="7"/>
  <c r="AN18" i="7"/>
  <c r="AM19" i="7"/>
  <c r="AN19" i="7"/>
  <c r="AM20" i="7"/>
  <c r="AN20" i="7"/>
  <c r="AM21" i="7"/>
  <c r="AN21" i="7"/>
  <c r="AM22" i="7"/>
  <c r="AN22" i="7"/>
  <c r="AM23" i="7"/>
  <c r="AN23" i="7"/>
  <c r="AM24" i="7"/>
  <c r="AN24" i="7"/>
  <c r="AM25" i="7"/>
  <c r="AN25" i="7"/>
  <c r="AM26" i="7"/>
  <c r="AN26" i="7"/>
  <c r="AM27" i="7"/>
  <c r="AN27" i="7"/>
  <c r="AM28" i="7"/>
  <c r="AN28" i="7"/>
  <c r="AM29" i="7"/>
  <c r="AN29" i="7"/>
  <c r="AM30" i="7"/>
  <c r="AN30" i="7"/>
  <c r="AM31" i="7"/>
  <c r="AN31" i="7"/>
  <c r="AM32" i="7"/>
  <c r="AN32" i="7"/>
  <c r="AM33" i="7"/>
  <c r="AN33" i="7"/>
  <c r="AM34" i="7"/>
  <c r="AN34" i="7"/>
  <c r="AM35" i="7"/>
  <c r="AN35" i="7"/>
  <c r="AM36" i="7"/>
  <c r="AN36" i="7"/>
  <c r="AM37" i="7"/>
  <c r="AN37" i="7"/>
  <c r="AM38" i="7"/>
  <c r="AN38" i="7"/>
  <c r="AM39" i="7"/>
  <c r="AN39" i="7"/>
  <c r="AM40" i="7"/>
  <c r="AN40" i="7"/>
  <c r="AM41" i="7"/>
  <c r="AN41" i="7"/>
  <c r="AM42" i="7"/>
  <c r="AN42" i="7"/>
  <c r="AM43" i="7"/>
  <c r="AN43" i="7"/>
  <c r="AM44" i="7"/>
  <c r="AN44" i="7"/>
  <c r="AM45" i="7"/>
  <c r="AN45" i="7"/>
  <c r="AM46" i="7"/>
  <c r="AN46" i="7"/>
  <c r="AM47" i="7"/>
  <c r="AN47" i="7"/>
  <c r="AM48" i="7"/>
  <c r="AN48" i="7"/>
  <c r="AM49" i="7"/>
  <c r="AN49" i="7"/>
  <c r="AM50" i="7"/>
  <c r="AN50" i="7"/>
  <c r="AM51" i="7"/>
  <c r="AN51" i="7"/>
  <c r="AM52" i="7"/>
  <c r="AN52" i="7"/>
  <c r="AM53" i="7"/>
  <c r="AN53" i="7"/>
  <c r="AM54" i="7"/>
  <c r="AN54" i="7"/>
  <c r="AM55" i="7"/>
  <c r="AN55" i="7"/>
  <c r="AM56" i="7"/>
  <c r="AN56" i="7"/>
  <c r="AM57" i="7"/>
  <c r="AN57" i="7"/>
  <c r="AM58" i="7"/>
  <c r="AN58" i="7"/>
  <c r="AM59" i="7"/>
  <c r="AN59" i="7"/>
  <c r="AM60" i="7"/>
  <c r="AN60" i="7"/>
  <c r="AM61" i="7"/>
  <c r="AN61" i="7"/>
  <c r="AM62" i="7"/>
  <c r="AN62" i="7"/>
  <c r="AM63" i="7"/>
  <c r="AN63" i="7"/>
  <c r="AM64" i="7"/>
  <c r="AN64" i="7"/>
  <c r="AM65" i="7"/>
  <c r="AN65" i="7"/>
  <c r="AM66" i="7"/>
  <c r="AN66" i="7"/>
  <c r="AM67" i="7"/>
  <c r="AN67" i="7"/>
  <c r="AM68" i="7"/>
  <c r="AN68" i="7"/>
  <c r="AM69" i="7"/>
  <c r="AN69" i="7"/>
  <c r="AM70" i="7"/>
  <c r="AN70" i="7"/>
  <c r="AM71" i="7"/>
  <c r="AN71" i="7"/>
  <c r="AM72" i="7"/>
  <c r="AN72" i="7"/>
  <c r="AM73" i="7"/>
  <c r="AN73" i="7"/>
  <c r="AM74" i="7"/>
  <c r="AN74" i="7"/>
  <c r="AM75" i="7"/>
  <c r="AN75" i="7"/>
  <c r="AM76" i="7"/>
  <c r="AN76" i="7"/>
  <c r="AM77" i="7"/>
  <c r="AN77" i="7"/>
  <c r="AM78" i="7"/>
  <c r="AN78" i="7"/>
  <c r="AM79" i="7"/>
  <c r="AN79" i="7"/>
  <c r="AM80" i="7"/>
  <c r="AN80" i="7"/>
  <c r="AM81" i="7"/>
  <c r="AN81" i="7"/>
  <c r="AM82" i="7"/>
  <c r="AN82" i="7"/>
  <c r="AM83" i="7"/>
  <c r="AN83" i="7"/>
  <c r="AM84" i="7"/>
  <c r="AN84" i="7"/>
  <c r="AM85" i="7"/>
  <c r="AN85" i="7"/>
  <c r="AM86" i="7"/>
  <c r="AN86" i="7"/>
  <c r="AM87" i="7"/>
  <c r="AN87" i="7"/>
  <c r="AM88" i="7"/>
  <c r="AN88" i="7"/>
  <c r="AM89" i="7"/>
  <c r="AN89" i="7"/>
  <c r="AM90" i="7"/>
  <c r="AN90" i="7"/>
  <c r="AM91" i="7"/>
  <c r="AN91" i="7"/>
  <c r="AM92" i="7"/>
  <c r="AN92" i="7"/>
  <c r="AM93" i="7"/>
  <c r="AN93" i="7"/>
  <c r="AM94" i="7"/>
  <c r="AN94" i="7"/>
  <c r="AM95" i="7"/>
  <c r="AN95" i="7"/>
  <c r="AM96" i="7"/>
  <c r="AN96" i="7"/>
  <c r="AM97" i="7"/>
  <c r="AN97" i="7"/>
  <c r="AM98" i="7"/>
  <c r="AN98" i="7"/>
  <c r="AM99" i="7"/>
  <c r="AN99" i="7"/>
  <c r="AM100" i="7"/>
  <c r="AN100" i="7"/>
  <c r="AM101" i="7"/>
  <c r="AN101" i="7"/>
  <c r="AM102" i="7"/>
  <c r="AN102" i="7"/>
  <c r="AM103" i="7"/>
  <c r="AN103" i="7"/>
  <c r="AM104" i="7"/>
  <c r="AN104" i="7"/>
  <c r="AM105" i="7"/>
  <c r="AN105" i="7"/>
  <c r="AM106" i="7"/>
  <c r="AN106" i="7"/>
  <c r="AM107" i="7"/>
  <c r="AN107" i="7"/>
  <c r="AM108" i="7"/>
  <c r="AN108" i="7"/>
  <c r="AM109" i="7"/>
  <c r="AN109" i="7"/>
  <c r="AM110" i="7"/>
  <c r="AN110" i="7"/>
  <c r="AM111" i="7"/>
  <c r="AN111" i="7"/>
  <c r="AM112" i="7"/>
  <c r="AN112" i="7"/>
  <c r="AM113" i="7"/>
  <c r="AN113" i="7"/>
  <c r="AM114" i="7"/>
  <c r="AN114" i="7"/>
  <c r="AM115" i="7"/>
  <c r="AN115" i="7"/>
  <c r="AM116" i="7"/>
  <c r="AN116" i="7"/>
  <c r="AM117" i="7"/>
  <c r="AN117" i="7"/>
  <c r="AM118" i="7"/>
  <c r="AN118" i="7"/>
  <c r="AM119" i="7"/>
  <c r="AN119" i="7"/>
  <c r="AM120" i="7"/>
  <c r="AN120" i="7"/>
  <c r="AM121" i="7"/>
  <c r="AN121" i="7"/>
  <c r="AM122" i="7"/>
  <c r="AN122" i="7"/>
  <c r="AM123" i="7"/>
  <c r="AN123" i="7"/>
  <c r="AM124" i="7"/>
  <c r="AN124" i="7"/>
  <c r="AM125" i="7"/>
  <c r="AN125" i="7"/>
  <c r="AM126" i="7"/>
  <c r="AN126" i="7"/>
  <c r="AM127" i="7"/>
  <c r="AN127" i="7"/>
  <c r="AM128" i="7"/>
  <c r="AN128" i="7"/>
  <c r="AM129" i="7"/>
  <c r="AN129" i="7"/>
  <c r="AM130" i="7"/>
  <c r="AN130" i="7"/>
  <c r="AM131" i="7"/>
  <c r="AN131" i="7"/>
  <c r="AM132" i="7"/>
  <c r="AN132" i="7"/>
  <c r="AM133" i="7"/>
  <c r="AN133" i="7"/>
  <c r="AM134" i="7"/>
  <c r="AN134" i="7"/>
  <c r="AM135" i="7"/>
  <c r="AN135" i="7"/>
  <c r="AM136" i="7"/>
  <c r="AN136" i="7"/>
  <c r="AM137" i="7"/>
  <c r="AN137" i="7"/>
  <c r="AM138" i="7"/>
  <c r="AN138" i="7"/>
  <c r="AM139" i="7"/>
  <c r="AN139" i="7"/>
  <c r="AM140" i="7"/>
  <c r="AN140" i="7"/>
  <c r="AM141" i="7"/>
  <c r="AN141" i="7"/>
  <c r="AM142" i="7"/>
  <c r="AN142" i="7"/>
  <c r="AM143" i="7"/>
  <c r="AN143" i="7"/>
  <c r="AM144" i="7"/>
  <c r="AN144" i="7"/>
  <c r="AM145" i="7"/>
  <c r="AN145" i="7"/>
  <c r="AM146" i="7"/>
  <c r="AN146" i="7"/>
  <c r="AM147" i="7"/>
  <c r="AN147" i="7"/>
  <c r="AM148" i="7"/>
  <c r="AN148" i="7"/>
  <c r="AM149" i="7"/>
  <c r="AN149" i="7"/>
  <c r="AM150" i="7"/>
  <c r="AN150" i="7"/>
  <c r="AM151" i="7"/>
  <c r="AN151" i="7"/>
  <c r="AM152" i="7"/>
  <c r="AN152" i="7"/>
  <c r="AM153" i="7"/>
  <c r="AN153" i="7"/>
  <c r="AM154" i="7"/>
  <c r="AN154" i="7"/>
  <c r="AM155" i="7"/>
  <c r="AN155" i="7"/>
  <c r="AM156" i="7"/>
  <c r="AN156" i="7"/>
  <c r="AM157" i="7"/>
  <c r="AN157" i="7"/>
  <c r="AM158" i="7"/>
  <c r="AN158" i="7"/>
  <c r="AM159" i="7"/>
  <c r="AN159" i="7"/>
  <c r="AM160" i="7"/>
  <c r="AN160" i="7"/>
  <c r="AM161" i="7"/>
  <c r="AN161" i="7"/>
  <c r="AM162" i="7"/>
  <c r="AN162" i="7"/>
  <c r="AM163" i="7"/>
  <c r="AN163" i="7"/>
  <c r="AM164" i="7"/>
  <c r="AN164" i="7"/>
  <c r="AM165" i="7"/>
  <c r="AN165" i="7"/>
  <c r="AM166" i="7"/>
  <c r="AN166" i="7"/>
  <c r="AM167" i="7"/>
  <c r="AN167" i="7"/>
  <c r="AM168" i="7"/>
  <c r="AN168" i="7"/>
  <c r="AM169" i="7"/>
  <c r="AN169" i="7"/>
  <c r="AM170" i="7"/>
  <c r="AN170" i="7"/>
  <c r="AM171" i="7"/>
  <c r="AN171" i="7"/>
  <c r="AM172" i="7"/>
  <c r="AN172" i="7"/>
  <c r="AM173" i="7"/>
  <c r="AN173" i="7"/>
  <c r="AM174" i="7"/>
  <c r="AN174" i="7"/>
  <c r="AM175" i="7"/>
  <c r="AN175" i="7"/>
  <c r="AM176" i="7"/>
  <c r="AN176" i="7"/>
  <c r="AM177" i="7"/>
  <c r="AN177" i="7"/>
  <c r="AM178" i="7"/>
  <c r="AN178" i="7"/>
  <c r="AM179" i="7"/>
  <c r="AN179" i="7"/>
  <c r="AM180" i="7"/>
  <c r="AN180" i="7"/>
  <c r="AM181" i="7"/>
  <c r="AN181" i="7"/>
  <c r="AM182" i="7"/>
  <c r="AN182" i="7"/>
  <c r="AM183" i="7"/>
  <c r="AN183" i="7"/>
  <c r="AM184" i="7"/>
  <c r="AN184" i="7"/>
  <c r="AM185" i="7"/>
  <c r="AN185" i="7"/>
  <c r="AM186" i="7"/>
  <c r="AN186" i="7"/>
  <c r="AM187" i="7"/>
  <c r="AN187" i="7"/>
  <c r="AM188" i="7"/>
  <c r="AN188" i="7"/>
  <c r="AM189" i="7"/>
  <c r="AN189" i="7"/>
  <c r="AM190" i="7"/>
  <c r="AN190" i="7"/>
  <c r="AM191" i="7"/>
  <c r="AN191" i="7"/>
  <c r="AM192" i="7"/>
  <c r="AN192" i="7"/>
  <c r="AM193" i="7"/>
  <c r="AN193" i="7"/>
  <c r="AM194" i="7"/>
  <c r="AN194" i="7"/>
  <c r="AM195" i="7"/>
  <c r="AN195" i="7"/>
  <c r="AM196" i="7"/>
  <c r="AN196" i="7"/>
  <c r="AM197" i="7"/>
  <c r="AN197" i="7"/>
  <c r="AM198" i="7"/>
  <c r="AN198" i="7"/>
  <c r="AM199" i="7"/>
  <c r="AN199" i="7"/>
  <c r="AM200" i="7"/>
  <c r="AN200" i="7"/>
  <c r="AM201" i="7"/>
  <c r="AN201" i="7"/>
  <c r="AM202" i="7"/>
  <c r="AN202" i="7"/>
  <c r="AM203" i="7"/>
  <c r="AN203" i="7"/>
  <c r="AM204" i="7"/>
  <c r="AN204" i="7"/>
  <c r="AM205" i="7"/>
  <c r="AN205" i="7"/>
  <c r="AM206" i="7"/>
  <c r="AN206" i="7"/>
  <c r="AM207" i="7"/>
  <c r="AN207" i="7"/>
  <c r="AG11" i="7"/>
  <c r="AG12" i="7"/>
  <c r="AH12" i="7"/>
  <c r="AI12" i="7"/>
  <c r="AG14" i="7"/>
  <c r="AH14" i="7"/>
  <c r="AG15" i="7"/>
  <c r="AH15" i="7"/>
  <c r="AG16" i="7"/>
  <c r="AH16" i="7"/>
  <c r="AG17" i="7"/>
  <c r="AH17" i="7"/>
  <c r="AG18" i="7"/>
  <c r="AH18" i="7"/>
  <c r="AG19" i="7"/>
  <c r="AH19" i="7"/>
  <c r="AG20" i="7"/>
  <c r="AH20" i="7"/>
  <c r="AG21" i="7"/>
  <c r="AH21" i="7"/>
  <c r="AG22" i="7"/>
  <c r="AH22" i="7"/>
  <c r="AG23" i="7"/>
  <c r="AH23" i="7"/>
  <c r="AG24" i="7"/>
  <c r="AH24" i="7"/>
  <c r="AG25" i="7"/>
  <c r="AH25" i="7"/>
  <c r="AG26" i="7"/>
  <c r="AH26" i="7"/>
  <c r="AG27" i="7"/>
  <c r="AH27" i="7"/>
  <c r="AG28" i="7"/>
  <c r="AH28" i="7"/>
  <c r="AG29" i="7"/>
  <c r="AH29" i="7"/>
  <c r="AG30" i="7"/>
  <c r="AH30" i="7"/>
  <c r="AG31" i="7"/>
  <c r="AH31" i="7"/>
  <c r="AG32" i="7"/>
  <c r="AH32" i="7"/>
  <c r="AG33" i="7"/>
  <c r="AH33" i="7"/>
  <c r="AG34" i="7"/>
  <c r="AH34" i="7"/>
  <c r="AG35" i="7"/>
  <c r="AH35" i="7"/>
  <c r="AG36" i="7"/>
  <c r="AH36" i="7"/>
  <c r="AG37" i="7"/>
  <c r="AH37" i="7"/>
  <c r="AG38" i="7"/>
  <c r="AH38" i="7"/>
  <c r="AG39" i="7"/>
  <c r="AH39" i="7"/>
  <c r="AG40" i="7"/>
  <c r="AH40" i="7"/>
  <c r="AG41" i="7"/>
  <c r="AH41" i="7"/>
  <c r="AG42" i="7"/>
  <c r="AH42" i="7"/>
  <c r="AG43" i="7"/>
  <c r="AH43" i="7"/>
  <c r="AG44" i="7"/>
  <c r="AH44" i="7"/>
  <c r="AG45" i="7"/>
  <c r="AH45" i="7"/>
  <c r="AG46" i="7"/>
  <c r="AH46" i="7"/>
  <c r="AG47" i="7"/>
  <c r="AH47" i="7"/>
  <c r="AG48" i="7"/>
  <c r="AH48" i="7"/>
  <c r="AG49" i="7"/>
  <c r="AH49" i="7"/>
  <c r="AG50" i="7"/>
  <c r="AH50" i="7"/>
  <c r="AG51" i="7"/>
  <c r="AH51" i="7"/>
  <c r="AG52" i="7"/>
  <c r="AH52" i="7"/>
  <c r="AG53" i="7"/>
  <c r="AH53" i="7"/>
  <c r="AG54" i="7"/>
  <c r="AH54" i="7"/>
  <c r="AG55" i="7"/>
  <c r="AH55" i="7"/>
  <c r="AG56" i="7"/>
  <c r="AH56" i="7"/>
  <c r="AG57" i="7"/>
  <c r="AH57" i="7"/>
  <c r="AG58" i="7"/>
  <c r="AH58" i="7"/>
  <c r="AG59" i="7"/>
  <c r="AH59" i="7"/>
  <c r="AG60" i="7"/>
  <c r="AH60" i="7"/>
  <c r="AG61" i="7"/>
  <c r="AH61" i="7"/>
  <c r="AG62" i="7"/>
  <c r="AH62" i="7"/>
  <c r="AG63" i="7"/>
  <c r="AH63" i="7"/>
  <c r="AG64" i="7"/>
  <c r="AH64" i="7"/>
  <c r="AG65" i="7"/>
  <c r="AH65" i="7"/>
  <c r="AG66" i="7"/>
  <c r="AH66" i="7"/>
  <c r="AG67" i="7"/>
  <c r="AH67" i="7"/>
  <c r="AG68" i="7"/>
  <c r="AH68" i="7"/>
  <c r="AG69" i="7"/>
  <c r="AH69" i="7"/>
  <c r="AG70" i="7"/>
  <c r="AH70" i="7"/>
  <c r="AG71" i="7"/>
  <c r="AH71" i="7"/>
  <c r="AG72" i="7"/>
  <c r="AH72" i="7"/>
  <c r="AG73" i="7"/>
  <c r="AH73" i="7"/>
  <c r="AG74" i="7"/>
  <c r="AH74" i="7"/>
  <c r="AG75" i="7"/>
  <c r="AH75" i="7"/>
  <c r="AG76" i="7"/>
  <c r="AH76" i="7"/>
  <c r="AG77" i="7"/>
  <c r="AH77" i="7"/>
  <c r="AG78" i="7"/>
  <c r="AH78" i="7"/>
  <c r="AG79" i="7"/>
  <c r="AH79" i="7"/>
  <c r="AG80" i="7"/>
  <c r="AH80" i="7"/>
  <c r="AG81" i="7"/>
  <c r="AH81" i="7"/>
  <c r="AG82" i="7"/>
  <c r="AH82" i="7"/>
  <c r="AG83" i="7"/>
  <c r="AH83" i="7"/>
  <c r="AG84" i="7"/>
  <c r="AH84" i="7"/>
  <c r="AG85" i="7"/>
  <c r="AH85" i="7"/>
  <c r="AG86" i="7"/>
  <c r="AH86" i="7"/>
  <c r="AG87" i="7"/>
  <c r="AH87" i="7"/>
  <c r="AG88" i="7"/>
  <c r="AH88" i="7"/>
  <c r="AG89" i="7"/>
  <c r="AH89" i="7"/>
  <c r="AG90" i="7"/>
  <c r="AH90" i="7"/>
  <c r="AG91" i="7"/>
  <c r="AH91" i="7"/>
  <c r="AG92" i="7"/>
  <c r="AH92" i="7"/>
  <c r="AG93" i="7"/>
  <c r="AH93" i="7"/>
  <c r="AG94" i="7"/>
  <c r="AH94" i="7"/>
  <c r="AG95" i="7"/>
  <c r="AH95" i="7"/>
  <c r="AG96" i="7"/>
  <c r="AH96" i="7"/>
  <c r="AG97" i="7"/>
  <c r="AH97" i="7"/>
  <c r="AG98" i="7"/>
  <c r="AH98" i="7"/>
  <c r="AG99" i="7"/>
  <c r="AH99" i="7"/>
  <c r="AG100" i="7"/>
  <c r="AH100" i="7"/>
  <c r="AG101" i="7"/>
  <c r="AH101" i="7"/>
  <c r="AG102" i="7"/>
  <c r="AH102" i="7"/>
  <c r="AG103" i="7"/>
  <c r="AH103" i="7"/>
  <c r="AG104" i="7"/>
  <c r="AH104" i="7"/>
  <c r="AG105" i="7"/>
  <c r="AH105" i="7"/>
  <c r="AG106" i="7"/>
  <c r="AH106" i="7"/>
  <c r="AG107" i="7"/>
  <c r="AH107" i="7"/>
  <c r="AG108" i="7"/>
  <c r="AH108" i="7"/>
  <c r="AG109" i="7"/>
  <c r="AH109" i="7"/>
  <c r="AG110" i="7"/>
  <c r="AH110" i="7"/>
  <c r="AG111" i="7"/>
  <c r="AH111" i="7"/>
  <c r="AG112" i="7"/>
  <c r="AH112" i="7"/>
  <c r="AG113" i="7"/>
  <c r="AH113" i="7"/>
  <c r="AG114" i="7"/>
  <c r="AH114" i="7"/>
  <c r="AG115" i="7"/>
  <c r="AH115" i="7"/>
  <c r="AG116" i="7"/>
  <c r="AH116" i="7"/>
  <c r="AG117" i="7"/>
  <c r="AH117" i="7"/>
  <c r="AG118" i="7"/>
  <c r="AH118" i="7"/>
  <c r="AG119" i="7"/>
  <c r="AH119" i="7"/>
  <c r="AG120" i="7"/>
  <c r="AH120" i="7"/>
  <c r="AG121" i="7"/>
  <c r="AH121" i="7"/>
  <c r="AG122" i="7"/>
  <c r="AH122" i="7"/>
  <c r="AG123" i="7"/>
  <c r="AH123" i="7"/>
  <c r="AG124" i="7"/>
  <c r="AH124" i="7"/>
  <c r="AG125" i="7"/>
  <c r="AH125" i="7"/>
  <c r="AG126" i="7"/>
  <c r="AH126" i="7"/>
  <c r="AG127" i="7"/>
  <c r="AH127" i="7"/>
  <c r="AG128" i="7"/>
  <c r="AH128" i="7"/>
  <c r="AG129" i="7"/>
  <c r="AH129" i="7"/>
  <c r="AG130" i="7"/>
  <c r="AH130" i="7"/>
  <c r="AG131" i="7"/>
  <c r="AH131" i="7"/>
  <c r="AG132" i="7"/>
  <c r="AH132" i="7"/>
  <c r="AG133" i="7"/>
  <c r="AH133" i="7"/>
  <c r="AG134" i="7"/>
  <c r="AH134" i="7"/>
  <c r="AG135" i="7"/>
  <c r="AH135" i="7"/>
  <c r="AG136" i="7"/>
  <c r="AH136" i="7"/>
  <c r="AG137" i="7"/>
  <c r="AH137" i="7"/>
  <c r="AG138" i="7"/>
  <c r="AH138" i="7"/>
  <c r="AG139" i="7"/>
  <c r="AH139" i="7"/>
  <c r="AG140" i="7"/>
  <c r="AH140" i="7"/>
  <c r="AG141" i="7"/>
  <c r="AH141" i="7"/>
  <c r="AG142" i="7"/>
  <c r="AH142" i="7"/>
  <c r="AG143" i="7"/>
  <c r="AH143" i="7"/>
  <c r="AG144" i="7"/>
  <c r="AH144" i="7"/>
  <c r="AG145" i="7"/>
  <c r="AH145" i="7"/>
  <c r="AG146" i="7"/>
  <c r="AH146" i="7"/>
  <c r="AG147" i="7"/>
  <c r="AH147" i="7"/>
  <c r="AG148" i="7"/>
  <c r="AH148" i="7"/>
  <c r="AG149" i="7"/>
  <c r="AH149" i="7"/>
  <c r="AG150" i="7"/>
  <c r="AH150" i="7"/>
  <c r="AG151" i="7"/>
  <c r="AH151" i="7"/>
  <c r="AG152" i="7"/>
  <c r="AH152" i="7"/>
  <c r="AG153" i="7"/>
  <c r="AH153" i="7"/>
  <c r="AG154" i="7"/>
  <c r="AH154" i="7"/>
  <c r="AG155" i="7"/>
  <c r="AH155" i="7"/>
  <c r="AG156" i="7"/>
  <c r="AH156" i="7"/>
  <c r="AG157" i="7"/>
  <c r="AH157" i="7"/>
  <c r="AG158" i="7"/>
  <c r="AH158" i="7"/>
  <c r="AG159" i="7"/>
  <c r="AH159" i="7"/>
  <c r="AG160" i="7"/>
  <c r="AH160" i="7"/>
  <c r="AG161" i="7"/>
  <c r="AH161" i="7"/>
  <c r="AG162" i="7"/>
  <c r="AH162" i="7"/>
  <c r="AG163" i="7"/>
  <c r="AH163" i="7"/>
  <c r="AG164" i="7"/>
  <c r="AH164" i="7"/>
  <c r="AG165" i="7"/>
  <c r="AH165" i="7"/>
  <c r="AG166" i="7"/>
  <c r="AH166" i="7"/>
  <c r="AG167" i="7"/>
  <c r="AH167" i="7"/>
  <c r="AG168" i="7"/>
  <c r="AH168" i="7"/>
  <c r="AG169" i="7"/>
  <c r="AH169" i="7"/>
  <c r="AG170" i="7"/>
  <c r="AH170" i="7"/>
  <c r="AG171" i="7"/>
  <c r="AH171" i="7"/>
  <c r="AG172" i="7"/>
  <c r="AH172" i="7"/>
  <c r="AG173" i="7"/>
  <c r="AH173" i="7"/>
  <c r="AG174" i="7"/>
  <c r="AH174" i="7"/>
  <c r="AG175" i="7"/>
  <c r="AH175" i="7"/>
  <c r="AG176" i="7"/>
  <c r="AH176" i="7"/>
  <c r="AG177" i="7"/>
  <c r="AH177" i="7"/>
  <c r="AG178" i="7"/>
  <c r="AH178" i="7"/>
  <c r="AG179" i="7"/>
  <c r="AH179" i="7"/>
  <c r="AG180" i="7"/>
  <c r="AH180" i="7"/>
  <c r="AG181" i="7"/>
  <c r="AH181" i="7"/>
  <c r="AG182" i="7"/>
  <c r="AH182" i="7"/>
  <c r="AG183" i="7"/>
  <c r="AH183" i="7"/>
  <c r="AG184" i="7"/>
  <c r="AH184" i="7"/>
  <c r="AG185" i="7"/>
  <c r="AH185" i="7"/>
  <c r="AG186" i="7"/>
  <c r="AH186" i="7"/>
  <c r="AG187" i="7"/>
  <c r="AH187" i="7"/>
  <c r="AG188" i="7"/>
  <c r="AH188" i="7"/>
  <c r="AG189" i="7"/>
  <c r="AH189" i="7"/>
  <c r="AG190" i="7"/>
  <c r="AH190" i="7"/>
  <c r="AG191" i="7"/>
  <c r="AH191" i="7"/>
  <c r="AG192" i="7"/>
  <c r="AH192" i="7"/>
  <c r="AG193" i="7"/>
  <c r="AH193" i="7"/>
  <c r="AG194" i="7"/>
  <c r="AH194" i="7"/>
  <c r="AG195" i="7"/>
  <c r="AH195" i="7"/>
  <c r="AG196" i="7"/>
  <c r="AH196" i="7"/>
  <c r="AG197" i="7"/>
  <c r="AH197" i="7"/>
  <c r="AG198" i="7"/>
  <c r="AH198" i="7"/>
  <c r="AG199" i="7"/>
  <c r="AH199" i="7"/>
  <c r="AG200" i="7"/>
  <c r="AH200" i="7"/>
  <c r="AG201" i="7"/>
  <c r="AH201" i="7"/>
  <c r="AG202" i="7"/>
  <c r="AH202" i="7"/>
  <c r="AG203" i="7"/>
  <c r="AH203" i="7"/>
  <c r="AG204" i="7"/>
  <c r="AH204" i="7"/>
  <c r="AG205" i="7"/>
  <c r="AH205" i="7"/>
  <c r="AG206" i="7"/>
  <c r="AH206" i="7"/>
  <c r="AG207" i="7"/>
  <c r="AH207" i="7"/>
  <c r="P11" i="7"/>
  <c r="P12" i="7"/>
  <c r="Q12" i="7"/>
  <c r="R12" i="7"/>
  <c r="S12" i="7"/>
  <c r="T12" i="7"/>
  <c r="U12" i="7"/>
  <c r="V12" i="7"/>
  <c r="W12" i="7"/>
  <c r="X12" i="7"/>
  <c r="Y12" i="7"/>
  <c r="Z12" i="7"/>
  <c r="AA12" i="7"/>
  <c r="AB12" i="7"/>
  <c r="AC12" i="7"/>
  <c r="AD12" i="7"/>
  <c r="AE12" i="7"/>
  <c r="AF12" i="7"/>
  <c r="P13" i="7"/>
  <c r="Q13" i="7"/>
  <c r="R13" i="7"/>
  <c r="S13" i="7"/>
  <c r="T13" i="7"/>
  <c r="U13" i="7"/>
  <c r="V13" i="7"/>
  <c r="W13" i="7"/>
  <c r="X13" i="7"/>
  <c r="Y13" i="7"/>
  <c r="Z13" i="7"/>
  <c r="AA13" i="7"/>
  <c r="AB13" i="7"/>
  <c r="AC13" i="7"/>
  <c r="AD13" i="7"/>
  <c r="AE13" i="7"/>
  <c r="P14" i="7"/>
  <c r="Q14" i="7"/>
  <c r="R14" i="7"/>
  <c r="S14" i="7"/>
  <c r="T14" i="7"/>
  <c r="U14" i="7"/>
  <c r="V14" i="7"/>
  <c r="W14" i="7"/>
  <c r="X14" i="7"/>
  <c r="Y14" i="7"/>
  <c r="Z14" i="7"/>
  <c r="AU14" i="7" s="1"/>
  <c r="AA14" i="7"/>
  <c r="AB14" i="7"/>
  <c r="AC14" i="7"/>
  <c r="AD14" i="7"/>
  <c r="AE14" i="7"/>
  <c r="P15" i="7"/>
  <c r="Q15" i="7"/>
  <c r="R15" i="7"/>
  <c r="S15" i="7"/>
  <c r="T15" i="7"/>
  <c r="U15" i="7"/>
  <c r="V15" i="7"/>
  <c r="W15" i="7"/>
  <c r="X15" i="7"/>
  <c r="Y15" i="7"/>
  <c r="Z15" i="7"/>
  <c r="AA15" i="7"/>
  <c r="AB15" i="7"/>
  <c r="AC15" i="7"/>
  <c r="AD15" i="7"/>
  <c r="AE15" i="7"/>
  <c r="P16" i="7"/>
  <c r="Q16" i="7"/>
  <c r="R16" i="7"/>
  <c r="S16" i="7"/>
  <c r="T16" i="7"/>
  <c r="U16" i="7"/>
  <c r="V16" i="7"/>
  <c r="W16" i="7"/>
  <c r="X16" i="7"/>
  <c r="Y16" i="7"/>
  <c r="Z16" i="7"/>
  <c r="AA16" i="7"/>
  <c r="AB16" i="7"/>
  <c r="AC16" i="7"/>
  <c r="AD16" i="7"/>
  <c r="AE16" i="7"/>
  <c r="P17" i="7"/>
  <c r="Q17" i="7"/>
  <c r="R17" i="7"/>
  <c r="S17" i="7"/>
  <c r="T17" i="7"/>
  <c r="U17" i="7"/>
  <c r="V17" i="7"/>
  <c r="W17" i="7"/>
  <c r="X17" i="7"/>
  <c r="Y17" i="7"/>
  <c r="Z17" i="7"/>
  <c r="AA17" i="7"/>
  <c r="AB17" i="7"/>
  <c r="AC17" i="7"/>
  <c r="AD17" i="7"/>
  <c r="AE17" i="7"/>
  <c r="P18" i="7"/>
  <c r="Q18" i="7"/>
  <c r="R18" i="7"/>
  <c r="S18" i="7"/>
  <c r="T18" i="7"/>
  <c r="U18" i="7"/>
  <c r="V18" i="7"/>
  <c r="W18" i="7"/>
  <c r="X18" i="7"/>
  <c r="Y18" i="7"/>
  <c r="Z18" i="7"/>
  <c r="AA18" i="7"/>
  <c r="AB18" i="7"/>
  <c r="AC18" i="7"/>
  <c r="AD18" i="7"/>
  <c r="AE18" i="7"/>
  <c r="P19" i="7"/>
  <c r="Q19" i="7"/>
  <c r="R19" i="7"/>
  <c r="S19" i="7"/>
  <c r="T19" i="7"/>
  <c r="U19" i="7"/>
  <c r="V19" i="7"/>
  <c r="W19" i="7"/>
  <c r="X19" i="7"/>
  <c r="Y19" i="7"/>
  <c r="Z19" i="7"/>
  <c r="AA19" i="7"/>
  <c r="AB19" i="7"/>
  <c r="AC19" i="7"/>
  <c r="AD19" i="7"/>
  <c r="AE19" i="7"/>
  <c r="P20" i="7"/>
  <c r="Q20" i="7"/>
  <c r="R20" i="7"/>
  <c r="S20" i="7"/>
  <c r="T20" i="7"/>
  <c r="U20" i="7"/>
  <c r="V20" i="7"/>
  <c r="W20" i="7"/>
  <c r="X20" i="7"/>
  <c r="Y20" i="7"/>
  <c r="Z20" i="7"/>
  <c r="AA20" i="7"/>
  <c r="AB20" i="7"/>
  <c r="AC20" i="7"/>
  <c r="AD20" i="7"/>
  <c r="AE20" i="7"/>
  <c r="P21" i="7"/>
  <c r="Q21" i="7"/>
  <c r="R21" i="7"/>
  <c r="S21" i="7"/>
  <c r="T21" i="7"/>
  <c r="U21" i="7"/>
  <c r="V21" i="7"/>
  <c r="W21" i="7"/>
  <c r="X21" i="7"/>
  <c r="Y21" i="7"/>
  <c r="Z21" i="7"/>
  <c r="AA21" i="7"/>
  <c r="AB21" i="7"/>
  <c r="AC21" i="7"/>
  <c r="AD21" i="7"/>
  <c r="AE21" i="7"/>
  <c r="P22" i="7"/>
  <c r="Q22" i="7"/>
  <c r="R22" i="7"/>
  <c r="S22" i="7"/>
  <c r="T22" i="7"/>
  <c r="U22" i="7"/>
  <c r="V22" i="7"/>
  <c r="W22" i="7"/>
  <c r="X22" i="7"/>
  <c r="Y22" i="7"/>
  <c r="Z22" i="7"/>
  <c r="AA22" i="7"/>
  <c r="AB22" i="7"/>
  <c r="AC22" i="7"/>
  <c r="AD22" i="7"/>
  <c r="AE22" i="7"/>
  <c r="P23" i="7"/>
  <c r="Q23" i="7"/>
  <c r="R23" i="7"/>
  <c r="S23" i="7"/>
  <c r="T23" i="7"/>
  <c r="U23" i="7"/>
  <c r="V23" i="7"/>
  <c r="W23" i="7"/>
  <c r="X23" i="7"/>
  <c r="Y23" i="7"/>
  <c r="Z23" i="7"/>
  <c r="AA23" i="7"/>
  <c r="AB23" i="7"/>
  <c r="AC23" i="7"/>
  <c r="AD23" i="7"/>
  <c r="AE23" i="7"/>
  <c r="P24" i="7"/>
  <c r="Q24" i="7"/>
  <c r="R24" i="7"/>
  <c r="S24" i="7"/>
  <c r="T24" i="7"/>
  <c r="U24" i="7"/>
  <c r="V24" i="7"/>
  <c r="W24" i="7"/>
  <c r="X24" i="7"/>
  <c r="Y24" i="7"/>
  <c r="Z24" i="7"/>
  <c r="AA24" i="7"/>
  <c r="AB24" i="7"/>
  <c r="AC24" i="7"/>
  <c r="AD24" i="7"/>
  <c r="AE24" i="7"/>
  <c r="P25" i="7"/>
  <c r="Q25" i="7"/>
  <c r="R25" i="7"/>
  <c r="S25" i="7"/>
  <c r="T25" i="7"/>
  <c r="U25" i="7"/>
  <c r="V25" i="7"/>
  <c r="W25" i="7"/>
  <c r="X25" i="7"/>
  <c r="Y25" i="7"/>
  <c r="Z25" i="7"/>
  <c r="AA25" i="7"/>
  <c r="AB25" i="7"/>
  <c r="AC25" i="7"/>
  <c r="AD25" i="7"/>
  <c r="AE25" i="7"/>
  <c r="P26" i="7"/>
  <c r="Q26" i="7"/>
  <c r="R26" i="7"/>
  <c r="S26" i="7"/>
  <c r="T26" i="7"/>
  <c r="U26" i="7"/>
  <c r="V26" i="7"/>
  <c r="W26" i="7"/>
  <c r="X26" i="7"/>
  <c r="Y26" i="7"/>
  <c r="Z26" i="7"/>
  <c r="AA26" i="7"/>
  <c r="AB26" i="7"/>
  <c r="AC26" i="7"/>
  <c r="AD26" i="7"/>
  <c r="AE26" i="7"/>
  <c r="P27" i="7"/>
  <c r="Q27" i="7"/>
  <c r="R27" i="7"/>
  <c r="S27" i="7"/>
  <c r="T27" i="7"/>
  <c r="U27" i="7"/>
  <c r="V27" i="7"/>
  <c r="W27" i="7"/>
  <c r="X27" i="7"/>
  <c r="Y27" i="7"/>
  <c r="Z27" i="7"/>
  <c r="AA27" i="7"/>
  <c r="AB27" i="7"/>
  <c r="AC27" i="7"/>
  <c r="AD27" i="7"/>
  <c r="AE27" i="7"/>
  <c r="P28" i="7"/>
  <c r="Q28" i="7"/>
  <c r="R28" i="7"/>
  <c r="S28" i="7"/>
  <c r="T28" i="7"/>
  <c r="U28" i="7"/>
  <c r="V28" i="7"/>
  <c r="W28" i="7"/>
  <c r="X28" i="7"/>
  <c r="Y28" i="7"/>
  <c r="Z28" i="7"/>
  <c r="AA28" i="7"/>
  <c r="AB28" i="7"/>
  <c r="AC28" i="7"/>
  <c r="AD28" i="7"/>
  <c r="AE28" i="7"/>
  <c r="P29" i="7"/>
  <c r="Q29" i="7"/>
  <c r="R29" i="7"/>
  <c r="S29" i="7"/>
  <c r="T29" i="7"/>
  <c r="U29" i="7"/>
  <c r="V29" i="7"/>
  <c r="W29" i="7"/>
  <c r="X29" i="7"/>
  <c r="Y29" i="7"/>
  <c r="Z29" i="7"/>
  <c r="AA29" i="7"/>
  <c r="AB29" i="7"/>
  <c r="AC29" i="7"/>
  <c r="AD29" i="7"/>
  <c r="AE29" i="7"/>
  <c r="P30" i="7"/>
  <c r="Q30" i="7"/>
  <c r="R30" i="7"/>
  <c r="S30" i="7"/>
  <c r="T30" i="7"/>
  <c r="U30" i="7"/>
  <c r="V30" i="7"/>
  <c r="W30" i="7"/>
  <c r="X30" i="7"/>
  <c r="Y30" i="7"/>
  <c r="Z30" i="7"/>
  <c r="AA30" i="7"/>
  <c r="AB30" i="7"/>
  <c r="AC30" i="7"/>
  <c r="AD30" i="7"/>
  <c r="AE30" i="7"/>
  <c r="P31" i="7"/>
  <c r="Q31" i="7"/>
  <c r="R31" i="7"/>
  <c r="S31" i="7"/>
  <c r="T31" i="7"/>
  <c r="U31" i="7"/>
  <c r="V31" i="7"/>
  <c r="W31" i="7"/>
  <c r="X31" i="7"/>
  <c r="Y31" i="7"/>
  <c r="Z31" i="7"/>
  <c r="AA31" i="7"/>
  <c r="AB31" i="7"/>
  <c r="AC31" i="7"/>
  <c r="AD31" i="7"/>
  <c r="AE31" i="7"/>
  <c r="P32" i="7"/>
  <c r="Q32" i="7"/>
  <c r="R32" i="7"/>
  <c r="S32" i="7"/>
  <c r="T32" i="7"/>
  <c r="U32" i="7"/>
  <c r="V32" i="7"/>
  <c r="W32" i="7"/>
  <c r="X32" i="7"/>
  <c r="Y32" i="7"/>
  <c r="Z32" i="7"/>
  <c r="AA32" i="7"/>
  <c r="AB32" i="7"/>
  <c r="AC32" i="7"/>
  <c r="AD32" i="7"/>
  <c r="AE32" i="7"/>
  <c r="P33" i="7"/>
  <c r="Q33" i="7"/>
  <c r="R33" i="7"/>
  <c r="S33" i="7"/>
  <c r="T33" i="7"/>
  <c r="U33" i="7"/>
  <c r="V33" i="7"/>
  <c r="W33" i="7"/>
  <c r="X33" i="7"/>
  <c r="Y33" i="7"/>
  <c r="Z33" i="7"/>
  <c r="AA33" i="7"/>
  <c r="AB33" i="7"/>
  <c r="AC33" i="7"/>
  <c r="AD33" i="7"/>
  <c r="AE33" i="7"/>
  <c r="P34" i="7"/>
  <c r="Q34" i="7"/>
  <c r="R34" i="7"/>
  <c r="S34" i="7"/>
  <c r="T34" i="7"/>
  <c r="U34" i="7"/>
  <c r="V34" i="7"/>
  <c r="W34" i="7"/>
  <c r="X34" i="7"/>
  <c r="Y34" i="7"/>
  <c r="Z34" i="7"/>
  <c r="AA34" i="7"/>
  <c r="AB34" i="7"/>
  <c r="AC34" i="7"/>
  <c r="AD34" i="7"/>
  <c r="AE34" i="7"/>
  <c r="P35" i="7"/>
  <c r="Q35" i="7"/>
  <c r="R35" i="7"/>
  <c r="S35" i="7"/>
  <c r="T35" i="7"/>
  <c r="U35" i="7"/>
  <c r="V35" i="7"/>
  <c r="W35" i="7"/>
  <c r="X35" i="7"/>
  <c r="Y35" i="7"/>
  <c r="Z35" i="7"/>
  <c r="AA35" i="7"/>
  <c r="AB35" i="7"/>
  <c r="AC35" i="7"/>
  <c r="AD35" i="7"/>
  <c r="AE35" i="7"/>
  <c r="P36" i="7"/>
  <c r="Q36" i="7"/>
  <c r="R36" i="7"/>
  <c r="S36" i="7"/>
  <c r="T36" i="7"/>
  <c r="U36" i="7"/>
  <c r="V36" i="7"/>
  <c r="W36" i="7"/>
  <c r="X36" i="7"/>
  <c r="Y36" i="7"/>
  <c r="Z36" i="7"/>
  <c r="AA36" i="7"/>
  <c r="AB36" i="7"/>
  <c r="AC36" i="7"/>
  <c r="AD36" i="7"/>
  <c r="AE36" i="7"/>
  <c r="P37" i="7"/>
  <c r="Q37" i="7"/>
  <c r="R37" i="7"/>
  <c r="S37" i="7"/>
  <c r="T37" i="7"/>
  <c r="U37" i="7"/>
  <c r="V37" i="7"/>
  <c r="W37" i="7"/>
  <c r="X37" i="7"/>
  <c r="Y37" i="7"/>
  <c r="Z37" i="7"/>
  <c r="AA37" i="7"/>
  <c r="AB37" i="7"/>
  <c r="AC37" i="7"/>
  <c r="AD37" i="7"/>
  <c r="AE37" i="7"/>
  <c r="P38" i="7"/>
  <c r="Q38" i="7"/>
  <c r="R38" i="7"/>
  <c r="S38" i="7"/>
  <c r="T38" i="7"/>
  <c r="U38" i="7"/>
  <c r="V38" i="7"/>
  <c r="W38" i="7"/>
  <c r="X38" i="7"/>
  <c r="Y38" i="7"/>
  <c r="Z38" i="7"/>
  <c r="AA38" i="7"/>
  <c r="AB38" i="7"/>
  <c r="AC38" i="7"/>
  <c r="AD38" i="7"/>
  <c r="AE38" i="7"/>
  <c r="P39" i="7"/>
  <c r="Q39" i="7"/>
  <c r="R39" i="7"/>
  <c r="S39" i="7"/>
  <c r="T39" i="7"/>
  <c r="U39" i="7"/>
  <c r="V39" i="7"/>
  <c r="W39" i="7"/>
  <c r="X39" i="7"/>
  <c r="Y39" i="7"/>
  <c r="Z39" i="7"/>
  <c r="AA39" i="7"/>
  <c r="AB39" i="7"/>
  <c r="AC39" i="7"/>
  <c r="AD39" i="7"/>
  <c r="AE39" i="7"/>
  <c r="P40" i="7"/>
  <c r="Q40" i="7"/>
  <c r="R40" i="7"/>
  <c r="S40" i="7"/>
  <c r="T40" i="7"/>
  <c r="U40" i="7"/>
  <c r="V40" i="7"/>
  <c r="W40" i="7"/>
  <c r="X40" i="7"/>
  <c r="Y40" i="7"/>
  <c r="Z40" i="7"/>
  <c r="AA40" i="7"/>
  <c r="AB40" i="7"/>
  <c r="AC40" i="7"/>
  <c r="AD40" i="7"/>
  <c r="AE40" i="7"/>
  <c r="P41" i="7"/>
  <c r="Q41" i="7"/>
  <c r="R41" i="7"/>
  <c r="S41" i="7"/>
  <c r="T41" i="7"/>
  <c r="U41" i="7"/>
  <c r="V41" i="7"/>
  <c r="W41" i="7"/>
  <c r="X41" i="7"/>
  <c r="Y41" i="7"/>
  <c r="Z41" i="7"/>
  <c r="AA41" i="7"/>
  <c r="AB41" i="7"/>
  <c r="AC41" i="7"/>
  <c r="AD41" i="7"/>
  <c r="AE41" i="7"/>
  <c r="P42" i="7"/>
  <c r="Q42" i="7"/>
  <c r="R42" i="7"/>
  <c r="S42" i="7"/>
  <c r="T42" i="7"/>
  <c r="U42" i="7"/>
  <c r="V42" i="7"/>
  <c r="W42" i="7"/>
  <c r="X42" i="7"/>
  <c r="Y42" i="7"/>
  <c r="Z42" i="7"/>
  <c r="AA42" i="7"/>
  <c r="AB42" i="7"/>
  <c r="AC42" i="7"/>
  <c r="AD42" i="7"/>
  <c r="AE42" i="7"/>
  <c r="P43" i="7"/>
  <c r="Q43" i="7"/>
  <c r="R43" i="7"/>
  <c r="S43" i="7"/>
  <c r="T43" i="7"/>
  <c r="U43" i="7"/>
  <c r="V43" i="7"/>
  <c r="W43" i="7"/>
  <c r="X43" i="7"/>
  <c r="Y43" i="7"/>
  <c r="Z43" i="7"/>
  <c r="AA43" i="7"/>
  <c r="AB43" i="7"/>
  <c r="AC43" i="7"/>
  <c r="AD43" i="7"/>
  <c r="AE43" i="7"/>
  <c r="P44" i="7"/>
  <c r="Q44" i="7"/>
  <c r="R44" i="7"/>
  <c r="S44" i="7"/>
  <c r="T44" i="7"/>
  <c r="U44" i="7"/>
  <c r="V44" i="7"/>
  <c r="W44" i="7"/>
  <c r="X44" i="7"/>
  <c r="Y44" i="7"/>
  <c r="Z44" i="7"/>
  <c r="AA44" i="7"/>
  <c r="AB44" i="7"/>
  <c r="AC44" i="7"/>
  <c r="AD44" i="7"/>
  <c r="AE44" i="7"/>
  <c r="P45" i="7"/>
  <c r="Q45" i="7"/>
  <c r="R45" i="7"/>
  <c r="S45" i="7"/>
  <c r="T45" i="7"/>
  <c r="U45" i="7"/>
  <c r="V45" i="7"/>
  <c r="W45" i="7"/>
  <c r="X45" i="7"/>
  <c r="Y45" i="7"/>
  <c r="Z45" i="7"/>
  <c r="AA45" i="7"/>
  <c r="AB45" i="7"/>
  <c r="AC45" i="7"/>
  <c r="AD45" i="7"/>
  <c r="AE45" i="7"/>
  <c r="P46" i="7"/>
  <c r="Q46" i="7"/>
  <c r="R46" i="7"/>
  <c r="S46" i="7"/>
  <c r="T46" i="7"/>
  <c r="U46" i="7"/>
  <c r="V46" i="7"/>
  <c r="W46" i="7"/>
  <c r="X46" i="7"/>
  <c r="Y46" i="7"/>
  <c r="Z46" i="7"/>
  <c r="AA46" i="7"/>
  <c r="AB46" i="7"/>
  <c r="AC46" i="7"/>
  <c r="AD46" i="7"/>
  <c r="AE46" i="7"/>
  <c r="P47" i="7"/>
  <c r="Q47" i="7"/>
  <c r="R47" i="7"/>
  <c r="S47" i="7"/>
  <c r="T47" i="7"/>
  <c r="U47" i="7"/>
  <c r="V47" i="7"/>
  <c r="W47" i="7"/>
  <c r="X47" i="7"/>
  <c r="Y47" i="7"/>
  <c r="Z47" i="7"/>
  <c r="AA47" i="7"/>
  <c r="AB47" i="7"/>
  <c r="AC47" i="7"/>
  <c r="AD47" i="7"/>
  <c r="AE47" i="7"/>
  <c r="P48" i="7"/>
  <c r="Q48" i="7"/>
  <c r="R48" i="7"/>
  <c r="S48" i="7"/>
  <c r="T48" i="7"/>
  <c r="U48" i="7"/>
  <c r="V48" i="7"/>
  <c r="W48" i="7"/>
  <c r="X48" i="7"/>
  <c r="Y48" i="7"/>
  <c r="Z48" i="7"/>
  <c r="AA48" i="7"/>
  <c r="AB48" i="7"/>
  <c r="AC48" i="7"/>
  <c r="AD48" i="7"/>
  <c r="AE48" i="7"/>
  <c r="P49" i="7"/>
  <c r="Q49" i="7"/>
  <c r="R49" i="7"/>
  <c r="S49" i="7"/>
  <c r="T49" i="7"/>
  <c r="U49" i="7"/>
  <c r="V49" i="7"/>
  <c r="W49" i="7"/>
  <c r="X49" i="7"/>
  <c r="Y49" i="7"/>
  <c r="Z49" i="7"/>
  <c r="AA49" i="7"/>
  <c r="AB49" i="7"/>
  <c r="AC49" i="7"/>
  <c r="AD49" i="7"/>
  <c r="AE49" i="7"/>
  <c r="P50" i="7"/>
  <c r="Q50" i="7"/>
  <c r="R50" i="7"/>
  <c r="S50" i="7"/>
  <c r="T50" i="7"/>
  <c r="U50" i="7"/>
  <c r="V50" i="7"/>
  <c r="W50" i="7"/>
  <c r="X50" i="7"/>
  <c r="Y50" i="7"/>
  <c r="Z50" i="7"/>
  <c r="AA50" i="7"/>
  <c r="AB50" i="7"/>
  <c r="AC50" i="7"/>
  <c r="AD50" i="7"/>
  <c r="AE50" i="7"/>
  <c r="P51" i="7"/>
  <c r="Q51" i="7"/>
  <c r="R51" i="7"/>
  <c r="S51" i="7"/>
  <c r="T51" i="7"/>
  <c r="U51" i="7"/>
  <c r="V51" i="7"/>
  <c r="W51" i="7"/>
  <c r="X51" i="7"/>
  <c r="Y51" i="7"/>
  <c r="Z51" i="7"/>
  <c r="AA51" i="7"/>
  <c r="AB51" i="7"/>
  <c r="AC51" i="7"/>
  <c r="AD51" i="7"/>
  <c r="AE51" i="7"/>
  <c r="P52" i="7"/>
  <c r="Q52" i="7"/>
  <c r="R52" i="7"/>
  <c r="S52" i="7"/>
  <c r="T52" i="7"/>
  <c r="U52" i="7"/>
  <c r="V52" i="7"/>
  <c r="W52" i="7"/>
  <c r="X52" i="7"/>
  <c r="Y52" i="7"/>
  <c r="Z52" i="7"/>
  <c r="AA52" i="7"/>
  <c r="AB52" i="7"/>
  <c r="AC52" i="7"/>
  <c r="AD52" i="7"/>
  <c r="AE52" i="7"/>
  <c r="P53" i="7"/>
  <c r="Q53" i="7"/>
  <c r="R53" i="7"/>
  <c r="S53" i="7"/>
  <c r="T53" i="7"/>
  <c r="U53" i="7"/>
  <c r="V53" i="7"/>
  <c r="W53" i="7"/>
  <c r="X53" i="7"/>
  <c r="Y53" i="7"/>
  <c r="Z53" i="7"/>
  <c r="AA53" i="7"/>
  <c r="AB53" i="7"/>
  <c r="AC53" i="7"/>
  <c r="AD53" i="7"/>
  <c r="AE53" i="7"/>
  <c r="P54" i="7"/>
  <c r="Q54" i="7"/>
  <c r="R54" i="7"/>
  <c r="S54" i="7"/>
  <c r="T54" i="7"/>
  <c r="U54" i="7"/>
  <c r="V54" i="7"/>
  <c r="W54" i="7"/>
  <c r="X54" i="7"/>
  <c r="Y54" i="7"/>
  <c r="Z54" i="7"/>
  <c r="AA54" i="7"/>
  <c r="AB54" i="7"/>
  <c r="AC54" i="7"/>
  <c r="AD54" i="7"/>
  <c r="AE54" i="7"/>
  <c r="P55" i="7"/>
  <c r="Q55" i="7"/>
  <c r="R55" i="7"/>
  <c r="S55" i="7"/>
  <c r="T55" i="7"/>
  <c r="U55" i="7"/>
  <c r="V55" i="7"/>
  <c r="W55" i="7"/>
  <c r="X55" i="7"/>
  <c r="Y55" i="7"/>
  <c r="Z55" i="7"/>
  <c r="AA55" i="7"/>
  <c r="AB55" i="7"/>
  <c r="AC55" i="7"/>
  <c r="AD55" i="7"/>
  <c r="AE55" i="7"/>
  <c r="P56" i="7"/>
  <c r="Q56" i="7"/>
  <c r="R56" i="7"/>
  <c r="S56" i="7"/>
  <c r="T56" i="7"/>
  <c r="U56" i="7"/>
  <c r="V56" i="7"/>
  <c r="W56" i="7"/>
  <c r="X56" i="7"/>
  <c r="Y56" i="7"/>
  <c r="Z56" i="7"/>
  <c r="AA56" i="7"/>
  <c r="AB56" i="7"/>
  <c r="AC56" i="7"/>
  <c r="AD56" i="7"/>
  <c r="AE56" i="7"/>
  <c r="P57" i="7"/>
  <c r="Q57" i="7"/>
  <c r="R57" i="7"/>
  <c r="S57" i="7"/>
  <c r="T57" i="7"/>
  <c r="U57" i="7"/>
  <c r="V57" i="7"/>
  <c r="W57" i="7"/>
  <c r="X57" i="7"/>
  <c r="Y57" i="7"/>
  <c r="Z57" i="7"/>
  <c r="AA57" i="7"/>
  <c r="AB57" i="7"/>
  <c r="AC57" i="7"/>
  <c r="AD57" i="7"/>
  <c r="AE57" i="7"/>
  <c r="P58" i="7"/>
  <c r="Q58" i="7"/>
  <c r="R58" i="7"/>
  <c r="S58" i="7"/>
  <c r="T58" i="7"/>
  <c r="U58" i="7"/>
  <c r="V58" i="7"/>
  <c r="W58" i="7"/>
  <c r="X58" i="7"/>
  <c r="Y58" i="7"/>
  <c r="Z58" i="7"/>
  <c r="AA58" i="7"/>
  <c r="AB58" i="7"/>
  <c r="AC58" i="7"/>
  <c r="AD58" i="7"/>
  <c r="AE58" i="7"/>
  <c r="P59" i="7"/>
  <c r="Q59" i="7"/>
  <c r="R59" i="7"/>
  <c r="S59" i="7"/>
  <c r="T59" i="7"/>
  <c r="U59" i="7"/>
  <c r="V59" i="7"/>
  <c r="W59" i="7"/>
  <c r="X59" i="7"/>
  <c r="Y59" i="7"/>
  <c r="Z59" i="7"/>
  <c r="AA59" i="7"/>
  <c r="AB59" i="7"/>
  <c r="AC59" i="7"/>
  <c r="AD59" i="7"/>
  <c r="AE59" i="7"/>
  <c r="P60" i="7"/>
  <c r="Q60" i="7"/>
  <c r="R60" i="7"/>
  <c r="S60" i="7"/>
  <c r="T60" i="7"/>
  <c r="U60" i="7"/>
  <c r="V60" i="7"/>
  <c r="W60" i="7"/>
  <c r="X60" i="7"/>
  <c r="Y60" i="7"/>
  <c r="Z60" i="7"/>
  <c r="AA60" i="7"/>
  <c r="AB60" i="7"/>
  <c r="AC60" i="7"/>
  <c r="AD60" i="7"/>
  <c r="AE60" i="7"/>
  <c r="P61" i="7"/>
  <c r="Q61" i="7"/>
  <c r="R61" i="7"/>
  <c r="S61" i="7"/>
  <c r="T61" i="7"/>
  <c r="U61" i="7"/>
  <c r="V61" i="7"/>
  <c r="W61" i="7"/>
  <c r="X61" i="7"/>
  <c r="Y61" i="7"/>
  <c r="Z61" i="7"/>
  <c r="AA61" i="7"/>
  <c r="AB61" i="7"/>
  <c r="AC61" i="7"/>
  <c r="AD61" i="7"/>
  <c r="AE61" i="7"/>
  <c r="P62" i="7"/>
  <c r="Q62" i="7"/>
  <c r="R62" i="7"/>
  <c r="S62" i="7"/>
  <c r="T62" i="7"/>
  <c r="U62" i="7"/>
  <c r="V62" i="7"/>
  <c r="W62" i="7"/>
  <c r="X62" i="7"/>
  <c r="Y62" i="7"/>
  <c r="Z62" i="7"/>
  <c r="AA62" i="7"/>
  <c r="AB62" i="7"/>
  <c r="AC62" i="7"/>
  <c r="AD62" i="7"/>
  <c r="AE62" i="7"/>
  <c r="P63" i="7"/>
  <c r="Q63" i="7"/>
  <c r="R63" i="7"/>
  <c r="S63" i="7"/>
  <c r="T63" i="7"/>
  <c r="U63" i="7"/>
  <c r="V63" i="7"/>
  <c r="W63" i="7"/>
  <c r="X63" i="7"/>
  <c r="Y63" i="7"/>
  <c r="Z63" i="7"/>
  <c r="AA63" i="7"/>
  <c r="AB63" i="7"/>
  <c r="AC63" i="7"/>
  <c r="AD63" i="7"/>
  <c r="AE63" i="7"/>
  <c r="P64" i="7"/>
  <c r="Q64" i="7"/>
  <c r="R64" i="7"/>
  <c r="S64" i="7"/>
  <c r="T64" i="7"/>
  <c r="U64" i="7"/>
  <c r="V64" i="7"/>
  <c r="W64" i="7"/>
  <c r="X64" i="7"/>
  <c r="Y64" i="7"/>
  <c r="Z64" i="7"/>
  <c r="AA64" i="7"/>
  <c r="AB64" i="7"/>
  <c r="AC64" i="7"/>
  <c r="AD64" i="7"/>
  <c r="AE64" i="7"/>
  <c r="P65" i="7"/>
  <c r="Q65" i="7"/>
  <c r="R65" i="7"/>
  <c r="S65" i="7"/>
  <c r="T65" i="7"/>
  <c r="U65" i="7"/>
  <c r="V65" i="7"/>
  <c r="W65" i="7"/>
  <c r="X65" i="7"/>
  <c r="Y65" i="7"/>
  <c r="Z65" i="7"/>
  <c r="AA65" i="7"/>
  <c r="AB65" i="7"/>
  <c r="AC65" i="7"/>
  <c r="AD65" i="7"/>
  <c r="AE65" i="7"/>
  <c r="P66" i="7"/>
  <c r="Q66" i="7"/>
  <c r="R66" i="7"/>
  <c r="S66" i="7"/>
  <c r="T66" i="7"/>
  <c r="U66" i="7"/>
  <c r="V66" i="7"/>
  <c r="W66" i="7"/>
  <c r="X66" i="7"/>
  <c r="Y66" i="7"/>
  <c r="Z66" i="7"/>
  <c r="AA66" i="7"/>
  <c r="AB66" i="7"/>
  <c r="AC66" i="7"/>
  <c r="AD66" i="7"/>
  <c r="AE66" i="7"/>
  <c r="P67" i="7"/>
  <c r="Q67" i="7"/>
  <c r="R67" i="7"/>
  <c r="S67" i="7"/>
  <c r="T67" i="7"/>
  <c r="U67" i="7"/>
  <c r="V67" i="7"/>
  <c r="W67" i="7"/>
  <c r="X67" i="7"/>
  <c r="Y67" i="7"/>
  <c r="Z67" i="7"/>
  <c r="AA67" i="7"/>
  <c r="AB67" i="7"/>
  <c r="AC67" i="7"/>
  <c r="AD67" i="7"/>
  <c r="AE67" i="7"/>
  <c r="P68" i="7"/>
  <c r="Q68" i="7"/>
  <c r="R68" i="7"/>
  <c r="S68" i="7"/>
  <c r="T68" i="7"/>
  <c r="U68" i="7"/>
  <c r="V68" i="7"/>
  <c r="W68" i="7"/>
  <c r="X68" i="7"/>
  <c r="Y68" i="7"/>
  <c r="Z68" i="7"/>
  <c r="AA68" i="7"/>
  <c r="AB68" i="7"/>
  <c r="AC68" i="7"/>
  <c r="AD68" i="7"/>
  <c r="AE68" i="7"/>
  <c r="P69" i="7"/>
  <c r="Q69" i="7"/>
  <c r="R69" i="7"/>
  <c r="S69" i="7"/>
  <c r="T69" i="7"/>
  <c r="U69" i="7"/>
  <c r="V69" i="7"/>
  <c r="W69" i="7"/>
  <c r="X69" i="7"/>
  <c r="Y69" i="7"/>
  <c r="Z69" i="7"/>
  <c r="AA69" i="7"/>
  <c r="AB69" i="7"/>
  <c r="AC69" i="7"/>
  <c r="AD69" i="7"/>
  <c r="AE69" i="7"/>
  <c r="P70" i="7"/>
  <c r="Q70" i="7"/>
  <c r="R70" i="7"/>
  <c r="S70" i="7"/>
  <c r="T70" i="7"/>
  <c r="U70" i="7"/>
  <c r="V70" i="7"/>
  <c r="W70" i="7"/>
  <c r="X70" i="7"/>
  <c r="Y70" i="7"/>
  <c r="Z70" i="7"/>
  <c r="AA70" i="7"/>
  <c r="AB70" i="7"/>
  <c r="AC70" i="7"/>
  <c r="AD70" i="7"/>
  <c r="AE70" i="7"/>
  <c r="P71" i="7"/>
  <c r="Q71" i="7"/>
  <c r="R71" i="7"/>
  <c r="S71" i="7"/>
  <c r="T71" i="7"/>
  <c r="U71" i="7"/>
  <c r="V71" i="7"/>
  <c r="W71" i="7"/>
  <c r="X71" i="7"/>
  <c r="Y71" i="7"/>
  <c r="Z71" i="7"/>
  <c r="AA71" i="7"/>
  <c r="AB71" i="7"/>
  <c r="AC71" i="7"/>
  <c r="AD71" i="7"/>
  <c r="AE71" i="7"/>
  <c r="P72" i="7"/>
  <c r="Q72" i="7"/>
  <c r="R72" i="7"/>
  <c r="S72" i="7"/>
  <c r="T72" i="7"/>
  <c r="U72" i="7"/>
  <c r="V72" i="7"/>
  <c r="W72" i="7"/>
  <c r="X72" i="7"/>
  <c r="Y72" i="7"/>
  <c r="Z72" i="7"/>
  <c r="AA72" i="7"/>
  <c r="AB72" i="7"/>
  <c r="AC72" i="7"/>
  <c r="AD72" i="7"/>
  <c r="AE72" i="7"/>
  <c r="P73" i="7"/>
  <c r="Q73" i="7"/>
  <c r="R73" i="7"/>
  <c r="S73" i="7"/>
  <c r="T73" i="7"/>
  <c r="U73" i="7"/>
  <c r="V73" i="7"/>
  <c r="W73" i="7"/>
  <c r="X73" i="7"/>
  <c r="Y73" i="7"/>
  <c r="Z73" i="7"/>
  <c r="AA73" i="7"/>
  <c r="AB73" i="7"/>
  <c r="AC73" i="7"/>
  <c r="AD73" i="7"/>
  <c r="AE73" i="7"/>
  <c r="P74" i="7"/>
  <c r="Q74" i="7"/>
  <c r="R74" i="7"/>
  <c r="S74" i="7"/>
  <c r="T74" i="7"/>
  <c r="U74" i="7"/>
  <c r="V74" i="7"/>
  <c r="W74" i="7"/>
  <c r="X74" i="7"/>
  <c r="Y74" i="7"/>
  <c r="Z74" i="7"/>
  <c r="AA74" i="7"/>
  <c r="AB74" i="7"/>
  <c r="AC74" i="7"/>
  <c r="AD74" i="7"/>
  <c r="AE74" i="7"/>
  <c r="P75" i="7"/>
  <c r="Q75" i="7"/>
  <c r="R75" i="7"/>
  <c r="S75" i="7"/>
  <c r="T75" i="7"/>
  <c r="U75" i="7"/>
  <c r="V75" i="7"/>
  <c r="W75" i="7"/>
  <c r="X75" i="7"/>
  <c r="Y75" i="7"/>
  <c r="Z75" i="7"/>
  <c r="AA75" i="7"/>
  <c r="AB75" i="7"/>
  <c r="AC75" i="7"/>
  <c r="AD75" i="7"/>
  <c r="AE75" i="7"/>
  <c r="P76" i="7"/>
  <c r="Q76" i="7"/>
  <c r="R76" i="7"/>
  <c r="S76" i="7"/>
  <c r="T76" i="7"/>
  <c r="U76" i="7"/>
  <c r="V76" i="7"/>
  <c r="W76" i="7"/>
  <c r="X76" i="7"/>
  <c r="Y76" i="7"/>
  <c r="Z76" i="7"/>
  <c r="AA76" i="7"/>
  <c r="AB76" i="7"/>
  <c r="AC76" i="7"/>
  <c r="AD76" i="7"/>
  <c r="AE76" i="7"/>
  <c r="P77" i="7"/>
  <c r="Q77" i="7"/>
  <c r="R77" i="7"/>
  <c r="S77" i="7"/>
  <c r="T77" i="7"/>
  <c r="U77" i="7"/>
  <c r="V77" i="7"/>
  <c r="W77" i="7"/>
  <c r="X77" i="7"/>
  <c r="Y77" i="7"/>
  <c r="Z77" i="7"/>
  <c r="AA77" i="7"/>
  <c r="AB77" i="7"/>
  <c r="AC77" i="7"/>
  <c r="AD77" i="7"/>
  <c r="AE77" i="7"/>
  <c r="P78" i="7"/>
  <c r="Q78" i="7"/>
  <c r="R78" i="7"/>
  <c r="S78" i="7"/>
  <c r="T78" i="7"/>
  <c r="U78" i="7"/>
  <c r="V78" i="7"/>
  <c r="W78" i="7"/>
  <c r="X78" i="7"/>
  <c r="Y78" i="7"/>
  <c r="Z78" i="7"/>
  <c r="AA78" i="7"/>
  <c r="AB78" i="7"/>
  <c r="AC78" i="7"/>
  <c r="AD78" i="7"/>
  <c r="AE78" i="7"/>
  <c r="P79" i="7"/>
  <c r="Q79" i="7"/>
  <c r="R79" i="7"/>
  <c r="S79" i="7"/>
  <c r="T79" i="7"/>
  <c r="U79" i="7"/>
  <c r="V79" i="7"/>
  <c r="W79" i="7"/>
  <c r="X79" i="7"/>
  <c r="Y79" i="7"/>
  <c r="Z79" i="7"/>
  <c r="AA79" i="7"/>
  <c r="AB79" i="7"/>
  <c r="AC79" i="7"/>
  <c r="AD79" i="7"/>
  <c r="AE79" i="7"/>
  <c r="P80" i="7"/>
  <c r="Q80" i="7"/>
  <c r="R80" i="7"/>
  <c r="S80" i="7"/>
  <c r="T80" i="7"/>
  <c r="U80" i="7"/>
  <c r="V80" i="7"/>
  <c r="W80" i="7"/>
  <c r="X80" i="7"/>
  <c r="Y80" i="7"/>
  <c r="Z80" i="7"/>
  <c r="AA80" i="7"/>
  <c r="AB80" i="7"/>
  <c r="AC80" i="7"/>
  <c r="AD80" i="7"/>
  <c r="AE80" i="7"/>
  <c r="P81" i="7"/>
  <c r="Q81" i="7"/>
  <c r="R81" i="7"/>
  <c r="S81" i="7"/>
  <c r="T81" i="7"/>
  <c r="U81" i="7"/>
  <c r="V81" i="7"/>
  <c r="W81" i="7"/>
  <c r="X81" i="7"/>
  <c r="Y81" i="7"/>
  <c r="Z81" i="7"/>
  <c r="AA81" i="7"/>
  <c r="AB81" i="7"/>
  <c r="AC81" i="7"/>
  <c r="AD81" i="7"/>
  <c r="AE81" i="7"/>
  <c r="P82" i="7"/>
  <c r="Q82" i="7"/>
  <c r="R82" i="7"/>
  <c r="S82" i="7"/>
  <c r="T82" i="7"/>
  <c r="U82" i="7"/>
  <c r="V82" i="7"/>
  <c r="W82" i="7"/>
  <c r="X82" i="7"/>
  <c r="Y82" i="7"/>
  <c r="Z82" i="7"/>
  <c r="AA82" i="7"/>
  <c r="AB82" i="7"/>
  <c r="AC82" i="7"/>
  <c r="AD82" i="7"/>
  <c r="AE82" i="7"/>
  <c r="P83" i="7"/>
  <c r="Q83" i="7"/>
  <c r="R83" i="7"/>
  <c r="S83" i="7"/>
  <c r="T83" i="7"/>
  <c r="U83" i="7"/>
  <c r="V83" i="7"/>
  <c r="W83" i="7"/>
  <c r="X83" i="7"/>
  <c r="Y83" i="7"/>
  <c r="Z83" i="7"/>
  <c r="AA83" i="7"/>
  <c r="AB83" i="7"/>
  <c r="AC83" i="7"/>
  <c r="AD83" i="7"/>
  <c r="AE83" i="7"/>
  <c r="P84" i="7"/>
  <c r="Q84" i="7"/>
  <c r="R84" i="7"/>
  <c r="S84" i="7"/>
  <c r="T84" i="7"/>
  <c r="U84" i="7"/>
  <c r="V84" i="7"/>
  <c r="W84" i="7"/>
  <c r="X84" i="7"/>
  <c r="Y84" i="7"/>
  <c r="Z84" i="7"/>
  <c r="AA84" i="7"/>
  <c r="AB84" i="7"/>
  <c r="AC84" i="7"/>
  <c r="AD84" i="7"/>
  <c r="AE84" i="7"/>
  <c r="P85" i="7"/>
  <c r="Q85" i="7"/>
  <c r="R85" i="7"/>
  <c r="S85" i="7"/>
  <c r="T85" i="7"/>
  <c r="U85" i="7"/>
  <c r="V85" i="7"/>
  <c r="W85" i="7"/>
  <c r="X85" i="7"/>
  <c r="Y85" i="7"/>
  <c r="Z85" i="7"/>
  <c r="AA85" i="7"/>
  <c r="AB85" i="7"/>
  <c r="AC85" i="7"/>
  <c r="AD85" i="7"/>
  <c r="AE85" i="7"/>
  <c r="P86" i="7"/>
  <c r="Q86" i="7"/>
  <c r="R86" i="7"/>
  <c r="S86" i="7"/>
  <c r="T86" i="7"/>
  <c r="U86" i="7"/>
  <c r="V86" i="7"/>
  <c r="W86" i="7"/>
  <c r="X86" i="7"/>
  <c r="Y86" i="7"/>
  <c r="Z86" i="7"/>
  <c r="AA86" i="7"/>
  <c r="AB86" i="7"/>
  <c r="AC86" i="7"/>
  <c r="AD86" i="7"/>
  <c r="AE86" i="7"/>
  <c r="P87" i="7"/>
  <c r="Q87" i="7"/>
  <c r="R87" i="7"/>
  <c r="S87" i="7"/>
  <c r="T87" i="7"/>
  <c r="U87" i="7"/>
  <c r="V87" i="7"/>
  <c r="W87" i="7"/>
  <c r="X87" i="7"/>
  <c r="Y87" i="7"/>
  <c r="Z87" i="7"/>
  <c r="AA87" i="7"/>
  <c r="AB87" i="7"/>
  <c r="AC87" i="7"/>
  <c r="AD87" i="7"/>
  <c r="AE87" i="7"/>
  <c r="P88" i="7"/>
  <c r="Q88" i="7"/>
  <c r="R88" i="7"/>
  <c r="S88" i="7"/>
  <c r="T88" i="7"/>
  <c r="U88" i="7"/>
  <c r="V88" i="7"/>
  <c r="W88" i="7"/>
  <c r="X88" i="7"/>
  <c r="Y88" i="7"/>
  <c r="Z88" i="7"/>
  <c r="AA88" i="7"/>
  <c r="AB88" i="7"/>
  <c r="AC88" i="7"/>
  <c r="AD88" i="7"/>
  <c r="AE88" i="7"/>
  <c r="P89" i="7"/>
  <c r="Q89" i="7"/>
  <c r="R89" i="7"/>
  <c r="S89" i="7"/>
  <c r="T89" i="7"/>
  <c r="U89" i="7"/>
  <c r="V89" i="7"/>
  <c r="W89" i="7"/>
  <c r="X89" i="7"/>
  <c r="Y89" i="7"/>
  <c r="Z89" i="7"/>
  <c r="AA89" i="7"/>
  <c r="AB89" i="7"/>
  <c r="AC89" i="7"/>
  <c r="AD89" i="7"/>
  <c r="AE89" i="7"/>
  <c r="P90" i="7"/>
  <c r="Q90" i="7"/>
  <c r="R90" i="7"/>
  <c r="S90" i="7"/>
  <c r="T90" i="7"/>
  <c r="U90" i="7"/>
  <c r="V90" i="7"/>
  <c r="W90" i="7"/>
  <c r="X90" i="7"/>
  <c r="Y90" i="7"/>
  <c r="Z90" i="7"/>
  <c r="AA90" i="7"/>
  <c r="AB90" i="7"/>
  <c r="AC90" i="7"/>
  <c r="AD90" i="7"/>
  <c r="AE90" i="7"/>
  <c r="P91" i="7"/>
  <c r="Q91" i="7"/>
  <c r="R91" i="7"/>
  <c r="S91" i="7"/>
  <c r="T91" i="7"/>
  <c r="U91" i="7"/>
  <c r="V91" i="7"/>
  <c r="W91" i="7"/>
  <c r="X91" i="7"/>
  <c r="Y91" i="7"/>
  <c r="Z91" i="7"/>
  <c r="AA91" i="7"/>
  <c r="AB91" i="7"/>
  <c r="AC91" i="7"/>
  <c r="AD91" i="7"/>
  <c r="AE91" i="7"/>
  <c r="P92" i="7"/>
  <c r="Q92" i="7"/>
  <c r="R92" i="7"/>
  <c r="S92" i="7"/>
  <c r="T92" i="7"/>
  <c r="U92" i="7"/>
  <c r="V92" i="7"/>
  <c r="W92" i="7"/>
  <c r="X92" i="7"/>
  <c r="Y92" i="7"/>
  <c r="Z92" i="7"/>
  <c r="AA92" i="7"/>
  <c r="AB92" i="7"/>
  <c r="AC92" i="7"/>
  <c r="AD92" i="7"/>
  <c r="AE92" i="7"/>
  <c r="P93" i="7"/>
  <c r="Q93" i="7"/>
  <c r="R93" i="7"/>
  <c r="S93" i="7"/>
  <c r="T93" i="7"/>
  <c r="U93" i="7"/>
  <c r="V93" i="7"/>
  <c r="W93" i="7"/>
  <c r="X93" i="7"/>
  <c r="Y93" i="7"/>
  <c r="Z93" i="7"/>
  <c r="AA93" i="7"/>
  <c r="AB93" i="7"/>
  <c r="AC93" i="7"/>
  <c r="AD93" i="7"/>
  <c r="AE93" i="7"/>
  <c r="P94" i="7"/>
  <c r="Q94" i="7"/>
  <c r="R94" i="7"/>
  <c r="S94" i="7"/>
  <c r="T94" i="7"/>
  <c r="U94" i="7"/>
  <c r="V94" i="7"/>
  <c r="W94" i="7"/>
  <c r="X94" i="7"/>
  <c r="Y94" i="7"/>
  <c r="Z94" i="7"/>
  <c r="AA94" i="7"/>
  <c r="AB94" i="7"/>
  <c r="AC94" i="7"/>
  <c r="AD94" i="7"/>
  <c r="AE94" i="7"/>
  <c r="P95" i="7"/>
  <c r="Q95" i="7"/>
  <c r="R95" i="7"/>
  <c r="S95" i="7"/>
  <c r="T95" i="7"/>
  <c r="U95" i="7"/>
  <c r="V95" i="7"/>
  <c r="W95" i="7"/>
  <c r="X95" i="7"/>
  <c r="Y95" i="7"/>
  <c r="Z95" i="7"/>
  <c r="AA95" i="7"/>
  <c r="AB95" i="7"/>
  <c r="AC95" i="7"/>
  <c r="AD95" i="7"/>
  <c r="AE95" i="7"/>
  <c r="P96" i="7"/>
  <c r="Q96" i="7"/>
  <c r="R96" i="7"/>
  <c r="S96" i="7"/>
  <c r="T96" i="7"/>
  <c r="U96" i="7"/>
  <c r="V96" i="7"/>
  <c r="W96" i="7"/>
  <c r="X96" i="7"/>
  <c r="Y96" i="7"/>
  <c r="Z96" i="7"/>
  <c r="AA96" i="7"/>
  <c r="AB96" i="7"/>
  <c r="AC96" i="7"/>
  <c r="AD96" i="7"/>
  <c r="AE96" i="7"/>
  <c r="P97" i="7"/>
  <c r="Q97" i="7"/>
  <c r="R97" i="7"/>
  <c r="S97" i="7"/>
  <c r="T97" i="7"/>
  <c r="U97" i="7"/>
  <c r="V97" i="7"/>
  <c r="W97" i="7"/>
  <c r="X97" i="7"/>
  <c r="Y97" i="7"/>
  <c r="Z97" i="7"/>
  <c r="AA97" i="7"/>
  <c r="AB97" i="7"/>
  <c r="AC97" i="7"/>
  <c r="AD97" i="7"/>
  <c r="AE97" i="7"/>
  <c r="P98" i="7"/>
  <c r="Q98" i="7"/>
  <c r="R98" i="7"/>
  <c r="S98" i="7"/>
  <c r="T98" i="7"/>
  <c r="U98" i="7"/>
  <c r="V98" i="7"/>
  <c r="W98" i="7"/>
  <c r="X98" i="7"/>
  <c r="Y98" i="7"/>
  <c r="Z98" i="7"/>
  <c r="AA98" i="7"/>
  <c r="AB98" i="7"/>
  <c r="AC98" i="7"/>
  <c r="AD98" i="7"/>
  <c r="AE98" i="7"/>
  <c r="P99" i="7"/>
  <c r="Q99" i="7"/>
  <c r="R99" i="7"/>
  <c r="S99" i="7"/>
  <c r="T99" i="7"/>
  <c r="U99" i="7"/>
  <c r="V99" i="7"/>
  <c r="W99" i="7"/>
  <c r="X99" i="7"/>
  <c r="Y99" i="7"/>
  <c r="Z99" i="7"/>
  <c r="AA99" i="7"/>
  <c r="AB99" i="7"/>
  <c r="AC99" i="7"/>
  <c r="AD99" i="7"/>
  <c r="AE99" i="7"/>
  <c r="P100" i="7"/>
  <c r="Q100" i="7"/>
  <c r="R100" i="7"/>
  <c r="S100" i="7"/>
  <c r="T100" i="7"/>
  <c r="U100" i="7"/>
  <c r="V100" i="7"/>
  <c r="W100" i="7"/>
  <c r="X100" i="7"/>
  <c r="Y100" i="7"/>
  <c r="Z100" i="7"/>
  <c r="AA100" i="7"/>
  <c r="AB100" i="7"/>
  <c r="AC100" i="7"/>
  <c r="AD100" i="7"/>
  <c r="AE100" i="7"/>
  <c r="P101" i="7"/>
  <c r="Q101" i="7"/>
  <c r="R101" i="7"/>
  <c r="S101" i="7"/>
  <c r="T101" i="7"/>
  <c r="U101" i="7"/>
  <c r="V101" i="7"/>
  <c r="W101" i="7"/>
  <c r="X101" i="7"/>
  <c r="Y101" i="7"/>
  <c r="Z101" i="7"/>
  <c r="AA101" i="7"/>
  <c r="AB101" i="7"/>
  <c r="AC101" i="7"/>
  <c r="AD101" i="7"/>
  <c r="AE101" i="7"/>
  <c r="P102" i="7"/>
  <c r="Q102" i="7"/>
  <c r="R102" i="7"/>
  <c r="S102" i="7"/>
  <c r="T102" i="7"/>
  <c r="U102" i="7"/>
  <c r="V102" i="7"/>
  <c r="W102" i="7"/>
  <c r="X102" i="7"/>
  <c r="Y102" i="7"/>
  <c r="Z102" i="7"/>
  <c r="AA102" i="7"/>
  <c r="AB102" i="7"/>
  <c r="AC102" i="7"/>
  <c r="AD102" i="7"/>
  <c r="AE102" i="7"/>
  <c r="P103" i="7"/>
  <c r="Q103" i="7"/>
  <c r="R103" i="7"/>
  <c r="S103" i="7"/>
  <c r="T103" i="7"/>
  <c r="U103" i="7"/>
  <c r="V103" i="7"/>
  <c r="W103" i="7"/>
  <c r="X103" i="7"/>
  <c r="Y103" i="7"/>
  <c r="Z103" i="7"/>
  <c r="AA103" i="7"/>
  <c r="AB103" i="7"/>
  <c r="AC103" i="7"/>
  <c r="AD103" i="7"/>
  <c r="AE103" i="7"/>
  <c r="P104" i="7"/>
  <c r="Q104" i="7"/>
  <c r="R104" i="7"/>
  <c r="S104" i="7"/>
  <c r="T104" i="7"/>
  <c r="U104" i="7"/>
  <c r="V104" i="7"/>
  <c r="W104" i="7"/>
  <c r="X104" i="7"/>
  <c r="Y104" i="7"/>
  <c r="Z104" i="7"/>
  <c r="AA104" i="7"/>
  <c r="AB104" i="7"/>
  <c r="AC104" i="7"/>
  <c r="AD104" i="7"/>
  <c r="AE104" i="7"/>
  <c r="P105" i="7"/>
  <c r="Q105" i="7"/>
  <c r="R105" i="7"/>
  <c r="S105" i="7"/>
  <c r="T105" i="7"/>
  <c r="U105" i="7"/>
  <c r="V105" i="7"/>
  <c r="W105" i="7"/>
  <c r="X105" i="7"/>
  <c r="Y105" i="7"/>
  <c r="Z105" i="7"/>
  <c r="AA105" i="7"/>
  <c r="AB105" i="7"/>
  <c r="AC105" i="7"/>
  <c r="AD105" i="7"/>
  <c r="AE105" i="7"/>
  <c r="P106" i="7"/>
  <c r="Q106" i="7"/>
  <c r="R106" i="7"/>
  <c r="S106" i="7"/>
  <c r="T106" i="7"/>
  <c r="U106" i="7"/>
  <c r="V106" i="7"/>
  <c r="W106" i="7"/>
  <c r="X106" i="7"/>
  <c r="Y106" i="7"/>
  <c r="Z106" i="7"/>
  <c r="AA106" i="7"/>
  <c r="AB106" i="7"/>
  <c r="AC106" i="7"/>
  <c r="AD106" i="7"/>
  <c r="AE106" i="7"/>
  <c r="P107" i="7"/>
  <c r="Q107" i="7"/>
  <c r="R107" i="7"/>
  <c r="S107" i="7"/>
  <c r="T107" i="7"/>
  <c r="U107" i="7"/>
  <c r="V107" i="7"/>
  <c r="W107" i="7"/>
  <c r="X107" i="7"/>
  <c r="Y107" i="7"/>
  <c r="Z107" i="7"/>
  <c r="AA107" i="7"/>
  <c r="AB107" i="7"/>
  <c r="AC107" i="7"/>
  <c r="AD107" i="7"/>
  <c r="AE107" i="7"/>
  <c r="P108" i="7"/>
  <c r="Q108" i="7"/>
  <c r="R108" i="7"/>
  <c r="S108" i="7"/>
  <c r="T108" i="7"/>
  <c r="U108" i="7"/>
  <c r="V108" i="7"/>
  <c r="W108" i="7"/>
  <c r="X108" i="7"/>
  <c r="Y108" i="7"/>
  <c r="Z108" i="7"/>
  <c r="AA108" i="7"/>
  <c r="AB108" i="7"/>
  <c r="AC108" i="7"/>
  <c r="AD108" i="7"/>
  <c r="AE108" i="7"/>
  <c r="P109" i="7"/>
  <c r="Q109" i="7"/>
  <c r="R109" i="7"/>
  <c r="S109" i="7"/>
  <c r="T109" i="7"/>
  <c r="U109" i="7"/>
  <c r="V109" i="7"/>
  <c r="W109" i="7"/>
  <c r="X109" i="7"/>
  <c r="Y109" i="7"/>
  <c r="Z109" i="7"/>
  <c r="AA109" i="7"/>
  <c r="AB109" i="7"/>
  <c r="AC109" i="7"/>
  <c r="AD109" i="7"/>
  <c r="AE109" i="7"/>
  <c r="P110" i="7"/>
  <c r="Q110" i="7"/>
  <c r="R110" i="7"/>
  <c r="S110" i="7"/>
  <c r="T110" i="7"/>
  <c r="U110" i="7"/>
  <c r="V110" i="7"/>
  <c r="W110" i="7"/>
  <c r="X110" i="7"/>
  <c r="Y110" i="7"/>
  <c r="Z110" i="7"/>
  <c r="AA110" i="7"/>
  <c r="AB110" i="7"/>
  <c r="AC110" i="7"/>
  <c r="AD110" i="7"/>
  <c r="AE110" i="7"/>
  <c r="P111" i="7"/>
  <c r="Q111" i="7"/>
  <c r="R111" i="7"/>
  <c r="S111" i="7"/>
  <c r="T111" i="7"/>
  <c r="U111" i="7"/>
  <c r="V111" i="7"/>
  <c r="W111" i="7"/>
  <c r="X111" i="7"/>
  <c r="Y111" i="7"/>
  <c r="Z111" i="7"/>
  <c r="AA111" i="7"/>
  <c r="AB111" i="7"/>
  <c r="AC111" i="7"/>
  <c r="AD111" i="7"/>
  <c r="AE111" i="7"/>
  <c r="P112" i="7"/>
  <c r="Q112" i="7"/>
  <c r="R112" i="7"/>
  <c r="S112" i="7"/>
  <c r="T112" i="7"/>
  <c r="U112" i="7"/>
  <c r="V112" i="7"/>
  <c r="W112" i="7"/>
  <c r="X112" i="7"/>
  <c r="Y112" i="7"/>
  <c r="Z112" i="7"/>
  <c r="AA112" i="7"/>
  <c r="AB112" i="7"/>
  <c r="AC112" i="7"/>
  <c r="AD112" i="7"/>
  <c r="AE112" i="7"/>
  <c r="P113" i="7"/>
  <c r="Q113" i="7"/>
  <c r="R113" i="7"/>
  <c r="S113" i="7"/>
  <c r="T113" i="7"/>
  <c r="U113" i="7"/>
  <c r="V113" i="7"/>
  <c r="W113" i="7"/>
  <c r="X113" i="7"/>
  <c r="Y113" i="7"/>
  <c r="Z113" i="7"/>
  <c r="AA113" i="7"/>
  <c r="AB113" i="7"/>
  <c r="AC113" i="7"/>
  <c r="AD113" i="7"/>
  <c r="AE113" i="7"/>
  <c r="P114" i="7"/>
  <c r="Q114" i="7"/>
  <c r="R114" i="7"/>
  <c r="S114" i="7"/>
  <c r="T114" i="7"/>
  <c r="U114" i="7"/>
  <c r="V114" i="7"/>
  <c r="W114" i="7"/>
  <c r="X114" i="7"/>
  <c r="Y114" i="7"/>
  <c r="Z114" i="7"/>
  <c r="AA114" i="7"/>
  <c r="AB114" i="7"/>
  <c r="AC114" i="7"/>
  <c r="AD114" i="7"/>
  <c r="AE114" i="7"/>
  <c r="P115" i="7"/>
  <c r="Q115" i="7"/>
  <c r="R115" i="7"/>
  <c r="S115" i="7"/>
  <c r="T115" i="7"/>
  <c r="U115" i="7"/>
  <c r="V115" i="7"/>
  <c r="W115" i="7"/>
  <c r="X115" i="7"/>
  <c r="Y115" i="7"/>
  <c r="Z115" i="7"/>
  <c r="AA115" i="7"/>
  <c r="AB115" i="7"/>
  <c r="AC115" i="7"/>
  <c r="AD115" i="7"/>
  <c r="AE115" i="7"/>
  <c r="P116" i="7"/>
  <c r="Q116" i="7"/>
  <c r="R116" i="7"/>
  <c r="S116" i="7"/>
  <c r="T116" i="7"/>
  <c r="U116" i="7"/>
  <c r="V116" i="7"/>
  <c r="W116" i="7"/>
  <c r="X116" i="7"/>
  <c r="Y116" i="7"/>
  <c r="Z116" i="7"/>
  <c r="AA116" i="7"/>
  <c r="AB116" i="7"/>
  <c r="AC116" i="7"/>
  <c r="AD116" i="7"/>
  <c r="AE116" i="7"/>
  <c r="P117" i="7"/>
  <c r="Q117" i="7"/>
  <c r="R117" i="7"/>
  <c r="S117" i="7"/>
  <c r="T117" i="7"/>
  <c r="U117" i="7"/>
  <c r="V117" i="7"/>
  <c r="W117" i="7"/>
  <c r="X117" i="7"/>
  <c r="Y117" i="7"/>
  <c r="Z117" i="7"/>
  <c r="AA117" i="7"/>
  <c r="AB117" i="7"/>
  <c r="AC117" i="7"/>
  <c r="AD117" i="7"/>
  <c r="AE117" i="7"/>
  <c r="P118" i="7"/>
  <c r="Q118" i="7"/>
  <c r="R118" i="7"/>
  <c r="S118" i="7"/>
  <c r="T118" i="7"/>
  <c r="U118" i="7"/>
  <c r="V118" i="7"/>
  <c r="W118" i="7"/>
  <c r="X118" i="7"/>
  <c r="Y118" i="7"/>
  <c r="Z118" i="7"/>
  <c r="AA118" i="7"/>
  <c r="AB118" i="7"/>
  <c r="AC118" i="7"/>
  <c r="AD118" i="7"/>
  <c r="AE118" i="7"/>
  <c r="P119" i="7"/>
  <c r="Q119" i="7"/>
  <c r="R119" i="7"/>
  <c r="S119" i="7"/>
  <c r="T119" i="7"/>
  <c r="U119" i="7"/>
  <c r="V119" i="7"/>
  <c r="W119" i="7"/>
  <c r="X119" i="7"/>
  <c r="Y119" i="7"/>
  <c r="Z119" i="7"/>
  <c r="AA119" i="7"/>
  <c r="AB119" i="7"/>
  <c r="AC119" i="7"/>
  <c r="AD119" i="7"/>
  <c r="AE119" i="7"/>
  <c r="P120" i="7"/>
  <c r="Q120" i="7"/>
  <c r="R120" i="7"/>
  <c r="S120" i="7"/>
  <c r="T120" i="7"/>
  <c r="U120" i="7"/>
  <c r="V120" i="7"/>
  <c r="W120" i="7"/>
  <c r="X120" i="7"/>
  <c r="Y120" i="7"/>
  <c r="Z120" i="7"/>
  <c r="AA120" i="7"/>
  <c r="AB120" i="7"/>
  <c r="AC120" i="7"/>
  <c r="AD120" i="7"/>
  <c r="AE120" i="7"/>
  <c r="P121" i="7"/>
  <c r="Q121" i="7"/>
  <c r="R121" i="7"/>
  <c r="S121" i="7"/>
  <c r="T121" i="7"/>
  <c r="U121" i="7"/>
  <c r="V121" i="7"/>
  <c r="W121" i="7"/>
  <c r="X121" i="7"/>
  <c r="Y121" i="7"/>
  <c r="Z121" i="7"/>
  <c r="AA121" i="7"/>
  <c r="AB121" i="7"/>
  <c r="AC121" i="7"/>
  <c r="AD121" i="7"/>
  <c r="AE121" i="7"/>
  <c r="P122" i="7"/>
  <c r="Q122" i="7"/>
  <c r="R122" i="7"/>
  <c r="S122" i="7"/>
  <c r="T122" i="7"/>
  <c r="U122" i="7"/>
  <c r="V122" i="7"/>
  <c r="W122" i="7"/>
  <c r="X122" i="7"/>
  <c r="Y122" i="7"/>
  <c r="Z122" i="7"/>
  <c r="AA122" i="7"/>
  <c r="AB122" i="7"/>
  <c r="AC122" i="7"/>
  <c r="AD122" i="7"/>
  <c r="AE122" i="7"/>
  <c r="P123" i="7"/>
  <c r="Q123" i="7"/>
  <c r="R123" i="7"/>
  <c r="S123" i="7"/>
  <c r="T123" i="7"/>
  <c r="U123" i="7"/>
  <c r="V123" i="7"/>
  <c r="W123" i="7"/>
  <c r="X123" i="7"/>
  <c r="Y123" i="7"/>
  <c r="Z123" i="7"/>
  <c r="AA123" i="7"/>
  <c r="AB123" i="7"/>
  <c r="AC123" i="7"/>
  <c r="AD123" i="7"/>
  <c r="AE123" i="7"/>
  <c r="P124" i="7"/>
  <c r="Q124" i="7"/>
  <c r="R124" i="7"/>
  <c r="S124" i="7"/>
  <c r="T124" i="7"/>
  <c r="U124" i="7"/>
  <c r="V124" i="7"/>
  <c r="W124" i="7"/>
  <c r="X124" i="7"/>
  <c r="Y124" i="7"/>
  <c r="Z124" i="7"/>
  <c r="AA124" i="7"/>
  <c r="AB124" i="7"/>
  <c r="AC124" i="7"/>
  <c r="AD124" i="7"/>
  <c r="AE124" i="7"/>
  <c r="P125" i="7"/>
  <c r="Q125" i="7"/>
  <c r="R125" i="7"/>
  <c r="S125" i="7"/>
  <c r="T125" i="7"/>
  <c r="U125" i="7"/>
  <c r="V125" i="7"/>
  <c r="W125" i="7"/>
  <c r="X125" i="7"/>
  <c r="Y125" i="7"/>
  <c r="Z125" i="7"/>
  <c r="AA125" i="7"/>
  <c r="AB125" i="7"/>
  <c r="AC125" i="7"/>
  <c r="AD125" i="7"/>
  <c r="AE125" i="7"/>
  <c r="P126" i="7"/>
  <c r="Q126" i="7"/>
  <c r="R126" i="7"/>
  <c r="S126" i="7"/>
  <c r="T126" i="7"/>
  <c r="U126" i="7"/>
  <c r="V126" i="7"/>
  <c r="W126" i="7"/>
  <c r="X126" i="7"/>
  <c r="Y126" i="7"/>
  <c r="Z126" i="7"/>
  <c r="AA126" i="7"/>
  <c r="AB126" i="7"/>
  <c r="AC126" i="7"/>
  <c r="AD126" i="7"/>
  <c r="AE126" i="7"/>
  <c r="P127" i="7"/>
  <c r="Q127" i="7"/>
  <c r="R127" i="7"/>
  <c r="S127" i="7"/>
  <c r="T127" i="7"/>
  <c r="U127" i="7"/>
  <c r="V127" i="7"/>
  <c r="W127" i="7"/>
  <c r="X127" i="7"/>
  <c r="Y127" i="7"/>
  <c r="Z127" i="7"/>
  <c r="AA127" i="7"/>
  <c r="AB127" i="7"/>
  <c r="AC127" i="7"/>
  <c r="AD127" i="7"/>
  <c r="AE127" i="7"/>
  <c r="P128" i="7"/>
  <c r="Q128" i="7"/>
  <c r="R128" i="7"/>
  <c r="S128" i="7"/>
  <c r="T128" i="7"/>
  <c r="U128" i="7"/>
  <c r="V128" i="7"/>
  <c r="W128" i="7"/>
  <c r="X128" i="7"/>
  <c r="Y128" i="7"/>
  <c r="Z128" i="7"/>
  <c r="AA128" i="7"/>
  <c r="AB128" i="7"/>
  <c r="AC128" i="7"/>
  <c r="AD128" i="7"/>
  <c r="AE128" i="7"/>
  <c r="P129" i="7"/>
  <c r="Q129" i="7"/>
  <c r="R129" i="7"/>
  <c r="S129" i="7"/>
  <c r="T129" i="7"/>
  <c r="U129" i="7"/>
  <c r="V129" i="7"/>
  <c r="W129" i="7"/>
  <c r="X129" i="7"/>
  <c r="Y129" i="7"/>
  <c r="Z129" i="7"/>
  <c r="AA129" i="7"/>
  <c r="AB129" i="7"/>
  <c r="AC129" i="7"/>
  <c r="AD129" i="7"/>
  <c r="AE129" i="7"/>
  <c r="P130" i="7"/>
  <c r="Q130" i="7"/>
  <c r="R130" i="7"/>
  <c r="S130" i="7"/>
  <c r="T130" i="7"/>
  <c r="U130" i="7"/>
  <c r="V130" i="7"/>
  <c r="W130" i="7"/>
  <c r="X130" i="7"/>
  <c r="Y130" i="7"/>
  <c r="Z130" i="7"/>
  <c r="AA130" i="7"/>
  <c r="AB130" i="7"/>
  <c r="AC130" i="7"/>
  <c r="AD130" i="7"/>
  <c r="AE130" i="7"/>
  <c r="P131" i="7"/>
  <c r="Q131" i="7"/>
  <c r="R131" i="7"/>
  <c r="S131" i="7"/>
  <c r="T131" i="7"/>
  <c r="U131" i="7"/>
  <c r="V131" i="7"/>
  <c r="W131" i="7"/>
  <c r="X131" i="7"/>
  <c r="Y131" i="7"/>
  <c r="Z131" i="7"/>
  <c r="AA131" i="7"/>
  <c r="AB131" i="7"/>
  <c r="AC131" i="7"/>
  <c r="AD131" i="7"/>
  <c r="AE131" i="7"/>
  <c r="P132" i="7"/>
  <c r="Q132" i="7"/>
  <c r="R132" i="7"/>
  <c r="S132" i="7"/>
  <c r="T132" i="7"/>
  <c r="U132" i="7"/>
  <c r="V132" i="7"/>
  <c r="W132" i="7"/>
  <c r="X132" i="7"/>
  <c r="Y132" i="7"/>
  <c r="Z132" i="7"/>
  <c r="AA132" i="7"/>
  <c r="AB132" i="7"/>
  <c r="AC132" i="7"/>
  <c r="AD132" i="7"/>
  <c r="AE132" i="7"/>
  <c r="P133" i="7"/>
  <c r="Q133" i="7"/>
  <c r="R133" i="7"/>
  <c r="S133" i="7"/>
  <c r="T133" i="7"/>
  <c r="U133" i="7"/>
  <c r="V133" i="7"/>
  <c r="W133" i="7"/>
  <c r="X133" i="7"/>
  <c r="Y133" i="7"/>
  <c r="Z133" i="7"/>
  <c r="AA133" i="7"/>
  <c r="AB133" i="7"/>
  <c r="AC133" i="7"/>
  <c r="AD133" i="7"/>
  <c r="AE133" i="7"/>
  <c r="P134" i="7"/>
  <c r="Q134" i="7"/>
  <c r="R134" i="7"/>
  <c r="S134" i="7"/>
  <c r="T134" i="7"/>
  <c r="U134" i="7"/>
  <c r="V134" i="7"/>
  <c r="W134" i="7"/>
  <c r="X134" i="7"/>
  <c r="Y134" i="7"/>
  <c r="Z134" i="7"/>
  <c r="AA134" i="7"/>
  <c r="AB134" i="7"/>
  <c r="AC134" i="7"/>
  <c r="AD134" i="7"/>
  <c r="AE134" i="7"/>
  <c r="P135" i="7"/>
  <c r="Q135" i="7"/>
  <c r="R135" i="7"/>
  <c r="S135" i="7"/>
  <c r="T135" i="7"/>
  <c r="U135" i="7"/>
  <c r="V135" i="7"/>
  <c r="W135" i="7"/>
  <c r="X135" i="7"/>
  <c r="Y135" i="7"/>
  <c r="Z135" i="7"/>
  <c r="AA135" i="7"/>
  <c r="AB135" i="7"/>
  <c r="AC135" i="7"/>
  <c r="AD135" i="7"/>
  <c r="AE135" i="7"/>
  <c r="P136" i="7"/>
  <c r="Q136" i="7"/>
  <c r="R136" i="7"/>
  <c r="S136" i="7"/>
  <c r="T136" i="7"/>
  <c r="U136" i="7"/>
  <c r="V136" i="7"/>
  <c r="W136" i="7"/>
  <c r="X136" i="7"/>
  <c r="Y136" i="7"/>
  <c r="Z136" i="7"/>
  <c r="AA136" i="7"/>
  <c r="AB136" i="7"/>
  <c r="AC136" i="7"/>
  <c r="AD136" i="7"/>
  <c r="AE136" i="7"/>
  <c r="P137" i="7"/>
  <c r="Q137" i="7"/>
  <c r="R137" i="7"/>
  <c r="S137" i="7"/>
  <c r="T137" i="7"/>
  <c r="U137" i="7"/>
  <c r="V137" i="7"/>
  <c r="W137" i="7"/>
  <c r="X137" i="7"/>
  <c r="Y137" i="7"/>
  <c r="Z137" i="7"/>
  <c r="AA137" i="7"/>
  <c r="AB137" i="7"/>
  <c r="AC137" i="7"/>
  <c r="AD137" i="7"/>
  <c r="AE137" i="7"/>
  <c r="P138" i="7"/>
  <c r="Q138" i="7"/>
  <c r="R138" i="7"/>
  <c r="S138" i="7"/>
  <c r="T138" i="7"/>
  <c r="U138" i="7"/>
  <c r="V138" i="7"/>
  <c r="W138" i="7"/>
  <c r="X138" i="7"/>
  <c r="Y138" i="7"/>
  <c r="Z138" i="7"/>
  <c r="AA138" i="7"/>
  <c r="AB138" i="7"/>
  <c r="AC138" i="7"/>
  <c r="AD138" i="7"/>
  <c r="AE138" i="7"/>
  <c r="P139" i="7"/>
  <c r="Q139" i="7"/>
  <c r="R139" i="7"/>
  <c r="S139" i="7"/>
  <c r="T139" i="7"/>
  <c r="U139" i="7"/>
  <c r="V139" i="7"/>
  <c r="W139" i="7"/>
  <c r="X139" i="7"/>
  <c r="Y139" i="7"/>
  <c r="Z139" i="7"/>
  <c r="AA139" i="7"/>
  <c r="AB139" i="7"/>
  <c r="AC139" i="7"/>
  <c r="AD139" i="7"/>
  <c r="AE139" i="7"/>
  <c r="P140" i="7"/>
  <c r="Q140" i="7"/>
  <c r="R140" i="7"/>
  <c r="S140" i="7"/>
  <c r="T140" i="7"/>
  <c r="U140" i="7"/>
  <c r="V140" i="7"/>
  <c r="W140" i="7"/>
  <c r="X140" i="7"/>
  <c r="Y140" i="7"/>
  <c r="Z140" i="7"/>
  <c r="AA140" i="7"/>
  <c r="AB140" i="7"/>
  <c r="AC140" i="7"/>
  <c r="AD140" i="7"/>
  <c r="AE140" i="7"/>
  <c r="P141" i="7"/>
  <c r="Q141" i="7"/>
  <c r="R141" i="7"/>
  <c r="S141" i="7"/>
  <c r="T141" i="7"/>
  <c r="U141" i="7"/>
  <c r="V141" i="7"/>
  <c r="W141" i="7"/>
  <c r="X141" i="7"/>
  <c r="Y141" i="7"/>
  <c r="Z141" i="7"/>
  <c r="AA141" i="7"/>
  <c r="AB141" i="7"/>
  <c r="AC141" i="7"/>
  <c r="AD141" i="7"/>
  <c r="AE141" i="7"/>
  <c r="P142" i="7"/>
  <c r="Q142" i="7"/>
  <c r="R142" i="7"/>
  <c r="S142" i="7"/>
  <c r="T142" i="7"/>
  <c r="U142" i="7"/>
  <c r="V142" i="7"/>
  <c r="W142" i="7"/>
  <c r="X142" i="7"/>
  <c r="Y142" i="7"/>
  <c r="Z142" i="7"/>
  <c r="AA142" i="7"/>
  <c r="AB142" i="7"/>
  <c r="AC142" i="7"/>
  <c r="AD142" i="7"/>
  <c r="AE142" i="7"/>
  <c r="P143" i="7"/>
  <c r="Q143" i="7"/>
  <c r="R143" i="7"/>
  <c r="S143" i="7"/>
  <c r="T143" i="7"/>
  <c r="U143" i="7"/>
  <c r="V143" i="7"/>
  <c r="W143" i="7"/>
  <c r="X143" i="7"/>
  <c r="Y143" i="7"/>
  <c r="Z143" i="7"/>
  <c r="AA143" i="7"/>
  <c r="AB143" i="7"/>
  <c r="AC143" i="7"/>
  <c r="AD143" i="7"/>
  <c r="AE143" i="7"/>
  <c r="P144" i="7"/>
  <c r="Q144" i="7"/>
  <c r="R144" i="7"/>
  <c r="S144" i="7"/>
  <c r="T144" i="7"/>
  <c r="U144" i="7"/>
  <c r="V144" i="7"/>
  <c r="W144" i="7"/>
  <c r="X144" i="7"/>
  <c r="Y144" i="7"/>
  <c r="Z144" i="7"/>
  <c r="AA144" i="7"/>
  <c r="AB144" i="7"/>
  <c r="AC144" i="7"/>
  <c r="AD144" i="7"/>
  <c r="AE144" i="7"/>
  <c r="P145" i="7"/>
  <c r="Q145" i="7"/>
  <c r="R145" i="7"/>
  <c r="S145" i="7"/>
  <c r="T145" i="7"/>
  <c r="U145" i="7"/>
  <c r="V145" i="7"/>
  <c r="W145" i="7"/>
  <c r="X145" i="7"/>
  <c r="Y145" i="7"/>
  <c r="Z145" i="7"/>
  <c r="AA145" i="7"/>
  <c r="AB145" i="7"/>
  <c r="AC145" i="7"/>
  <c r="AD145" i="7"/>
  <c r="AE145" i="7"/>
  <c r="P146" i="7"/>
  <c r="Q146" i="7"/>
  <c r="R146" i="7"/>
  <c r="S146" i="7"/>
  <c r="T146" i="7"/>
  <c r="U146" i="7"/>
  <c r="V146" i="7"/>
  <c r="W146" i="7"/>
  <c r="X146" i="7"/>
  <c r="Y146" i="7"/>
  <c r="Z146" i="7"/>
  <c r="AA146" i="7"/>
  <c r="AB146" i="7"/>
  <c r="AC146" i="7"/>
  <c r="AD146" i="7"/>
  <c r="AE146" i="7"/>
  <c r="P147" i="7"/>
  <c r="Q147" i="7"/>
  <c r="R147" i="7"/>
  <c r="S147" i="7"/>
  <c r="T147" i="7"/>
  <c r="U147" i="7"/>
  <c r="V147" i="7"/>
  <c r="W147" i="7"/>
  <c r="X147" i="7"/>
  <c r="Y147" i="7"/>
  <c r="Z147" i="7"/>
  <c r="AA147" i="7"/>
  <c r="AB147" i="7"/>
  <c r="AC147" i="7"/>
  <c r="AD147" i="7"/>
  <c r="AE147" i="7"/>
  <c r="P148" i="7"/>
  <c r="Q148" i="7"/>
  <c r="R148" i="7"/>
  <c r="S148" i="7"/>
  <c r="T148" i="7"/>
  <c r="U148" i="7"/>
  <c r="V148" i="7"/>
  <c r="W148" i="7"/>
  <c r="X148" i="7"/>
  <c r="Y148" i="7"/>
  <c r="Z148" i="7"/>
  <c r="AA148" i="7"/>
  <c r="AB148" i="7"/>
  <c r="AC148" i="7"/>
  <c r="AD148" i="7"/>
  <c r="AE148" i="7"/>
  <c r="P149" i="7"/>
  <c r="Q149" i="7"/>
  <c r="R149" i="7"/>
  <c r="S149" i="7"/>
  <c r="T149" i="7"/>
  <c r="U149" i="7"/>
  <c r="V149" i="7"/>
  <c r="W149" i="7"/>
  <c r="X149" i="7"/>
  <c r="Y149" i="7"/>
  <c r="Z149" i="7"/>
  <c r="AA149" i="7"/>
  <c r="AB149" i="7"/>
  <c r="AC149" i="7"/>
  <c r="AD149" i="7"/>
  <c r="AE149" i="7"/>
  <c r="P150" i="7"/>
  <c r="Q150" i="7"/>
  <c r="R150" i="7"/>
  <c r="S150" i="7"/>
  <c r="T150" i="7"/>
  <c r="U150" i="7"/>
  <c r="V150" i="7"/>
  <c r="W150" i="7"/>
  <c r="X150" i="7"/>
  <c r="Y150" i="7"/>
  <c r="Z150" i="7"/>
  <c r="AA150" i="7"/>
  <c r="AB150" i="7"/>
  <c r="AC150" i="7"/>
  <c r="AD150" i="7"/>
  <c r="AE150" i="7"/>
  <c r="P151" i="7"/>
  <c r="Q151" i="7"/>
  <c r="R151" i="7"/>
  <c r="S151" i="7"/>
  <c r="T151" i="7"/>
  <c r="U151" i="7"/>
  <c r="V151" i="7"/>
  <c r="W151" i="7"/>
  <c r="X151" i="7"/>
  <c r="Y151" i="7"/>
  <c r="Z151" i="7"/>
  <c r="AA151" i="7"/>
  <c r="AB151" i="7"/>
  <c r="AC151" i="7"/>
  <c r="AD151" i="7"/>
  <c r="AE151" i="7"/>
  <c r="P152" i="7"/>
  <c r="Q152" i="7"/>
  <c r="R152" i="7"/>
  <c r="S152" i="7"/>
  <c r="T152" i="7"/>
  <c r="U152" i="7"/>
  <c r="V152" i="7"/>
  <c r="W152" i="7"/>
  <c r="X152" i="7"/>
  <c r="Y152" i="7"/>
  <c r="Z152" i="7"/>
  <c r="AA152" i="7"/>
  <c r="AB152" i="7"/>
  <c r="AC152" i="7"/>
  <c r="AD152" i="7"/>
  <c r="AE152" i="7"/>
  <c r="P153" i="7"/>
  <c r="Q153" i="7"/>
  <c r="R153" i="7"/>
  <c r="S153" i="7"/>
  <c r="T153" i="7"/>
  <c r="U153" i="7"/>
  <c r="V153" i="7"/>
  <c r="W153" i="7"/>
  <c r="X153" i="7"/>
  <c r="Y153" i="7"/>
  <c r="Z153" i="7"/>
  <c r="AA153" i="7"/>
  <c r="AB153" i="7"/>
  <c r="AC153" i="7"/>
  <c r="AD153" i="7"/>
  <c r="AE153" i="7"/>
  <c r="P154" i="7"/>
  <c r="Q154" i="7"/>
  <c r="R154" i="7"/>
  <c r="S154" i="7"/>
  <c r="T154" i="7"/>
  <c r="U154" i="7"/>
  <c r="V154" i="7"/>
  <c r="W154" i="7"/>
  <c r="X154" i="7"/>
  <c r="Y154" i="7"/>
  <c r="Z154" i="7"/>
  <c r="AA154" i="7"/>
  <c r="AB154" i="7"/>
  <c r="AC154" i="7"/>
  <c r="AD154" i="7"/>
  <c r="AE154" i="7"/>
  <c r="P155" i="7"/>
  <c r="Q155" i="7"/>
  <c r="R155" i="7"/>
  <c r="S155" i="7"/>
  <c r="T155" i="7"/>
  <c r="U155" i="7"/>
  <c r="V155" i="7"/>
  <c r="W155" i="7"/>
  <c r="X155" i="7"/>
  <c r="Y155" i="7"/>
  <c r="Z155" i="7"/>
  <c r="AA155" i="7"/>
  <c r="AB155" i="7"/>
  <c r="AC155" i="7"/>
  <c r="AD155" i="7"/>
  <c r="AE155" i="7"/>
  <c r="P156" i="7"/>
  <c r="Q156" i="7"/>
  <c r="R156" i="7"/>
  <c r="S156" i="7"/>
  <c r="T156" i="7"/>
  <c r="U156" i="7"/>
  <c r="V156" i="7"/>
  <c r="W156" i="7"/>
  <c r="X156" i="7"/>
  <c r="Y156" i="7"/>
  <c r="Z156" i="7"/>
  <c r="AA156" i="7"/>
  <c r="AB156" i="7"/>
  <c r="AC156" i="7"/>
  <c r="AD156" i="7"/>
  <c r="AE156" i="7"/>
  <c r="P157" i="7"/>
  <c r="Q157" i="7"/>
  <c r="R157" i="7"/>
  <c r="S157" i="7"/>
  <c r="T157" i="7"/>
  <c r="U157" i="7"/>
  <c r="V157" i="7"/>
  <c r="W157" i="7"/>
  <c r="X157" i="7"/>
  <c r="Y157" i="7"/>
  <c r="Z157" i="7"/>
  <c r="AA157" i="7"/>
  <c r="AB157" i="7"/>
  <c r="AC157" i="7"/>
  <c r="AD157" i="7"/>
  <c r="AE157" i="7"/>
  <c r="P158" i="7"/>
  <c r="Q158" i="7"/>
  <c r="R158" i="7"/>
  <c r="S158" i="7"/>
  <c r="T158" i="7"/>
  <c r="U158" i="7"/>
  <c r="V158" i="7"/>
  <c r="W158" i="7"/>
  <c r="X158" i="7"/>
  <c r="Y158" i="7"/>
  <c r="Z158" i="7"/>
  <c r="AA158" i="7"/>
  <c r="AB158" i="7"/>
  <c r="AC158" i="7"/>
  <c r="AD158" i="7"/>
  <c r="AE158" i="7"/>
  <c r="P159" i="7"/>
  <c r="Q159" i="7"/>
  <c r="R159" i="7"/>
  <c r="S159" i="7"/>
  <c r="T159" i="7"/>
  <c r="U159" i="7"/>
  <c r="V159" i="7"/>
  <c r="W159" i="7"/>
  <c r="X159" i="7"/>
  <c r="Y159" i="7"/>
  <c r="Z159" i="7"/>
  <c r="AA159" i="7"/>
  <c r="AB159" i="7"/>
  <c r="AC159" i="7"/>
  <c r="AD159" i="7"/>
  <c r="AE159" i="7"/>
  <c r="P160" i="7"/>
  <c r="Q160" i="7"/>
  <c r="R160" i="7"/>
  <c r="S160" i="7"/>
  <c r="T160" i="7"/>
  <c r="U160" i="7"/>
  <c r="V160" i="7"/>
  <c r="W160" i="7"/>
  <c r="X160" i="7"/>
  <c r="Y160" i="7"/>
  <c r="Z160" i="7"/>
  <c r="AA160" i="7"/>
  <c r="AB160" i="7"/>
  <c r="AC160" i="7"/>
  <c r="AD160" i="7"/>
  <c r="AE160" i="7"/>
  <c r="P161" i="7"/>
  <c r="Q161" i="7"/>
  <c r="R161" i="7"/>
  <c r="S161" i="7"/>
  <c r="T161" i="7"/>
  <c r="U161" i="7"/>
  <c r="V161" i="7"/>
  <c r="W161" i="7"/>
  <c r="X161" i="7"/>
  <c r="Y161" i="7"/>
  <c r="Z161" i="7"/>
  <c r="AA161" i="7"/>
  <c r="AB161" i="7"/>
  <c r="AC161" i="7"/>
  <c r="AD161" i="7"/>
  <c r="AE161" i="7"/>
  <c r="P162" i="7"/>
  <c r="Q162" i="7"/>
  <c r="R162" i="7"/>
  <c r="S162" i="7"/>
  <c r="T162" i="7"/>
  <c r="U162" i="7"/>
  <c r="V162" i="7"/>
  <c r="W162" i="7"/>
  <c r="X162" i="7"/>
  <c r="Y162" i="7"/>
  <c r="Z162" i="7"/>
  <c r="AA162" i="7"/>
  <c r="AB162" i="7"/>
  <c r="AC162" i="7"/>
  <c r="AD162" i="7"/>
  <c r="AE162" i="7"/>
  <c r="P163" i="7"/>
  <c r="Q163" i="7"/>
  <c r="R163" i="7"/>
  <c r="S163" i="7"/>
  <c r="T163" i="7"/>
  <c r="U163" i="7"/>
  <c r="V163" i="7"/>
  <c r="W163" i="7"/>
  <c r="X163" i="7"/>
  <c r="Y163" i="7"/>
  <c r="Z163" i="7"/>
  <c r="AA163" i="7"/>
  <c r="AB163" i="7"/>
  <c r="AC163" i="7"/>
  <c r="AD163" i="7"/>
  <c r="AE163" i="7"/>
  <c r="P164" i="7"/>
  <c r="Q164" i="7"/>
  <c r="R164" i="7"/>
  <c r="S164" i="7"/>
  <c r="T164" i="7"/>
  <c r="U164" i="7"/>
  <c r="V164" i="7"/>
  <c r="W164" i="7"/>
  <c r="X164" i="7"/>
  <c r="Y164" i="7"/>
  <c r="Z164" i="7"/>
  <c r="AA164" i="7"/>
  <c r="AB164" i="7"/>
  <c r="AC164" i="7"/>
  <c r="AD164" i="7"/>
  <c r="AE164" i="7"/>
  <c r="P165" i="7"/>
  <c r="Q165" i="7"/>
  <c r="R165" i="7"/>
  <c r="S165" i="7"/>
  <c r="T165" i="7"/>
  <c r="U165" i="7"/>
  <c r="V165" i="7"/>
  <c r="W165" i="7"/>
  <c r="X165" i="7"/>
  <c r="Y165" i="7"/>
  <c r="Z165" i="7"/>
  <c r="AA165" i="7"/>
  <c r="AB165" i="7"/>
  <c r="AC165" i="7"/>
  <c r="AD165" i="7"/>
  <c r="AE165" i="7"/>
  <c r="P166" i="7"/>
  <c r="Q166" i="7"/>
  <c r="R166" i="7"/>
  <c r="S166" i="7"/>
  <c r="T166" i="7"/>
  <c r="U166" i="7"/>
  <c r="V166" i="7"/>
  <c r="W166" i="7"/>
  <c r="X166" i="7"/>
  <c r="Y166" i="7"/>
  <c r="Z166" i="7"/>
  <c r="AA166" i="7"/>
  <c r="AB166" i="7"/>
  <c r="AC166" i="7"/>
  <c r="AD166" i="7"/>
  <c r="AE166" i="7"/>
  <c r="P167" i="7"/>
  <c r="Q167" i="7"/>
  <c r="R167" i="7"/>
  <c r="S167" i="7"/>
  <c r="T167" i="7"/>
  <c r="U167" i="7"/>
  <c r="V167" i="7"/>
  <c r="W167" i="7"/>
  <c r="X167" i="7"/>
  <c r="Y167" i="7"/>
  <c r="Z167" i="7"/>
  <c r="AA167" i="7"/>
  <c r="AB167" i="7"/>
  <c r="AC167" i="7"/>
  <c r="AD167" i="7"/>
  <c r="AE167" i="7"/>
  <c r="P168" i="7"/>
  <c r="Q168" i="7"/>
  <c r="R168" i="7"/>
  <c r="S168" i="7"/>
  <c r="T168" i="7"/>
  <c r="U168" i="7"/>
  <c r="V168" i="7"/>
  <c r="W168" i="7"/>
  <c r="X168" i="7"/>
  <c r="Y168" i="7"/>
  <c r="Z168" i="7"/>
  <c r="AA168" i="7"/>
  <c r="AB168" i="7"/>
  <c r="AC168" i="7"/>
  <c r="AD168" i="7"/>
  <c r="AE168" i="7"/>
  <c r="P169" i="7"/>
  <c r="Q169" i="7"/>
  <c r="R169" i="7"/>
  <c r="S169" i="7"/>
  <c r="T169" i="7"/>
  <c r="U169" i="7"/>
  <c r="V169" i="7"/>
  <c r="W169" i="7"/>
  <c r="X169" i="7"/>
  <c r="Y169" i="7"/>
  <c r="Z169" i="7"/>
  <c r="AA169" i="7"/>
  <c r="AB169" i="7"/>
  <c r="AC169" i="7"/>
  <c r="AD169" i="7"/>
  <c r="AE169" i="7"/>
  <c r="P170" i="7"/>
  <c r="Q170" i="7"/>
  <c r="R170" i="7"/>
  <c r="S170" i="7"/>
  <c r="T170" i="7"/>
  <c r="U170" i="7"/>
  <c r="V170" i="7"/>
  <c r="W170" i="7"/>
  <c r="X170" i="7"/>
  <c r="Y170" i="7"/>
  <c r="Z170" i="7"/>
  <c r="AA170" i="7"/>
  <c r="AB170" i="7"/>
  <c r="AC170" i="7"/>
  <c r="AD170" i="7"/>
  <c r="AE170" i="7"/>
  <c r="P171" i="7"/>
  <c r="Q171" i="7"/>
  <c r="R171" i="7"/>
  <c r="S171" i="7"/>
  <c r="T171" i="7"/>
  <c r="U171" i="7"/>
  <c r="V171" i="7"/>
  <c r="W171" i="7"/>
  <c r="X171" i="7"/>
  <c r="Y171" i="7"/>
  <c r="Z171" i="7"/>
  <c r="AA171" i="7"/>
  <c r="AB171" i="7"/>
  <c r="AC171" i="7"/>
  <c r="AD171" i="7"/>
  <c r="AE171" i="7"/>
  <c r="P172" i="7"/>
  <c r="Q172" i="7"/>
  <c r="R172" i="7"/>
  <c r="S172" i="7"/>
  <c r="T172" i="7"/>
  <c r="U172" i="7"/>
  <c r="V172" i="7"/>
  <c r="W172" i="7"/>
  <c r="X172" i="7"/>
  <c r="Y172" i="7"/>
  <c r="Z172" i="7"/>
  <c r="AA172" i="7"/>
  <c r="AB172" i="7"/>
  <c r="AC172" i="7"/>
  <c r="AD172" i="7"/>
  <c r="AE172" i="7"/>
  <c r="P173" i="7"/>
  <c r="Q173" i="7"/>
  <c r="R173" i="7"/>
  <c r="S173" i="7"/>
  <c r="T173" i="7"/>
  <c r="U173" i="7"/>
  <c r="V173" i="7"/>
  <c r="W173" i="7"/>
  <c r="X173" i="7"/>
  <c r="Y173" i="7"/>
  <c r="Z173" i="7"/>
  <c r="AA173" i="7"/>
  <c r="AB173" i="7"/>
  <c r="AC173" i="7"/>
  <c r="AD173" i="7"/>
  <c r="AE173" i="7"/>
  <c r="P174" i="7"/>
  <c r="Q174" i="7"/>
  <c r="R174" i="7"/>
  <c r="S174" i="7"/>
  <c r="T174" i="7"/>
  <c r="U174" i="7"/>
  <c r="V174" i="7"/>
  <c r="W174" i="7"/>
  <c r="X174" i="7"/>
  <c r="Y174" i="7"/>
  <c r="Z174" i="7"/>
  <c r="AA174" i="7"/>
  <c r="AB174" i="7"/>
  <c r="AC174" i="7"/>
  <c r="AD174" i="7"/>
  <c r="AE174" i="7"/>
  <c r="P175" i="7"/>
  <c r="Q175" i="7"/>
  <c r="R175" i="7"/>
  <c r="S175" i="7"/>
  <c r="T175" i="7"/>
  <c r="U175" i="7"/>
  <c r="V175" i="7"/>
  <c r="W175" i="7"/>
  <c r="X175" i="7"/>
  <c r="Y175" i="7"/>
  <c r="Z175" i="7"/>
  <c r="AA175" i="7"/>
  <c r="AB175" i="7"/>
  <c r="AC175" i="7"/>
  <c r="AD175" i="7"/>
  <c r="AE175" i="7"/>
  <c r="P176" i="7"/>
  <c r="Q176" i="7"/>
  <c r="R176" i="7"/>
  <c r="S176" i="7"/>
  <c r="T176" i="7"/>
  <c r="U176" i="7"/>
  <c r="V176" i="7"/>
  <c r="W176" i="7"/>
  <c r="X176" i="7"/>
  <c r="Y176" i="7"/>
  <c r="Z176" i="7"/>
  <c r="AA176" i="7"/>
  <c r="AB176" i="7"/>
  <c r="AC176" i="7"/>
  <c r="AD176" i="7"/>
  <c r="AE176" i="7"/>
  <c r="P177" i="7"/>
  <c r="Q177" i="7"/>
  <c r="R177" i="7"/>
  <c r="S177" i="7"/>
  <c r="T177" i="7"/>
  <c r="U177" i="7"/>
  <c r="V177" i="7"/>
  <c r="W177" i="7"/>
  <c r="X177" i="7"/>
  <c r="Y177" i="7"/>
  <c r="Z177" i="7"/>
  <c r="AA177" i="7"/>
  <c r="AB177" i="7"/>
  <c r="AC177" i="7"/>
  <c r="AD177" i="7"/>
  <c r="AE177" i="7"/>
  <c r="P178" i="7"/>
  <c r="Q178" i="7"/>
  <c r="R178" i="7"/>
  <c r="S178" i="7"/>
  <c r="T178" i="7"/>
  <c r="U178" i="7"/>
  <c r="V178" i="7"/>
  <c r="W178" i="7"/>
  <c r="X178" i="7"/>
  <c r="Y178" i="7"/>
  <c r="Z178" i="7"/>
  <c r="AA178" i="7"/>
  <c r="AB178" i="7"/>
  <c r="AC178" i="7"/>
  <c r="AD178" i="7"/>
  <c r="AE178" i="7"/>
  <c r="P179" i="7"/>
  <c r="Q179" i="7"/>
  <c r="R179" i="7"/>
  <c r="S179" i="7"/>
  <c r="T179" i="7"/>
  <c r="U179" i="7"/>
  <c r="V179" i="7"/>
  <c r="W179" i="7"/>
  <c r="X179" i="7"/>
  <c r="Y179" i="7"/>
  <c r="Z179" i="7"/>
  <c r="AA179" i="7"/>
  <c r="AB179" i="7"/>
  <c r="AC179" i="7"/>
  <c r="AD179" i="7"/>
  <c r="AE179" i="7"/>
  <c r="P180" i="7"/>
  <c r="Q180" i="7"/>
  <c r="R180" i="7"/>
  <c r="S180" i="7"/>
  <c r="T180" i="7"/>
  <c r="U180" i="7"/>
  <c r="V180" i="7"/>
  <c r="W180" i="7"/>
  <c r="X180" i="7"/>
  <c r="Y180" i="7"/>
  <c r="Z180" i="7"/>
  <c r="AA180" i="7"/>
  <c r="AB180" i="7"/>
  <c r="AC180" i="7"/>
  <c r="AD180" i="7"/>
  <c r="AE180" i="7"/>
  <c r="P181" i="7"/>
  <c r="Q181" i="7"/>
  <c r="R181" i="7"/>
  <c r="S181" i="7"/>
  <c r="T181" i="7"/>
  <c r="U181" i="7"/>
  <c r="V181" i="7"/>
  <c r="W181" i="7"/>
  <c r="X181" i="7"/>
  <c r="Y181" i="7"/>
  <c r="Z181" i="7"/>
  <c r="AA181" i="7"/>
  <c r="AB181" i="7"/>
  <c r="AC181" i="7"/>
  <c r="AD181" i="7"/>
  <c r="AE181" i="7"/>
  <c r="P182" i="7"/>
  <c r="Q182" i="7"/>
  <c r="R182" i="7"/>
  <c r="S182" i="7"/>
  <c r="T182" i="7"/>
  <c r="U182" i="7"/>
  <c r="V182" i="7"/>
  <c r="W182" i="7"/>
  <c r="X182" i="7"/>
  <c r="Y182" i="7"/>
  <c r="Z182" i="7"/>
  <c r="AA182" i="7"/>
  <c r="AB182" i="7"/>
  <c r="AC182" i="7"/>
  <c r="AD182" i="7"/>
  <c r="AE182" i="7"/>
  <c r="P183" i="7"/>
  <c r="Q183" i="7"/>
  <c r="R183" i="7"/>
  <c r="S183" i="7"/>
  <c r="T183" i="7"/>
  <c r="U183" i="7"/>
  <c r="V183" i="7"/>
  <c r="W183" i="7"/>
  <c r="X183" i="7"/>
  <c r="Y183" i="7"/>
  <c r="Z183" i="7"/>
  <c r="AA183" i="7"/>
  <c r="AB183" i="7"/>
  <c r="AC183" i="7"/>
  <c r="AD183" i="7"/>
  <c r="AE183" i="7"/>
  <c r="P184" i="7"/>
  <c r="Q184" i="7"/>
  <c r="R184" i="7"/>
  <c r="S184" i="7"/>
  <c r="T184" i="7"/>
  <c r="U184" i="7"/>
  <c r="V184" i="7"/>
  <c r="W184" i="7"/>
  <c r="X184" i="7"/>
  <c r="Y184" i="7"/>
  <c r="Z184" i="7"/>
  <c r="AA184" i="7"/>
  <c r="AB184" i="7"/>
  <c r="AC184" i="7"/>
  <c r="AD184" i="7"/>
  <c r="AE184" i="7"/>
  <c r="P185" i="7"/>
  <c r="Q185" i="7"/>
  <c r="R185" i="7"/>
  <c r="S185" i="7"/>
  <c r="T185" i="7"/>
  <c r="U185" i="7"/>
  <c r="V185" i="7"/>
  <c r="W185" i="7"/>
  <c r="X185" i="7"/>
  <c r="Y185" i="7"/>
  <c r="Z185" i="7"/>
  <c r="AA185" i="7"/>
  <c r="AB185" i="7"/>
  <c r="AC185" i="7"/>
  <c r="AD185" i="7"/>
  <c r="AE185" i="7"/>
  <c r="P186" i="7"/>
  <c r="Q186" i="7"/>
  <c r="R186" i="7"/>
  <c r="S186" i="7"/>
  <c r="T186" i="7"/>
  <c r="U186" i="7"/>
  <c r="V186" i="7"/>
  <c r="W186" i="7"/>
  <c r="X186" i="7"/>
  <c r="Y186" i="7"/>
  <c r="Z186" i="7"/>
  <c r="AA186" i="7"/>
  <c r="AB186" i="7"/>
  <c r="AC186" i="7"/>
  <c r="AD186" i="7"/>
  <c r="AE186" i="7"/>
  <c r="P187" i="7"/>
  <c r="Q187" i="7"/>
  <c r="R187" i="7"/>
  <c r="S187" i="7"/>
  <c r="T187" i="7"/>
  <c r="U187" i="7"/>
  <c r="V187" i="7"/>
  <c r="W187" i="7"/>
  <c r="X187" i="7"/>
  <c r="Y187" i="7"/>
  <c r="Z187" i="7"/>
  <c r="AA187" i="7"/>
  <c r="AB187" i="7"/>
  <c r="AC187" i="7"/>
  <c r="AD187" i="7"/>
  <c r="AE187" i="7"/>
  <c r="P188" i="7"/>
  <c r="Q188" i="7"/>
  <c r="R188" i="7"/>
  <c r="S188" i="7"/>
  <c r="T188" i="7"/>
  <c r="U188" i="7"/>
  <c r="V188" i="7"/>
  <c r="W188" i="7"/>
  <c r="X188" i="7"/>
  <c r="Y188" i="7"/>
  <c r="Z188" i="7"/>
  <c r="AA188" i="7"/>
  <c r="AB188" i="7"/>
  <c r="AC188" i="7"/>
  <c r="AD188" i="7"/>
  <c r="AE188" i="7"/>
  <c r="P189" i="7"/>
  <c r="Q189" i="7"/>
  <c r="R189" i="7"/>
  <c r="S189" i="7"/>
  <c r="T189" i="7"/>
  <c r="U189" i="7"/>
  <c r="V189" i="7"/>
  <c r="W189" i="7"/>
  <c r="X189" i="7"/>
  <c r="Y189" i="7"/>
  <c r="Z189" i="7"/>
  <c r="AA189" i="7"/>
  <c r="AB189" i="7"/>
  <c r="AC189" i="7"/>
  <c r="AD189" i="7"/>
  <c r="AE189" i="7"/>
  <c r="P190" i="7"/>
  <c r="Q190" i="7"/>
  <c r="R190" i="7"/>
  <c r="S190" i="7"/>
  <c r="T190" i="7"/>
  <c r="U190" i="7"/>
  <c r="V190" i="7"/>
  <c r="W190" i="7"/>
  <c r="X190" i="7"/>
  <c r="Y190" i="7"/>
  <c r="Z190" i="7"/>
  <c r="AA190" i="7"/>
  <c r="AB190" i="7"/>
  <c r="AC190" i="7"/>
  <c r="AD190" i="7"/>
  <c r="AE190" i="7"/>
  <c r="P191" i="7"/>
  <c r="Q191" i="7"/>
  <c r="R191" i="7"/>
  <c r="S191" i="7"/>
  <c r="T191" i="7"/>
  <c r="U191" i="7"/>
  <c r="V191" i="7"/>
  <c r="W191" i="7"/>
  <c r="X191" i="7"/>
  <c r="Y191" i="7"/>
  <c r="Z191" i="7"/>
  <c r="AA191" i="7"/>
  <c r="AB191" i="7"/>
  <c r="AC191" i="7"/>
  <c r="AD191" i="7"/>
  <c r="AE191" i="7"/>
  <c r="P192" i="7"/>
  <c r="Q192" i="7"/>
  <c r="R192" i="7"/>
  <c r="S192" i="7"/>
  <c r="T192" i="7"/>
  <c r="U192" i="7"/>
  <c r="V192" i="7"/>
  <c r="W192" i="7"/>
  <c r="X192" i="7"/>
  <c r="Y192" i="7"/>
  <c r="Z192" i="7"/>
  <c r="AA192" i="7"/>
  <c r="AB192" i="7"/>
  <c r="AC192" i="7"/>
  <c r="AD192" i="7"/>
  <c r="AE192" i="7"/>
  <c r="P193" i="7"/>
  <c r="Q193" i="7"/>
  <c r="R193" i="7"/>
  <c r="S193" i="7"/>
  <c r="T193" i="7"/>
  <c r="U193" i="7"/>
  <c r="V193" i="7"/>
  <c r="W193" i="7"/>
  <c r="X193" i="7"/>
  <c r="Y193" i="7"/>
  <c r="Z193" i="7"/>
  <c r="AA193" i="7"/>
  <c r="AB193" i="7"/>
  <c r="AC193" i="7"/>
  <c r="AD193" i="7"/>
  <c r="AE193" i="7"/>
  <c r="P194" i="7"/>
  <c r="Q194" i="7"/>
  <c r="R194" i="7"/>
  <c r="S194" i="7"/>
  <c r="T194" i="7"/>
  <c r="U194" i="7"/>
  <c r="V194" i="7"/>
  <c r="W194" i="7"/>
  <c r="X194" i="7"/>
  <c r="Y194" i="7"/>
  <c r="Z194" i="7"/>
  <c r="AA194" i="7"/>
  <c r="AB194" i="7"/>
  <c r="AC194" i="7"/>
  <c r="AD194" i="7"/>
  <c r="AE194" i="7"/>
  <c r="P195" i="7"/>
  <c r="Q195" i="7"/>
  <c r="R195" i="7"/>
  <c r="S195" i="7"/>
  <c r="T195" i="7"/>
  <c r="U195" i="7"/>
  <c r="V195" i="7"/>
  <c r="W195" i="7"/>
  <c r="X195" i="7"/>
  <c r="Y195" i="7"/>
  <c r="Z195" i="7"/>
  <c r="AA195" i="7"/>
  <c r="AB195" i="7"/>
  <c r="AC195" i="7"/>
  <c r="AD195" i="7"/>
  <c r="AE195" i="7"/>
  <c r="P196" i="7"/>
  <c r="Q196" i="7"/>
  <c r="R196" i="7"/>
  <c r="S196" i="7"/>
  <c r="T196" i="7"/>
  <c r="U196" i="7"/>
  <c r="V196" i="7"/>
  <c r="W196" i="7"/>
  <c r="X196" i="7"/>
  <c r="Y196" i="7"/>
  <c r="Z196" i="7"/>
  <c r="AA196" i="7"/>
  <c r="AB196" i="7"/>
  <c r="AC196" i="7"/>
  <c r="AD196" i="7"/>
  <c r="AE196" i="7"/>
  <c r="P197" i="7"/>
  <c r="Q197" i="7"/>
  <c r="R197" i="7"/>
  <c r="S197" i="7"/>
  <c r="T197" i="7"/>
  <c r="U197" i="7"/>
  <c r="V197" i="7"/>
  <c r="W197" i="7"/>
  <c r="X197" i="7"/>
  <c r="Y197" i="7"/>
  <c r="Z197" i="7"/>
  <c r="AA197" i="7"/>
  <c r="AB197" i="7"/>
  <c r="AC197" i="7"/>
  <c r="AD197" i="7"/>
  <c r="AE197" i="7"/>
  <c r="P198" i="7"/>
  <c r="Q198" i="7"/>
  <c r="R198" i="7"/>
  <c r="S198" i="7"/>
  <c r="T198" i="7"/>
  <c r="U198" i="7"/>
  <c r="V198" i="7"/>
  <c r="W198" i="7"/>
  <c r="X198" i="7"/>
  <c r="Y198" i="7"/>
  <c r="Z198" i="7"/>
  <c r="AA198" i="7"/>
  <c r="AB198" i="7"/>
  <c r="AC198" i="7"/>
  <c r="AD198" i="7"/>
  <c r="AE198" i="7"/>
  <c r="P199" i="7"/>
  <c r="Q199" i="7"/>
  <c r="R199" i="7"/>
  <c r="S199" i="7"/>
  <c r="T199" i="7"/>
  <c r="U199" i="7"/>
  <c r="V199" i="7"/>
  <c r="W199" i="7"/>
  <c r="X199" i="7"/>
  <c r="Y199" i="7"/>
  <c r="Z199" i="7"/>
  <c r="AA199" i="7"/>
  <c r="AB199" i="7"/>
  <c r="AC199" i="7"/>
  <c r="AD199" i="7"/>
  <c r="AE199" i="7"/>
  <c r="P200" i="7"/>
  <c r="Q200" i="7"/>
  <c r="R200" i="7"/>
  <c r="S200" i="7"/>
  <c r="T200" i="7"/>
  <c r="U200" i="7"/>
  <c r="V200" i="7"/>
  <c r="W200" i="7"/>
  <c r="X200" i="7"/>
  <c r="Y200" i="7"/>
  <c r="Z200" i="7"/>
  <c r="AA200" i="7"/>
  <c r="AB200" i="7"/>
  <c r="AC200" i="7"/>
  <c r="AD200" i="7"/>
  <c r="AE200" i="7"/>
  <c r="P201" i="7"/>
  <c r="Q201" i="7"/>
  <c r="R201" i="7"/>
  <c r="S201" i="7"/>
  <c r="T201" i="7"/>
  <c r="U201" i="7"/>
  <c r="V201" i="7"/>
  <c r="W201" i="7"/>
  <c r="X201" i="7"/>
  <c r="Y201" i="7"/>
  <c r="Z201" i="7"/>
  <c r="AA201" i="7"/>
  <c r="AB201" i="7"/>
  <c r="AC201" i="7"/>
  <c r="AD201" i="7"/>
  <c r="AE201" i="7"/>
  <c r="P202" i="7"/>
  <c r="Q202" i="7"/>
  <c r="R202" i="7"/>
  <c r="S202" i="7"/>
  <c r="T202" i="7"/>
  <c r="U202" i="7"/>
  <c r="V202" i="7"/>
  <c r="W202" i="7"/>
  <c r="X202" i="7"/>
  <c r="Y202" i="7"/>
  <c r="Z202" i="7"/>
  <c r="AA202" i="7"/>
  <c r="AB202" i="7"/>
  <c r="AC202" i="7"/>
  <c r="AD202" i="7"/>
  <c r="AE202" i="7"/>
  <c r="P203" i="7"/>
  <c r="Q203" i="7"/>
  <c r="R203" i="7"/>
  <c r="S203" i="7"/>
  <c r="T203" i="7"/>
  <c r="U203" i="7"/>
  <c r="V203" i="7"/>
  <c r="W203" i="7"/>
  <c r="X203" i="7"/>
  <c r="Y203" i="7"/>
  <c r="Z203" i="7"/>
  <c r="AA203" i="7"/>
  <c r="AB203" i="7"/>
  <c r="AC203" i="7"/>
  <c r="AD203" i="7"/>
  <c r="AE203" i="7"/>
  <c r="P204" i="7"/>
  <c r="Q204" i="7"/>
  <c r="R204" i="7"/>
  <c r="S204" i="7"/>
  <c r="T204" i="7"/>
  <c r="U204" i="7"/>
  <c r="V204" i="7"/>
  <c r="W204" i="7"/>
  <c r="X204" i="7"/>
  <c r="Y204" i="7"/>
  <c r="Z204" i="7"/>
  <c r="AA204" i="7"/>
  <c r="AB204" i="7"/>
  <c r="AC204" i="7"/>
  <c r="AD204" i="7"/>
  <c r="AE204" i="7"/>
  <c r="P205" i="7"/>
  <c r="Q205" i="7"/>
  <c r="R205" i="7"/>
  <c r="S205" i="7"/>
  <c r="T205" i="7"/>
  <c r="U205" i="7"/>
  <c r="V205" i="7"/>
  <c r="W205" i="7"/>
  <c r="X205" i="7"/>
  <c r="Y205" i="7"/>
  <c r="Z205" i="7"/>
  <c r="AA205" i="7"/>
  <c r="AB205" i="7"/>
  <c r="AC205" i="7"/>
  <c r="AD205" i="7"/>
  <c r="AE205" i="7"/>
  <c r="P206" i="7"/>
  <c r="Q206" i="7"/>
  <c r="R206" i="7"/>
  <c r="S206" i="7"/>
  <c r="T206" i="7"/>
  <c r="U206" i="7"/>
  <c r="V206" i="7"/>
  <c r="W206" i="7"/>
  <c r="X206" i="7"/>
  <c r="Y206" i="7"/>
  <c r="Z206" i="7"/>
  <c r="AA206" i="7"/>
  <c r="AB206" i="7"/>
  <c r="AC206" i="7"/>
  <c r="AD206" i="7"/>
  <c r="AE206" i="7"/>
  <c r="P207" i="7"/>
  <c r="Q207" i="7"/>
  <c r="R207" i="7"/>
  <c r="S207" i="7"/>
  <c r="T207" i="7"/>
  <c r="U207" i="7"/>
  <c r="V207" i="7"/>
  <c r="W207" i="7"/>
  <c r="X207" i="7"/>
  <c r="Y207" i="7"/>
  <c r="Z207" i="7"/>
  <c r="AA207" i="7"/>
  <c r="AB207" i="7"/>
  <c r="AC207" i="7"/>
  <c r="AD207" i="7"/>
  <c r="AE207" i="7"/>
  <c r="F11" i="7"/>
  <c r="F12" i="7"/>
  <c r="G12" i="7"/>
  <c r="H12" i="7"/>
  <c r="I12" i="7"/>
  <c r="J12" i="7"/>
  <c r="K12" i="7"/>
  <c r="L12" i="7"/>
  <c r="M12" i="7"/>
  <c r="N12" i="7"/>
  <c r="O12" i="7"/>
  <c r="F13" i="7"/>
  <c r="G13" i="7"/>
  <c r="H13" i="7"/>
  <c r="I13" i="7"/>
  <c r="J13" i="7"/>
  <c r="K13" i="7"/>
  <c r="L13" i="7"/>
  <c r="M13" i="7"/>
  <c r="N13" i="7"/>
  <c r="F14" i="7"/>
  <c r="G14" i="7"/>
  <c r="H14" i="7"/>
  <c r="I14" i="7"/>
  <c r="J14" i="7"/>
  <c r="K14" i="7"/>
  <c r="L14" i="7"/>
  <c r="M14" i="7"/>
  <c r="N14" i="7"/>
  <c r="F15" i="7"/>
  <c r="G15" i="7"/>
  <c r="H15" i="7"/>
  <c r="I15" i="7"/>
  <c r="J15" i="7"/>
  <c r="K15" i="7"/>
  <c r="L15" i="7"/>
  <c r="M15" i="7"/>
  <c r="N15" i="7"/>
  <c r="F16" i="7"/>
  <c r="G16" i="7"/>
  <c r="H16" i="7"/>
  <c r="I16" i="7"/>
  <c r="J16" i="7"/>
  <c r="K16" i="7"/>
  <c r="L16" i="7"/>
  <c r="M16" i="7"/>
  <c r="N16" i="7"/>
  <c r="F17" i="7"/>
  <c r="G17" i="7"/>
  <c r="H17" i="7"/>
  <c r="I17" i="7"/>
  <c r="J17" i="7"/>
  <c r="K17" i="7"/>
  <c r="L17" i="7"/>
  <c r="M17" i="7"/>
  <c r="N17" i="7"/>
  <c r="F18" i="7"/>
  <c r="G18" i="7"/>
  <c r="H18" i="7"/>
  <c r="I18" i="7"/>
  <c r="J18" i="7"/>
  <c r="K18" i="7"/>
  <c r="L18" i="7"/>
  <c r="M18" i="7"/>
  <c r="N18" i="7"/>
  <c r="F19" i="7"/>
  <c r="G19" i="7"/>
  <c r="H19" i="7"/>
  <c r="I19" i="7"/>
  <c r="J19" i="7"/>
  <c r="K19" i="7"/>
  <c r="L19" i="7"/>
  <c r="M19" i="7"/>
  <c r="N19" i="7"/>
  <c r="F20" i="7"/>
  <c r="G20" i="7"/>
  <c r="H20" i="7"/>
  <c r="I20" i="7"/>
  <c r="J20" i="7"/>
  <c r="K20" i="7"/>
  <c r="L20" i="7"/>
  <c r="M20" i="7"/>
  <c r="N20" i="7"/>
  <c r="F21" i="7"/>
  <c r="G21" i="7"/>
  <c r="H21" i="7"/>
  <c r="I21" i="7"/>
  <c r="J21" i="7"/>
  <c r="K21" i="7"/>
  <c r="L21" i="7"/>
  <c r="M21" i="7"/>
  <c r="N21" i="7"/>
  <c r="F22" i="7"/>
  <c r="G22" i="7"/>
  <c r="H22" i="7"/>
  <c r="I22" i="7"/>
  <c r="J22" i="7"/>
  <c r="K22" i="7"/>
  <c r="L22" i="7"/>
  <c r="M22" i="7"/>
  <c r="N22" i="7"/>
  <c r="F23" i="7"/>
  <c r="G23" i="7"/>
  <c r="H23" i="7"/>
  <c r="I23" i="7"/>
  <c r="J23" i="7"/>
  <c r="K23" i="7"/>
  <c r="L23" i="7"/>
  <c r="M23" i="7"/>
  <c r="N23" i="7"/>
  <c r="F24" i="7"/>
  <c r="G24" i="7"/>
  <c r="H24" i="7"/>
  <c r="I24" i="7"/>
  <c r="J24" i="7"/>
  <c r="K24" i="7"/>
  <c r="L24" i="7"/>
  <c r="M24" i="7"/>
  <c r="N24" i="7"/>
  <c r="F25" i="7"/>
  <c r="G25" i="7"/>
  <c r="H25" i="7"/>
  <c r="I25" i="7"/>
  <c r="J25" i="7"/>
  <c r="K25" i="7"/>
  <c r="L25" i="7"/>
  <c r="M25" i="7"/>
  <c r="N25" i="7"/>
  <c r="F26" i="7"/>
  <c r="G26" i="7"/>
  <c r="H26" i="7"/>
  <c r="I26" i="7"/>
  <c r="J26" i="7"/>
  <c r="K26" i="7"/>
  <c r="L26" i="7"/>
  <c r="M26" i="7"/>
  <c r="N26" i="7"/>
  <c r="F27" i="7"/>
  <c r="G27" i="7"/>
  <c r="H27" i="7"/>
  <c r="I27" i="7"/>
  <c r="J27" i="7"/>
  <c r="K27" i="7"/>
  <c r="L27" i="7"/>
  <c r="M27" i="7"/>
  <c r="N27" i="7"/>
  <c r="F28" i="7"/>
  <c r="G28" i="7"/>
  <c r="H28" i="7"/>
  <c r="I28" i="7"/>
  <c r="J28" i="7"/>
  <c r="K28" i="7"/>
  <c r="L28" i="7"/>
  <c r="M28" i="7"/>
  <c r="N28" i="7"/>
  <c r="F29" i="7"/>
  <c r="G29" i="7"/>
  <c r="H29" i="7"/>
  <c r="I29" i="7"/>
  <c r="J29" i="7"/>
  <c r="K29" i="7"/>
  <c r="L29" i="7"/>
  <c r="M29" i="7"/>
  <c r="N29" i="7"/>
  <c r="F30" i="7"/>
  <c r="G30" i="7"/>
  <c r="H30" i="7"/>
  <c r="I30" i="7"/>
  <c r="J30" i="7"/>
  <c r="K30" i="7"/>
  <c r="L30" i="7"/>
  <c r="M30" i="7"/>
  <c r="N30" i="7"/>
  <c r="F31" i="7"/>
  <c r="G31" i="7"/>
  <c r="H31" i="7"/>
  <c r="I31" i="7"/>
  <c r="J31" i="7"/>
  <c r="K31" i="7"/>
  <c r="L31" i="7"/>
  <c r="M31" i="7"/>
  <c r="N31" i="7"/>
  <c r="F32" i="7"/>
  <c r="G32" i="7"/>
  <c r="H32" i="7"/>
  <c r="I32" i="7"/>
  <c r="J32" i="7"/>
  <c r="K32" i="7"/>
  <c r="L32" i="7"/>
  <c r="M32" i="7"/>
  <c r="N32" i="7"/>
  <c r="F33" i="7"/>
  <c r="G33" i="7"/>
  <c r="H33" i="7"/>
  <c r="I33" i="7"/>
  <c r="J33" i="7"/>
  <c r="K33" i="7"/>
  <c r="L33" i="7"/>
  <c r="M33" i="7"/>
  <c r="N33" i="7"/>
  <c r="F34" i="7"/>
  <c r="G34" i="7"/>
  <c r="H34" i="7"/>
  <c r="I34" i="7"/>
  <c r="J34" i="7"/>
  <c r="K34" i="7"/>
  <c r="L34" i="7"/>
  <c r="M34" i="7"/>
  <c r="N34" i="7"/>
  <c r="F35" i="7"/>
  <c r="G35" i="7"/>
  <c r="H35" i="7"/>
  <c r="I35" i="7"/>
  <c r="J35" i="7"/>
  <c r="K35" i="7"/>
  <c r="L35" i="7"/>
  <c r="M35" i="7"/>
  <c r="N35" i="7"/>
  <c r="F36" i="7"/>
  <c r="G36" i="7"/>
  <c r="H36" i="7"/>
  <c r="I36" i="7"/>
  <c r="J36" i="7"/>
  <c r="K36" i="7"/>
  <c r="L36" i="7"/>
  <c r="M36" i="7"/>
  <c r="N36" i="7"/>
  <c r="F37" i="7"/>
  <c r="G37" i="7"/>
  <c r="H37" i="7"/>
  <c r="I37" i="7"/>
  <c r="J37" i="7"/>
  <c r="K37" i="7"/>
  <c r="L37" i="7"/>
  <c r="M37" i="7"/>
  <c r="N37" i="7"/>
  <c r="F38" i="7"/>
  <c r="G38" i="7"/>
  <c r="H38" i="7"/>
  <c r="I38" i="7"/>
  <c r="J38" i="7"/>
  <c r="K38" i="7"/>
  <c r="L38" i="7"/>
  <c r="M38" i="7"/>
  <c r="N38" i="7"/>
  <c r="F39" i="7"/>
  <c r="G39" i="7"/>
  <c r="H39" i="7"/>
  <c r="I39" i="7"/>
  <c r="J39" i="7"/>
  <c r="K39" i="7"/>
  <c r="L39" i="7"/>
  <c r="M39" i="7"/>
  <c r="N39" i="7"/>
  <c r="F40" i="7"/>
  <c r="G40" i="7"/>
  <c r="H40" i="7"/>
  <c r="I40" i="7"/>
  <c r="J40" i="7"/>
  <c r="K40" i="7"/>
  <c r="L40" i="7"/>
  <c r="M40" i="7"/>
  <c r="N40" i="7"/>
  <c r="F41" i="7"/>
  <c r="G41" i="7"/>
  <c r="H41" i="7"/>
  <c r="I41" i="7"/>
  <c r="J41" i="7"/>
  <c r="K41" i="7"/>
  <c r="L41" i="7"/>
  <c r="M41" i="7"/>
  <c r="N41" i="7"/>
  <c r="F42" i="7"/>
  <c r="G42" i="7"/>
  <c r="H42" i="7"/>
  <c r="I42" i="7"/>
  <c r="J42" i="7"/>
  <c r="K42" i="7"/>
  <c r="L42" i="7"/>
  <c r="M42" i="7"/>
  <c r="N42" i="7"/>
  <c r="F43" i="7"/>
  <c r="G43" i="7"/>
  <c r="H43" i="7"/>
  <c r="I43" i="7"/>
  <c r="J43" i="7"/>
  <c r="K43" i="7"/>
  <c r="L43" i="7"/>
  <c r="M43" i="7"/>
  <c r="N43" i="7"/>
  <c r="F44" i="7"/>
  <c r="G44" i="7"/>
  <c r="H44" i="7"/>
  <c r="I44" i="7"/>
  <c r="J44" i="7"/>
  <c r="K44" i="7"/>
  <c r="L44" i="7"/>
  <c r="M44" i="7"/>
  <c r="N44" i="7"/>
  <c r="F45" i="7"/>
  <c r="G45" i="7"/>
  <c r="H45" i="7"/>
  <c r="I45" i="7"/>
  <c r="J45" i="7"/>
  <c r="K45" i="7"/>
  <c r="L45" i="7"/>
  <c r="M45" i="7"/>
  <c r="N45" i="7"/>
  <c r="F46" i="7"/>
  <c r="G46" i="7"/>
  <c r="H46" i="7"/>
  <c r="I46" i="7"/>
  <c r="J46" i="7"/>
  <c r="K46" i="7"/>
  <c r="L46" i="7"/>
  <c r="M46" i="7"/>
  <c r="N46" i="7"/>
  <c r="F47" i="7"/>
  <c r="G47" i="7"/>
  <c r="H47" i="7"/>
  <c r="I47" i="7"/>
  <c r="J47" i="7"/>
  <c r="K47" i="7"/>
  <c r="L47" i="7"/>
  <c r="M47" i="7"/>
  <c r="N47" i="7"/>
  <c r="F48" i="7"/>
  <c r="G48" i="7"/>
  <c r="H48" i="7"/>
  <c r="I48" i="7"/>
  <c r="J48" i="7"/>
  <c r="K48" i="7"/>
  <c r="L48" i="7"/>
  <c r="M48" i="7"/>
  <c r="N48" i="7"/>
  <c r="F49" i="7"/>
  <c r="G49" i="7"/>
  <c r="H49" i="7"/>
  <c r="I49" i="7"/>
  <c r="J49" i="7"/>
  <c r="K49" i="7"/>
  <c r="L49" i="7"/>
  <c r="M49" i="7"/>
  <c r="N49" i="7"/>
  <c r="F50" i="7"/>
  <c r="G50" i="7"/>
  <c r="H50" i="7"/>
  <c r="I50" i="7"/>
  <c r="J50" i="7"/>
  <c r="K50" i="7"/>
  <c r="L50" i="7"/>
  <c r="M50" i="7"/>
  <c r="N50" i="7"/>
  <c r="F51" i="7"/>
  <c r="G51" i="7"/>
  <c r="H51" i="7"/>
  <c r="I51" i="7"/>
  <c r="J51" i="7"/>
  <c r="K51" i="7"/>
  <c r="L51" i="7"/>
  <c r="M51" i="7"/>
  <c r="N51" i="7"/>
  <c r="F52" i="7"/>
  <c r="G52" i="7"/>
  <c r="H52" i="7"/>
  <c r="I52" i="7"/>
  <c r="J52" i="7"/>
  <c r="K52" i="7"/>
  <c r="L52" i="7"/>
  <c r="M52" i="7"/>
  <c r="N52" i="7"/>
  <c r="F53" i="7"/>
  <c r="G53" i="7"/>
  <c r="H53" i="7"/>
  <c r="I53" i="7"/>
  <c r="J53" i="7"/>
  <c r="K53" i="7"/>
  <c r="L53" i="7"/>
  <c r="M53" i="7"/>
  <c r="N53" i="7"/>
  <c r="F54" i="7"/>
  <c r="G54" i="7"/>
  <c r="H54" i="7"/>
  <c r="I54" i="7"/>
  <c r="J54" i="7"/>
  <c r="K54" i="7"/>
  <c r="L54" i="7"/>
  <c r="M54" i="7"/>
  <c r="N54" i="7"/>
  <c r="F55" i="7"/>
  <c r="G55" i="7"/>
  <c r="H55" i="7"/>
  <c r="I55" i="7"/>
  <c r="J55" i="7"/>
  <c r="K55" i="7"/>
  <c r="L55" i="7"/>
  <c r="M55" i="7"/>
  <c r="N55" i="7"/>
  <c r="F56" i="7"/>
  <c r="G56" i="7"/>
  <c r="H56" i="7"/>
  <c r="I56" i="7"/>
  <c r="J56" i="7"/>
  <c r="K56" i="7"/>
  <c r="L56" i="7"/>
  <c r="M56" i="7"/>
  <c r="N56" i="7"/>
  <c r="F57" i="7"/>
  <c r="G57" i="7"/>
  <c r="H57" i="7"/>
  <c r="I57" i="7"/>
  <c r="J57" i="7"/>
  <c r="K57" i="7"/>
  <c r="L57" i="7"/>
  <c r="M57" i="7"/>
  <c r="N57" i="7"/>
  <c r="F58" i="7"/>
  <c r="G58" i="7"/>
  <c r="H58" i="7"/>
  <c r="I58" i="7"/>
  <c r="J58" i="7"/>
  <c r="K58" i="7"/>
  <c r="L58" i="7"/>
  <c r="M58" i="7"/>
  <c r="N58" i="7"/>
  <c r="F59" i="7"/>
  <c r="G59" i="7"/>
  <c r="H59" i="7"/>
  <c r="I59" i="7"/>
  <c r="J59" i="7"/>
  <c r="K59" i="7"/>
  <c r="L59" i="7"/>
  <c r="M59" i="7"/>
  <c r="N59" i="7"/>
  <c r="F60" i="7"/>
  <c r="G60" i="7"/>
  <c r="H60" i="7"/>
  <c r="I60" i="7"/>
  <c r="J60" i="7"/>
  <c r="K60" i="7"/>
  <c r="L60" i="7"/>
  <c r="M60" i="7"/>
  <c r="N60" i="7"/>
  <c r="F61" i="7"/>
  <c r="G61" i="7"/>
  <c r="H61" i="7"/>
  <c r="I61" i="7"/>
  <c r="J61" i="7"/>
  <c r="K61" i="7"/>
  <c r="L61" i="7"/>
  <c r="M61" i="7"/>
  <c r="N61" i="7"/>
  <c r="F62" i="7"/>
  <c r="G62" i="7"/>
  <c r="H62" i="7"/>
  <c r="I62" i="7"/>
  <c r="J62" i="7"/>
  <c r="K62" i="7"/>
  <c r="L62" i="7"/>
  <c r="M62" i="7"/>
  <c r="N62" i="7"/>
  <c r="F63" i="7"/>
  <c r="G63" i="7"/>
  <c r="H63" i="7"/>
  <c r="I63" i="7"/>
  <c r="J63" i="7"/>
  <c r="K63" i="7"/>
  <c r="L63" i="7"/>
  <c r="M63" i="7"/>
  <c r="N63" i="7"/>
  <c r="F64" i="7"/>
  <c r="G64" i="7"/>
  <c r="H64" i="7"/>
  <c r="I64" i="7"/>
  <c r="J64" i="7"/>
  <c r="K64" i="7"/>
  <c r="L64" i="7"/>
  <c r="M64" i="7"/>
  <c r="N64" i="7"/>
  <c r="F65" i="7"/>
  <c r="G65" i="7"/>
  <c r="H65" i="7"/>
  <c r="I65" i="7"/>
  <c r="J65" i="7"/>
  <c r="K65" i="7"/>
  <c r="L65" i="7"/>
  <c r="M65" i="7"/>
  <c r="N65" i="7"/>
  <c r="F66" i="7"/>
  <c r="G66" i="7"/>
  <c r="H66" i="7"/>
  <c r="I66" i="7"/>
  <c r="J66" i="7"/>
  <c r="K66" i="7"/>
  <c r="L66" i="7"/>
  <c r="M66" i="7"/>
  <c r="N66" i="7"/>
  <c r="F67" i="7"/>
  <c r="G67" i="7"/>
  <c r="H67" i="7"/>
  <c r="I67" i="7"/>
  <c r="J67" i="7"/>
  <c r="K67" i="7"/>
  <c r="L67" i="7"/>
  <c r="M67" i="7"/>
  <c r="N67" i="7"/>
  <c r="F68" i="7"/>
  <c r="G68" i="7"/>
  <c r="H68" i="7"/>
  <c r="I68" i="7"/>
  <c r="J68" i="7"/>
  <c r="K68" i="7"/>
  <c r="L68" i="7"/>
  <c r="M68" i="7"/>
  <c r="N68" i="7"/>
  <c r="F69" i="7"/>
  <c r="G69" i="7"/>
  <c r="H69" i="7"/>
  <c r="I69" i="7"/>
  <c r="J69" i="7"/>
  <c r="K69" i="7"/>
  <c r="L69" i="7"/>
  <c r="M69" i="7"/>
  <c r="N69" i="7"/>
  <c r="F70" i="7"/>
  <c r="G70" i="7"/>
  <c r="H70" i="7"/>
  <c r="I70" i="7"/>
  <c r="J70" i="7"/>
  <c r="K70" i="7"/>
  <c r="L70" i="7"/>
  <c r="M70" i="7"/>
  <c r="N70" i="7"/>
  <c r="F71" i="7"/>
  <c r="G71" i="7"/>
  <c r="H71" i="7"/>
  <c r="I71" i="7"/>
  <c r="J71" i="7"/>
  <c r="K71" i="7"/>
  <c r="L71" i="7"/>
  <c r="M71" i="7"/>
  <c r="N71" i="7"/>
  <c r="F72" i="7"/>
  <c r="G72" i="7"/>
  <c r="H72" i="7"/>
  <c r="I72" i="7"/>
  <c r="J72" i="7"/>
  <c r="K72" i="7"/>
  <c r="L72" i="7"/>
  <c r="M72" i="7"/>
  <c r="N72" i="7"/>
  <c r="F73" i="7"/>
  <c r="G73" i="7"/>
  <c r="H73" i="7"/>
  <c r="I73" i="7"/>
  <c r="J73" i="7"/>
  <c r="K73" i="7"/>
  <c r="L73" i="7"/>
  <c r="M73" i="7"/>
  <c r="N73" i="7"/>
  <c r="F74" i="7"/>
  <c r="G74" i="7"/>
  <c r="H74" i="7"/>
  <c r="I74" i="7"/>
  <c r="J74" i="7"/>
  <c r="K74" i="7"/>
  <c r="L74" i="7"/>
  <c r="M74" i="7"/>
  <c r="N74" i="7"/>
  <c r="F75" i="7"/>
  <c r="G75" i="7"/>
  <c r="H75" i="7"/>
  <c r="I75" i="7"/>
  <c r="J75" i="7"/>
  <c r="K75" i="7"/>
  <c r="L75" i="7"/>
  <c r="M75" i="7"/>
  <c r="N75" i="7"/>
  <c r="F76" i="7"/>
  <c r="G76" i="7"/>
  <c r="H76" i="7"/>
  <c r="I76" i="7"/>
  <c r="J76" i="7"/>
  <c r="K76" i="7"/>
  <c r="L76" i="7"/>
  <c r="M76" i="7"/>
  <c r="N76" i="7"/>
  <c r="F77" i="7"/>
  <c r="G77" i="7"/>
  <c r="H77" i="7"/>
  <c r="I77" i="7"/>
  <c r="J77" i="7"/>
  <c r="K77" i="7"/>
  <c r="L77" i="7"/>
  <c r="M77" i="7"/>
  <c r="N77" i="7"/>
  <c r="F78" i="7"/>
  <c r="G78" i="7"/>
  <c r="H78" i="7"/>
  <c r="I78" i="7"/>
  <c r="J78" i="7"/>
  <c r="K78" i="7"/>
  <c r="L78" i="7"/>
  <c r="M78" i="7"/>
  <c r="N78" i="7"/>
  <c r="F79" i="7"/>
  <c r="G79" i="7"/>
  <c r="H79" i="7"/>
  <c r="I79" i="7"/>
  <c r="J79" i="7"/>
  <c r="K79" i="7"/>
  <c r="L79" i="7"/>
  <c r="M79" i="7"/>
  <c r="N79" i="7"/>
  <c r="F80" i="7"/>
  <c r="G80" i="7"/>
  <c r="H80" i="7"/>
  <c r="I80" i="7"/>
  <c r="J80" i="7"/>
  <c r="K80" i="7"/>
  <c r="L80" i="7"/>
  <c r="M80" i="7"/>
  <c r="N80" i="7"/>
  <c r="F81" i="7"/>
  <c r="G81" i="7"/>
  <c r="H81" i="7"/>
  <c r="I81" i="7"/>
  <c r="J81" i="7"/>
  <c r="K81" i="7"/>
  <c r="L81" i="7"/>
  <c r="M81" i="7"/>
  <c r="N81" i="7"/>
  <c r="F82" i="7"/>
  <c r="G82" i="7"/>
  <c r="H82" i="7"/>
  <c r="I82" i="7"/>
  <c r="J82" i="7"/>
  <c r="K82" i="7"/>
  <c r="L82" i="7"/>
  <c r="M82" i="7"/>
  <c r="N82" i="7"/>
  <c r="F83" i="7"/>
  <c r="G83" i="7"/>
  <c r="H83" i="7"/>
  <c r="I83" i="7"/>
  <c r="J83" i="7"/>
  <c r="K83" i="7"/>
  <c r="L83" i="7"/>
  <c r="M83" i="7"/>
  <c r="N83" i="7"/>
  <c r="F84" i="7"/>
  <c r="G84" i="7"/>
  <c r="H84" i="7"/>
  <c r="I84" i="7"/>
  <c r="J84" i="7"/>
  <c r="K84" i="7"/>
  <c r="L84" i="7"/>
  <c r="M84" i="7"/>
  <c r="N84" i="7"/>
  <c r="F85" i="7"/>
  <c r="G85" i="7"/>
  <c r="H85" i="7"/>
  <c r="I85" i="7"/>
  <c r="J85" i="7"/>
  <c r="K85" i="7"/>
  <c r="L85" i="7"/>
  <c r="M85" i="7"/>
  <c r="N85" i="7"/>
  <c r="F86" i="7"/>
  <c r="G86" i="7"/>
  <c r="H86" i="7"/>
  <c r="I86" i="7"/>
  <c r="J86" i="7"/>
  <c r="K86" i="7"/>
  <c r="L86" i="7"/>
  <c r="M86" i="7"/>
  <c r="N86" i="7"/>
  <c r="F87" i="7"/>
  <c r="G87" i="7"/>
  <c r="H87" i="7"/>
  <c r="I87" i="7"/>
  <c r="J87" i="7"/>
  <c r="K87" i="7"/>
  <c r="L87" i="7"/>
  <c r="M87" i="7"/>
  <c r="N87" i="7"/>
  <c r="F88" i="7"/>
  <c r="G88" i="7"/>
  <c r="H88" i="7"/>
  <c r="I88" i="7"/>
  <c r="J88" i="7"/>
  <c r="K88" i="7"/>
  <c r="L88" i="7"/>
  <c r="M88" i="7"/>
  <c r="N88" i="7"/>
  <c r="F89" i="7"/>
  <c r="G89" i="7"/>
  <c r="H89" i="7"/>
  <c r="I89" i="7"/>
  <c r="J89" i="7"/>
  <c r="K89" i="7"/>
  <c r="L89" i="7"/>
  <c r="M89" i="7"/>
  <c r="N89" i="7"/>
  <c r="F90" i="7"/>
  <c r="G90" i="7"/>
  <c r="H90" i="7"/>
  <c r="I90" i="7"/>
  <c r="J90" i="7"/>
  <c r="K90" i="7"/>
  <c r="L90" i="7"/>
  <c r="M90" i="7"/>
  <c r="N90" i="7"/>
  <c r="F91" i="7"/>
  <c r="G91" i="7"/>
  <c r="H91" i="7"/>
  <c r="I91" i="7"/>
  <c r="J91" i="7"/>
  <c r="K91" i="7"/>
  <c r="L91" i="7"/>
  <c r="M91" i="7"/>
  <c r="N91" i="7"/>
  <c r="F92" i="7"/>
  <c r="G92" i="7"/>
  <c r="H92" i="7"/>
  <c r="I92" i="7"/>
  <c r="J92" i="7"/>
  <c r="K92" i="7"/>
  <c r="L92" i="7"/>
  <c r="M92" i="7"/>
  <c r="N92" i="7"/>
  <c r="F93" i="7"/>
  <c r="G93" i="7"/>
  <c r="H93" i="7"/>
  <c r="I93" i="7"/>
  <c r="J93" i="7"/>
  <c r="K93" i="7"/>
  <c r="L93" i="7"/>
  <c r="M93" i="7"/>
  <c r="N93" i="7"/>
  <c r="F94" i="7"/>
  <c r="G94" i="7"/>
  <c r="H94" i="7"/>
  <c r="I94" i="7"/>
  <c r="J94" i="7"/>
  <c r="K94" i="7"/>
  <c r="L94" i="7"/>
  <c r="M94" i="7"/>
  <c r="N94" i="7"/>
  <c r="F95" i="7"/>
  <c r="G95" i="7"/>
  <c r="H95" i="7"/>
  <c r="I95" i="7"/>
  <c r="J95" i="7"/>
  <c r="K95" i="7"/>
  <c r="L95" i="7"/>
  <c r="M95" i="7"/>
  <c r="N95" i="7"/>
  <c r="F96" i="7"/>
  <c r="G96" i="7"/>
  <c r="H96" i="7"/>
  <c r="I96" i="7"/>
  <c r="J96" i="7"/>
  <c r="K96" i="7"/>
  <c r="L96" i="7"/>
  <c r="M96" i="7"/>
  <c r="N96" i="7"/>
  <c r="F97" i="7"/>
  <c r="G97" i="7"/>
  <c r="H97" i="7"/>
  <c r="I97" i="7"/>
  <c r="J97" i="7"/>
  <c r="K97" i="7"/>
  <c r="L97" i="7"/>
  <c r="M97" i="7"/>
  <c r="N97" i="7"/>
  <c r="F98" i="7"/>
  <c r="G98" i="7"/>
  <c r="H98" i="7"/>
  <c r="I98" i="7"/>
  <c r="J98" i="7"/>
  <c r="K98" i="7"/>
  <c r="L98" i="7"/>
  <c r="M98" i="7"/>
  <c r="N98" i="7"/>
  <c r="F99" i="7"/>
  <c r="G99" i="7"/>
  <c r="H99" i="7"/>
  <c r="I99" i="7"/>
  <c r="J99" i="7"/>
  <c r="K99" i="7"/>
  <c r="L99" i="7"/>
  <c r="M99" i="7"/>
  <c r="N99" i="7"/>
  <c r="F100" i="7"/>
  <c r="G100" i="7"/>
  <c r="H100" i="7"/>
  <c r="I100" i="7"/>
  <c r="J100" i="7"/>
  <c r="K100" i="7"/>
  <c r="L100" i="7"/>
  <c r="M100" i="7"/>
  <c r="N100" i="7"/>
  <c r="F101" i="7"/>
  <c r="G101" i="7"/>
  <c r="H101" i="7"/>
  <c r="I101" i="7"/>
  <c r="J101" i="7"/>
  <c r="K101" i="7"/>
  <c r="L101" i="7"/>
  <c r="M101" i="7"/>
  <c r="N101" i="7"/>
  <c r="F102" i="7"/>
  <c r="G102" i="7"/>
  <c r="H102" i="7"/>
  <c r="I102" i="7"/>
  <c r="J102" i="7"/>
  <c r="K102" i="7"/>
  <c r="L102" i="7"/>
  <c r="M102" i="7"/>
  <c r="N102" i="7"/>
  <c r="F103" i="7"/>
  <c r="G103" i="7"/>
  <c r="H103" i="7"/>
  <c r="I103" i="7"/>
  <c r="J103" i="7"/>
  <c r="K103" i="7"/>
  <c r="L103" i="7"/>
  <c r="M103" i="7"/>
  <c r="N103" i="7"/>
  <c r="F104" i="7"/>
  <c r="G104" i="7"/>
  <c r="H104" i="7"/>
  <c r="I104" i="7"/>
  <c r="J104" i="7"/>
  <c r="K104" i="7"/>
  <c r="L104" i="7"/>
  <c r="M104" i="7"/>
  <c r="N104" i="7"/>
  <c r="F105" i="7"/>
  <c r="G105" i="7"/>
  <c r="H105" i="7"/>
  <c r="I105" i="7"/>
  <c r="J105" i="7"/>
  <c r="K105" i="7"/>
  <c r="L105" i="7"/>
  <c r="M105" i="7"/>
  <c r="N105" i="7"/>
  <c r="F106" i="7"/>
  <c r="G106" i="7"/>
  <c r="H106" i="7"/>
  <c r="I106" i="7"/>
  <c r="J106" i="7"/>
  <c r="K106" i="7"/>
  <c r="L106" i="7"/>
  <c r="M106" i="7"/>
  <c r="N106" i="7"/>
  <c r="F107" i="7"/>
  <c r="G107" i="7"/>
  <c r="H107" i="7"/>
  <c r="I107" i="7"/>
  <c r="J107" i="7"/>
  <c r="K107" i="7"/>
  <c r="L107" i="7"/>
  <c r="M107" i="7"/>
  <c r="N107" i="7"/>
  <c r="F108" i="7"/>
  <c r="G108" i="7"/>
  <c r="H108" i="7"/>
  <c r="I108" i="7"/>
  <c r="J108" i="7"/>
  <c r="K108" i="7"/>
  <c r="L108" i="7"/>
  <c r="M108" i="7"/>
  <c r="N108" i="7"/>
  <c r="F109" i="7"/>
  <c r="G109" i="7"/>
  <c r="H109" i="7"/>
  <c r="I109" i="7"/>
  <c r="J109" i="7"/>
  <c r="K109" i="7"/>
  <c r="L109" i="7"/>
  <c r="M109" i="7"/>
  <c r="N109" i="7"/>
  <c r="F110" i="7"/>
  <c r="G110" i="7"/>
  <c r="H110" i="7"/>
  <c r="I110" i="7"/>
  <c r="J110" i="7"/>
  <c r="K110" i="7"/>
  <c r="L110" i="7"/>
  <c r="M110" i="7"/>
  <c r="N110" i="7"/>
  <c r="F111" i="7"/>
  <c r="G111" i="7"/>
  <c r="H111" i="7"/>
  <c r="I111" i="7"/>
  <c r="J111" i="7"/>
  <c r="K111" i="7"/>
  <c r="L111" i="7"/>
  <c r="M111" i="7"/>
  <c r="N111" i="7"/>
  <c r="F112" i="7"/>
  <c r="G112" i="7"/>
  <c r="H112" i="7"/>
  <c r="I112" i="7"/>
  <c r="J112" i="7"/>
  <c r="K112" i="7"/>
  <c r="L112" i="7"/>
  <c r="M112" i="7"/>
  <c r="N112" i="7"/>
  <c r="F113" i="7"/>
  <c r="G113" i="7"/>
  <c r="H113" i="7"/>
  <c r="I113" i="7"/>
  <c r="J113" i="7"/>
  <c r="K113" i="7"/>
  <c r="L113" i="7"/>
  <c r="M113" i="7"/>
  <c r="N113" i="7"/>
  <c r="F114" i="7"/>
  <c r="G114" i="7"/>
  <c r="H114" i="7"/>
  <c r="I114" i="7"/>
  <c r="J114" i="7"/>
  <c r="K114" i="7"/>
  <c r="L114" i="7"/>
  <c r="M114" i="7"/>
  <c r="N114" i="7"/>
  <c r="F115" i="7"/>
  <c r="G115" i="7"/>
  <c r="H115" i="7"/>
  <c r="I115" i="7"/>
  <c r="J115" i="7"/>
  <c r="K115" i="7"/>
  <c r="L115" i="7"/>
  <c r="M115" i="7"/>
  <c r="N115" i="7"/>
  <c r="F116" i="7"/>
  <c r="G116" i="7"/>
  <c r="H116" i="7"/>
  <c r="I116" i="7"/>
  <c r="J116" i="7"/>
  <c r="K116" i="7"/>
  <c r="L116" i="7"/>
  <c r="M116" i="7"/>
  <c r="N116" i="7"/>
  <c r="F117" i="7"/>
  <c r="G117" i="7"/>
  <c r="H117" i="7"/>
  <c r="I117" i="7"/>
  <c r="J117" i="7"/>
  <c r="K117" i="7"/>
  <c r="L117" i="7"/>
  <c r="M117" i="7"/>
  <c r="N117" i="7"/>
  <c r="F118" i="7"/>
  <c r="G118" i="7"/>
  <c r="H118" i="7"/>
  <c r="I118" i="7"/>
  <c r="J118" i="7"/>
  <c r="K118" i="7"/>
  <c r="L118" i="7"/>
  <c r="M118" i="7"/>
  <c r="N118" i="7"/>
  <c r="F119" i="7"/>
  <c r="G119" i="7"/>
  <c r="H119" i="7"/>
  <c r="I119" i="7"/>
  <c r="J119" i="7"/>
  <c r="K119" i="7"/>
  <c r="L119" i="7"/>
  <c r="M119" i="7"/>
  <c r="N119" i="7"/>
  <c r="F120" i="7"/>
  <c r="G120" i="7"/>
  <c r="H120" i="7"/>
  <c r="I120" i="7"/>
  <c r="J120" i="7"/>
  <c r="K120" i="7"/>
  <c r="L120" i="7"/>
  <c r="M120" i="7"/>
  <c r="N120" i="7"/>
  <c r="F121" i="7"/>
  <c r="G121" i="7"/>
  <c r="H121" i="7"/>
  <c r="I121" i="7"/>
  <c r="J121" i="7"/>
  <c r="K121" i="7"/>
  <c r="L121" i="7"/>
  <c r="M121" i="7"/>
  <c r="N121" i="7"/>
  <c r="F122" i="7"/>
  <c r="G122" i="7"/>
  <c r="H122" i="7"/>
  <c r="I122" i="7"/>
  <c r="J122" i="7"/>
  <c r="K122" i="7"/>
  <c r="L122" i="7"/>
  <c r="M122" i="7"/>
  <c r="N122" i="7"/>
  <c r="F123" i="7"/>
  <c r="G123" i="7"/>
  <c r="H123" i="7"/>
  <c r="I123" i="7"/>
  <c r="J123" i="7"/>
  <c r="K123" i="7"/>
  <c r="L123" i="7"/>
  <c r="M123" i="7"/>
  <c r="N123" i="7"/>
  <c r="F124" i="7"/>
  <c r="G124" i="7"/>
  <c r="H124" i="7"/>
  <c r="I124" i="7"/>
  <c r="J124" i="7"/>
  <c r="K124" i="7"/>
  <c r="L124" i="7"/>
  <c r="M124" i="7"/>
  <c r="N124" i="7"/>
  <c r="F125" i="7"/>
  <c r="G125" i="7"/>
  <c r="H125" i="7"/>
  <c r="I125" i="7"/>
  <c r="J125" i="7"/>
  <c r="K125" i="7"/>
  <c r="L125" i="7"/>
  <c r="M125" i="7"/>
  <c r="N125" i="7"/>
  <c r="F126" i="7"/>
  <c r="G126" i="7"/>
  <c r="H126" i="7"/>
  <c r="I126" i="7"/>
  <c r="J126" i="7"/>
  <c r="K126" i="7"/>
  <c r="L126" i="7"/>
  <c r="M126" i="7"/>
  <c r="N126" i="7"/>
  <c r="F127" i="7"/>
  <c r="G127" i="7"/>
  <c r="H127" i="7"/>
  <c r="I127" i="7"/>
  <c r="J127" i="7"/>
  <c r="K127" i="7"/>
  <c r="L127" i="7"/>
  <c r="M127" i="7"/>
  <c r="N127" i="7"/>
  <c r="F128" i="7"/>
  <c r="G128" i="7"/>
  <c r="H128" i="7"/>
  <c r="I128" i="7"/>
  <c r="J128" i="7"/>
  <c r="K128" i="7"/>
  <c r="L128" i="7"/>
  <c r="M128" i="7"/>
  <c r="N128" i="7"/>
  <c r="F129" i="7"/>
  <c r="G129" i="7"/>
  <c r="H129" i="7"/>
  <c r="I129" i="7"/>
  <c r="J129" i="7"/>
  <c r="K129" i="7"/>
  <c r="L129" i="7"/>
  <c r="M129" i="7"/>
  <c r="N129" i="7"/>
  <c r="F130" i="7"/>
  <c r="G130" i="7"/>
  <c r="H130" i="7"/>
  <c r="I130" i="7"/>
  <c r="J130" i="7"/>
  <c r="K130" i="7"/>
  <c r="L130" i="7"/>
  <c r="M130" i="7"/>
  <c r="N130" i="7"/>
  <c r="F131" i="7"/>
  <c r="G131" i="7"/>
  <c r="H131" i="7"/>
  <c r="I131" i="7"/>
  <c r="J131" i="7"/>
  <c r="K131" i="7"/>
  <c r="L131" i="7"/>
  <c r="M131" i="7"/>
  <c r="N131" i="7"/>
  <c r="F132" i="7"/>
  <c r="G132" i="7"/>
  <c r="H132" i="7"/>
  <c r="I132" i="7"/>
  <c r="J132" i="7"/>
  <c r="K132" i="7"/>
  <c r="L132" i="7"/>
  <c r="M132" i="7"/>
  <c r="N132" i="7"/>
  <c r="F133" i="7"/>
  <c r="G133" i="7"/>
  <c r="H133" i="7"/>
  <c r="I133" i="7"/>
  <c r="J133" i="7"/>
  <c r="K133" i="7"/>
  <c r="L133" i="7"/>
  <c r="M133" i="7"/>
  <c r="N133" i="7"/>
  <c r="F134" i="7"/>
  <c r="G134" i="7"/>
  <c r="H134" i="7"/>
  <c r="I134" i="7"/>
  <c r="J134" i="7"/>
  <c r="K134" i="7"/>
  <c r="L134" i="7"/>
  <c r="M134" i="7"/>
  <c r="N134" i="7"/>
  <c r="F135" i="7"/>
  <c r="G135" i="7"/>
  <c r="H135" i="7"/>
  <c r="I135" i="7"/>
  <c r="J135" i="7"/>
  <c r="K135" i="7"/>
  <c r="L135" i="7"/>
  <c r="M135" i="7"/>
  <c r="N135" i="7"/>
  <c r="F136" i="7"/>
  <c r="G136" i="7"/>
  <c r="H136" i="7"/>
  <c r="I136" i="7"/>
  <c r="J136" i="7"/>
  <c r="K136" i="7"/>
  <c r="L136" i="7"/>
  <c r="M136" i="7"/>
  <c r="N136" i="7"/>
  <c r="F137" i="7"/>
  <c r="G137" i="7"/>
  <c r="H137" i="7"/>
  <c r="I137" i="7"/>
  <c r="J137" i="7"/>
  <c r="K137" i="7"/>
  <c r="L137" i="7"/>
  <c r="M137" i="7"/>
  <c r="N137" i="7"/>
  <c r="F138" i="7"/>
  <c r="G138" i="7"/>
  <c r="H138" i="7"/>
  <c r="I138" i="7"/>
  <c r="J138" i="7"/>
  <c r="K138" i="7"/>
  <c r="L138" i="7"/>
  <c r="M138" i="7"/>
  <c r="N138" i="7"/>
  <c r="F139" i="7"/>
  <c r="G139" i="7"/>
  <c r="H139" i="7"/>
  <c r="I139" i="7"/>
  <c r="J139" i="7"/>
  <c r="K139" i="7"/>
  <c r="L139" i="7"/>
  <c r="M139" i="7"/>
  <c r="N139" i="7"/>
  <c r="F140" i="7"/>
  <c r="G140" i="7"/>
  <c r="H140" i="7"/>
  <c r="I140" i="7"/>
  <c r="J140" i="7"/>
  <c r="K140" i="7"/>
  <c r="L140" i="7"/>
  <c r="M140" i="7"/>
  <c r="N140" i="7"/>
  <c r="F141" i="7"/>
  <c r="G141" i="7"/>
  <c r="H141" i="7"/>
  <c r="I141" i="7"/>
  <c r="J141" i="7"/>
  <c r="K141" i="7"/>
  <c r="L141" i="7"/>
  <c r="M141" i="7"/>
  <c r="N141" i="7"/>
  <c r="F142" i="7"/>
  <c r="G142" i="7"/>
  <c r="H142" i="7"/>
  <c r="I142" i="7"/>
  <c r="J142" i="7"/>
  <c r="K142" i="7"/>
  <c r="L142" i="7"/>
  <c r="M142" i="7"/>
  <c r="N142" i="7"/>
  <c r="F143" i="7"/>
  <c r="G143" i="7"/>
  <c r="H143" i="7"/>
  <c r="I143" i="7"/>
  <c r="J143" i="7"/>
  <c r="K143" i="7"/>
  <c r="L143" i="7"/>
  <c r="M143" i="7"/>
  <c r="N143" i="7"/>
  <c r="F144" i="7"/>
  <c r="G144" i="7"/>
  <c r="H144" i="7"/>
  <c r="I144" i="7"/>
  <c r="J144" i="7"/>
  <c r="K144" i="7"/>
  <c r="L144" i="7"/>
  <c r="M144" i="7"/>
  <c r="N144" i="7"/>
  <c r="F145" i="7"/>
  <c r="G145" i="7"/>
  <c r="H145" i="7"/>
  <c r="I145" i="7"/>
  <c r="J145" i="7"/>
  <c r="K145" i="7"/>
  <c r="L145" i="7"/>
  <c r="M145" i="7"/>
  <c r="N145" i="7"/>
  <c r="F146" i="7"/>
  <c r="G146" i="7"/>
  <c r="H146" i="7"/>
  <c r="I146" i="7"/>
  <c r="J146" i="7"/>
  <c r="K146" i="7"/>
  <c r="L146" i="7"/>
  <c r="M146" i="7"/>
  <c r="N146" i="7"/>
  <c r="F147" i="7"/>
  <c r="G147" i="7"/>
  <c r="H147" i="7"/>
  <c r="I147" i="7"/>
  <c r="J147" i="7"/>
  <c r="K147" i="7"/>
  <c r="L147" i="7"/>
  <c r="M147" i="7"/>
  <c r="N147" i="7"/>
  <c r="F148" i="7"/>
  <c r="G148" i="7"/>
  <c r="H148" i="7"/>
  <c r="I148" i="7"/>
  <c r="J148" i="7"/>
  <c r="K148" i="7"/>
  <c r="L148" i="7"/>
  <c r="M148" i="7"/>
  <c r="N148" i="7"/>
  <c r="F149" i="7"/>
  <c r="G149" i="7"/>
  <c r="H149" i="7"/>
  <c r="I149" i="7"/>
  <c r="J149" i="7"/>
  <c r="K149" i="7"/>
  <c r="L149" i="7"/>
  <c r="M149" i="7"/>
  <c r="N149" i="7"/>
  <c r="F150" i="7"/>
  <c r="G150" i="7"/>
  <c r="H150" i="7"/>
  <c r="I150" i="7"/>
  <c r="J150" i="7"/>
  <c r="K150" i="7"/>
  <c r="L150" i="7"/>
  <c r="M150" i="7"/>
  <c r="N150" i="7"/>
  <c r="F151" i="7"/>
  <c r="G151" i="7"/>
  <c r="H151" i="7"/>
  <c r="I151" i="7"/>
  <c r="J151" i="7"/>
  <c r="K151" i="7"/>
  <c r="L151" i="7"/>
  <c r="M151" i="7"/>
  <c r="N151" i="7"/>
  <c r="F152" i="7"/>
  <c r="G152" i="7"/>
  <c r="H152" i="7"/>
  <c r="I152" i="7"/>
  <c r="J152" i="7"/>
  <c r="K152" i="7"/>
  <c r="L152" i="7"/>
  <c r="M152" i="7"/>
  <c r="N152" i="7"/>
  <c r="F153" i="7"/>
  <c r="G153" i="7"/>
  <c r="H153" i="7"/>
  <c r="I153" i="7"/>
  <c r="J153" i="7"/>
  <c r="K153" i="7"/>
  <c r="L153" i="7"/>
  <c r="M153" i="7"/>
  <c r="N153" i="7"/>
  <c r="F154" i="7"/>
  <c r="G154" i="7"/>
  <c r="H154" i="7"/>
  <c r="I154" i="7"/>
  <c r="J154" i="7"/>
  <c r="K154" i="7"/>
  <c r="L154" i="7"/>
  <c r="M154" i="7"/>
  <c r="N154" i="7"/>
  <c r="F155" i="7"/>
  <c r="G155" i="7"/>
  <c r="H155" i="7"/>
  <c r="I155" i="7"/>
  <c r="J155" i="7"/>
  <c r="K155" i="7"/>
  <c r="L155" i="7"/>
  <c r="M155" i="7"/>
  <c r="N155" i="7"/>
  <c r="F156" i="7"/>
  <c r="G156" i="7"/>
  <c r="H156" i="7"/>
  <c r="I156" i="7"/>
  <c r="J156" i="7"/>
  <c r="K156" i="7"/>
  <c r="L156" i="7"/>
  <c r="M156" i="7"/>
  <c r="N156" i="7"/>
  <c r="F157" i="7"/>
  <c r="G157" i="7"/>
  <c r="H157" i="7"/>
  <c r="I157" i="7"/>
  <c r="J157" i="7"/>
  <c r="K157" i="7"/>
  <c r="L157" i="7"/>
  <c r="M157" i="7"/>
  <c r="N157" i="7"/>
  <c r="F158" i="7"/>
  <c r="G158" i="7"/>
  <c r="H158" i="7"/>
  <c r="I158" i="7"/>
  <c r="J158" i="7"/>
  <c r="K158" i="7"/>
  <c r="L158" i="7"/>
  <c r="M158" i="7"/>
  <c r="N158" i="7"/>
  <c r="F159" i="7"/>
  <c r="G159" i="7"/>
  <c r="H159" i="7"/>
  <c r="I159" i="7"/>
  <c r="J159" i="7"/>
  <c r="K159" i="7"/>
  <c r="L159" i="7"/>
  <c r="M159" i="7"/>
  <c r="N159" i="7"/>
  <c r="F160" i="7"/>
  <c r="G160" i="7"/>
  <c r="H160" i="7"/>
  <c r="I160" i="7"/>
  <c r="J160" i="7"/>
  <c r="K160" i="7"/>
  <c r="L160" i="7"/>
  <c r="M160" i="7"/>
  <c r="N160" i="7"/>
  <c r="F161" i="7"/>
  <c r="G161" i="7"/>
  <c r="H161" i="7"/>
  <c r="I161" i="7"/>
  <c r="J161" i="7"/>
  <c r="K161" i="7"/>
  <c r="L161" i="7"/>
  <c r="M161" i="7"/>
  <c r="N161" i="7"/>
  <c r="F162" i="7"/>
  <c r="G162" i="7"/>
  <c r="H162" i="7"/>
  <c r="I162" i="7"/>
  <c r="J162" i="7"/>
  <c r="K162" i="7"/>
  <c r="L162" i="7"/>
  <c r="M162" i="7"/>
  <c r="N162" i="7"/>
  <c r="F163" i="7"/>
  <c r="G163" i="7"/>
  <c r="H163" i="7"/>
  <c r="I163" i="7"/>
  <c r="J163" i="7"/>
  <c r="K163" i="7"/>
  <c r="L163" i="7"/>
  <c r="M163" i="7"/>
  <c r="N163" i="7"/>
  <c r="F164" i="7"/>
  <c r="G164" i="7"/>
  <c r="H164" i="7"/>
  <c r="I164" i="7"/>
  <c r="J164" i="7"/>
  <c r="K164" i="7"/>
  <c r="L164" i="7"/>
  <c r="M164" i="7"/>
  <c r="N164" i="7"/>
  <c r="F165" i="7"/>
  <c r="G165" i="7"/>
  <c r="H165" i="7"/>
  <c r="I165" i="7"/>
  <c r="J165" i="7"/>
  <c r="K165" i="7"/>
  <c r="L165" i="7"/>
  <c r="M165" i="7"/>
  <c r="N165" i="7"/>
  <c r="F166" i="7"/>
  <c r="G166" i="7"/>
  <c r="H166" i="7"/>
  <c r="I166" i="7"/>
  <c r="J166" i="7"/>
  <c r="K166" i="7"/>
  <c r="L166" i="7"/>
  <c r="M166" i="7"/>
  <c r="N166" i="7"/>
  <c r="F167" i="7"/>
  <c r="G167" i="7"/>
  <c r="H167" i="7"/>
  <c r="I167" i="7"/>
  <c r="J167" i="7"/>
  <c r="K167" i="7"/>
  <c r="L167" i="7"/>
  <c r="M167" i="7"/>
  <c r="N167" i="7"/>
  <c r="F168" i="7"/>
  <c r="G168" i="7"/>
  <c r="H168" i="7"/>
  <c r="I168" i="7"/>
  <c r="J168" i="7"/>
  <c r="K168" i="7"/>
  <c r="L168" i="7"/>
  <c r="M168" i="7"/>
  <c r="N168" i="7"/>
  <c r="F169" i="7"/>
  <c r="G169" i="7"/>
  <c r="H169" i="7"/>
  <c r="I169" i="7"/>
  <c r="J169" i="7"/>
  <c r="K169" i="7"/>
  <c r="L169" i="7"/>
  <c r="M169" i="7"/>
  <c r="N169" i="7"/>
  <c r="F170" i="7"/>
  <c r="G170" i="7"/>
  <c r="H170" i="7"/>
  <c r="I170" i="7"/>
  <c r="J170" i="7"/>
  <c r="K170" i="7"/>
  <c r="L170" i="7"/>
  <c r="M170" i="7"/>
  <c r="N170" i="7"/>
  <c r="F171" i="7"/>
  <c r="G171" i="7"/>
  <c r="H171" i="7"/>
  <c r="I171" i="7"/>
  <c r="J171" i="7"/>
  <c r="K171" i="7"/>
  <c r="L171" i="7"/>
  <c r="M171" i="7"/>
  <c r="N171" i="7"/>
  <c r="F172" i="7"/>
  <c r="G172" i="7"/>
  <c r="H172" i="7"/>
  <c r="I172" i="7"/>
  <c r="J172" i="7"/>
  <c r="K172" i="7"/>
  <c r="L172" i="7"/>
  <c r="M172" i="7"/>
  <c r="N172" i="7"/>
  <c r="F173" i="7"/>
  <c r="G173" i="7"/>
  <c r="H173" i="7"/>
  <c r="I173" i="7"/>
  <c r="J173" i="7"/>
  <c r="K173" i="7"/>
  <c r="L173" i="7"/>
  <c r="M173" i="7"/>
  <c r="N173" i="7"/>
  <c r="F174" i="7"/>
  <c r="G174" i="7"/>
  <c r="H174" i="7"/>
  <c r="I174" i="7"/>
  <c r="J174" i="7"/>
  <c r="K174" i="7"/>
  <c r="L174" i="7"/>
  <c r="M174" i="7"/>
  <c r="N174" i="7"/>
  <c r="F175" i="7"/>
  <c r="G175" i="7"/>
  <c r="H175" i="7"/>
  <c r="I175" i="7"/>
  <c r="J175" i="7"/>
  <c r="K175" i="7"/>
  <c r="L175" i="7"/>
  <c r="M175" i="7"/>
  <c r="N175" i="7"/>
  <c r="F176" i="7"/>
  <c r="G176" i="7"/>
  <c r="H176" i="7"/>
  <c r="I176" i="7"/>
  <c r="J176" i="7"/>
  <c r="K176" i="7"/>
  <c r="L176" i="7"/>
  <c r="M176" i="7"/>
  <c r="N176" i="7"/>
  <c r="F177" i="7"/>
  <c r="G177" i="7"/>
  <c r="H177" i="7"/>
  <c r="I177" i="7"/>
  <c r="J177" i="7"/>
  <c r="K177" i="7"/>
  <c r="L177" i="7"/>
  <c r="M177" i="7"/>
  <c r="N177" i="7"/>
  <c r="F178" i="7"/>
  <c r="G178" i="7"/>
  <c r="H178" i="7"/>
  <c r="I178" i="7"/>
  <c r="J178" i="7"/>
  <c r="K178" i="7"/>
  <c r="L178" i="7"/>
  <c r="M178" i="7"/>
  <c r="N178" i="7"/>
  <c r="F179" i="7"/>
  <c r="G179" i="7"/>
  <c r="H179" i="7"/>
  <c r="I179" i="7"/>
  <c r="J179" i="7"/>
  <c r="K179" i="7"/>
  <c r="L179" i="7"/>
  <c r="M179" i="7"/>
  <c r="N179" i="7"/>
  <c r="F180" i="7"/>
  <c r="G180" i="7"/>
  <c r="H180" i="7"/>
  <c r="I180" i="7"/>
  <c r="J180" i="7"/>
  <c r="K180" i="7"/>
  <c r="L180" i="7"/>
  <c r="M180" i="7"/>
  <c r="N180" i="7"/>
  <c r="F181" i="7"/>
  <c r="G181" i="7"/>
  <c r="H181" i="7"/>
  <c r="I181" i="7"/>
  <c r="J181" i="7"/>
  <c r="K181" i="7"/>
  <c r="L181" i="7"/>
  <c r="M181" i="7"/>
  <c r="N181" i="7"/>
  <c r="F182" i="7"/>
  <c r="G182" i="7"/>
  <c r="H182" i="7"/>
  <c r="I182" i="7"/>
  <c r="J182" i="7"/>
  <c r="K182" i="7"/>
  <c r="L182" i="7"/>
  <c r="M182" i="7"/>
  <c r="N182" i="7"/>
  <c r="F183" i="7"/>
  <c r="G183" i="7"/>
  <c r="H183" i="7"/>
  <c r="I183" i="7"/>
  <c r="J183" i="7"/>
  <c r="K183" i="7"/>
  <c r="L183" i="7"/>
  <c r="M183" i="7"/>
  <c r="N183" i="7"/>
  <c r="F184" i="7"/>
  <c r="G184" i="7"/>
  <c r="H184" i="7"/>
  <c r="I184" i="7"/>
  <c r="J184" i="7"/>
  <c r="K184" i="7"/>
  <c r="L184" i="7"/>
  <c r="M184" i="7"/>
  <c r="N184" i="7"/>
  <c r="F185" i="7"/>
  <c r="G185" i="7"/>
  <c r="H185" i="7"/>
  <c r="I185" i="7"/>
  <c r="J185" i="7"/>
  <c r="K185" i="7"/>
  <c r="L185" i="7"/>
  <c r="M185" i="7"/>
  <c r="N185" i="7"/>
  <c r="F186" i="7"/>
  <c r="G186" i="7"/>
  <c r="H186" i="7"/>
  <c r="I186" i="7"/>
  <c r="J186" i="7"/>
  <c r="K186" i="7"/>
  <c r="L186" i="7"/>
  <c r="M186" i="7"/>
  <c r="N186" i="7"/>
  <c r="F187" i="7"/>
  <c r="G187" i="7"/>
  <c r="H187" i="7"/>
  <c r="I187" i="7"/>
  <c r="J187" i="7"/>
  <c r="K187" i="7"/>
  <c r="L187" i="7"/>
  <c r="M187" i="7"/>
  <c r="N187" i="7"/>
  <c r="F188" i="7"/>
  <c r="G188" i="7"/>
  <c r="H188" i="7"/>
  <c r="I188" i="7"/>
  <c r="J188" i="7"/>
  <c r="K188" i="7"/>
  <c r="L188" i="7"/>
  <c r="M188" i="7"/>
  <c r="N188" i="7"/>
  <c r="F189" i="7"/>
  <c r="G189" i="7"/>
  <c r="H189" i="7"/>
  <c r="I189" i="7"/>
  <c r="J189" i="7"/>
  <c r="K189" i="7"/>
  <c r="L189" i="7"/>
  <c r="M189" i="7"/>
  <c r="N189" i="7"/>
  <c r="F190" i="7"/>
  <c r="G190" i="7"/>
  <c r="H190" i="7"/>
  <c r="I190" i="7"/>
  <c r="J190" i="7"/>
  <c r="K190" i="7"/>
  <c r="L190" i="7"/>
  <c r="M190" i="7"/>
  <c r="N190" i="7"/>
  <c r="F191" i="7"/>
  <c r="G191" i="7"/>
  <c r="H191" i="7"/>
  <c r="I191" i="7"/>
  <c r="J191" i="7"/>
  <c r="K191" i="7"/>
  <c r="L191" i="7"/>
  <c r="M191" i="7"/>
  <c r="N191" i="7"/>
  <c r="F192" i="7"/>
  <c r="G192" i="7"/>
  <c r="H192" i="7"/>
  <c r="I192" i="7"/>
  <c r="J192" i="7"/>
  <c r="K192" i="7"/>
  <c r="L192" i="7"/>
  <c r="M192" i="7"/>
  <c r="N192" i="7"/>
  <c r="F193" i="7"/>
  <c r="G193" i="7"/>
  <c r="H193" i="7"/>
  <c r="I193" i="7"/>
  <c r="J193" i="7"/>
  <c r="K193" i="7"/>
  <c r="L193" i="7"/>
  <c r="M193" i="7"/>
  <c r="N193" i="7"/>
  <c r="F194" i="7"/>
  <c r="G194" i="7"/>
  <c r="H194" i="7"/>
  <c r="I194" i="7"/>
  <c r="J194" i="7"/>
  <c r="K194" i="7"/>
  <c r="L194" i="7"/>
  <c r="M194" i="7"/>
  <c r="N194" i="7"/>
  <c r="F195" i="7"/>
  <c r="G195" i="7"/>
  <c r="H195" i="7"/>
  <c r="I195" i="7"/>
  <c r="J195" i="7"/>
  <c r="K195" i="7"/>
  <c r="L195" i="7"/>
  <c r="M195" i="7"/>
  <c r="N195" i="7"/>
  <c r="F196" i="7"/>
  <c r="G196" i="7"/>
  <c r="H196" i="7"/>
  <c r="I196" i="7"/>
  <c r="J196" i="7"/>
  <c r="K196" i="7"/>
  <c r="L196" i="7"/>
  <c r="M196" i="7"/>
  <c r="N196" i="7"/>
  <c r="F197" i="7"/>
  <c r="G197" i="7"/>
  <c r="H197" i="7"/>
  <c r="I197" i="7"/>
  <c r="J197" i="7"/>
  <c r="K197" i="7"/>
  <c r="L197" i="7"/>
  <c r="M197" i="7"/>
  <c r="N197" i="7"/>
  <c r="F198" i="7"/>
  <c r="G198" i="7"/>
  <c r="H198" i="7"/>
  <c r="I198" i="7"/>
  <c r="J198" i="7"/>
  <c r="K198" i="7"/>
  <c r="L198" i="7"/>
  <c r="M198" i="7"/>
  <c r="N198" i="7"/>
  <c r="F199" i="7"/>
  <c r="G199" i="7"/>
  <c r="H199" i="7"/>
  <c r="I199" i="7"/>
  <c r="J199" i="7"/>
  <c r="K199" i="7"/>
  <c r="L199" i="7"/>
  <c r="M199" i="7"/>
  <c r="N199" i="7"/>
  <c r="F200" i="7"/>
  <c r="G200" i="7"/>
  <c r="H200" i="7"/>
  <c r="I200" i="7"/>
  <c r="J200" i="7"/>
  <c r="K200" i="7"/>
  <c r="L200" i="7"/>
  <c r="M200" i="7"/>
  <c r="N200" i="7"/>
  <c r="F201" i="7"/>
  <c r="G201" i="7"/>
  <c r="H201" i="7"/>
  <c r="I201" i="7"/>
  <c r="J201" i="7"/>
  <c r="K201" i="7"/>
  <c r="L201" i="7"/>
  <c r="M201" i="7"/>
  <c r="N201" i="7"/>
  <c r="F202" i="7"/>
  <c r="G202" i="7"/>
  <c r="H202" i="7"/>
  <c r="I202" i="7"/>
  <c r="J202" i="7"/>
  <c r="K202" i="7"/>
  <c r="L202" i="7"/>
  <c r="M202" i="7"/>
  <c r="N202" i="7"/>
  <c r="F203" i="7"/>
  <c r="G203" i="7"/>
  <c r="H203" i="7"/>
  <c r="I203" i="7"/>
  <c r="J203" i="7"/>
  <c r="K203" i="7"/>
  <c r="L203" i="7"/>
  <c r="M203" i="7"/>
  <c r="N203" i="7"/>
  <c r="F204" i="7"/>
  <c r="G204" i="7"/>
  <c r="H204" i="7"/>
  <c r="I204" i="7"/>
  <c r="J204" i="7"/>
  <c r="K204" i="7"/>
  <c r="L204" i="7"/>
  <c r="M204" i="7"/>
  <c r="N204" i="7"/>
  <c r="F205" i="7"/>
  <c r="G205" i="7"/>
  <c r="H205" i="7"/>
  <c r="I205" i="7"/>
  <c r="J205" i="7"/>
  <c r="K205" i="7"/>
  <c r="L205" i="7"/>
  <c r="M205" i="7"/>
  <c r="N205" i="7"/>
  <c r="F206" i="7"/>
  <c r="G206" i="7"/>
  <c r="H206" i="7"/>
  <c r="I206" i="7"/>
  <c r="J206" i="7"/>
  <c r="K206" i="7"/>
  <c r="L206" i="7"/>
  <c r="M206" i="7"/>
  <c r="N206" i="7"/>
  <c r="F207" i="7"/>
  <c r="G207" i="7"/>
  <c r="H207" i="7"/>
  <c r="I207" i="7"/>
  <c r="J207" i="7"/>
  <c r="K207" i="7"/>
  <c r="L207" i="7"/>
  <c r="M207" i="7"/>
  <c r="N207" i="7"/>
  <c r="B11" i="7"/>
  <c r="C11" i="7"/>
  <c r="D11" i="7"/>
  <c r="E11" i="7"/>
  <c r="E12" i="7"/>
  <c r="E13" i="7"/>
  <c r="E14" i="7"/>
  <c r="B6" i="7"/>
  <c r="D6" i="7"/>
  <c r="E6" i="7"/>
  <c r="F6" i="7"/>
  <c r="B7" i="7"/>
  <c r="D7" i="7"/>
  <c r="E7" i="7"/>
  <c r="F7" i="7"/>
  <c r="B8" i="7"/>
  <c r="D8" i="7"/>
  <c r="E8" i="7"/>
  <c r="B9" i="7"/>
  <c r="D9" i="7"/>
  <c r="E9" i="7"/>
  <c r="F9" i="7"/>
  <c r="G9" i="7"/>
  <c r="B10" i="7"/>
  <c r="A11" i="6"/>
  <c r="B11" i="6"/>
  <c r="C11" i="6"/>
  <c r="I231" i="6"/>
  <c r="H231" i="6"/>
  <c r="G231" i="6"/>
  <c r="F231" i="6"/>
  <c r="E231" i="6"/>
  <c r="D231" i="6"/>
  <c r="I230" i="6"/>
  <c r="H230" i="6"/>
  <c r="G230" i="6"/>
  <c r="F230" i="6"/>
  <c r="E230" i="6"/>
  <c r="D230" i="6"/>
  <c r="I229" i="6"/>
  <c r="H229" i="6"/>
  <c r="G229" i="6"/>
  <c r="F229" i="6"/>
  <c r="E229" i="6"/>
  <c r="D229" i="6"/>
  <c r="A12" i="6"/>
  <c r="B12" i="6"/>
  <c r="C12" i="6"/>
  <c r="A13" i="6"/>
  <c r="B13" i="6"/>
  <c r="C13" i="6"/>
  <c r="A14" i="6"/>
  <c r="B14" i="6"/>
  <c r="C14" i="6"/>
  <c r="A15" i="6"/>
  <c r="B15" i="6"/>
  <c r="C15" i="6"/>
  <c r="A16" i="6"/>
  <c r="B16" i="6"/>
  <c r="C16" i="6"/>
  <c r="A17" i="6"/>
  <c r="B17" i="6"/>
  <c r="C17" i="6"/>
  <c r="A18" i="6"/>
  <c r="B18" i="6"/>
  <c r="C18" i="6"/>
  <c r="A19" i="6"/>
  <c r="B19" i="6"/>
  <c r="C19" i="6"/>
  <c r="A20" i="6"/>
  <c r="B20" i="6"/>
  <c r="C20" i="6"/>
  <c r="A21" i="6"/>
  <c r="B21" i="6"/>
  <c r="C21" i="6"/>
  <c r="A22" i="6"/>
  <c r="B22" i="6"/>
  <c r="C22" i="6"/>
  <c r="A23" i="6"/>
  <c r="B23" i="6"/>
  <c r="C23" i="6"/>
  <c r="A24" i="6"/>
  <c r="B24" i="6"/>
  <c r="C24" i="6"/>
  <c r="A25" i="6"/>
  <c r="B25" i="6"/>
  <c r="C25" i="6"/>
  <c r="A26" i="6"/>
  <c r="B26" i="6"/>
  <c r="C26" i="6"/>
  <c r="A27" i="6"/>
  <c r="B27" i="6"/>
  <c r="C27" i="6"/>
  <c r="A28" i="6"/>
  <c r="B28" i="6"/>
  <c r="C28" i="6"/>
  <c r="A29" i="6"/>
  <c r="B29" i="6"/>
  <c r="C29" i="6"/>
  <c r="A30" i="6"/>
  <c r="B30" i="6"/>
  <c r="C30" i="6"/>
  <c r="A31" i="6"/>
  <c r="B31" i="6"/>
  <c r="C31" i="6"/>
  <c r="A32" i="6"/>
  <c r="B32" i="6"/>
  <c r="C32" i="6"/>
  <c r="A33" i="6"/>
  <c r="B33" i="6"/>
  <c r="C33" i="6"/>
  <c r="A34" i="6"/>
  <c r="B34" i="6"/>
  <c r="C34" i="6"/>
  <c r="A35" i="6"/>
  <c r="B35" i="6"/>
  <c r="C35" i="6"/>
  <c r="A36" i="6"/>
  <c r="B36" i="6"/>
  <c r="C36" i="6"/>
  <c r="A37" i="6"/>
  <c r="B37" i="6"/>
  <c r="C37" i="6"/>
  <c r="A38" i="6"/>
  <c r="B38" i="6"/>
  <c r="C38" i="6"/>
  <c r="A39" i="6"/>
  <c r="B39" i="6"/>
  <c r="C39" i="6"/>
  <c r="A40" i="6"/>
  <c r="B40" i="6"/>
  <c r="C40" i="6"/>
  <c r="A41" i="6"/>
  <c r="B41" i="6"/>
  <c r="C41" i="6"/>
  <c r="A42" i="6"/>
  <c r="B42" i="6"/>
  <c r="C42" i="6"/>
  <c r="A43" i="6"/>
  <c r="B43" i="6"/>
  <c r="C43" i="6"/>
  <c r="A44" i="6"/>
  <c r="B44" i="6"/>
  <c r="C44" i="6"/>
  <c r="A45" i="6"/>
  <c r="B45" i="6"/>
  <c r="C45" i="6"/>
  <c r="A46" i="6"/>
  <c r="B46" i="6"/>
  <c r="C46" i="6"/>
  <c r="A47" i="6"/>
  <c r="B47" i="6"/>
  <c r="C47" i="6"/>
  <c r="A48" i="6"/>
  <c r="B48" i="6"/>
  <c r="C48" i="6"/>
  <c r="A49" i="6"/>
  <c r="B49" i="6"/>
  <c r="C49" i="6"/>
  <c r="A50" i="6"/>
  <c r="B50" i="6"/>
  <c r="C50" i="6"/>
  <c r="A51" i="6"/>
  <c r="B51" i="6"/>
  <c r="C51" i="6"/>
  <c r="A52" i="6"/>
  <c r="B52" i="6"/>
  <c r="C52" i="6"/>
  <c r="A53" i="6"/>
  <c r="B53" i="6"/>
  <c r="C53" i="6"/>
  <c r="A54" i="6"/>
  <c r="B54" i="6"/>
  <c r="C54" i="6"/>
  <c r="A55" i="6"/>
  <c r="B55" i="6"/>
  <c r="C55" i="6"/>
  <c r="A56" i="6"/>
  <c r="B56" i="6"/>
  <c r="C56" i="6"/>
  <c r="A57" i="6"/>
  <c r="B57" i="6"/>
  <c r="C57" i="6"/>
  <c r="A58" i="6"/>
  <c r="B58" i="6"/>
  <c r="C58" i="6"/>
  <c r="A59" i="6"/>
  <c r="B59" i="6"/>
  <c r="C59" i="6"/>
  <c r="A60" i="6"/>
  <c r="B60" i="6"/>
  <c r="C60" i="6"/>
  <c r="A61" i="6"/>
  <c r="B61" i="6"/>
  <c r="C61" i="6"/>
  <c r="A62" i="6"/>
  <c r="B62" i="6"/>
  <c r="C62" i="6"/>
  <c r="A63" i="6"/>
  <c r="B63" i="6"/>
  <c r="C63" i="6"/>
  <c r="A64" i="6"/>
  <c r="B64" i="6"/>
  <c r="C64" i="6"/>
  <c r="A65" i="6"/>
  <c r="B65" i="6"/>
  <c r="C65" i="6"/>
  <c r="A66" i="6"/>
  <c r="B66" i="6"/>
  <c r="C66" i="6"/>
  <c r="A67" i="6"/>
  <c r="B67" i="6"/>
  <c r="C67" i="6"/>
  <c r="A68" i="6"/>
  <c r="B68" i="6"/>
  <c r="C68" i="6"/>
  <c r="A69" i="6"/>
  <c r="B69" i="6"/>
  <c r="C69" i="6"/>
  <c r="A70" i="6"/>
  <c r="B70" i="6"/>
  <c r="C70" i="6"/>
  <c r="A71" i="6"/>
  <c r="B71" i="6"/>
  <c r="C71" i="6"/>
  <c r="A72" i="6"/>
  <c r="B72" i="6"/>
  <c r="C72" i="6"/>
  <c r="A73" i="6"/>
  <c r="B73" i="6"/>
  <c r="C73" i="6"/>
  <c r="A74" i="6"/>
  <c r="B74" i="6"/>
  <c r="C74" i="6"/>
  <c r="A75" i="6"/>
  <c r="B75" i="6"/>
  <c r="C75" i="6"/>
  <c r="A76" i="6"/>
  <c r="B76" i="6"/>
  <c r="C76" i="6"/>
  <c r="A77" i="6"/>
  <c r="B77" i="6"/>
  <c r="C77" i="6"/>
  <c r="A78" i="6"/>
  <c r="B78" i="6"/>
  <c r="C78" i="6"/>
  <c r="A79" i="6"/>
  <c r="B79" i="6"/>
  <c r="C79" i="6"/>
  <c r="A80" i="6"/>
  <c r="B80" i="6"/>
  <c r="C80" i="6"/>
  <c r="A81" i="6"/>
  <c r="B81" i="6"/>
  <c r="C81" i="6"/>
  <c r="A82" i="6"/>
  <c r="B82" i="6"/>
  <c r="C82" i="6"/>
  <c r="A83" i="6"/>
  <c r="B83" i="6"/>
  <c r="C83" i="6"/>
  <c r="A84" i="6"/>
  <c r="B84" i="6"/>
  <c r="C84" i="6"/>
  <c r="A85" i="6"/>
  <c r="B85" i="6"/>
  <c r="C85" i="6"/>
  <c r="A86" i="6"/>
  <c r="B86" i="6"/>
  <c r="C86" i="6"/>
  <c r="A87" i="6"/>
  <c r="B87" i="6"/>
  <c r="C87" i="6"/>
  <c r="A88" i="6"/>
  <c r="B88" i="6"/>
  <c r="C88" i="6"/>
  <c r="A89" i="6"/>
  <c r="B89" i="6"/>
  <c r="C89" i="6"/>
  <c r="A90" i="6"/>
  <c r="B90" i="6"/>
  <c r="C90" i="6"/>
  <c r="A91" i="6"/>
  <c r="B91" i="6"/>
  <c r="C91" i="6"/>
  <c r="A92" i="6"/>
  <c r="B92" i="6"/>
  <c r="C92" i="6"/>
  <c r="A93" i="6"/>
  <c r="B93" i="6"/>
  <c r="C93" i="6"/>
  <c r="A94" i="6"/>
  <c r="B94" i="6"/>
  <c r="C94" i="6"/>
  <c r="A95" i="6"/>
  <c r="B95" i="6"/>
  <c r="C95" i="6"/>
  <c r="A96" i="6"/>
  <c r="B96" i="6"/>
  <c r="C96" i="6"/>
  <c r="A97" i="6"/>
  <c r="B97" i="6"/>
  <c r="C97" i="6"/>
  <c r="A98" i="6"/>
  <c r="B98" i="6"/>
  <c r="C98" i="6"/>
  <c r="A99" i="6"/>
  <c r="B99" i="6"/>
  <c r="C99" i="6"/>
  <c r="A100" i="6"/>
  <c r="B100" i="6"/>
  <c r="C100" i="6"/>
  <c r="A101" i="6"/>
  <c r="B101" i="6"/>
  <c r="C101" i="6"/>
  <c r="A102" i="6"/>
  <c r="B102" i="6"/>
  <c r="C102" i="6"/>
  <c r="A103" i="6"/>
  <c r="B103" i="6"/>
  <c r="C103" i="6"/>
  <c r="A104" i="6"/>
  <c r="B104" i="6"/>
  <c r="C104" i="6"/>
  <c r="A105" i="6"/>
  <c r="B105" i="6"/>
  <c r="C105" i="6"/>
  <c r="A106" i="6"/>
  <c r="B106" i="6"/>
  <c r="C106" i="6"/>
  <c r="A107" i="6"/>
  <c r="B107" i="6"/>
  <c r="C107" i="6"/>
  <c r="A108" i="6"/>
  <c r="B108" i="6"/>
  <c r="C108" i="6"/>
  <c r="A109" i="6"/>
  <c r="B109" i="6"/>
  <c r="C109" i="6"/>
  <c r="A110" i="6"/>
  <c r="B110" i="6"/>
  <c r="C110" i="6"/>
  <c r="A111" i="6"/>
  <c r="B111" i="6"/>
  <c r="C111" i="6"/>
  <c r="A112" i="6"/>
  <c r="B112" i="6"/>
  <c r="C112" i="6"/>
  <c r="A113" i="6"/>
  <c r="B113" i="6"/>
  <c r="C113" i="6"/>
  <c r="A114" i="6"/>
  <c r="B114" i="6"/>
  <c r="C114" i="6"/>
  <c r="A115" i="6"/>
  <c r="B115" i="6"/>
  <c r="C115" i="6"/>
  <c r="A116" i="6"/>
  <c r="B116" i="6"/>
  <c r="C116" i="6"/>
  <c r="A117" i="6"/>
  <c r="B117" i="6"/>
  <c r="C117" i="6"/>
  <c r="A118" i="6"/>
  <c r="B118" i="6"/>
  <c r="C118" i="6"/>
  <c r="A119" i="6"/>
  <c r="B119" i="6"/>
  <c r="C119" i="6"/>
  <c r="A120" i="6"/>
  <c r="B120" i="6"/>
  <c r="C120" i="6"/>
  <c r="A121" i="6"/>
  <c r="B121" i="6"/>
  <c r="C121" i="6"/>
  <c r="A122" i="6"/>
  <c r="B122" i="6"/>
  <c r="C122" i="6"/>
  <c r="A123" i="6"/>
  <c r="B123" i="6"/>
  <c r="C123" i="6"/>
  <c r="A124" i="6"/>
  <c r="B124" i="6"/>
  <c r="C124" i="6"/>
  <c r="A125" i="6"/>
  <c r="B125" i="6"/>
  <c r="C125" i="6"/>
  <c r="A126" i="6"/>
  <c r="B126" i="6"/>
  <c r="C126" i="6"/>
  <c r="A127" i="6"/>
  <c r="B127" i="6"/>
  <c r="C127" i="6"/>
  <c r="A128" i="6"/>
  <c r="B128" i="6"/>
  <c r="C128" i="6"/>
  <c r="A129" i="6"/>
  <c r="B129" i="6"/>
  <c r="C129" i="6"/>
  <c r="A130" i="6"/>
  <c r="B130" i="6"/>
  <c r="C130" i="6"/>
  <c r="A131" i="6"/>
  <c r="B131" i="6"/>
  <c r="C131" i="6"/>
  <c r="A132" i="6"/>
  <c r="B132" i="6"/>
  <c r="C132" i="6"/>
  <c r="A133" i="6"/>
  <c r="B133" i="6"/>
  <c r="C133" i="6"/>
  <c r="A134" i="6"/>
  <c r="B134" i="6"/>
  <c r="C134" i="6"/>
  <c r="A135" i="6"/>
  <c r="B135" i="6"/>
  <c r="C135" i="6"/>
  <c r="A136" i="6"/>
  <c r="B136" i="6"/>
  <c r="C136" i="6"/>
  <c r="A137" i="6"/>
  <c r="B137" i="6"/>
  <c r="C137" i="6"/>
  <c r="A138" i="6"/>
  <c r="B138" i="6"/>
  <c r="C138" i="6"/>
  <c r="A139" i="6"/>
  <c r="B139" i="6"/>
  <c r="C139" i="6"/>
  <c r="A140" i="6"/>
  <c r="B140" i="6"/>
  <c r="C140" i="6"/>
  <c r="A141" i="6"/>
  <c r="B141" i="6"/>
  <c r="C141" i="6"/>
  <c r="A142" i="6"/>
  <c r="B142" i="6"/>
  <c r="C142" i="6"/>
  <c r="A143" i="6"/>
  <c r="B143" i="6"/>
  <c r="C143" i="6"/>
  <c r="A144" i="6"/>
  <c r="B144" i="6"/>
  <c r="C144" i="6"/>
  <c r="A145" i="6"/>
  <c r="B145" i="6"/>
  <c r="C145" i="6"/>
  <c r="A146" i="6"/>
  <c r="B146" i="6"/>
  <c r="C146" i="6"/>
  <c r="A147" i="6"/>
  <c r="B147" i="6"/>
  <c r="C147" i="6"/>
  <c r="A148" i="6"/>
  <c r="B148" i="6"/>
  <c r="C148" i="6"/>
  <c r="A149" i="6"/>
  <c r="B149" i="6"/>
  <c r="C149" i="6"/>
  <c r="A150" i="6"/>
  <c r="B150" i="6"/>
  <c r="C150" i="6"/>
  <c r="A151" i="6"/>
  <c r="B151" i="6"/>
  <c r="C151" i="6"/>
  <c r="A152" i="6"/>
  <c r="B152" i="6"/>
  <c r="C152" i="6"/>
  <c r="A153" i="6"/>
  <c r="B153" i="6"/>
  <c r="C153" i="6"/>
  <c r="A154" i="6"/>
  <c r="B154" i="6"/>
  <c r="C154" i="6"/>
  <c r="A155" i="6"/>
  <c r="B155" i="6"/>
  <c r="C155" i="6"/>
  <c r="A156" i="6"/>
  <c r="B156" i="6"/>
  <c r="C156" i="6"/>
  <c r="A157" i="6"/>
  <c r="B157" i="6"/>
  <c r="C157" i="6"/>
  <c r="A158" i="6"/>
  <c r="B158" i="6"/>
  <c r="C158" i="6"/>
  <c r="A159" i="6"/>
  <c r="B159" i="6"/>
  <c r="C159" i="6"/>
  <c r="A160" i="6"/>
  <c r="B160" i="6"/>
  <c r="C160" i="6"/>
  <c r="A161" i="6"/>
  <c r="B161" i="6"/>
  <c r="C161" i="6"/>
  <c r="A162" i="6"/>
  <c r="B162" i="6"/>
  <c r="C162" i="6"/>
  <c r="A163" i="6"/>
  <c r="B163" i="6"/>
  <c r="C163" i="6"/>
  <c r="A164" i="6"/>
  <c r="B164" i="6"/>
  <c r="C164" i="6"/>
  <c r="A165" i="6"/>
  <c r="B165" i="6"/>
  <c r="C165" i="6"/>
  <c r="A166" i="6"/>
  <c r="B166" i="6"/>
  <c r="C166" i="6"/>
  <c r="A167" i="6"/>
  <c r="B167" i="6"/>
  <c r="C167" i="6"/>
  <c r="A168" i="6"/>
  <c r="B168" i="6"/>
  <c r="C168" i="6"/>
  <c r="A169" i="6"/>
  <c r="B169" i="6"/>
  <c r="C169" i="6"/>
  <c r="A170" i="6"/>
  <c r="B170" i="6"/>
  <c r="C170" i="6"/>
  <c r="A171" i="6"/>
  <c r="B171" i="6"/>
  <c r="C171" i="6"/>
  <c r="A172" i="6"/>
  <c r="B172" i="6"/>
  <c r="C172" i="6"/>
  <c r="A173" i="6"/>
  <c r="B173" i="6"/>
  <c r="C173" i="6"/>
  <c r="A174" i="6"/>
  <c r="B174" i="6"/>
  <c r="C174" i="6"/>
  <c r="A175" i="6"/>
  <c r="B175" i="6"/>
  <c r="C175" i="6"/>
  <c r="A176" i="6"/>
  <c r="B176" i="6"/>
  <c r="C176" i="6"/>
  <c r="A177" i="6"/>
  <c r="B177" i="6"/>
  <c r="C177" i="6"/>
  <c r="A178" i="6"/>
  <c r="B178" i="6"/>
  <c r="C178" i="6"/>
  <c r="A179" i="6"/>
  <c r="B179" i="6"/>
  <c r="C179" i="6"/>
  <c r="A180" i="6"/>
  <c r="B180" i="6"/>
  <c r="C180" i="6"/>
  <c r="A181" i="6"/>
  <c r="B181" i="6"/>
  <c r="C181" i="6"/>
  <c r="A182" i="6"/>
  <c r="B182" i="6"/>
  <c r="C182" i="6"/>
  <c r="A183" i="6"/>
  <c r="B183" i="6"/>
  <c r="C183" i="6"/>
  <c r="A184" i="6"/>
  <c r="B184" i="6"/>
  <c r="C184" i="6"/>
  <c r="A185" i="6"/>
  <c r="B185" i="6"/>
  <c r="C185" i="6"/>
  <c r="A186" i="6"/>
  <c r="B186" i="6"/>
  <c r="C186" i="6"/>
  <c r="A187" i="6"/>
  <c r="B187" i="6"/>
  <c r="C187" i="6"/>
  <c r="A188" i="6"/>
  <c r="B188" i="6"/>
  <c r="C188" i="6"/>
  <c r="A189" i="6"/>
  <c r="B189" i="6"/>
  <c r="C189" i="6"/>
  <c r="A190" i="6"/>
  <c r="B190" i="6"/>
  <c r="C190" i="6"/>
  <c r="A191" i="6"/>
  <c r="B191" i="6"/>
  <c r="C191" i="6"/>
  <c r="A192" i="6"/>
  <c r="B192" i="6"/>
  <c r="C192" i="6"/>
  <c r="A193" i="6"/>
  <c r="B193" i="6"/>
  <c r="C193" i="6"/>
  <c r="A194" i="6"/>
  <c r="B194" i="6"/>
  <c r="C194" i="6"/>
  <c r="A195" i="6"/>
  <c r="B195" i="6"/>
  <c r="C195" i="6"/>
  <c r="A196" i="6"/>
  <c r="B196" i="6"/>
  <c r="C196" i="6"/>
  <c r="A197" i="6"/>
  <c r="B197" i="6"/>
  <c r="C197" i="6"/>
  <c r="A198" i="6"/>
  <c r="B198" i="6"/>
  <c r="C198" i="6"/>
  <c r="A199" i="6"/>
  <c r="B199" i="6"/>
  <c r="C199" i="6"/>
  <c r="A200" i="6"/>
  <c r="B200" i="6"/>
  <c r="C200" i="6"/>
  <c r="A201" i="6"/>
  <c r="B201" i="6"/>
  <c r="C201" i="6"/>
  <c r="A202" i="6"/>
  <c r="B202" i="6"/>
  <c r="C202" i="6"/>
  <c r="A203" i="6"/>
  <c r="B203" i="6"/>
  <c r="C203" i="6"/>
  <c r="A204" i="6"/>
  <c r="B204" i="6"/>
  <c r="C204" i="6"/>
  <c r="A205" i="6"/>
  <c r="B205" i="6"/>
  <c r="C205" i="6"/>
  <c r="A206" i="6"/>
  <c r="B206" i="6"/>
  <c r="C206" i="6"/>
  <c r="A207" i="6"/>
  <c r="B207" i="6"/>
  <c r="C207" i="6"/>
  <c r="A208" i="6"/>
  <c r="B208" i="6"/>
  <c r="C208" i="6"/>
  <c r="A209" i="6"/>
  <c r="B209" i="6"/>
  <c r="C209" i="6"/>
  <c r="A210" i="6"/>
  <c r="B210" i="6"/>
  <c r="C210" i="6"/>
  <c r="A211" i="6"/>
  <c r="B211" i="6"/>
  <c r="C211" i="6"/>
  <c r="A212" i="6"/>
  <c r="B212" i="6"/>
  <c r="C212" i="6"/>
  <c r="A213" i="6"/>
  <c r="B213" i="6"/>
  <c r="C213" i="6"/>
  <c r="A214" i="6"/>
  <c r="B214" i="6"/>
  <c r="C214" i="6"/>
  <c r="A215" i="6"/>
  <c r="B215" i="6"/>
  <c r="C215" i="6"/>
  <c r="A216" i="6"/>
  <c r="B216" i="6"/>
  <c r="C216" i="6"/>
  <c r="A217" i="6"/>
  <c r="B217" i="6"/>
  <c r="C217" i="6"/>
  <c r="A218" i="6"/>
  <c r="B218" i="6"/>
  <c r="C218" i="6"/>
  <c r="A219" i="6"/>
  <c r="B219" i="6"/>
  <c r="C219" i="6"/>
  <c r="A220" i="6"/>
  <c r="B220" i="6"/>
  <c r="C220" i="6"/>
  <c r="A221" i="6"/>
  <c r="B221" i="6"/>
  <c r="C221" i="6"/>
  <c r="A222" i="6"/>
  <c r="B222" i="6"/>
  <c r="C222" i="6"/>
  <c r="A223" i="6"/>
  <c r="B223" i="6"/>
  <c r="C223" i="6"/>
  <c r="A224" i="6"/>
  <c r="B224" i="6"/>
  <c r="C224" i="6"/>
  <c r="A225" i="6"/>
  <c r="B225" i="6"/>
  <c r="C225" i="6"/>
  <c r="A226" i="6"/>
  <c r="B226" i="6"/>
  <c r="C226" i="6"/>
  <c r="B13" i="1"/>
  <c r="B13" i="5" s="1"/>
  <c r="C13" i="1"/>
  <c r="D13" i="1"/>
  <c r="D13" i="5" s="1"/>
  <c r="B14" i="1"/>
  <c r="B16" i="7" s="1"/>
  <c r="C14" i="1"/>
  <c r="C16" i="7" s="1"/>
  <c r="D14" i="1"/>
  <c r="B15" i="1"/>
  <c r="C15" i="1"/>
  <c r="C17" i="7" s="1"/>
  <c r="D15" i="1"/>
  <c r="D17" i="7" s="1"/>
  <c r="B16" i="1"/>
  <c r="B16" i="4" s="1"/>
  <c r="C16" i="1"/>
  <c r="D16" i="1"/>
  <c r="D18" i="7" s="1"/>
  <c r="B17" i="1"/>
  <c r="B19" i="7" s="1"/>
  <c r="C17" i="1"/>
  <c r="C17" i="5" s="1"/>
  <c r="A240" i="12" s="1"/>
  <c r="D17" i="1"/>
  <c r="B18" i="1"/>
  <c r="B20" i="7" s="1"/>
  <c r="C18" i="1"/>
  <c r="D18" i="1"/>
  <c r="D18" i="4" s="1"/>
  <c r="B19" i="1"/>
  <c r="C19" i="1"/>
  <c r="D19" i="1"/>
  <c r="D21" i="7" s="1"/>
  <c r="B20" i="1"/>
  <c r="B20" i="4" s="1"/>
  <c r="C20" i="1"/>
  <c r="C20" i="5" s="1"/>
  <c r="A243" i="12" s="1"/>
  <c r="D20" i="1"/>
  <c r="B21" i="1"/>
  <c r="B23" i="7" s="1"/>
  <c r="C21" i="1"/>
  <c r="D21" i="1"/>
  <c r="D21" i="5" s="1"/>
  <c r="B22" i="1"/>
  <c r="B24" i="7" s="1"/>
  <c r="C22" i="1"/>
  <c r="D22" i="1"/>
  <c r="D22" i="5" s="1"/>
  <c r="B23" i="1"/>
  <c r="C23" i="1"/>
  <c r="D23" i="1"/>
  <c r="D23" i="4" s="1"/>
  <c r="B24" i="1"/>
  <c r="B24" i="4" s="1"/>
  <c r="C24" i="1"/>
  <c r="C24" i="5" s="1"/>
  <c r="A247" i="12" s="1"/>
  <c r="D24" i="1"/>
  <c r="B25" i="1"/>
  <c r="B27" i="7" s="1"/>
  <c r="C25" i="1"/>
  <c r="D25" i="1"/>
  <c r="D25" i="5" s="1"/>
  <c r="B26" i="1"/>
  <c r="B28" i="7" s="1"/>
  <c r="C26" i="1"/>
  <c r="C26" i="4" s="1"/>
  <c r="A15" i="12" s="1"/>
  <c r="D26" i="1"/>
  <c r="B27" i="1"/>
  <c r="C27" i="1"/>
  <c r="D27" i="1"/>
  <c r="B28" i="1"/>
  <c r="C28" i="1"/>
  <c r="C28" i="5" s="1"/>
  <c r="A251" i="12" s="1"/>
  <c r="D28" i="1"/>
  <c r="B29" i="1"/>
  <c r="B31" i="7" s="1"/>
  <c r="C29" i="1"/>
  <c r="D29" i="1"/>
  <c r="D29" i="5" s="1"/>
  <c r="B30" i="1"/>
  <c r="B32" i="7" s="1"/>
  <c r="C30" i="1"/>
  <c r="C30" i="4" s="1"/>
  <c r="A19" i="12" s="1"/>
  <c r="D30" i="1"/>
  <c r="B31" i="1"/>
  <c r="C31" i="1"/>
  <c r="D31" i="1"/>
  <c r="D31" i="4" s="1"/>
  <c r="B32" i="1"/>
  <c r="B32" i="4" s="1"/>
  <c r="C32" i="1"/>
  <c r="C32" i="5" s="1"/>
  <c r="A255" i="12" s="1"/>
  <c r="D32" i="1"/>
  <c r="B33" i="1"/>
  <c r="B35" i="7" s="1"/>
  <c r="C33" i="1"/>
  <c r="C33" i="5" s="1"/>
  <c r="A256" i="12" s="1"/>
  <c r="D33" i="1"/>
  <c r="D33" i="5" s="1"/>
  <c r="B34" i="1"/>
  <c r="B36" i="7" s="1"/>
  <c r="C34" i="1"/>
  <c r="D34" i="1"/>
  <c r="B35" i="1"/>
  <c r="C35" i="1"/>
  <c r="D35" i="1"/>
  <c r="D35" i="4" s="1"/>
  <c r="B36" i="1"/>
  <c r="C36" i="1"/>
  <c r="D36" i="1"/>
  <c r="B37" i="1"/>
  <c r="B39" i="7" s="1"/>
  <c r="C37" i="1"/>
  <c r="D37" i="1"/>
  <c r="D37" i="5" s="1"/>
  <c r="B38" i="1"/>
  <c r="B40" i="7" s="1"/>
  <c r="C38" i="1"/>
  <c r="D38" i="1"/>
  <c r="D38" i="5" s="1"/>
  <c r="B39" i="1"/>
  <c r="C39" i="1"/>
  <c r="D39" i="1"/>
  <c r="D39" i="4" s="1"/>
  <c r="B40" i="1"/>
  <c r="B40" i="4" s="1"/>
  <c r="C40" i="1"/>
  <c r="C40" i="5" s="1"/>
  <c r="A263" i="12" s="1"/>
  <c r="D40" i="1"/>
  <c r="B41" i="1"/>
  <c r="B43" i="7" s="1"/>
  <c r="C41" i="1"/>
  <c r="D41" i="1"/>
  <c r="D41" i="5" s="1"/>
  <c r="B42" i="1"/>
  <c r="B44" i="7" s="1"/>
  <c r="C42" i="1"/>
  <c r="C42" i="4" s="1"/>
  <c r="A31" i="12" s="1"/>
  <c r="D42" i="1"/>
  <c r="B43" i="1"/>
  <c r="B45" i="7" s="1"/>
  <c r="C43" i="1"/>
  <c r="D43" i="1"/>
  <c r="D43" i="5" s="1"/>
  <c r="B44" i="1"/>
  <c r="C44" i="1"/>
  <c r="C44" i="5" s="1"/>
  <c r="A267" i="12" s="1"/>
  <c r="D44" i="1"/>
  <c r="B45" i="1"/>
  <c r="C45" i="1"/>
  <c r="D45" i="1"/>
  <c r="D45" i="5" s="1"/>
  <c r="B46" i="1"/>
  <c r="B48" i="7" s="1"/>
  <c r="C46" i="1"/>
  <c r="C46" i="4" s="1"/>
  <c r="A35" i="12" s="1"/>
  <c r="D46" i="1"/>
  <c r="B47" i="1"/>
  <c r="C47" i="1"/>
  <c r="D47" i="1"/>
  <c r="D47" i="4" s="1"/>
  <c r="B48" i="1"/>
  <c r="B48" i="4" s="1"/>
  <c r="C48" i="1"/>
  <c r="C48" i="5" s="1"/>
  <c r="A271" i="12" s="1"/>
  <c r="D48" i="1"/>
  <c r="B49" i="1"/>
  <c r="C49" i="1"/>
  <c r="C49" i="5" s="1"/>
  <c r="A272" i="12" s="1"/>
  <c r="D49" i="1"/>
  <c r="D49" i="5" s="1"/>
  <c r="B50" i="1"/>
  <c r="B52" i="7" s="1"/>
  <c r="C50" i="1"/>
  <c r="C50" i="5" s="1"/>
  <c r="A273" i="12" s="1"/>
  <c r="D50" i="1"/>
  <c r="B51" i="1"/>
  <c r="C51" i="1"/>
  <c r="D51" i="1"/>
  <c r="D51" i="4" s="1"/>
  <c r="B52" i="1"/>
  <c r="B52" i="4" s="1"/>
  <c r="C52" i="1"/>
  <c r="C52" i="5" s="1"/>
  <c r="A275" i="12" s="1"/>
  <c r="D52" i="1"/>
  <c r="B53" i="1"/>
  <c r="B55" i="7" s="1"/>
  <c r="C53" i="1"/>
  <c r="D53" i="1"/>
  <c r="D53" i="5" s="1"/>
  <c r="B54" i="1"/>
  <c r="B56" i="7" s="1"/>
  <c r="C54" i="1"/>
  <c r="C54" i="5" s="1"/>
  <c r="A277" i="12" s="1"/>
  <c r="D54" i="1"/>
  <c r="D54" i="5" s="1"/>
  <c r="B55" i="1"/>
  <c r="C55" i="1"/>
  <c r="D55" i="1"/>
  <c r="D55" i="5" s="1"/>
  <c r="B56" i="1"/>
  <c r="B56" i="4" s="1"/>
  <c r="C56" i="1"/>
  <c r="C56" i="5" s="1"/>
  <c r="A279" i="12" s="1"/>
  <c r="D56" i="1"/>
  <c r="B57" i="1"/>
  <c r="B59" i="7" s="1"/>
  <c r="C57" i="1"/>
  <c r="D57" i="1"/>
  <c r="B58" i="1"/>
  <c r="B60" i="7" s="1"/>
  <c r="C58" i="1"/>
  <c r="D58" i="1"/>
  <c r="B59" i="1"/>
  <c r="C59" i="1"/>
  <c r="D59" i="1"/>
  <c r="D59" i="5" s="1"/>
  <c r="B60" i="1"/>
  <c r="C60" i="1"/>
  <c r="D60" i="1"/>
  <c r="B61" i="1"/>
  <c r="C61" i="1"/>
  <c r="D61" i="1"/>
  <c r="D61" i="5" s="1"/>
  <c r="B62" i="1"/>
  <c r="B64" i="7" s="1"/>
  <c r="C62" i="1"/>
  <c r="C62" i="4" s="1"/>
  <c r="A51" i="12" s="1"/>
  <c r="D62" i="1"/>
  <c r="B63" i="1"/>
  <c r="C63" i="1"/>
  <c r="D63" i="1"/>
  <c r="D63" i="4" s="1"/>
  <c r="B64" i="1"/>
  <c r="B64" i="4" s="1"/>
  <c r="C64" i="1"/>
  <c r="D64" i="1"/>
  <c r="B65" i="1"/>
  <c r="C65" i="1"/>
  <c r="C65" i="5" s="1"/>
  <c r="A288" i="12" s="1"/>
  <c r="D65" i="1"/>
  <c r="D65" i="5" s="1"/>
  <c r="B66" i="1"/>
  <c r="B68" i="7" s="1"/>
  <c r="C66" i="1"/>
  <c r="C66" i="5" s="1"/>
  <c r="A289" i="12" s="1"/>
  <c r="D66" i="1"/>
  <c r="B67" i="1"/>
  <c r="C67" i="1"/>
  <c r="D67" i="1"/>
  <c r="D67" i="4" s="1"/>
  <c r="B68" i="1"/>
  <c r="B68" i="4" s="1"/>
  <c r="C68" i="1"/>
  <c r="C68" i="5" s="1"/>
  <c r="A291" i="12" s="1"/>
  <c r="D68" i="1"/>
  <c r="B69" i="1"/>
  <c r="B71" i="7" s="1"/>
  <c r="C69" i="1"/>
  <c r="D69" i="1"/>
  <c r="D69" i="5" s="1"/>
  <c r="B70" i="1"/>
  <c r="B72" i="7" s="1"/>
  <c r="C70" i="1"/>
  <c r="C70" i="5" s="1"/>
  <c r="A293" i="12" s="1"/>
  <c r="D70" i="1"/>
  <c r="B71" i="1"/>
  <c r="C71" i="1"/>
  <c r="D71" i="1"/>
  <c r="D71" i="5" s="1"/>
  <c r="B72" i="1"/>
  <c r="B72" i="4" s="1"/>
  <c r="C72" i="1"/>
  <c r="C72" i="5" s="1"/>
  <c r="A295" i="12" s="1"/>
  <c r="D72" i="1"/>
  <c r="B73" i="1"/>
  <c r="B75" i="7" s="1"/>
  <c r="C73" i="1"/>
  <c r="D73" i="1"/>
  <c r="D73" i="5" s="1"/>
  <c r="B74" i="1"/>
  <c r="B76" i="7" s="1"/>
  <c r="C74" i="1"/>
  <c r="C74" i="4" s="1"/>
  <c r="A63" i="12" s="1"/>
  <c r="D74" i="1"/>
  <c r="D74" i="5" s="1"/>
  <c r="B75" i="1"/>
  <c r="C75" i="1"/>
  <c r="D75" i="1"/>
  <c r="D75" i="5" s="1"/>
  <c r="B76" i="1"/>
  <c r="C76" i="1"/>
  <c r="C76" i="5" s="1"/>
  <c r="A299" i="12" s="1"/>
  <c r="D76" i="1"/>
  <c r="B77" i="1"/>
  <c r="C77" i="1"/>
  <c r="D77" i="1"/>
  <c r="D77" i="5" s="1"/>
  <c r="B78" i="1"/>
  <c r="B80" i="7" s="1"/>
  <c r="C78" i="1"/>
  <c r="C78" i="4" s="1"/>
  <c r="A67" i="12" s="1"/>
  <c r="D78" i="1"/>
  <c r="B79" i="1"/>
  <c r="C79" i="1"/>
  <c r="D79" i="1"/>
  <c r="D79" i="4" s="1"/>
  <c r="B80" i="1"/>
  <c r="B80" i="4" s="1"/>
  <c r="C80" i="1"/>
  <c r="C80" i="5" s="1"/>
  <c r="A303" i="12" s="1"/>
  <c r="D80" i="1"/>
  <c r="B81" i="1"/>
  <c r="C81" i="1"/>
  <c r="D81" i="1"/>
  <c r="D81" i="5" s="1"/>
  <c r="B82" i="1"/>
  <c r="B84" i="7" s="1"/>
  <c r="C82" i="1"/>
  <c r="C82" i="5" s="1"/>
  <c r="A305" i="12" s="1"/>
  <c r="D82" i="1"/>
  <c r="B83" i="1"/>
  <c r="C83" i="1"/>
  <c r="D83" i="1"/>
  <c r="D83" i="4" s="1"/>
  <c r="B84" i="1"/>
  <c r="B84" i="4" s="1"/>
  <c r="C84" i="1"/>
  <c r="C84" i="5" s="1"/>
  <c r="A307" i="12" s="1"/>
  <c r="D84" i="1"/>
  <c r="B85" i="1"/>
  <c r="B87" i="7" s="1"/>
  <c r="C85" i="1"/>
  <c r="D85" i="1"/>
  <c r="D85" i="5" s="1"/>
  <c r="B86" i="1"/>
  <c r="B88" i="7" s="1"/>
  <c r="C86" i="1"/>
  <c r="C86" i="5" s="1"/>
  <c r="A309" i="12" s="1"/>
  <c r="D86" i="1"/>
  <c r="D86" i="5" s="1"/>
  <c r="B87" i="1"/>
  <c r="C87" i="1"/>
  <c r="D87" i="1"/>
  <c r="D87" i="5" s="1"/>
  <c r="B88" i="1"/>
  <c r="B88" i="4" s="1"/>
  <c r="C88" i="1"/>
  <c r="C88" i="5" s="1"/>
  <c r="A311" i="12" s="1"/>
  <c r="D88" i="1"/>
  <c r="B89" i="1"/>
  <c r="B91" i="7" s="1"/>
  <c r="C89" i="1"/>
  <c r="D89" i="1"/>
  <c r="D89" i="5" s="1"/>
  <c r="B90" i="1"/>
  <c r="B92" i="7" s="1"/>
  <c r="C90" i="1"/>
  <c r="D90" i="1"/>
  <c r="B91" i="1"/>
  <c r="C91" i="1"/>
  <c r="D91" i="1"/>
  <c r="D91" i="5" s="1"/>
  <c r="B92" i="1"/>
  <c r="B92" i="4" s="1"/>
  <c r="C92" i="1"/>
  <c r="C92" i="5" s="1"/>
  <c r="A315" i="12" s="1"/>
  <c r="D92" i="1"/>
  <c r="B93" i="1"/>
  <c r="B93" i="4" s="1"/>
  <c r="C93" i="1"/>
  <c r="D93" i="1"/>
  <c r="D93" i="5" s="1"/>
  <c r="B94" i="1"/>
  <c r="B96" i="7" s="1"/>
  <c r="C94" i="1"/>
  <c r="D94" i="1"/>
  <c r="B95" i="1"/>
  <c r="C95" i="1"/>
  <c r="D95" i="1"/>
  <c r="D95" i="4" s="1"/>
  <c r="B96" i="1"/>
  <c r="C96" i="1"/>
  <c r="C96" i="5" s="1"/>
  <c r="A319" i="12" s="1"/>
  <c r="D96" i="1"/>
  <c r="B97" i="1"/>
  <c r="C97" i="1"/>
  <c r="D97" i="1"/>
  <c r="D97" i="5" s="1"/>
  <c r="B98" i="1"/>
  <c r="B100" i="7" s="1"/>
  <c r="C98" i="1"/>
  <c r="C98" i="5" s="1"/>
  <c r="A321" i="12" s="1"/>
  <c r="D98" i="1"/>
  <c r="B99" i="1"/>
  <c r="C99" i="1"/>
  <c r="D99" i="1"/>
  <c r="D99" i="4" s="1"/>
  <c r="B100" i="1"/>
  <c r="B100" i="4" s="1"/>
  <c r="C100" i="1"/>
  <c r="C100" i="5" s="1"/>
  <c r="A323" i="12" s="1"/>
  <c r="D100" i="1"/>
  <c r="B101" i="1"/>
  <c r="B103" i="7" s="1"/>
  <c r="C101" i="1"/>
  <c r="D101" i="1"/>
  <c r="D101" i="5" s="1"/>
  <c r="B102" i="1"/>
  <c r="B104" i="7" s="1"/>
  <c r="C102" i="1"/>
  <c r="C102" i="5" s="1"/>
  <c r="A325" i="12" s="1"/>
  <c r="D102" i="1"/>
  <c r="B103" i="1"/>
  <c r="C103" i="1"/>
  <c r="D103" i="1"/>
  <c r="D103" i="5" s="1"/>
  <c r="B104" i="1"/>
  <c r="B104" i="4" s="1"/>
  <c r="C104" i="1"/>
  <c r="C104" i="5" s="1"/>
  <c r="A327" i="12" s="1"/>
  <c r="D104" i="1"/>
  <c r="B105" i="1"/>
  <c r="B107" i="7" s="1"/>
  <c r="C105" i="1"/>
  <c r="D105" i="1"/>
  <c r="D105" i="5" s="1"/>
  <c r="B106" i="1"/>
  <c r="B108" i="7" s="1"/>
  <c r="C106" i="1"/>
  <c r="D106" i="1"/>
  <c r="B107" i="1"/>
  <c r="C107" i="1"/>
  <c r="D107" i="1"/>
  <c r="D107" i="5" s="1"/>
  <c r="B108" i="1"/>
  <c r="C108" i="1"/>
  <c r="C108" i="5" s="1"/>
  <c r="A331" i="12" s="1"/>
  <c r="D108" i="1"/>
  <c r="B109" i="1"/>
  <c r="C109" i="1"/>
  <c r="D109" i="1"/>
  <c r="D109" i="5" s="1"/>
  <c r="B110" i="1"/>
  <c r="B112" i="7" s="1"/>
  <c r="C110" i="1"/>
  <c r="C110" i="4" s="1"/>
  <c r="A99" i="12" s="1"/>
  <c r="D110" i="1"/>
  <c r="B111" i="1"/>
  <c r="C111" i="1"/>
  <c r="D111" i="1"/>
  <c r="D111" i="4" s="1"/>
  <c r="B112" i="1"/>
  <c r="B112" i="4" s="1"/>
  <c r="C112" i="1"/>
  <c r="C112" i="5" s="1"/>
  <c r="A335" i="12" s="1"/>
  <c r="D112" i="1"/>
  <c r="B113" i="1"/>
  <c r="B113" i="4" s="1"/>
  <c r="C113" i="1"/>
  <c r="D113" i="1"/>
  <c r="D113" i="5" s="1"/>
  <c r="B114" i="1"/>
  <c r="B116" i="7" s="1"/>
  <c r="C114" i="1"/>
  <c r="C114" i="5" s="1"/>
  <c r="A337" i="12" s="1"/>
  <c r="D114" i="1"/>
  <c r="B115" i="1"/>
  <c r="C115" i="1"/>
  <c r="D115" i="1"/>
  <c r="D115" i="4" s="1"/>
  <c r="B116" i="1"/>
  <c r="B116" i="4" s="1"/>
  <c r="C116" i="1"/>
  <c r="C116" i="5" s="1"/>
  <c r="A339" i="12" s="1"/>
  <c r="D116" i="1"/>
  <c r="B117" i="1"/>
  <c r="B119" i="7" s="1"/>
  <c r="C117" i="1"/>
  <c r="C117" i="5" s="1"/>
  <c r="A340" i="12" s="1"/>
  <c r="D117" i="1"/>
  <c r="D117" i="5" s="1"/>
  <c r="B118" i="1"/>
  <c r="B120" i="7" s="1"/>
  <c r="C118" i="1"/>
  <c r="C118" i="5" s="1"/>
  <c r="A341" i="12" s="1"/>
  <c r="D118" i="1"/>
  <c r="B119" i="1"/>
  <c r="C119" i="1"/>
  <c r="D119" i="1"/>
  <c r="D119" i="5" s="1"/>
  <c r="B120" i="1"/>
  <c r="B120" i="4" s="1"/>
  <c r="C120" i="1"/>
  <c r="C120" i="5" s="1"/>
  <c r="A343" i="12" s="1"/>
  <c r="D120" i="1"/>
  <c r="B121" i="1"/>
  <c r="B123" i="7" s="1"/>
  <c r="C121" i="1"/>
  <c r="D121" i="1"/>
  <c r="D121" i="5" s="1"/>
  <c r="B122" i="1"/>
  <c r="B124" i="7" s="1"/>
  <c r="C122" i="1"/>
  <c r="C122" i="4" s="1"/>
  <c r="A111" i="12" s="1"/>
  <c r="D122" i="1"/>
  <c r="B123" i="1"/>
  <c r="C123" i="1"/>
  <c r="D123" i="1"/>
  <c r="D123" i="5" s="1"/>
  <c r="B124" i="1"/>
  <c r="B124" i="4" s="1"/>
  <c r="C124" i="1"/>
  <c r="C124" i="5" s="1"/>
  <c r="A347" i="12" s="1"/>
  <c r="D124" i="1"/>
  <c r="B125" i="1"/>
  <c r="B125" i="4" s="1"/>
  <c r="C125" i="1"/>
  <c r="D125" i="1"/>
  <c r="D125" i="5" s="1"/>
  <c r="B126" i="1"/>
  <c r="B128" i="7" s="1"/>
  <c r="C126" i="1"/>
  <c r="C126" i="4" s="1"/>
  <c r="A115" i="12" s="1"/>
  <c r="D126" i="1"/>
  <c r="B127" i="1"/>
  <c r="C127" i="1"/>
  <c r="D127" i="1"/>
  <c r="D127" i="4" s="1"/>
  <c r="B128" i="1"/>
  <c r="B128" i="5" s="1"/>
  <c r="C128" i="1"/>
  <c r="C128" i="5" s="1"/>
  <c r="A351" i="12" s="1"/>
  <c r="D128" i="1"/>
  <c r="B129" i="1"/>
  <c r="C129" i="1"/>
  <c r="C129" i="5" s="1"/>
  <c r="A352" i="12" s="1"/>
  <c r="D129" i="1"/>
  <c r="B130" i="1"/>
  <c r="B132" i="7" s="1"/>
  <c r="C130" i="1"/>
  <c r="C130" i="5" s="1"/>
  <c r="A353" i="12" s="1"/>
  <c r="D130" i="1"/>
  <c r="B131" i="1"/>
  <c r="C131" i="1"/>
  <c r="D131" i="1"/>
  <c r="D131" i="4" s="1"/>
  <c r="B132" i="1"/>
  <c r="B132" i="4" s="1"/>
  <c r="C132" i="1"/>
  <c r="C132" i="5" s="1"/>
  <c r="A355" i="12" s="1"/>
  <c r="D132" i="1"/>
  <c r="B133" i="1"/>
  <c r="B135" i="7" s="1"/>
  <c r="C133" i="1"/>
  <c r="D133" i="1"/>
  <c r="D133" i="5" s="1"/>
  <c r="B134" i="1"/>
  <c r="B136" i="7" s="1"/>
  <c r="C134" i="1"/>
  <c r="C134" i="5" s="1"/>
  <c r="A357" i="12" s="1"/>
  <c r="D134" i="1"/>
  <c r="B135" i="1"/>
  <c r="C135" i="1"/>
  <c r="D135" i="1"/>
  <c r="D135" i="5" s="1"/>
  <c r="B136" i="1"/>
  <c r="B136" i="4" s="1"/>
  <c r="C136" i="1"/>
  <c r="C136" i="5" s="1"/>
  <c r="A359" i="12" s="1"/>
  <c r="D136" i="1"/>
  <c r="B137" i="1"/>
  <c r="B139" i="7" s="1"/>
  <c r="C137" i="1"/>
  <c r="D137" i="1"/>
  <c r="D137" i="5" s="1"/>
  <c r="B138" i="1"/>
  <c r="B140" i="7" s="1"/>
  <c r="C138" i="1"/>
  <c r="D138" i="1"/>
  <c r="D138" i="5" s="1"/>
  <c r="B139" i="1"/>
  <c r="C139" i="1"/>
  <c r="D139" i="1"/>
  <c r="D139" i="5" s="1"/>
  <c r="B140" i="1"/>
  <c r="B140" i="4" s="1"/>
  <c r="C140" i="1"/>
  <c r="C140" i="5" s="1"/>
  <c r="A363" i="12" s="1"/>
  <c r="D140" i="1"/>
  <c r="B141" i="1"/>
  <c r="B141" i="4" s="1"/>
  <c r="C141" i="1"/>
  <c r="D141" i="1"/>
  <c r="D141" i="5" s="1"/>
  <c r="B142" i="1"/>
  <c r="B144" i="7" s="1"/>
  <c r="C142" i="1"/>
  <c r="C142" i="4" s="1"/>
  <c r="A131" i="12" s="1"/>
  <c r="D142" i="1"/>
  <c r="B143" i="1"/>
  <c r="C143" i="1"/>
  <c r="D143" i="1"/>
  <c r="D143" i="4" s="1"/>
  <c r="B144" i="1"/>
  <c r="B144" i="4" s="1"/>
  <c r="C144" i="1"/>
  <c r="C144" i="5" s="1"/>
  <c r="A367" i="12" s="1"/>
  <c r="D144" i="1"/>
  <c r="B145" i="1"/>
  <c r="C145" i="1"/>
  <c r="D145" i="1"/>
  <c r="D145" i="5" s="1"/>
  <c r="B146" i="1"/>
  <c r="B148" i="7" s="1"/>
  <c r="C146" i="1"/>
  <c r="C146" i="5" s="1"/>
  <c r="A369" i="12" s="1"/>
  <c r="D146" i="1"/>
  <c r="B147" i="1"/>
  <c r="C147" i="1"/>
  <c r="D147" i="1"/>
  <c r="B148" i="1"/>
  <c r="B148" i="4" s="1"/>
  <c r="C148" i="1"/>
  <c r="C148" i="5" s="1"/>
  <c r="A371" i="12" s="1"/>
  <c r="D148" i="1"/>
  <c r="B149" i="1"/>
  <c r="B151" i="7" s="1"/>
  <c r="C149" i="1"/>
  <c r="D149" i="1"/>
  <c r="D149" i="5" s="1"/>
  <c r="B150" i="1"/>
  <c r="B152" i="7" s="1"/>
  <c r="C150" i="1"/>
  <c r="C150" i="5" s="1"/>
  <c r="A373" i="12" s="1"/>
  <c r="D150" i="1"/>
  <c r="D150" i="5" s="1"/>
  <c r="B151" i="1"/>
  <c r="C151" i="1"/>
  <c r="D151" i="1"/>
  <c r="D151" i="5" s="1"/>
  <c r="B152" i="1"/>
  <c r="B152" i="4" s="1"/>
  <c r="C152" i="1"/>
  <c r="C152" i="5" s="1"/>
  <c r="A375" i="12" s="1"/>
  <c r="D152" i="1"/>
  <c r="B153" i="1"/>
  <c r="B155" i="7" s="1"/>
  <c r="C153" i="1"/>
  <c r="D153" i="1"/>
  <c r="D153" i="5" s="1"/>
  <c r="B154" i="1"/>
  <c r="B156" i="7" s="1"/>
  <c r="C154" i="1"/>
  <c r="C154" i="4" s="1"/>
  <c r="A143" i="12" s="1"/>
  <c r="D154" i="1"/>
  <c r="B155" i="1"/>
  <c r="C155" i="1"/>
  <c r="D155" i="1"/>
  <c r="D155" i="5" s="1"/>
  <c r="B156" i="1"/>
  <c r="B156" i="4" s="1"/>
  <c r="C156" i="1"/>
  <c r="C156" i="5" s="1"/>
  <c r="A379" i="12" s="1"/>
  <c r="D156" i="1"/>
  <c r="B157" i="1"/>
  <c r="B157" i="4" s="1"/>
  <c r="C157" i="1"/>
  <c r="D157" i="1"/>
  <c r="D157" i="5" s="1"/>
  <c r="B158" i="1"/>
  <c r="B160" i="7" s="1"/>
  <c r="C158" i="1"/>
  <c r="D158" i="1"/>
  <c r="B159" i="1"/>
  <c r="C159" i="1"/>
  <c r="D159" i="1"/>
  <c r="D159" i="4" s="1"/>
  <c r="B160" i="1"/>
  <c r="C160" i="1"/>
  <c r="C160" i="5" s="1"/>
  <c r="A383" i="12" s="1"/>
  <c r="D160" i="1"/>
  <c r="B161" i="1"/>
  <c r="B161" i="4" s="1"/>
  <c r="C161" i="1"/>
  <c r="D161" i="1"/>
  <c r="D161" i="5" s="1"/>
  <c r="B162" i="1"/>
  <c r="B164" i="7" s="1"/>
  <c r="C162" i="1"/>
  <c r="C162" i="5" s="1"/>
  <c r="A385" i="12" s="1"/>
  <c r="D162" i="1"/>
  <c r="B163" i="1"/>
  <c r="C163" i="1"/>
  <c r="D163" i="1"/>
  <c r="B164" i="1"/>
  <c r="B164" i="4" s="1"/>
  <c r="C164" i="1"/>
  <c r="C164" i="5" s="1"/>
  <c r="A387" i="12" s="1"/>
  <c r="D164" i="1"/>
  <c r="B165" i="1"/>
  <c r="B167" i="7" s="1"/>
  <c r="C165" i="1"/>
  <c r="D165" i="1"/>
  <c r="D165" i="5" s="1"/>
  <c r="B166" i="1"/>
  <c r="B168" i="7" s="1"/>
  <c r="C166" i="1"/>
  <c r="C166" i="5" s="1"/>
  <c r="A389" i="12" s="1"/>
  <c r="D166" i="1"/>
  <c r="B167" i="1"/>
  <c r="C167" i="1"/>
  <c r="D167" i="1"/>
  <c r="D167" i="5" s="1"/>
  <c r="B168" i="1"/>
  <c r="B168" i="4" s="1"/>
  <c r="C168" i="1"/>
  <c r="C168" i="5" s="1"/>
  <c r="A391" i="12" s="1"/>
  <c r="D168" i="1"/>
  <c r="B169" i="1"/>
  <c r="B171" i="7" s="1"/>
  <c r="C169" i="1"/>
  <c r="D169" i="1"/>
  <c r="D169" i="5" s="1"/>
  <c r="B170" i="1"/>
  <c r="B172" i="7" s="1"/>
  <c r="C170" i="1"/>
  <c r="C170" i="4" s="1"/>
  <c r="A159" i="12" s="1"/>
  <c r="D170" i="1"/>
  <c r="B171" i="1"/>
  <c r="C171" i="1"/>
  <c r="D171" i="1"/>
  <c r="B172" i="1"/>
  <c r="B174" i="7" s="1"/>
  <c r="C172" i="1"/>
  <c r="C172" i="5" s="1"/>
  <c r="A395" i="12" s="1"/>
  <c r="D172" i="1"/>
  <c r="B173" i="1"/>
  <c r="B173" i="4" s="1"/>
  <c r="C173" i="1"/>
  <c r="D173" i="1"/>
  <c r="D173" i="5" s="1"/>
  <c r="B174" i="1"/>
  <c r="B176" i="7" s="1"/>
  <c r="C174" i="1"/>
  <c r="D174" i="1"/>
  <c r="B175" i="1"/>
  <c r="C175" i="1"/>
  <c r="D175" i="1"/>
  <c r="B176" i="1"/>
  <c r="B176" i="4" s="1"/>
  <c r="C176" i="1"/>
  <c r="C176" i="5" s="1"/>
  <c r="A399" i="12" s="1"/>
  <c r="D176" i="1"/>
  <c r="B177" i="1"/>
  <c r="B177" i="4" s="1"/>
  <c r="C177" i="1"/>
  <c r="D177" i="1"/>
  <c r="D177" i="5" s="1"/>
  <c r="B178" i="1"/>
  <c r="B180" i="7" s="1"/>
  <c r="C178" i="1"/>
  <c r="C178" i="5" s="1"/>
  <c r="A401" i="12" s="1"/>
  <c r="D178" i="1"/>
  <c r="B179" i="1"/>
  <c r="C179" i="1"/>
  <c r="D179" i="1"/>
  <c r="B180" i="1"/>
  <c r="B180" i="4" s="1"/>
  <c r="C180" i="1"/>
  <c r="C180" i="5" s="1"/>
  <c r="A403" i="12" s="1"/>
  <c r="D180" i="1"/>
  <c r="B181" i="1"/>
  <c r="B183" i="7" s="1"/>
  <c r="C181" i="1"/>
  <c r="C181" i="5" s="1"/>
  <c r="A404" i="12" s="1"/>
  <c r="D181" i="1"/>
  <c r="D181" i="5" s="1"/>
  <c r="B182" i="1"/>
  <c r="B184" i="7" s="1"/>
  <c r="C182" i="1"/>
  <c r="D182" i="1"/>
  <c r="B183" i="1"/>
  <c r="C183" i="1"/>
  <c r="D183" i="1"/>
  <c r="B184" i="1"/>
  <c r="B184" i="4" s="1"/>
  <c r="C184" i="1"/>
  <c r="C184" i="5" s="1"/>
  <c r="A407" i="12" s="1"/>
  <c r="D184" i="1"/>
  <c r="B185" i="1"/>
  <c r="B187" i="7" s="1"/>
  <c r="C185" i="1"/>
  <c r="D185" i="1"/>
  <c r="D185" i="5" s="1"/>
  <c r="B186" i="1"/>
  <c r="B188" i="7" s="1"/>
  <c r="C186" i="1"/>
  <c r="D186" i="1"/>
  <c r="D186" i="5" s="1"/>
  <c r="B187" i="1"/>
  <c r="C187" i="1"/>
  <c r="D187" i="1"/>
  <c r="B188" i="1"/>
  <c r="B188" i="4" s="1"/>
  <c r="C188" i="1"/>
  <c r="C188" i="5" s="1"/>
  <c r="A411" i="12" s="1"/>
  <c r="D188" i="1"/>
  <c r="B189" i="1"/>
  <c r="B189" i="4" s="1"/>
  <c r="C189" i="1"/>
  <c r="D189" i="1"/>
  <c r="D189" i="5" s="1"/>
  <c r="B190" i="1"/>
  <c r="B192" i="7" s="1"/>
  <c r="C190" i="1"/>
  <c r="D190" i="1"/>
  <c r="B191" i="1"/>
  <c r="C191" i="1"/>
  <c r="D191" i="1"/>
  <c r="B192" i="1"/>
  <c r="B192" i="4" s="1"/>
  <c r="C192" i="1"/>
  <c r="C192" i="5" s="1"/>
  <c r="A415" i="12" s="1"/>
  <c r="D192" i="1"/>
  <c r="B193" i="1"/>
  <c r="B193" i="4" s="1"/>
  <c r="C193" i="1"/>
  <c r="D193" i="1"/>
  <c r="B194" i="1"/>
  <c r="B196" i="7" s="1"/>
  <c r="C194" i="1"/>
  <c r="D194" i="1"/>
  <c r="B195" i="1"/>
  <c r="C195" i="1"/>
  <c r="D195" i="1"/>
  <c r="B196" i="1"/>
  <c r="B196" i="4" s="1"/>
  <c r="C196" i="1"/>
  <c r="C196" i="5" s="1"/>
  <c r="A419" i="12" s="1"/>
  <c r="D196" i="1"/>
  <c r="B197" i="1"/>
  <c r="B199" i="7" s="1"/>
  <c r="C197" i="1"/>
  <c r="D197" i="1"/>
  <c r="D197" i="5" s="1"/>
  <c r="B198" i="1"/>
  <c r="B200" i="7" s="1"/>
  <c r="C198" i="1"/>
  <c r="D198" i="1"/>
  <c r="B199" i="1"/>
  <c r="C199" i="1"/>
  <c r="D199" i="1"/>
  <c r="D199" i="5" s="1"/>
  <c r="B200" i="1"/>
  <c r="B200" i="4" s="1"/>
  <c r="C200" i="1"/>
  <c r="C200" i="5" s="1"/>
  <c r="A423" i="12" s="1"/>
  <c r="D200" i="1"/>
  <c r="B201" i="1"/>
  <c r="B203" i="7" s="1"/>
  <c r="C201" i="1"/>
  <c r="D201" i="1"/>
  <c r="D201" i="5" s="1"/>
  <c r="B202" i="1"/>
  <c r="B204" i="7" s="1"/>
  <c r="C202" i="1"/>
  <c r="D202" i="1"/>
  <c r="D202" i="5" s="1"/>
  <c r="B203" i="1"/>
  <c r="C203" i="1"/>
  <c r="D203" i="1"/>
  <c r="D203" i="5" s="1"/>
  <c r="B204" i="1"/>
  <c r="C204" i="1"/>
  <c r="C204" i="5" s="1"/>
  <c r="A427" i="12" s="1"/>
  <c r="D204" i="1"/>
  <c r="B205" i="1"/>
  <c r="B205" i="4" s="1"/>
  <c r="C205" i="1"/>
  <c r="C205" i="5" s="1"/>
  <c r="A428" i="12" s="1"/>
  <c r="D205" i="1"/>
  <c r="B206" i="1"/>
  <c r="C206" i="1"/>
  <c r="D206" i="1"/>
  <c r="B207" i="1"/>
  <c r="B207" i="5" s="1"/>
  <c r="C207" i="1"/>
  <c r="D207" i="1"/>
  <c r="B208" i="1"/>
  <c r="C208" i="1"/>
  <c r="D208" i="1"/>
  <c r="D210" i="7" s="1"/>
  <c r="B209" i="1"/>
  <c r="C209" i="1"/>
  <c r="D209" i="1"/>
  <c r="B210" i="1"/>
  <c r="B212" i="7" s="1"/>
  <c r="C210" i="1"/>
  <c r="C212" i="7" s="1"/>
  <c r="D210" i="1"/>
  <c r="B211" i="1"/>
  <c r="C211" i="1"/>
  <c r="C213" i="7" s="1"/>
  <c r="D211" i="1"/>
  <c r="D213" i="7" s="1"/>
  <c r="B212" i="1"/>
  <c r="B214" i="7" s="1"/>
  <c r="C212" i="1"/>
  <c r="D212" i="1"/>
  <c r="D214" i="7" s="1"/>
  <c r="B213" i="1"/>
  <c r="B215" i="7" s="1"/>
  <c r="C213" i="1"/>
  <c r="D213" i="1"/>
  <c r="B214" i="1"/>
  <c r="B216" i="7" s="1"/>
  <c r="C214" i="1"/>
  <c r="D214" i="1"/>
  <c r="B215" i="1"/>
  <c r="C215" i="1"/>
  <c r="C217" i="7" s="1"/>
  <c r="D215" i="1"/>
  <c r="D217" i="7" s="1"/>
  <c r="B216" i="1"/>
  <c r="C216" i="1"/>
  <c r="D216" i="1"/>
  <c r="D218" i="7" s="1"/>
  <c r="B217" i="1"/>
  <c r="B219" i="7" s="1"/>
  <c r="C217" i="1"/>
  <c r="C219" i="7" s="1"/>
  <c r="D217" i="1"/>
  <c r="B218" i="1"/>
  <c r="B220" i="7" s="1"/>
  <c r="C218" i="1"/>
  <c r="D218" i="1"/>
  <c r="B219" i="1"/>
  <c r="C219" i="1"/>
  <c r="C221" i="7" s="1"/>
  <c r="D219" i="1"/>
  <c r="B220" i="1"/>
  <c r="B222" i="7" s="1"/>
  <c r="C220" i="1"/>
  <c r="D220" i="1"/>
  <c r="D222" i="7" s="1"/>
  <c r="B221" i="1"/>
  <c r="B223" i="7" s="1"/>
  <c r="C221" i="1"/>
  <c r="D221" i="1"/>
  <c r="B222" i="1"/>
  <c r="C222" i="1"/>
  <c r="C224" i="7" s="1"/>
  <c r="D222" i="1"/>
  <c r="D224" i="7" s="1"/>
  <c r="B223" i="1"/>
  <c r="C223" i="1"/>
  <c r="D223" i="1"/>
  <c r="D225" i="7" s="1"/>
  <c r="B224" i="1"/>
  <c r="C224" i="1"/>
  <c r="C226" i="7" s="1"/>
  <c r="D224" i="1"/>
  <c r="D226" i="7" s="1"/>
  <c r="B225" i="1"/>
  <c r="C225" i="1"/>
  <c r="D225" i="1"/>
  <c r="B226" i="1"/>
  <c r="B228" i="7" s="1"/>
  <c r="C226" i="1"/>
  <c r="D226" i="1"/>
  <c r="B227" i="1"/>
  <c r="C227" i="1"/>
  <c r="C229" i="7" s="1"/>
  <c r="D227" i="1"/>
  <c r="D229" i="7" s="1"/>
  <c r="D5" i="6"/>
  <c r="E5" i="6"/>
  <c r="D6" i="6"/>
  <c r="E6" i="6"/>
  <c r="B4" i="5"/>
  <c r="D4" i="5"/>
  <c r="E4" i="5"/>
  <c r="F4" i="5"/>
  <c r="B5" i="5"/>
  <c r="E5" i="5"/>
  <c r="F5" i="5"/>
  <c r="B6" i="5"/>
  <c r="E6" i="5"/>
  <c r="B7" i="5"/>
  <c r="E7" i="5"/>
  <c r="F7" i="5"/>
  <c r="G7" i="5"/>
  <c r="B8" i="5"/>
  <c r="B4" i="4"/>
  <c r="D4" i="4"/>
  <c r="E4" i="4"/>
  <c r="F4" i="4"/>
  <c r="B5" i="4"/>
  <c r="D5" i="4"/>
  <c r="E5" i="4"/>
  <c r="F5" i="4"/>
  <c r="B6" i="4"/>
  <c r="D6" i="4"/>
  <c r="E6" i="4"/>
  <c r="B7" i="4"/>
  <c r="E7" i="4"/>
  <c r="F7" i="4"/>
  <c r="G7" i="4"/>
  <c r="B8" i="4"/>
  <c r="B4" i="1"/>
  <c r="A9" i="8" s="1"/>
  <c r="B6" i="11" s="1"/>
  <c r="D4" i="1"/>
  <c r="C9" i="8" s="1"/>
  <c r="D6" i="11" s="1"/>
  <c r="E4" i="1"/>
  <c r="D9" i="8" s="1"/>
  <c r="J6" i="11" s="1"/>
  <c r="F4" i="1"/>
  <c r="E9" i="8" s="1"/>
  <c r="K6" i="11" s="1"/>
  <c r="B5" i="1"/>
  <c r="A10" i="8" s="1"/>
  <c r="B7" i="11" s="1"/>
  <c r="D5" i="1"/>
  <c r="C10" i="8" s="1"/>
  <c r="D7" i="11" s="1"/>
  <c r="E5" i="1"/>
  <c r="D10" i="8" s="1"/>
  <c r="J7" i="11" s="1"/>
  <c r="F5" i="1"/>
  <c r="E10" i="8" s="1"/>
  <c r="K7" i="11" s="1"/>
  <c r="B6" i="1"/>
  <c r="A11" i="8" s="1"/>
  <c r="B8" i="11" s="1"/>
  <c r="D6" i="1"/>
  <c r="C11" i="8" s="1"/>
  <c r="D8" i="11" s="1"/>
  <c r="E6" i="1"/>
  <c r="D11" i="8" s="1"/>
  <c r="B7" i="1"/>
  <c r="A12" i="8" s="1"/>
  <c r="B9" i="11" s="1"/>
  <c r="E7" i="1"/>
  <c r="D12" i="8" s="1"/>
  <c r="F7" i="1"/>
  <c r="E12" i="8" s="1"/>
  <c r="G7" i="1"/>
  <c r="F12" i="8" s="1"/>
  <c r="B8" i="1"/>
  <c r="A13" i="8" s="1"/>
  <c r="V13" i="5"/>
  <c r="V14" i="5"/>
  <c r="V15" i="5"/>
  <c r="V16" i="5"/>
  <c r="V17" i="5"/>
  <c r="BL20" i="7"/>
  <c r="BL21" i="7"/>
  <c r="BL22" i="7"/>
  <c r="BL23" i="7"/>
  <c r="BL24" i="7"/>
  <c r="BL25" i="7"/>
  <c r="BL26" i="7"/>
  <c r="BL27" i="7"/>
  <c r="BL28" i="7"/>
  <c r="BL29" i="7"/>
  <c r="BL30" i="7"/>
  <c r="BL31" i="7"/>
  <c r="BL32" i="7"/>
  <c r="BL33" i="7"/>
  <c r="BL34" i="7"/>
  <c r="BL35" i="7"/>
  <c r="BL36" i="7"/>
  <c r="BL37" i="7"/>
  <c r="BL38" i="7"/>
  <c r="BL39" i="7"/>
  <c r="BL40" i="7"/>
  <c r="BL41" i="7"/>
  <c r="BL42" i="7"/>
  <c r="BL43" i="7"/>
  <c r="BL44" i="7"/>
  <c r="BL45" i="7"/>
  <c r="BL46" i="7"/>
  <c r="BL47" i="7"/>
  <c r="BL48" i="7"/>
  <c r="BL49" i="7"/>
  <c r="BL50" i="7"/>
  <c r="BL51" i="7"/>
  <c r="BL52" i="7"/>
  <c r="BL53" i="7"/>
  <c r="BL54" i="7"/>
  <c r="BL55" i="7"/>
  <c r="BL56" i="7"/>
  <c r="BL57" i="7"/>
  <c r="BL58" i="7"/>
  <c r="BL59" i="7"/>
  <c r="BL60" i="7"/>
  <c r="BL61" i="7"/>
  <c r="BL62" i="7"/>
  <c r="BL63" i="7"/>
  <c r="BL64" i="7"/>
  <c r="BL65" i="7"/>
  <c r="BL66" i="7"/>
  <c r="BL67" i="7"/>
  <c r="BL68" i="7"/>
  <c r="BL69" i="7"/>
  <c r="BL70" i="7"/>
  <c r="BL71" i="7"/>
  <c r="BL72" i="7"/>
  <c r="BL73" i="7"/>
  <c r="BL74" i="7"/>
  <c r="BL75" i="7"/>
  <c r="BL76" i="7"/>
  <c r="BL77" i="7"/>
  <c r="BL78" i="7"/>
  <c r="BL79" i="7"/>
  <c r="BL80" i="7"/>
  <c r="BL81" i="7"/>
  <c r="BL82" i="7"/>
  <c r="BL83" i="7"/>
  <c r="BL84" i="7"/>
  <c r="BL85" i="7"/>
  <c r="BL86" i="7"/>
  <c r="BL87" i="7"/>
  <c r="BL88" i="7"/>
  <c r="BL89" i="7"/>
  <c r="BL90" i="7"/>
  <c r="BL91" i="7"/>
  <c r="BL92" i="7"/>
  <c r="BL93" i="7"/>
  <c r="BL94" i="7"/>
  <c r="BL95" i="7"/>
  <c r="BL96" i="7"/>
  <c r="BL97" i="7"/>
  <c r="BL98" i="7"/>
  <c r="BL99" i="7"/>
  <c r="BL100" i="7"/>
  <c r="BL101" i="7"/>
  <c r="BL102" i="7"/>
  <c r="BL103" i="7"/>
  <c r="BL104" i="7"/>
  <c r="BL105" i="7"/>
  <c r="BL106" i="7"/>
  <c r="BL107" i="7"/>
  <c r="BL108" i="7"/>
  <c r="BL109" i="7"/>
  <c r="BL110" i="7"/>
  <c r="BL111" i="7"/>
  <c r="BL112" i="7"/>
  <c r="BL113" i="7"/>
  <c r="BL114" i="7"/>
  <c r="BL115" i="7"/>
  <c r="BL116" i="7"/>
  <c r="BL117" i="7"/>
  <c r="BL118" i="7"/>
  <c r="BL119" i="7"/>
  <c r="BL120" i="7"/>
  <c r="BL121" i="7"/>
  <c r="BL122" i="7"/>
  <c r="BL123" i="7"/>
  <c r="BL124" i="7"/>
  <c r="BL125" i="7"/>
  <c r="BL126" i="7"/>
  <c r="BL127" i="7"/>
  <c r="BL128" i="7"/>
  <c r="BL129" i="7"/>
  <c r="BL130" i="7"/>
  <c r="BL131" i="7"/>
  <c r="BL132" i="7"/>
  <c r="BL133" i="7"/>
  <c r="BL134" i="7"/>
  <c r="BL135" i="7"/>
  <c r="BL136" i="7"/>
  <c r="BL137" i="7"/>
  <c r="BL138" i="7"/>
  <c r="BL139" i="7"/>
  <c r="BL140" i="7"/>
  <c r="BL141" i="7"/>
  <c r="BL142" i="7"/>
  <c r="BL143" i="7"/>
  <c r="BL144" i="7"/>
  <c r="BL145" i="7"/>
  <c r="BL146" i="7"/>
  <c r="BL147" i="7"/>
  <c r="BL148" i="7"/>
  <c r="BL149" i="7"/>
  <c r="BL150" i="7"/>
  <c r="BL151" i="7"/>
  <c r="BL152" i="7"/>
  <c r="BL153" i="7"/>
  <c r="BL154" i="7"/>
  <c r="BL155" i="7"/>
  <c r="BL156" i="7"/>
  <c r="BL157" i="7"/>
  <c r="BL158" i="7"/>
  <c r="BL159" i="7"/>
  <c r="BL160" i="7"/>
  <c r="BL161" i="7"/>
  <c r="BL162" i="7"/>
  <c r="BL163" i="7"/>
  <c r="BL164" i="7"/>
  <c r="BL165" i="7"/>
  <c r="BL166" i="7"/>
  <c r="BL167" i="7"/>
  <c r="BL168" i="7"/>
  <c r="BL169" i="7"/>
  <c r="BL170" i="7"/>
  <c r="BL171" i="7"/>
  <c r="BL172" i="7"/>
  <c r="BL173" i="7"/>
  <c r="BL174" i="7"/>
  <c r="BL175" i="7"/>
  <c r="BL176" i="7"/>
  <c r="BL177" i="7"/>
  <c r="BL178" i="7"/>
  <c r="BL179" i="7"/>
  <c r="BL180" i="7"/>
  <c r="BL181" i="7"/>
  <c r="BL182" i="7"/>
  <c r="BL183" i="7"/>
  <c r="BL184" i="7"/>
  <c r="BL185" i="7"/>
  <c r="BL186" i="7"/>
  <c r="BL187" i="7"/>
  <c r="BL188" i="7"/>
  <c r="BL189" i="7"/>
  <c r="BL190" i="7"/>
  <c r="BL191" i="7"/>
  <c r="BL192" i="7"/>
  <c r="BL193" i="7"/>
  <c r="BL194" i="7"/>
  <c r="BL195" i="7"/>
  <c r="BL196" i="7"/>
  <c r="BL197" i="7"/>
  <c r="BL198" i="7"/>
  <c r="BL199" i="7"/>
  <c r="BL200" i="7"/>
  <c r="BL201" i="7"/>
  <c r="BL202" i="7"/>
  <c r="BL203" i="7"/>
  <c r="BL204" i="7"/>
  <c r="BL205" i="7"/>
  <c r="BL206" i="7"/>
  <c r="BL207" i="7"/>
  <c r="BP207" i="7"/>
  <c r="BV207" i="7" s="1"/>
  <c r="BO207" i="7"/>
  <c r="BU207" i="7" s="1"/>
  <c r="BN207" i="7"/>
  <c r="BT207" i="7" s="1"/>
  <c r="BM207" i="7"/>
  <c r="BS207" i="7" s="1"/>
  <c r="BP206" i="7"/>
  <c r="BV206" i="7" s="1"/>
  <c r="BO206" i="7"/>
  <c r="BU206" i="7" s="1"/>
  <c r="BN206" i="7"/>
  <c r="BT206" i="7" s="1"/>
  <c r="BM206" i="7"/>
  <c r="BS206" i="7" s="1"/>
  <c r="BP205" i="7"/>
  <c r="BV205" i="7" s="1"/>
  <c r="BO205" i="7"/>
  <c r="BU205" i="7" s="1"/>
  <c r="BN205" i="7"/>
  <c r="BT205" i="7" s="1"/>
  <c r="BM205" i="7"/>
  <c r="BS205" i="7" s="1"/>
  <c r="BP204" i="7"/>
  <c r="BV204" i="7" s="1"/>
  <c r="BO204" i="7"/>
  <c r="BU204" i="7" s="1"/>
  <c r="BN204" i="7"/>
  <c r="BT204" i="7" s="1"/>
  <c r="BM204" i="7"/>
  <c r="BS204" i="7" s="1"/>
  <c r="BP203" i="7"/>
  <c r="BV203" i="7" s="1"/>
  <c r="BO203" i="7"/>
  <c r="BU203" i="7" s="1"/>
  <c r="BN203" i="7"/>
  <c r="BT203" i="7" s="1"/>
  <c r="BM203" i="7"/>
  <c r="BS203" i="7" s="1"/>
  <c r="BP202" i="7"/>
  <c r="BV202" i="7" s="1"/>
  <c r="BO202" i="7"/>
  <c r="BU202" i="7" s="1"/>
  <c r="BN202" i="7"/>
  <c r="BT202" i="7" s="1"/>
  <c r="BM202" i="7"/>
  <c r="BS202" i="7" s="1"/>
  <c r="BP201" i="7"/>
  <c r="BV201" i="7" s="1"/>
  <c r="BO201" i="7"/>
  <c r="BU201" i="7" s="1"/>
  <c r="BN201" i="7"/>
  <c r="BT201" i="7" s="1"/>
  <c r="BM201" i="7"/>
  <c r="BS201" i="7" s="1"/>
  <c r="BP200" i="7"/>
  <c r="BV200" i="7" s="1"/>
  <c r="BO200" i="7"/>
  <c r="BU200" i="7" s="1"/>
  <c r="BN200" i="7"/>
  <c r="BT200" i="7" s="1"/>
  <c r="BM200" i="7"/>
  <c r="BS200" i="7" s="1"/>
  <c r="BP199" i="7"/>
  <c r="BV199" i="7" s="1"/>
  <c r="BO199" i="7"/>
  <c r="BU199" i="7" s="1"/>
  <c r="BN199" i="7"/>
  <c r="BT199" i="7" s="1"/>
  <c r="BM199" i="7"/>
  <c r="BS199" i="7" s="1"/>
  <c r="BP198" i="7"/>
  <c r="BV198" i="7" s="1"/>
  <c r="BO198" i="7"/>
  <c r="BU198" i="7" s="1"/>
  <c r="BN198" i="7"/>
  <c r="BT198" i="7" s="1"/>
  <c r="BM198" i="7"/>
  <c r="BS198" i="7" s="1"/>
  <c r="BP197" i="7"/>
  <c r="BV197" i="7" s="1"/>
  <c r="BO197" i="7"/>
  <c r="BU197" i="7" s="1"/>
  <c r="BN197" i="7"/>
  <c r="BT197" i="7" s="1"/>
  <c r="BM197" i="7"/>
  <c r="BS197" i="7" s="1"/>
  <c r="BP196" i="7"/>
  <c r="BV196" i="7" s="1"/>
  <c r="BO196" i="7"/>
  <c r="BU196" i="7" s="1"/>
  <c r="BN196" i="7"/>
  <c r="BT196" i="7" s="1"/>
  <c r="BM196" i="7"/>
  <c r="BS196" i="7" s="1"/>
  <c r="BP195" i="7"/>
  <c r="BV195" i="7" s="1"/>
  <c r="BO195" i="7"/>
  <c r="BU195" i="7" s="1"/>
  <c r="BN195" i="7"/>
  <c r="BT195" i="7" s="1"/>
  <c r="BM195" i="7"/>
  <c r="BS195" i="7" s="1"/>
  <c r="BP194" i="7"/>
  <c r="BV194" i="7" s="1"/>
  <c r="BO194" i="7"/>
  <c r="BU194" i="7" s="1"/>
  <c r="BN194" i="7"/>
  <c r="BT194" i="7" s="1"/>
  <c r="BM194" i="7"/>
  <c r="BS194" i="7" s="1"/>
  <c r="BP193" i="7"/>
  <c r="BV193" i="7" s="1"/>
  <c r="BO193" i="7"/>
  <c r="BU193" i="7" s="1"/>
  <c r="BN193" i="7"/>
  <c r="BT193" i="7" s="1"/>
  <c r="BM193" i="7"/>
  <c r="BS193" i="7" s="1"/>
  <c r="BP192" i="7"/>
  <c r="BV192" i="7" s="1"/>
  <c r="BO192" i="7"/>
  <c r="BU192" i="7" s="1"/>
  <c r="BN192" i="7"/>
  <c r="BT192" i="7" s="1"/>
  <c r="BM192" i="7"/>
  <c r="BS192" i="7" s="1"/>
  <c r="BP191" i="7"/>
  <c r="BV191" i="7" s="1"/>
  <c r="BO191" i="7"/>
  <c r="BU191" i="7" s="1"/>
  <c r="BN191" i="7"/>
  <c r="BT191" i="7" s="1"/>
  <c r="BM191" i="7"/>
  <c r="BS191" i="7" s="1"/>
  <c r="BP190" i="7"/>
  <c r="BV190" i="7" s="1"/>
  <c r="BO190" i="7"/>
  <c r="BU190" i="7" s="1"/>
  <c r="BN190" i="7"/>
  <c r="BT190" i="7" s="1"/>
  <c r="BM190" i="7"/>
  <c r="BS190" i="7" s="1"/>
  <c r="BP189" i="7"/>
  <c r="BV189" i="7" s="1"/>
  <c r="BO189" i="7"/>
  <c r="BU189" i="7" s="1"/>
  <c r="BN189" i="7"/>
  <c r="BT189" i="7" s="1"/>
  <c r="BM189" i="7"/>
  <c r="BS189" i="7" s="1"/>
  <c r="BP188" i="7"/>
  <c r="BV188" i="7" s="1"/>
  <c r="BO188" i="7"/>
  <c r="BU188" i="7" s="1"/>
  <c r="BN188" i="7"/>
  <c r="BT188" i="7" s="1"/>
  <c r="BM188" i="7"/>
  <c r="BS188" i="7" s="1"/>
  <c r="BP187" i="7"/>
  <c r="BV187" i="7" s="1"/>
  <c r="BO187" i="7"/>
  <c r="BU187" i="7" s="1"/>
  <c r="BN187" i="7"/>
  <c r="BT187" i="7" s="1"/>
  <c r="BM187" i="7"/>
  <c r="BS187" i="7" s="1"/>
  <c r="BP186" i="7"/>
  <c r="BV186" i="7" s="1"/>
  <c r="BO186" i="7"/>
  <c r="BU186" i="7" s="1"/>
  <c r="BN186" i="7"/>
  <c r="BT186" i="7" s="1"/>
  <c r="BM186" i="7"/>
  <c r="BS186" i="7" s="1"/>
  <c r="BP185" i="7"/>
  <c r="BV185" i="7" s="1"/>
  <c r="BO185" i="7"/>
  <c r="BU185" i="7" s="1"/>
  <c r="BN185" i="7"/>
  <c r="BT185" i="7" s="1"/>
  <c r="BM185" i="7"/>
  <c r="BS185" i="7" s="1"/>
  <c r="BP184" i="7"/>
  <c r="BV184" i="7" s="1"/>
  <c r="BO184" i="7"/>
  <c r="BU184" i="7" s="1"/>
  <c r="BN184" i="7"/>
  <c r="BT184" i="7" s="1"/>
  <c r="BM184" i="7"/>
  <c r="BS184" i="7" s="1"/>
  <c r="BP183" i="7"/>
  <c r="BV183" i="7" s="1"/>
  <c r="BO183" i="7"/>
  <c r="BU183" i="7" s="1"/>
  <c r="BN183" i="7"/>
  <c r="BT183" i="7" s="1"/>
  <c r="BM183" i="7"/>
  <c r="BS183" i="7" s="1"/>
  <c r="BP182" i="7"/>
  <c r="BV182" i="7" s="1"/>
  <c r="BO182" i="7"/>
  <c r="BU182" i="7" s="1"/>
  <c r="BN182" i="7"/>
  <c r="BT182" i="7" s="1"/>
  <c r="BM182" i="7"/>
  <c r="BS182" i="7" s="1"/>
  <c r="BP181" i="7"/>
  <c r="BV181" i="7" s="1"/>
  <c r="BO181" i="7"/>
  <c r="BU181" i="7" s="1"/>
  <c r="BN181" i="7"/>
  <c r="BT181" i="7" s="1"/>
  <c r="BM181" i="7"/>
  <c r="BS181" i="7" s="1"/>
  <c r="BP180" i="7"/>
  <c r="BV180" i="7" s="1"/>
  <c r="BO180" i="7"/>
  <c r="BU180" i="7" s="1"/>
  <c r="BN180" i="7"/>
  <c r="BT180" i="7" s="1"/>
  <c r="BM180" i="7"/>
  <c r="BS180" i="7" s="1"/>
  <c r="BP179" i="7"/>
  <c r="BV179" i="7" s="1"/>
  <c r="BO179" i="7"/>
  <c r="BU179" i="7" s="1"/>
  <c r="BN179" i="7"/>
  <c r="BT179" i="7" s="1"/>
  <c r="BM179" i="7"/>
  <c r="BS179" i="7" s="1"/>
  <c r="BP178" i="7"/>
  <c r="BV178" i="7" s="1"/>
  <c r="BO178" i="7"/>
  <c r="BU178" i="7" s="1"/>
  <c r="BN178" i="7"/>
  <c r="BT178" i="7" s="1"/>
  <c r="BM178" i="7"/>
  <c r="BS178" i="7" s="1"/>
  <c r="BP177" i="7"/>
  <c r="BV177" i="7" s="1"/>
  <c r="BO177" i="7"/>
  <c r="BU177" i="7" s="1"/>
  <c r="BN177" i="7"/>
  <c r="BT177" i="7" s="1"/>
  <c r="BM177" i="7"/>
  <c r="BS177" i="7" s="1"/>
  <c r="BP176" i="7"/>
  <c r="BV176" i="7" s="1"/>
  <c r="BO176" i="7"/>
  <c r="BU176" i="7" s="1"/>
  <c r="BN176" i="7"/>
  <c r="BT176" i="7" s="1"/>
  <c r="BM176" i="7"/>
  <c r="BS176" i="7" s="1"/>
  <c r="BP175" i="7"/>
  <c r="BV175" i="7" s="1"/>
  <c r="BO175" i="7"/>
  <c r="BU175" i="7" s="1"/>
  <c r="BN175" i="7"/>
  <c r="BT175" i="7" s="1"/>
  <c r="BM175" i="7"/>
  <c r="BS175" i="7" s="1"/>
  <c r="BP174" i="7"/>
  <c r="BV174" i="7" s="1"/>
  <c r="BO174" i="7"/>
  <c r="BU174" i="7" s="1"/>
  <c r="BN174" i="7"/>
  <c r="BT174" i="7" s="1"/>
  <c r="BM174" i="7"/>
  <c r="BS174" i="7" s="1"/>
  <c r="BP173" i="7"/>
  <c r="BV173" i="7" s="1"/>
  <c r="BO173" i="7"/>
  <c r="BU173" i="7" s="1"/>
  <c r="BN173" i="7"/>
  <c r="BT173" i="7" s="1"/>
  <c r="BM173" i="7"/>
  <c r="BS173" i="7" s="1"/>
  <c r="BP172" i="7"/>
  <c r="BV172" i="7" s="1"/>
  <c r="BO172" i="7"/>
  <c r="BU172" i="7" s="1"/>
  <c r="BN172" i="7"/>
  <c r="BT172" i="7" s="1"/>
  <c r="BM172" i="7"/>
  <c r="BS172" i="7" s="1"/>
  <c r="BP171" i="7"/>
  <c r="BV171" i="7" s="1"/>
  <c r="BO171" i="7"/>
  <c r="BU171" i="7" s="1"/>
  <c r="BN171" i="7"/>
  <c r="BT171" i="7" s="1"/>
  <c r="BM171" i="7"/>
  <c r="BS171" i="7" s="1"/>
  <c r="BP170" i="7"/>
  <c r="BV170" i="7" s="1"/>
  <c r="BO170" i="7"/>
  <c r="BU170" i="7" s="1"/>
  <c r="BN170" i="7"/>
  <c r="BT170" i="7" s="1"/>
  <c r="BM170" i="7"/>
  <c r="BS170" i="7" s="1"/>
  <c r="BP169" i="7"/>
  <c r="BV169" i="7" s="1"/>
  <c r="BO169" i="7"/>
  <c r="BU169" i="7" s="1"/>
  <c r="BN169" i="7"/>
  <c r="BT169" i="7" s="1"/>
  <c r="BM169" i="7"/>
  <c r="BS169" i="7" s="1"/>
  <c r="BP168" i="7"/>
  <c r="BV168" i="7" s="1"/>
  <c r="BO168" i="7"/>
  <c r="BU168" i="7" s="1"/>
  <c r="BN168" i="7"/>
  <c r="BT168" i="7" s="1"/>
  <c r="BM168" i="7"/>
  <c r="BS168" i="7" s="1"/>
  <c r="BP167" i="7"/>
  <c r="BV167" i="7" s="1"/>
  <c r="BO167" i="7"/>
  <c r="BU167" i="7" s="1"/>
  <c r="BN167" i="7"/>
  <c r="BT167" i="7" s="1"/>
  <c r="BM167" i="7"/>
  <c r="BS167" i="7" s="1"/>
  <c r="BP166" i="7"/>
  <c r="BV166" i="7" s="1"/>
  <c r="BO166" i="7"/>
  <c r="BU166" i="7" s="1"/>
  <c r="BN166" i="7"/>
  <c r="BT166" i="7" s="1"/>
  <c r="BM166" i="7"/>
  <c r="BS166" i="7" s="1"/>
  <c r="BP165" i="7"/>
  <c r="BV165" i="7" s="1"/>
  <c r="BO165" i="7"/>
  <c r="BU165" i="7" s="1"/>
  <c r="BN165" i="7"/>
  <c r="BT165" i="7" s="1"/>
  <c r="BM165" i="7"/>
  <c r="BS165" i="7" s="1"/>
  <c r="BP164" i="7"/>
  <c r="BV164" i="7" s="1"/>
  <c r="BO164" i="7"/>
  <c r="BU164" i="7" s="1"/>
  <c r="BN164" i="7"/>
  <c r="BT164" i="7" s="1"/>
  <c r="BM164" i="7"/>
  <c r="BS164" i="7" s="1"/>
  <c r="BP163" i="7"/>
  <c r="BV163" i="7" s="1"/>
  <c r="BO163" i="7"/>
  <c r="BU163" i="7" s="1"/>
  <c r="BN163" i="7"/>
  <c r="BT163" i="7" s="1"/>
  <c r="BM163" i="7"/>
  <c r="BS163" i="7" s="1"/>
  <c r="BP162" i="7"/>
  <c r="BV162" i="7" s="1"/>
  <c r="BO162" i="7"/>
  <c r="BU162" i="7" s="1"/>
  <c r="BN162" i="7"/>
  <c r="BT162" i="7" s="1"/>
  <c r="BM162" i="7"/>
  <c r="BS162" i="7" s="1"/>
  <c r="BP161" i="7"/>
  <c r="BV161" i="7" s="1"/>
  <c r="BO161" i="7"/>
  <c r="BU161" i="7" s="1"/>
  <c r="BN161" i="7"/>
  <c r="BT161" i="7" s="1"/>
  <c r="BM161" i="7"/>
  <c r="BS161" i="7" s="1"/>
  <c r="BP160" i="7"/>
  <c r="BV160" i="7" s="1"/>
  <c r="BO160" i="7"/>
  <c r="BU160" i="7" s="1"/>
  <c r="BN160" i="7"/>
  <c r="BT160" i="7" s="1"/>
  <c r="BM160" i="7"/>
  <c r="BS160" i="7" s="1"/>
  <c r="BP159" i="7"/>
  <c r="BV159" i="7" s="1"/>
  <c r="BO159" i="7"/>
  <c r="BU159" i="7" s="1"/>
  <c r="BN159" i="7"/>
  <c r="BT159" i="7" s="1"/>
  <c r="BM159" i="7"/>
  <c r="BS159" i="7" s="1"/>
  <c r="BP158" i="7"/>
  <c r="BV158" i="7" s="1"/>
  <c r="BO158" i="7"/>
  <c r="BU158" i="7" s="1"/>
  <c r="BN158" i="7"/>
  <c r="BT158" i="7" s="1"/>
  <c r="BM158" i="7"/>
  <c r="BS158" i="7" s="1"/>
  <c r="BP157" i="7"/>
  <c r="BV157" i="7" s="1"/>
  <c r="BO157" i="7"/>
  <c r="BU157" i="7" s="1"/>
  <c r="BN157" i="7"/>
  <c r="BT157" i="7" s="1"/>
  <c r="BM157" i="7"/>
  <c r="BS157" i="7" s="1"/>
  <c r="BP156" i="7"/>
  <c r="BV156" i="7" s="1"/>
  <c r="BO156" i="7"/>
  <c r="BU156" i="7" s="1"/>
  <c r="BN156" i="7"/>
  <c r="BT156" i="7" s="1"/>
  <c r="BM156" i="7"/>
  <c r="BS156" i="7" s="1"/>
  <c r="BP155" i="7"/>
  <c r="BV155" i="7" s="1"/>
  <c r="BO155" i="7"/>
  <c r="BU155" i="7" s="1"/>
  <c r="BN155" i="7"/>
  <c r="BT155" i="7" s="1"/>
  <c r="BM155" i="7"/>
  <c r="BS155" i="7" s="1"/>
  <c r="BP154" i="7"/>
  <c r="BV154" i="7" s="1"/>
  <c r="BO154" i="7"/>
  <c r="BU154" i="7" s="1"/>
  <c r="BN154" i="7"/>
  <c r="BT154" i="7" s="1"/>
  <c r="BM154" i="7"/>
  <c r="BS154" i="7" s="1"/>
  <c r="BP153" i="7"/>
  <c r="BV153" i="7" s="1"/>
  <c r="BO153" i="7"/>
  <c r="BU153" i="7" s="1"/>
  <c r="BN153" i="7"/>
  <c r="BT153" i="7" s="1"/>
  <c r="BM153" i="7"/>
  <c r="BS153" i="7" s="1"/>
  <c r="BP152" i="7"/>
  <c r="BV152" i="7" s="1"/>
  <c r="BO152" i="7"/>
  <c r="BU152" i="7" s="1"/>
  <c r="BN152" i="7"/>
  <c r="BT152" i="7" s="1"/>
  <c r="BM152" i="7"/>
  <c r="BS152" i="7" s="1"/>
  <c r="BP151" i="7"/>
  <c r="BV151" i="7" s="1"/>
  <c r="BO151" i="7"/>
  <c r="BU151" i="7" s="1"/>
  <c r="BN151" i="7"/>
  <c r="BT151" i="7" s="1"/>
  <c r="BM151" i="7"/>
  <c r="BS151" i="7" s="1"/>
  <c r="BP150" i="7"/>
  <c r="BV150" i="7" s="1"/>
  <c r="BO150" i="7"/>
  <c r="BU150" i="7" s="1"/>
  <c r="BN150" i="7"/>
  <c r="BT150" i="7" s="1"/>
  <c r="BM150" i="7"/>
  <c r="BS150" i="7" s="1"/>
  <c r="BP149" i="7"/>
  <c r="BV149" i="7" s="1"/>
  <c r="BO149" i="7"/>
  <c r="BU149" i="7" s="1"/>
  <c r="BN149" i="7"/>
  <c r="BT149" i="7" s="1"/>
  <c r="BM149" i="7"/>
  <c r="BS149" i="7" s="1"/>
  <c r="BP148" i="7"/>
  <c r="BV148" i="7" s="1"/>
  <c r="BO148" i="7"/>
  <c r="BU148" i="7" s="1"/>
  <c r="BN148" i="7"/>
  <c r="BT148" i="7" s="1"/>
  <c r="BM148" i="7"/>
  <c r="BS148" i="7" s="1"/>
  <c r="BP147" i="7"/>
  <c r="BV147" i="7" s="1"/>
  <c r="BO147" i="7"/>
  <c r="BU147" i="7" s="1"/>
  <c r="BN147" i="7"/>
  <c r="BT147" i="7" s="1"/>
  <c r="BM147" i="7"/>
  <c r="BS147" i="7" s="1"/>
  <c r="BP146" i="7"/>
  <c r="BV146" i="7" s="1"/>
  <c r="BO146" i="7"/>
  <c r="BU146" i="7" s="1"/>
  <c r="BN146" i="7"/>
  <c r="BT146" i="7" s="1"/>
  <c r="BM146" i="7"/>
  <c r="BS146" i="7" s="1"/>
  <c r="BP145" i="7"/>
  <c r="BV145" i="7" s="1"/>
  <c r="BO145" i="7"/>
  <c r="BU145" i="7" s="1"/>
  <c r="BN145" i="7"/>
  <c r="BT145" i="7" s="1"/>
  <c r="BM145" i="7"/>
  <c r="BS145" i="7" s="1"/>
  <c r="BP144" i="7"/>
  <c r="BV144" i="7" s="1"/>
  <c r="BO144" i="7"/>
  <c r="BU144" i="7" s="1"/>
  <c r="BN144" i="7"/>
  <c r="BT144" i="7" s="1"/>
  <c r="BM144" i="7"/>
  <c r="BS144" i="7" s="1"/>
  <c r="BP143" i="7"/>
  <c r="BV143" i="7" s="1"/>
  <c r="BO143" i="7"/>
  <c r="BU143" i="7" s="1"/>
  <c r="BN143" i="7"/>
  <c r="BT143" i="7" s="1"/>
  <c r="BM143" i="7"/>
  <c r="BS143" i="7" s="1"/>
  <c r="BP142" i="7"/>
  <c r="BV142" i="7" s="1"/>
  <c r="BO142" i="7"/>
  <c r="BU142" i="7" s="1"/>
  <c r="BN142" i="7"/>
  <c r="BT142" i="7" s="1"/>
  <c r="BM142" i="7"/>
  <c r="BS142" i="7" s="1"/>
  <c r="BP141" i="7"/>
  <c r="BV141" i="7" s="1"/>
  <c r="BO141" i="7"/>
  <c r="BU141" i="7" s="1"/>
  <c r="BN141" i="7"/>
  <c r="BT141" i="7" s="1"/>
  <c r="BM141" i="7"/>
  <c r="BS141" i="7" s="1"/>
  <c r="BP140" i="7"/>
  <c r="BV140" i="7" s="1"/>
  <c r="BO140" i="7"/>
  <c r="BU140" i="7" s="1"/>
  <c r="BN140" i="7"/>
  <c r="BT140" i="7" s="1"/>
  <c r="BM140" i="7"/>
  <c r="BS140" i="7" s="1"/>
  <c r="BP139" i="7"/>
  <c r="BV139" i="7" s="1"/>
  <c r="BO139" i="7"/>
  <c r="BU139" i="7" s="1"/>
  <c r="BN139" i="7"/>
  <c r="BT139" i="7" s="1"/>
  <c r="BM139" i="7"/>
  <c r="BS139" i="7" s="1"/>
  <c r="BP138" i="7"/>
  <c r="BV138" i="7" s="1"/>
  <c r="BO138" i="7"/>
  <c r="BU138" i="7" s="1"/>
  <c r="BN138" i="7"/>
  <c r="BT138" i="7" s="1"/>
  <c r="BM138" i="7"/>
  <c r="BS138" i="7" s="1"/>
  <c r="BP137" i="7"/>
  <c r="BV137" i="7" s="1"/>
  <c r="BO137" i="7"/>
  <c r="BU137" i="7" s="1"/>
  <c r="BN137" i="7"/>
  <c r="BT137" i="7" s="1"/>
  <c r="BM137" i="7"/>
  <c r="BS137" i="7" s="1"/>
  <c r="BP136" i="7"/>
  <c r="BV136" i="7" s="1"/>
  <c r="BO136" i="7"/>
  <c r="BU136" i="7" s="1"/>
  <c r="BN136" i="7"/>
  <c r="BT136" i="7" s="1"/>
  <c r="BM136" i="7"/>
  <c r="BS136" i="7" s="1"/>
  <c r="BP135" i="7"/>
  <c r="BV135" i="7" s="1"/>
  <c r="BO135" i="7"/>
  <c r="BU135" i="7" s="1"/>
  <c r="BN135" i="7"/>
  <c r="BT135" i="7" s="1"/>
  <c r="BM135" i="7"/>
  <c r="BS135" i="7" s="1"/>
  <c r="BP134" i="7"/>
  <c r="BV134" i="7" s="1"/>
  <c r="BO134" i="7"/>
  <c r="BU134" i="7" s="1"/>
  <c r="BN134" i="7"/>
  <c r="BT134" i="7" s="1"/>
  <c r="BM134" i="7"/>
  <c r="BS134" i="7" s="1"/>
  <c r="BP133" i="7"/>
  <c r="BV133" i="7" s="1"/>
  <c r="BO133" i="7"/>
  <c r="BU133" i="7" s="1"/>
  <c r="BN133" i="7"/>
  <c r="BT133" i="7" s="1"/>
  <c r="BM133" i="7"/>
  <c r="BS133" i="7" s="1"/>
  <c r="BP132" i="7"/>
  <c r="BV132" i="7" s="1"/>
  <c r="BO132" i="7"/>
  <c r="BU132" i="7" s="1"/>
  <c r="BN132" i="7"/>
  <c r="BT132" i="7" s="1"/>
  <c r="BM132" i="7"/>
  <c r="BS132" i="7" s="1"/>
  <c r="BP131" i="7"/>
  <c r="BV131" i="7" s="1"/>
  <c r="BO131" i="7"/>
  <c r="BU131" i="7" s="1"/>
  <c r="BN131" i="7"/>
  <c r="BT131" i="7" s="1"/>
  <c r="BM131" i="7"/>
  <c r="BS131" i="7" s="1"/>
  <c r="BP130" i="7"/>
  <c r="BV130" i="7" s="1"/>
  <c r="BO130" i="7"/>
  <c r="BU130" i="7" s="1"/>
  <c r="BN130" i="7"/>
  <c r="BT130" i="7" s="1"/>
  <c r="BM130" i="7"/>
  <c r="BS130" i="7" s="1"/>
  <c r="BP129" i="7"/>
  <c r="BV129" i="7" s="1"/>
  <c r="BO129" i="7"/>
  <c r="BU129" i="7" s="1"/>
  <c r="BN129" i="7"/>
  <c r="BT129" i="7" s="1"/>
  <c r="BM129" i="7"/>
  <c r="BS129" i="7" s="1"/>
  <c r="BP128" i="7"/>
  <c r="BV128" i="7" s="1"/>
  <c r="BO128" i="7"/>
  <c r="BU128" i="7" s="1"/>
  <c r="BN128" i="7"/>
  <c r="BT128" i="7" s="1"/>
  <c r="BM128" i="7"/>
  <c r="BS128" i="7" s="1"/>
  <c r="BP127" i="7"/>
  <c r="BV127" i="7" s="1"/>
  <c r="BO127" i="7"/>
  <c r="BU127" i="7" s="1"/>
  <c r="BN127" i="7"/>
  <c r="BT127" i="7" s="1"/>
  <c r="BM127" i="7"/>
  <c r="BS127" i="7" s="1"/>
  <c r="BP126" i="7"/>
  <c r="BV126" i="7" s="1"/>
  <c r="BO126" i="7"/>
  <c r="BU126" i="7" s="1"/>
  <c r="BN126" i="7"/>
  <c r="BT126" i="7" s="1"/>
  <c r="BM126" i="7"/>
  <c r="BS126" i="7" s="1"/>
  <c r="BP125" i="7"/>
  <c r="BV125" i="7" s="1"/>
  <c r="BO125" i="7"/>
  <c r="BU125" i="7" s="1"/>
  <c r="BN125" i="7"/>
  <c r="BT125" i="7" s="1"/>
  <c r="BM125" i="7"/>
  <c r="BS125" i="7" s="1"/>
  <c r="BP124" i="7"/>
  <c r="BV124" i="7" s="1"/>
  <c r="BO124" i="7"/>
  <c r="BU124" i="7" s="1"/>
  <c r="BN124" i="7"/>
  <c r="BT124" i="7" s="1"/>
  <c r="BM124" i="7"/>
  <c r="BS124" i="7" s="1"/>
  <c r="BP123" i="7"/>
  <c r="BV123" i="7" s="1"/>
  <c r="BO123" i="7"/>
  <c r="BU123" i="7" s="1"/>
  <c r="BN123" i="7"/>
  <c r="BT123" i="7" s="1"/>
  <c r="BM123" i="7"/>
  <c r="BS123" i="7" s="1"/>
  <c r="BP122" i="7"/>
  <c r="BV122" i="7" s="1"/>
  <c r="BO122" i="7"/>
  <c r="BU122" i="7" s="1"/>
  <c r="BN122" i="7"/>
  <c r="BT122" i="7" s="1"/>
  <c r="BM122" i="7"/>
  <c r="BS122" i="7" s="1"/>
  <c r="BP121" i="7"/>
  <c r="BV121" i="7" s="1"/>
  <c r="BO121" i="7"/>
  <c r="BU121" i="7" s="1"/>
  <c r="BN121" i="7"/>
  <c r="BT121" i="7" s="1"/>
  <c r="BM121" i="7"/>
  <c r="BS121" i="7" s="1"/>
  <c r="BP120" i="7"/>
  <c r="BV120" i="7" s="1"/>
  <c r="BO120" i="7"/>
  <c r="BU120" i="7" s="1"/>
  <c r="BN120" i="7"/>
  <c r="BT120" i="7" s="1"/>
  <c r="BM120" i="7"/>
  <c r="BS120" i="7" s="1"/>
  <c r="BP119" i="7"/>
  <c r="BV119" i="7" s="1"/>
  <c r="BO119" i="7"/>
  <c r="BU119" i="7" s="1"/>
  <c r="BN119" i="7"/>
  <c r="BT119" i="7" s="1"/>
  <c r="BM119" i="7"/>
  <c r="BS119" i="7" s="1"/>
  <c r="BP118" i="7"/>
  <c r="BV118" i="7" s="1"/>
  <c r="BO118" i="7"/>
  <c r="BU118" i="7" s="1"/>
  <c r="BN118" i="7"/>
  <c r="BT118" i="7" s="1"/>
  <c r="BM118" i="7"/>
  <c r="BS118" i="7" s="1"/>
  <c r="BP117" i="7"/>
  <c r="BV117" i="7" s="1"/>
  <c r="BO117" i="7"/>
  <c r="BU117" i="7" s="1"/>
  <c r="BN117" i="7"/>
  <c r="BT117" i="7" s="1"/>
  <c r="BM117" i="7"/>
  <c r="BS117" i="7" s="1"/>
  <c r="BP116" i="7"/>
  <c r="BV116" i="7" s="1"/>
  <c r="BO116" i="7"/>
  <c r="BU116" i="7" s="1"/>
  <c r="BN116" i="7"/>
  <c r="BT116" i="7" s="1"/>
  <c r="BM116" i="7"/>
  <c r="BS116" i="7" s="1"/>
  <c r="BP115" i="7"/>
  <c r="BV115" i="7" s="1"/>
  <c r="BO115" i="7"/>
  <c r="BU115" i="7" s="1"/>
  <c r="BN115" i="7"/>
  <c r="BT115" i="7" s="1"/>
  <c r="BM115" i="7"/>
  <c r="BS115" i="7" s="1"/>
  <c r="BP114" i="7"/>
  <c r="BV114" i="7" s="1"/>
  <c r="BO114" i="7"/>
  <c r="BU114" i="7" s="1"/>
  <c r="BN114" i="7"/>
  <c r="BT114" i="7" s="1"/>
  <c r="BM114" i="7"/>
  <c r="BS114" i="7" s="1"/>
  <c r="BP113" i="7"/>
  <c r="BV113" i="7" s="1"/>
  <c r="BO113" i="7"/>
  <c r="BU113" i="7" s="1"/>
  <c r="BN113" i="7"/>
  <c r="BT113" i="7" s="1"/>
  <c r="BM113" i="7"/>
  <c r="BS113" i="7" s="1"/>
  <c r="BP112" i="7"/>
  <c r="BV112" i="7" s="1"/>
  <c r="BO112" i="7"/>
  <c r="BU112" i="7" s="1"/>
  <c r="BN112" i="7"/>
  <c r="BT112" i="7" s="1"/>
  <c r="BM112" i="7"/>
  <c r="BS112" i="7" s="1"/>
  <c r="BP111" i="7"/>
  <c r="BV111" i="7" s="1"/>
  <c r="BO111" i="7"/>
  <c r="BU111" i="7" s="1"/>
  <c r="BN111" i="7"/>
  <c r="BT111" i="7" s="1"/>
  <c r="BM111" i="7"/>
  <c r="BS111" i="7" s="1"/>
  <c r="BP110" i="7"/>
  <c r="BV110" i="7" s="1"/>
  <c r="BO110" i="7"/>
  <c r="BU110" i="7" s="1"/>
  <c r="BN110" i="7"/>
  <c r="BT110" i="7" s="1"/>
  <c r="BM110" i="7"/>
  <c r="BS110" i="7" s="1"/>
  <c r="BP109" i="7"/>
  <c r="BV109" i="7" s="1"/>
  <c r="BO109" i="7"/>
  <c r="BU109" i="7" s="1"/>
  <c r="BN109" i="7"/>
  <c r="BT109" i="7" s="1"/>
  <c r="BM109" i="7"/>
  <c r="BS109" i="7" s="1"/>
  <c r="BP108" i="7"/>
  <c r="BV108" i="7" s="1"/>
  <c r="BO108" i="7"/>
  <c r="BU108" i="7" s="1"/>
  <c r="BN108" i="7"/>
  <c r="BT108" i="7" s="1"/>
  <c r="BM108" i="7"/>
  <c r="BS108" i="7" s="1"/>
  <c r="BP107" i="7"/>
  <c r="BV107" i="7" s="1"/>
  <c r="BO107" i="7"/>
  <c r="BU107" i="7" s="1"/>
  <c r="BN107" i="7"/>
  <c r="BT107" i="7" s="1"/>
  <c r="BM107" i="7"/>
  <c r="BS107" i="7" s="1"/>
  <c r="BP106" i="7"/>
  <c r="BV106" i="7" s="1"/>
  <c r="BO106" i="7"/>
  <c r="BU106" i="7" s="1"/>
  <c r="BN106" i="7"/>
  <c r="BT106" i="7" s="1"/>
  <c r="BM106" i="7"/>
  <c r="BS106" i="7" s="1"/>
  <c r="BP105" i="7"/>
  <c r="BV105" i="7" s="1"/>
  <c r="BO105" i="7"/>
  <c r="BU105" i="7" s="1"/>
  <c r="BN105" i="7"/>
  <c r="BT105" i="7" s="1"/>
  <c r="BM105" i="7"/>
  <c r="BS105" i="7" s="1"/>
  <c r="BP104" i="7"/>
  <c r="BV104" i="7" s="1"/>
  <c r="BO104" i="7"/>
  <c r="BU104" i="7" s="1"/>
  <c r="BN104" i="7"/>
  <c r="BT104" i="7" s="1"/>
  <c r="BM104" i="7"/>
  <c r="BS104" i="7" s="1"/>
  <c r="BP103" i="7"/>
  <c r="BV103" i="7" s="1"/>
  <c r="BO103" i="7"/>
  <c r="BU103" i="7" s="1"/>
  <c r="BN103" i="7"/>
  <c r="BT103" i="7" s="1"/>
  <c r="BM103" i="7"/>
  <c r="BS103" i="7" s="1"/>
  <c r="BP102" i="7"/>
  <c r="BV102" i="7" s="1"/>
  <c r="BO102" i="7"/>
  <c r="BU102" i="7" s="1"/>
  <c r="BN102" i="7"/>
  <c r="BT102" i="7" s="1"/>
  <c r="BM102" i="7"/>
  <c r="BS102" i="7" s="1"/>
  <c r="BP101" i="7"/>
  <c r="BV101" i="7" s="1"/>
  <c r="BO101" i="7"/>
  <c r="BU101" i="7" s="1"/>
  <c r="BN101" i="7"/>
  <c r="BT101" i="7" s="1"/>
  <c r="BM101" i="7"/>
  <c r="BS101" i="7" s="1"/>
  <c r="BP100" i="7"/>
  <c r="BV100" i="7" s="1"/>
  <c r="BO100" i="7"/>
  <c r="BU100" i="7" s="1"/>
  <c r="BN100" i="7"/>
  <c r="BT100" i="7" s="1"/>
  <c r="BM100" i="7"/>
  <c r="BS100" i="7" s="1"/>
  <c r="BP99" i="7"/>
  <c r="BV99" i="7" s="1"/>
  <c r="BO99" i="7"/>
  <c r="BU99" i="7" s="1"/>
  <c r="BN99" i="7"/>
  <c r="BT99" i="7" s="1"/>
  <c r="BM99" i="7"/>
  <c r="BS99" i="7" s="1"/>
  <c r="BP98" i="7"/>
  <c r="BV98" i="7" s="1"/>
  <c r="BO98" i="7"/>
  <c r="BU98" i="7" s="1"/>
  <c r="BN98" i="7"/>
  <c r="BT98" i="7" s="1"/>
  <c r="BM98" i="7"/>
  <c r="BS98" i="7" s="1"/>
  <c r="BP97" i="7"/>
  <c r="BV97" i="7" s="1"/>
  <c r="BO97" i="7"/>
  <c r="BU97" i="7" s="1"/>
  <c r="BN97" i="7"/>
  <c r="BT97" i="7" s="1"/>
  <c r="BM97" i="7"/>
  <c r="BS97" i="7" s="1"/>
  <c r="BP96" i="7"/>
  <c r="BV96" i="7" s="1"/>
  <c r="BO96" i="7"/>
  <c r="BU96" i="7" s="1"/>
  <c r="BN96" i="7"/>
  <c r="BT96" i="7" s="1"/>
  <c r="BM96" i="7"/>
  <c r="BS96" i="7" s="1"/>
  <c r="BP95" i="7"/>
  <c r="BV95" i="7" s="1"/>
  <c r="BO95" i="7"/>
  <c r="BU95" i="7" s="1"/>
  <c r="BN95" i="7"/>
  <c r="BT95" i="7" s="1"/>
  <c r="BM95" i="7"/>
  <c r="BS95" i="7" s="1"/>
  <c r="BP94" i="7"/>
  <c r="BV94" i="7" s="1"/>
  <c r="BO94" i="7"/>
  <c r="BU94" i="7" s="1"/>
  <c r="BN94" i="7"/>
  <c r="BT94" i="7" s="1"/>
  <c r="BM94" i="7"/>
  <c r="BS94" i="7" s="1"/>
  <c r="BP93" i="7"/>
  <c r="BV93" i="7" s="1"/>
  <c r="BO93" i="7"/>
  <c r="BU93" i="7" s="1"/>
  <c r="BN93" i="7"/>
  <c r="BT93" i="7" s="1"/>
  <c r="BM93" i="7"/>
  <c r="BS93" i="7" s="1"/>
  <c r="BP92" i="7"/>
  <c r="BV92" i="7" s="1"/>
  <c r="BO92" i="7"/>
  <c r="BU92" i="7" s="1"/>
  <c r="BN92" i="7"/>
  <c r="BT92" i="7" s="1"/>
  <c r="BM92" i="7"/>
  <c r="BS92" i="7" s="1"/>
  <c r="BP91" i="7"/>
  <c r="BV91" i="7" s="1"/>
  <c r="BO91" i="7"/>
  <c r="BU91" i="7" s="1"/>
  <c r="BN91" i="7"/>
  <c r="BT91" i="7" s="1"/>
  <c r="BM91" i="7"/>
  <c r="BS91" i="7" s="1"/>
  <c r="BP90" i="7"/>
  <c r="BV90" i="7" s="1"/>
  <c r="BO90" i="7"/>
  <c r="BU90" i="7" s="1"/>
  <c r="BN90" i="7"/>
  <c r="BT90" i="7" s="1"/>
  <c r="BM90" i="7"/>
  <c r="BS90" i="7" s="1"/>
  <c r="BP89" i="7"/>
  <c r="BV89" i="7" s="1"/>
  <c r="BO89" i="7"/>
  <c r="BU89" i="7" s="1"/>
  <c r="BN89" i="7"/>
  <c r="BT89" i="7" s="1"/>
  <c r="BM89" i="7"/>
  <c r="BS89" i="7" s="1"/>
  <c r="BP88" i="7"/>
  <c r="BV88" i="7" s="1"/>
  <c r="BO88" i="7"/>
  <c r="BU88" i="7" s="1"/>
  <c r="BN88" i="7"/>
  <c r="BT88" i="7" s="1"/>
  <c r="BM88" i="7"/>
  <c r="BS88" i="7" s="1"/>
  <c r="BP87" i="7"/>
  <c r="BV87" i="7" s="1"/>
  <c r="BO87" i="7"/>
  <c r="BU87" i="7" s="1"/>
  <c r="BN87" i="7"/>
  <c r="BT87" i="7" s="1"/>
  <c r="BM87" i="7"/>
  <c r="BS87" i="7" s="1"/>
  <c r="BP86" i="7"/>
  <c r="BV86" i="7" s="1"/>
  <c r="BO86" i="7"/>
  <c r="BU86" i="7" s="1"/>
  <c r="BN86" i="7"/>
  <c r="BT86" i="7" s="1"/>
  <c r="BM86" i="7"/>
  <c r="BS86" i="7" s="1"/>
  <c r="BP85" i="7"/>
  <c r="BV85" i="7" s="1"/>
  <c r="BO85" i="7"/>
  <c r="BU85" i="7" s="1"/>
  <c r="BN85" i="7"/>
  <c r="BT85" i="7" s="1"/>
  <c r="BM85" i="7"/>
  <c r="BS85" i="7" s="1"/>
  <c r="BP84" i="7"/>
  <c r="BV84" i="7" s="1"/>
  <c r="BO84" i="7"/>
  <c r="BU84" i="7" s="1"/>
  <c r="BN84" i="7"/>
  <c r="BT84" i="7" s="1"/>
  <c r="BM84" i="7"/>
  <c r="BS84" i="7" s="1"/>
  <c r="BP83" i="7"/>
  <c r="BV83" i="7" s="1"/>
  <c r="BO83" i="7"/>
  <c r="BU83" i="7" s="1"/>
  <c r="BN83" i="7"/>
  <c r="BT83" i="7" s="1"/>
  <c r="BM83" i="7"/>
  <c r="BS83" i="7" s="1"/>
  <c r="BP82" i="7"/>
  <c r="BV82" i="7" s="1"/>
  <c r="BO82" i="7"/>
  <c r="BU82" i="7" s="1"/>
  <c r="BN82" i="7"/>
  <c r="BT82" i="7" s="1"/>
  <c r="BM82" i="7"/>
  <c r="BS82" i="7" s="1"/>
  <c r="BP81" i="7"/>
  <c r="BV81" i="7" s="1"/>
  <c r="BO81" i="7"/>
  <c r="BU81" i="7" s="1"/>
  <c r="BN81" i="7"/>
  <c r="BT81" i="7" s="1"/>
  <c r="BM81" i="7"/>
  <c r="BS81" i="7" s="1"/>
  <c r="BP80" i="7"/>
  <c r="BV80" i="7" s="1"/>
  <c r="BO80" i="7"/>
  <c r="BU80" i="7" s="1"/>
  <c r="BN80" i="7"/>
  <c r="BT80" i="7" s="1"/>
  <c r="BM80" i="7"/>
  <c r="BS80" i="7" s="1"/>
  <c r="BP79" i="7"/>
  <c r="BV79" i="7" s="1"/>
  <c r="BO79" i="7"/>
  <c r="BU79" i="7" s="1"/>
  <c r="BN79" i="7"/>
  <c r="BT79" i="7" s="1"/>
  <c r="BM79" i="7"/>
  <c r="BS79" i="7" s="1"/>
  <c r="BP78" i="7"/>
  <c r="BV78" i="7" s="1"/>
  <c r="BO78" i="7"/>
  <c r="BU78" i="7" s="1"/>
  <c r="BN78" i="7"/>
  <c r="BT78" i="7" s="1"/>
  <c r="BM78" i="7"/>
  <c r="BS78" i="7" s="1"/>
  <c r="BP77" i="7"/>
  <c r="BV77" i="7" s="1"/>
  <c r="BO77" i="7"/>
  <c r="BU77" i="7" s="1"/>
  <c r="BN77" i="7"/>
  <c r="BT77" i="7" s="1"/>
  <c r="BM77" i="7"/>
  <c r="BS77" i="7" s="1"/>
  <c r="BP76" i="7"/>
  <c r="BV76" i="7" s="1"/>
  <c r="BO76" i="7"/>
  <c r="BU76" i="7" s="1"/>
  <c r="BN76" i="7"/>
  <c r="BT76" i="7" s="1"/>
  <c r="BM76" i="7"/>
  <c r="BS76" i="7" s="1"/>
  <c r="BP75" i="7"/>
  <c r="BV75" i="7" s="1"/>
  <c r="BO75" i="7"/>
  <c r="BU75" i="7" s="1"/>
  <c r="BN75" i="7"/>
  <c r="BT75" i="7" s="1"/>
  <c r="BM75" i="7"/>
  <c r="BS75" i="7" s="1"/>
  <c r="BP74" i="7"/>
  <c r="BV74" i="7" s="1"/>
  <c r="BO74" i="7"/>
  <c r="BU74" i="7" s="1"/>
  <c r="BN74" i="7"/>
  <c r="BT74" i="7" s="1"/>
  <c r="BM74" i="7"/>
  <c r="BS74" i="7" s="1"/>
  <c r="BP73" i="7"/>
  <c r="BV73" i="7" s="1"/>
  <c r="BO73" i="7"/>
  <c r="BU73" i="7" s="1"/>
  <c r="BN73" i="7"/>
  <c r="BT73" i="7" s="1"/>
  <c r="BM73" i="7"/>
  <c r="BS73" i="7" s="1"/>
  <c r="BP72" i="7"/>
  <c r="BV72" i="7" s="1"/>
  <c r="BO72" i="7"/>
  <c r="BU72" i="7" s="1"/>
  <c r="BN72" i="7"/>
  <c r="BT72" i="7" s="1"/>
  <c r="BM72" i="7"/>
  <c r="BS72" i="7" s="1"/>
  <c r="BP71" i="7"/>
  <c r="BV71" i="7" s="1"/>
  <c r="BO71" i="7"/>
  <c r="BU71" i="7" s="1"/>
  <c r="BN71" i="7"/>
  <c r="BT71" i="7" s="1"/>
  <c r="BM71" i="7"/>
  <c r="BS71" i="7" s="1"/>
  <c r="BP70" i="7"/>
  <c r="BV70" i="7" s="1"/>
  <c r="BO70" i="7"/>
  <c r="BU70" i="7" s="1"/>
  <c r="BN70" i="7"/>
  <c r="BT70" i="7" s="1"/>
  <c r="BM70" i="7"/>
  <c r="BS70" i="7" s="1"/>
  <c r="BP69" i="7"/>
  <c r="BV69" i="7" s="1"/>
  <c r="BO69" i="7"/>
  <c r="BU69" i="7" s="1"/>
  <c r="BN69" i="7"/>
  <c r="BT69" i="7" s="1"/>
  <c r="BM69" i="7"/>
  <c r="BS69" i="7" s="1"/>
  <c r="BP68" i="7"/>
  <c r="BV68" i="7" s="1"/>
  <c r="BO68" i="7"/>
  <c r="BU68" i="7" s="1"/>
  <c r="BN68" i="7"/>
  <c r="BT68" i="7" s="1"/>
  <c r="BM68" i="7"/>
  <c r="BS68" i="7" s="1"/>
  <c r="BP67" i="7"/>
  <c r="BV67" i="7" s="1"/>
  <c r="BO67" i="7"/>
  <c r="BU67" i="7" s="1"/>
  <c r="BN67" i="7"/>
  <c r="BT67" i="7" s="1"/>
  <c r="BM67" i="7"/>
  <c r="BS67" i="7" s="1"/>
  <c r="BP66" i="7"/>
  <c r="BV66" i="7" s="1"/>
  <c r="BO66" i="7"/>
  <c r="BU66" i="7" s="1"/>
  <c r="BN66" i="7"/>
  <c r="BT66" i="7" s="1"/>
  <c r="BM66" i="7"/>
  <c r="BS66" i="7" s="1"/>
  <c r="BP65" i="7"/>
  <c r="BV65" i="7" s="1"/>
  <c r="BO65" i="7"/>
  <c r="BU65" i="7" s="1"/>
  <c r="BN65" i="7"/>
  <c r="BT65" i="7" s="1"/>
  <c r="BM65" i="7"/>
  <c r="BS65" i="7" s="1"/>
  <c r="BP64" i="7"/>
  <c r="BV64" i="7" s="1"/>
  <c r="BO64" i="7"/>
  <c r="BU64" i="7" s="1"/>
  <c r="BN64" i="7"/>
  <c r="BT64" i="7" s="1"/>
  <c r="BM64" i="7"/>
  <c r="BS64" i="7" s="1"/>
  <c r="BP63" i="7"/>
  <c r="BV63" i="7" s="1"/>
  <c r="BO63" i="7"/>
  <c r="BU63" i="7" s="1"/>
  <c r="BN63" i="7"/>
  <c r="BT63" i="7" s="1"/>
  <c r="BM63" i="7"/>
  <c r="BS63" i="7" s="1"/>
  <c r="BP62" i="7"/>
  <c r="BV62" i="7" s="1"/>
  <c r="BO62" i="7"/>
  <c r="BU62" i="7" s="1"/>
  <c r="BN62" i="7"/>
  <c r="BT62" i="7" s="1"/>
  <c r="BM62" i="7"/>
  <c r="BS62" i="7" s="1"/>
  <c r="BP61" i="7"/>
  <c r="BV61" i="7" s="1"/>
  <c r="BO61" i="7"/>
  <c r="BU61" i="7" s="1"/>
  <c r="BN61" i="7"/>
  <c r="BT61" i="7" s="1"/>
  <c r="BM61" i="7"/>
  <c r="BS61" i="7" s="1"/>
  <c r="BP60" i="7"/>
  <c r="BV60" i="7" s="1"/>
  <c r="BO60" i="7"/>
  <c r="BU60" i="7" s="1"/>
  <c r="BN60" i="7"/>
  <c r="BT60" i="7" s="1"/>
  <c r="BM60" i="7"/>
  <c r="BS60" i="7" s="1"/>
  <c r="BP59" i="7"/>
  <c r="BV59" i="7" s="1"/>
  <c r="BO59" i="7"/>
  <c r="BU59" i="7" s="1"/>
  <c r="BN59" i="7"/>
  <c r="BT59" i="7" s="1"/>
  <c r="BM59" i="7"/>
  <c r="BS59" i="7" s="1"/>
  <c r="BP58" i="7"/>
  <c r="BV58" i="7" s="1"/>
  <c r="BO58" i="7"/>
  <c r="BU58" i="7" s="1"/>
  <c r="BN58" i="7"/>
  <c r="BT58" i="7" s="1"/>
  <c r="BM58" i="7"/>
  <c r="BS58" i="7" s="1"/>
  <c r="BP57" i="7"/>
  <c r="BV57" i="7" s="1"/>
  <c r="BO57" i="7"/>
  <c r="BU57" i="7" s="1"/>
  <c r="BN57" i="7"/>
  <c r="BT57" i="7" s="1"/>
  <c r="BM57" i="7"/>
  <c r="BS57" i="7" s="1"/>
  <c r="BP56" i="7"/>
  <c r="BV56" i="7" s="1"/>
  <c r="BO56" i="7"/>
  <c r="BU56" i="7" s="1"/>
  <c r="BN56" i="7"/>
  <c r="BT56" i="7" s="1"/>
  <c r="BM56" i="7"/>
  <c r="BS56" i="7" s="1"/>
  <c r="BP55" i="7"/>
  <c r="BV55" i="7" s="1"/>
  <c r="BO55" i="7"/>
  <c r="BU55" i="7" s="1"/>
  <c r="BN55" i="7"/>
  <c r="BT55" i="7" s="1"/>
  <c r="BM55" i="7"/>
  <c r="BS55" i="7" s="1"/>
  <c r="BP54" i="7"/>
  <c r="BV54" i="7" s="1"/>
  <c r="BO54" i="7"/>
  <c r="BU54" i="7" s="1"/>
  <c r="BN54" i="7"/>
  <c r="BT54" i="7" s="1"/>
  <c r="BM54" i="7"/>
  <c r="BS54" i="7" s="1"/>
  <c r="BP53" i="7"/>
  <c r="BV53" i="7" s="1"/>
  <c r="BO53" i="7"/>
  <c r="BU53" i="7" s="1"/>
  <c r="BN53" i="7"/>
  <c r="BT53" i="7" s="1"/>
  <c r="BM53" i="7"/>
  <c r="BS53" i="7" s="1"/>
  <c r="BP52" i="7"/>
  <c r="BV52" i="7" s="1"/>
  <c r="BO52" i="7"/>
  <c r="BU52" i="7" s="1"/>
  <c r="BN52" i="7"/>
  <c r="BT52" i="7" s="1"/>
  <c r="BM52" i="7"/>
  <c r="BS52" i="7" s="1"/>
  <c r="BP51" i="7"/>
  <c r="BV51" i="7" s="1"/>
  <c r="BO51" i="7"/>
  <c r="BU51" i="7" s="1"/>
  <c r="BN51" i="7"/>
  <c r="BT51" i="7" s="1"/>
  <c r="BM51" i="7"/>
  <c r="BS51" i="7" s="1"/>
  <c r="BP50" i="7"/>
  <c r="BV50" i="7" s="1"/>
  <c r="BO50" i="7"/>
  <c r="BU50" i="7" s="1"/>
  <c r="BN50" i="7"/>
  <c r="BT50" i="7" s="1"/>
  <c r="BM50" i="7"/>
  <c r="BS50" i="7" s="1"/>
  <c r="BP49" i="7"/>
  <c r="BV49" i="7" s="1"/>
  <c r="BO49" i="7"/>
  <c r="BU49" i="7" s="1"/>
  <c r="BN49" i="7"/>
  <c r="BT49" i="7" s="1"/>
  <c r="BM49" i="7"/>
  <c r="BS49" i="7" s="1"/>
  <c r="BP48" i="7"/>
  <c r="BV48" i="7" s="1"/>
  <c r="BO48" i="7"/>
  <c r="BU48" i="7" s="1"/>
  <c r="BN48" i="7"/>
  <c r="BT48" i="7" s="1"/>
  <c r="BM48" i="7"/>
  <c r="BS48" i="7" s="1"/>
  <c r="BP47" i="7"/>
  <c r="BV47" i="7" s="1"/>
  <c r="BO47" i="7"/>
  <c r="BU47" i="7" s="1"/>
  <c r="BN47" i="7"/>
  <c r="BT47" i="7" s="1"/>
  <c r="BM47" i="7"/>
  <c r="BS47" i="7" s="1"/>
  <c r="BP46" i="7"/>
  <c r="BV46" i="7" s="1"/>
  <c r="BO46" i="7"/>
  <c r="BU46" i="7" s="1"/>
  <c r="BN46" i="7"/>
  <c r="BT46" i="7" s="1"/>
  <c r="BM46" i="7"/>
  <c r="BS46" i="7" s="1"/>
  <c r="BP45" i="7"/>
  <c r="BV45" i="7" s="1"/>
  <c r="BO45" i="7"/>
  <c r="BU45" i="7" s="1"/>
  <c r="BN45" i="7"/>
  <c r="BT45" i="7" s="1"/>
  <c r="BM45" i="7"/>
  <c r="BS45" i="7" s="1"/>
  <c r="BP44" i="7"/>
  <c r="BV44" i="7" s="1"/>
  <c r="BO44" i="7"/>
  <c r="BU44" i="7" s="1"/>
  <c r="BN44" i="7"/>
  <c r="BT44" i="7" s="1"/>
  <c r="BM44" i="7"/>
  <c r="BS44" i="7" s="1"/>
  <c r="BP43" i="7"/>
  <c r="BV43" i="7" s="1"/>
  <c r="BO43" i="7"/>
  <c r="BU43" i="7" s="1"/>
  <c r="BN43" i="7"/>
  <c r="BT43" i="7" s="1"/>
  <c r="BM43" i="7"/>
  <c r="BS43" i="7" s="1"/>
  <c r="BP42" i="7"/>
  <c r="BV42" i="7" s="1"/>
  <c r="BO42" i="7"/>
  <c r="BU42" i="7" s="1"/>
  <c r="BN42" i="7"/>
  <c r="BT42" i="7" s="1"/>
  <c r="BM42" i="7"/>
  <c r="BS42" i="7" s="1"/>
  <c r="BP41" i="7"/>
  <c r="BV41" i="7" s="1"/>
  <c r="BO41" i="7"/>
  <c r="BU41" i="7" s="1"/>
  <c r="BN41" i="7"/>
  <c r="BT41" i="7" s="1"/>
  <c r="BM41" i="7"/>
  <c r="BS41" i="7" s="1"/>
  <c r="BP40" i="7"/>
  <c r="BV40" i="7" s="1"/>
  <c r="BO40" i="7"/>
  <c r="BU40" i="7" s="1"/>
  <c r="BN40" i="7"/>
  <c r="BT40" i="7" s="1"/>
  <c r="BM40" i="7"/>
  <c r="BS40" i="7" s="1"/>
  <c r="BP39" i="7"/>
  <c r="BV39" i="7" s="1"/>
  <c r="BO39" i="7"/>
  <c r="BU39" i="7" s="1"/>
  <c r="BN39" i="7"/>
  <c r="BT39" i="7" s="1"/>
  <c r="BM39" i="7"/>
  <c r="BS39" i="7" s="1"/>
  <c r="B37" i="5"/>
  <c r="BP38" i="7"/>
  <c r="BV38" i="7" s="1"/>
  <c r="BO38" i="7"/>
  <c r="BU38" i="7" s="1"/>
  <c r="BN38" i="7"/>
  <c r="BT38" i="7" s="1"/>
  <c r="BM38" i="7"/>
  <c r="BS38" i="7" s="1"/>
  <c r="BP37" i="7"/>
  <c r="BV37" i="7" s="1"/>
  <c r="BO37" i="7"/>
  <c r="BU37" i="7" s="1"/>
  <c r="BN37" i="7"/>
  <c r="BT37" i="7" s="1"/>
  <c r="BM37" i="7"/>
  <c r="BS37" i="7" s="1"/>
  <c r="BP36" i="7"/>
  <c r="BV36" i="7" s="1"/>
  <c r="BO36" i="7"/>
  <c r="BU36" i="7" s="1"/>
  <c r="BN36" i="7"/>
  <c r="BT36" i="7" s="1"/>
  <c r="BM36" i="7"/>
  <c r="BS36" i="7" s="1"/>
  <c r="BP35" i="7"/>
  <c r="BV35" i="7" s="1"/>
  <c r="BO35" i="7"/>
  <c r="BU35" i="7" s="1"/>
  <c r="BN35" i="7"/>
  <c r="BT35" i="7" s="1"/>
  <c r="BM35" i="7"/>
  <c r="BS35" i="7" s="1"/>
  <c r="B33" i="5"/>
  <c r="BP34" i="7"/>
  <c r="BV34" i="7" s="1"/>
  <c r="BO34" i="7"/>
  <c r="BU34" i="7" s="1"/>
  <c r="BN34" i="7"/>
  <c r="BT34" i="7" s="1"/>
  <c r="BM34" i="7"/>
  <c r="BS34" i="7" s="1"/>
  <c r="BP33" i="7"/>
  <c r="BV33" i="7" s="1"/>
  <c r="BO33" i="7"/>
  <c r="BU33" i="7" s="1"/>
  <c r="BN33" i="7"/>
  <c r="BT33" i="7" s="1"/>
  <c r="BM33" i="7"/>
  <c r="BS33" i="7" s="1"/>
  <c r="BP32" i="7"/>
  <c r="BV32" i="7" s="1"/>
  <c r="BO32" i="7"/>
  <c r="BU32" i="7" s="1"/>
  <c r="BN32" i="7"/>
  <c r="BT32" i="7" s="1"/>
  <c r="BM32" i="7"/>
  <c r="BS32" i="7" s="1"/>
  <c r="BP31" i="7"/>
  <c r="BV31" i="7" s="1"/>
  <c r="BO31" i="7"/>
  <c r="BU31" i="7" s="1"/>
  <c r="BN31" i="7"/>
  <c r="BT31" i="7" s="1"/>
  <c r="BM31" i="7"/>
  <c r="BS31" i="7" s="1"/>
  <c r="BP30" i="7"/>
  <c r="BV30" i="7" s="1"/>
  <c r="BO30" i="7"/>
  <c r="BU30" i="7" s="1"/>
  <c r="BN30" i="7"/>
  <c r="BT30" i="7" s="1"/>
  <c r="BM30" i="7"/>
  <c r="BS30" i="7" s="1"/>
  <c r="BP29" i="7"/>
  <c r="BV29" i="7" s="1"/>
  <c r="BO29" i="7"/>
  <c r="BU29" i="7" s="1"/>
  <c r="BN29" i="7"/>
  <c r="BT29" i="7" s="1"/>
  <c r="BM29" i="7"/>
  <c r="BS29" i="7" s="1"/>
  <c r="BP28" i="7"/>
  <c r="BV28" i="7" s="1"/>
  <c r="BO28" i="7"/>
  <c r="BU28" i="7" s="1"/>
  <c r="BN28" i="7"/>
  <c r="BT28" i="7" s="1"/>
  <c r="BM28" i="7"/>
  <c r="BS28" i="7" s="1"/>
  <c r="BP27" i="7"/>
  <c r="BV27" i="7" s="1"/>
  <c r="BO27" i="7"/>
  <c r="BU27" i="7" s="1"/>
  <c r="BN27" i="7"/>
  <c r="BT27" i="7" s="1"/>
  <c r="BM27" i="7"/>
  <c r="BS27" i="7" s="1"/>
  <c r="BP26" i="7"/>
  <c r="BV26" i="7" s="1"/>
  <c r="BO26" i="7"/>
  <c r="BU26" i="7" s="1"/>
  <c r="BN26" i="7"/>
  <c r="BT26" i="7" s="1"/>
  <c r="BM26" i="7"/>
  <c r="BS26" i="7" s="1"/>
  <c r="BP25" i="7"/>
  <c r="BV25" i="7" s="1"/>
  <c r="BO25" i="7"/>
  <c r="BU25" i="7" s="1"/>
  <c r="BN25" i="7"/>
  <c r="BT25" i="7" s="1"/>
  <c r="BM25" i="7"/>
  <c r="BS25" i="7" s="1"/>
  <c r="BP24" i="7"/>
  <c r="BV24" i="7" s="1"/>
  <c r="BO24" i="7"/>
  <c r="BU24" i="7" s="1"/>
  <c r="BN24" i="7"/>
  <c r="BT24" i="7" s="1"/>
  <c r="BM24" i="7"/>
  <c r="BS24" i="7" s="1"/>
  <c r="BP23" i="7"/>
  <c r="BV23" i="7" s="1"/>
  <c r="BO23" i="7"/>
  <c r="BU23" i="7" s="1"/>
  <c r="BN23" i="7"/>
  <c r="BT23" i="7" s="1"/>
  <c r="BM23" i="7"/>
  <c r="BS23" i="7" s="1"/>
  <c r="BP22" i="7"/>
  <c r="BV22" i="7" s="1"/>
  <c r="BO22" i="7"/>
  <c r="BU22" i="7" s="1"/>
  <c r="BN22" i="7"/>
  <c r="BT22" i="7" s="1"/>
  <c r="BM22" i="7"/>
  <c r="BS22" i="7" s="1"/>
  <c r="BP21" i="7"/>
  <c r="BV21" i="7" s="1"/>
  <c r="BO21" i="7"/>
  <c r="BU21" i="7" s="1"/>
  <c r="BN21" i="7"/>
  <c r="BT21" i="7" s="1"/>
  <c r="BM21" i="7"/>
  <c r="BS21" i="7" s="1"/>
  <c r="BP20" i="7"/>
  <c r="BV20" i="7" s="1"/>
  <c r="BO20" i="7"/>
  <c r="BU20" i="7" s="1"/>
  <c r="BN20" i="7"/>
  <c r="BT20" i="7" s="1"/>
  <c r="BM20" i="7"/>
  <c r="BS20" i="7" s="1"/>
  <c r="Z17" i="5"/>
  <c r="BP19" i="7" s="1"/>
  <c r="BV19" i="7" s="1"/>
  <c r="Y17" i="5"/>
  <c r="BO19" i="7" s="1"/>
  <c r="BU19" i="7" s="1"/>
  <c r="X17" i="5"/>
  <c r="BN19" i="7" s="1"/>
  <c r="BT19" i="7" s="1"/>
  <c r="BM19" i="7"/>
  <c r="BS19" i="7" s="1"/>
  <c r="B17" i="5"/>
  <c r="Z16" i="5"/>
  <c r="BP18" i="7" s="1"/>
  <c r="BV18" i="7" s="1"/>
  <c r="Y16" i="5"/>
  <c r="BO18" i="7" s="1"/>
  <c r="BU18" i="7" s="1"/>
  <c r="X16" i="5"/>
  <c r="BN18" i="7" s="1"/>
  <c r="BT18" i="7" s="1"/>
  <c r="BM18" i="7"/>
  <c r="BS18" i="7" s="1"/>
  <c r="Z15" i="5"/>
  <c r="BP17" i="7" s="1"/>
  <c r="BV17" i="7" s="1"/>
  <c r="Y15" i="5"/>
  <c r="BO17" i="7" s="1"/>
  <c r="BU17" i="7" s="1"/>
  <c r="X15" i="5"/>
  <c r="BN17" i="7" s="1"/>
  <c r="BT17" i="7" s="1"/>
  <c r="BM17" i="7"/>
  <c r="BS17" i="7" s="1"/>
  <c r="Z14" i="5"/>
  <c r="BP16" i="7" s="1"/>
  <c r="BV16" i="7" s="1"/>
  <c r="Y14" i="5"/>
  <c r="BO16" i="7" s="1"/>
  <c r="BU16" i="7" s="1"/>
  <c r="X14" i="5"/>
  <c r="BN16" i="7" s="1"/>
  <c r="BT16" i="7" s="1"/>
  <c r="BM16" i="7"/>
  <c r="BS16" i="7" s="1"/>
  <c r="Z13" i="5"/>
  <c r="BP15" i="7" s="1"/>
  <c r="BV15" i="7" s="1"/>
  <c r="Y13" i="5"/>
  <c r="BO15" i="7" s="1"/>
  <c r="BU15" i="7" s="1"/>
  <c r="X13" i="5"/>
  <c r="BM15" i="7"/>
  <c r="BS15" i="7" s="1"/>
  <c r="V12" i="5"/>
  <c r="BL14" i="7" s="1"/>
  <c r="AH14" i="4"/>
  <c r="AH15" i="4"/>
  <c r="AH16" i="4"/>
  <c r="AH17" i="4"/>
  <c r="AH18" i="4"/>
  <c r="AH19" i="4"/>
  <c r="AH20" i="4"/>
  <c r="AH21" i="4"/>
  <c r="AH22" i="4"/>
  <c r="AH23" i="4"/>
  <c r="AH24" i="4"/>
  <c r="AH25" i="4"/>
  <c r="AH26" i="4"/>
  <c r="AH27" i="4"/>
  <c r="AH28" i="4"/>
  <c r="AH29" i="4"/>
  <c r="AH30" i="4"/>
  <c r="AH31" i="4"/>
  <c r="AH32" i="4"/>
  <c r="AH33" i="4"/>
  <c r="AH34" i="4"/>
  <c r="AH35" i="4"/>
  <c r="AH36" i="4"/>
  <c r="AH37" i="4"/>
  <c r="AH38" i="4"/>
  <c r="AH39" i="4"/>
  <c r="AH40" i="4"/>
  <c r="AH41" i="4"/>
  <c r="AH42" i="4"/>
  <c r="AH43" i="4"/>
  <c r="AH44" i="4"/>
  <c r="AH45" i="4"/>
  <c r="AH46" i="4"/>
  <c r="AH47" i="4"/>
  <c r="AH48" i="4"/>
  <c r="AH49" i="4"/>
  <c r="AH50" i="4"/>
  <c r="AH51" i="4"/>
  <c r="AH52" i="4"/>
  <c r="AH53" i="4"/>
  <c r="AH54" i="4"/>
  <c r="AH55" i="4"/>
  <c r="AH56" i="4"/>
  <c r="AH57" i="4"/>
  <c r="AH58" i="4"/>
  <c r="AH59" i="4"/>
  <c r="AH60" i="4"/>
  <c r="AH61" i="4"/>
  <c r="AH62" i="4"/>
  <c r="AH63" i="4"/>
  <c r="AH64" i="4"/>
  <c r="AH65" i="4"/>
  <c r="AH66" i="4"/>
  <c r="AH67" i="4"/>
  <c r="AH68" i="4"/>
  <c r="AH69" i="4"/>
  <c r="AH70" i="4"/>
  <c r="AH71" i="4"/>
  <c r="AH72" i="4"/>
  <c r="AH73" i="4"/>
  <c r="AH74" i="4"/>
  <c r="AH75" i="4"/>
  <c r="AH76" i="4"/>
  <c r="AH77" i="4"/>
  <c r="AH78" i="4"/>
  <c r="AH79" i="4"/>
  <c r="AH80" i="4"/>
  <c r="AH81" i="4"/>
  <c r="AH82" i="4"/>
  <c r="AH83" i="4"/>
  <c r="AH84" i="4"/>
  <c r="AH85" i="4"/>
  <c r="AH86" i="4"/>
  <c r="AH87" i="4"/>
  <c r="AH88" i="4"/>
  <c r="AH89" i="4"/>
  <c r="AH90" i="4"/>
  <c r="AH91" i="4"/>
  <c r="AH92" i="4"/>
  <c r="AH93" i="4"/>
  <c r="AH94" i="4"/>
  <c r="AH95" i="4"/>
  <c r="AH96" i="4"/>
  <c r="AH97" i="4"/>
  <c r="AH98" i="4"/>
  <c r="AH99" i="4"/>
  <c r="AH100" i="4"/>
  <c r="AH101" i="4"/>
  <c r="AH102" i="4"/>
  <c r="AH103" i="4"/>
  <c r="AH104" i="4"/>
  <c r="AH105" i="4"/>
  <c r="AH106" i="4"/>
  <c r="AH107" i="4"/>
  <c r="AH108" i="4"/>
  <c r="AH109" i="4"/>
  <c r="AH110" i="4"/>
  <c r="AH111" i="4"/>
  <c r="AH112" i="4"/>
  <c r="AH113" i="4"/>
  <c r="AH114" i="4"/>
  <c r="AH115" i="4"/>
  <c r="AH116" i="4"/>
  <c r="AH117" i="4"/>
  <c r="AH118" i="4"/>
  <c r="AH119" i="4"/>
  <c r="AH120" i="4"/>
  <c r="AH121" i="4"/>
  <c r="AH122" i="4"/>
  <c r="AH123" i="4"/>
  <c r="AH124" i="4"/>
  <c r="AH125" i="4"/>
  <c r="AH126" i="4"/>
  <c r="AH127" i="4"/>
  <c r="AH128" i="4"/>
  <c r="AH129" i="4"/>
  <c r="AH130" i="4"/>
  <c r="AH131" i="4"/>
  <c r="AH132" i="4"/>
  <c r="AH133" i="4"/>
  <c r="AH134" i="4"/>
  <c r="AH135" i="4"/>
  <c r="AH136" i="4"/>
  <c r="AH137" i="4"/>
  <c r="AH138" i="4"/>
  <c r="AH139" i="4"/>
  <c r="AH140" i="4"/>
  <c r="AH141" i="4"/>
  <c r="AH142" i="4"/>
  <c r="AH143" i="4"/>
  <c r="AH144" i="4"/>
  <c r="AH145" i="4"/>
  <c r="AH146" i="4"/>
  <c r="AH147" i="4"/>
  <c r="AH148" i="4"/>
  <c r="AH149" i="4"/>
  <c r="AH150" i="4"/>
  <c r="AH151" i="4"/>
  <c r="AH152" i="4"/>
  <c r="AH153" i="4"/>
  <c r="AH154" i="4"/>
  <c r="AH155" i="4"/>
  <c r="AH156" i="4"/>
  <c r="AH157" i="4"/>
  <c r="AH158" i="4"/>
  <c r="AH159" i="4"/>
  <c r="AH160" i="4"/>
  <c r="AH161" i="4"/>
  <c r="AH162" i="4"/>
  <c r="AH163" i="4"/>
  <c r="AH164" i="4"/>
  <c r="AH165" i="4"/>
  <c r="AH166" i="4"/>
  <c r="AH167" i="4"/>
  <c r="AH168" i="4"/>
  <c r="AH169" i="4"/>
  <c r="AH170" i="4"/>
  <c r="AH171" i="4"/>
  <c r="AH172" i="4"/>
  <c r="AH173" i="4"/>
  <c r="AH174" i="4"/>
  <c r="AH175" i="4"/>
  <c r="AH176" i="4"/>
  <c r="AH177" i="4"/>
  <c r="AH178" i="4"/>
  <c r="AH179" i="4"/>
  <c r="AH180" i="4"/>
  <c r="AH181" i="4"/>
  <c r="AH182" i="4"/>
  <c r="AH183" i="4"/>
  <c r="AH184" i="4"/>
  <c r="AH185" i="4"/>
  <c r="AH186" i="4"/>
  <c r="AH187" i="4"/>
  <c r="AH188" i="4"/>
  <c r="AH189" i="4"/>
  <c r="AH190" i="4"/>
  <c r="AH191" i="4"/>
  <c r="AH192" i="4"/>
  <c r="AH193" i="4"/>
  <c r="AH194" i="4"/>
  <c r="AH195" i="4"/>
  <c r="AH196" i="4"/>
  <c r="AH197" i="4"/>
  <c r="AH198" i="4"/>
  <c r="AH199" i="4"/>
  <c r="AH200" i="4"/>
  <c r="AH201" i="4"/>
  <c r="AH202" i="4"/>
  <c r="AH203" i="4"/>
  <c r="AH204" i="4"/>
  <c r="AH205" i="4"/>
  <c r="AH206" i="4"/>
  <c r="AH207" i="4"/>
  <c r="AH208" i="4"/>
  <c r="AH209" i="4"/>
  <c r="AH210" i="4"/>
  <c r="AH211" i="4"/>
  <c r="AH212" i="4"/>
  <c r="AH213" i="4"/>
  <c r="AH214" i="4"/>
  <c r="AH215" i="4"/>
  <c r="AH216" i="4"/>
  <c r="AH217" i="4"/>
  <c r="AH218" i="4"/>
  <c r="AH219" i="4"/>
  <c r="AH220" i="4"/>
  <c r="AH221" i="4"/>
  <c r="AH222" i="4"/>
  <c r="AH223" i="4"/>
  <c r="AH224" i="4"/>
  <c r="AH225" i="4"/>
  <c r="AH226" i="4"/>
  <c r="AH227" i="4"/>
  <c r="AH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 r="AG61" i="4"/>
  <c r="AG62" i="4"/>
  <c r="AG63" i="4"/>
  <c r="AG64"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G95" i="4"/>
  <c r="AG96" i="4"/>
  <c r="AG97" i="4"/>
  <c r="AG98" i="4"/>
  <c r="AG99" i="4"/>
  <c r="AG100" i="4"/>
  <c r="AG101" i="4"/>
  <c r="AG102" i="4"/>
  <c r="AG103" i="4"/>
  <c r="AG104" i="4"/>
  <c r="AG105" i="4"/>
  <c r="AG106" i="4"/>
  <c r="AG107" i="4"/>
  <c r="AG108" i="4"/>
  <c r="AG109" i="4"/>
  <c r="AG110" i="4"/>
  <c r="AG111" i="4"/>
  <c r="AG112" i="4"/>
  <c r="AG113" i="4"/>
  <c r="AG114" i="4"/>
  <c r="AG115" i="4"/>
  <c r="AG116" i="4"/>
  <c r="AG117" i="4"/>
  <c r="AG118" i="4"/>
  <c r="AG119" i="4"/>
  <c r="AG120" i="4"/>
  <c r="AG121" i="4"/>
  <c r="AG122" i="4"/>
  <c r="AG123" i="4"/>
  <c r="AG124" i="4"/>
  <c r="AG125" i="4"/>
  <c r="AG126" i="4"/>
  <c r="AG127" i="4"/>
  <c r="AG128" i="4"/>
  <c r="AG129" i="4"/>
  <c r="AG130" i="4"/>
  <c r="AG131" i="4"/>
  <c r="AG132" i="4"/>
  <c r="AG133" i="4"/>
  <c r="AG134" i="4"/>
  <c r="AG135" i="4"/>
  <c r="AG136" i="4"/>
  <c r="AG137" i="4"/>
  <c r="AG138" i="4"/>
  <c r="AG139" i="4"/>
  <c r="AG140" i="4"/>
  <c r="AG141" i="4"/>
  <c r="AG142" i="4"/>
  <c r="AG143" i="4"/>
  <c r="AG144" i="4"/>
  <c r="AG145" i="4"/>
  <c r="AG146" i="4"/>
  <c r="AG147" i="4"/>
  <c r="AG148" i="4"/>
  <c r="AG149" i="4"/>
  <c r="AG150" i="4"/>
  <c r="AG151" i="4"/>
  <c r="AG152" i="4"/>
  <c r="AG153" i="4"/>
  <c r="AG154" i="4"/>
  <c r="AG155" i="4"/>
  <c r="AG156" i="4"/>
  <c r="AG157" i="4"/>
  <c r="AG158" i="4"/>
  <c r="AG159" i="4"/>
  <c r="AG160" i="4"/>
  <c r="AG161" i="4"/>
  <c r="AG162" i="4"/>
  <c r="AG163" i="4"/>
  <c r="AG164" i="4"/>
  <c r="AG165" i="4"/>
  <c r="AG166" i="4"/>
  <c r="AG167" i="4"/>
  <c r="AG168" i="4"/>
  <c r="AG169" i="4"/>
  <c r="AG170" i="4"/>
  <c r="AG171" i="4"/>
  <c r="AG172" i="4"/>
  <c r="AG173" i="4"/>
  <c r="AG174" i="4"/>
  <c r="AG175" i="4"/>
  <c r="AG176" i="4"/>
  <c r="AG177" i="4"/>
  <c r="AG178" i="4"/>
  <c r="AG179" i="4"/>
  <c r="AG180" i="4"/>
  <c r="AG181" i="4"/>
  <c r="AG182" i="4"/>
  <c r="AG183" i="4"/>
  <c r="AG184" i="4"/>
  <c r="AG185" i="4"/>
  <c r="AG186" i="4"/>
  <c r="AG187" i="4"/>
  <c r="AG188" i="4"/>
  <c r="AG189" i="4"/>
  <c r="AG190" i="4"/>
  <c r="AG191" i="4"/>
  <c r="AG192" i="4"/>
  <c r="AG193" i="4"/>
  <c r="AG194" i="4"/>
  <c r="AG195" i="4"/>
  <c r="AG196" i="4"/>
  <c r="AG197" i="4"/>
  <c r="AG198" i="4"/>
  <c r="AG199" i="4"/>
  <c r="AG200" i="4"/>
  <c r="AG201" i="4"/>
  <c r="AG202" i="4"/>
  <c r="AG203" i="4"/>
  <c r="AG204" i="4"/>
  <c r="AG205" i="4"/>
  <c r="AG206" i="4"/>
  <c r="AG207" i="4"/>
  <c r="AG208" i="4"/>
  <c r="AG209" i="4"/>
  <c r="AG210" i="4"/>
  <c r="AG211" i="4"/>
  <c r="AG212" i="4"/>
  <c r="AG213" i="4"/>
  <c r="AG214" i="4"/>
  <c r="AG215" i="4"/>
  <c r="AG216" i="4"/>
  <c r="AG217" i="4"/>
  <c r="AG218" i="4"/>
  <c r="AG219" i="4"/>
  <c r="AG220" i="4"/>
  <c r="AG221" i="4"/>
  <c r="AG222" i="4"/>
  <c r="AG223" i="4"/>
  <c r="AG224" i="4"/>
  <c r="AG225" i="4"/>
  <c r="AG226" i="4"/>
  <c r="AG227" i="4"/>
  <c r="AG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169" i="4"/>
  <c r="AD170" i="4"/>
  <c r="AD171" i="4"/>
  <c r="AD172" i="4"/>
  <c r="AD173" i="4"/>
  <c r="AD174" i="4"/>
  <c r="AD175" i="4"/>
  <c r="AD176" i="4"/>
  <c r="AD177" i="4"/>
  <c r="AD178" i="4"/>
  <c r="AD179" i="4"/>
  <c r="AD180" i="4"/>
  <c r="AD181" i="4"/>
  <c r="AD182" i="4"/>
  <c r="AD183" i="4"/>
  <c r="AD184" i="4"/>
  <c r="AD185" i="4"/>
  <c r="AD186" i="4"/>
  <c r="AD187" i="4"/>
  <c r="AD188" i="4"/>
  <c r="AD189" i="4"/>
  <c r="AD190" i="4"/>
  <c r="AD191" i="4"/>
  <c r="AD192" i="4"/>
  <c r="AD193" i="4"/>
  <c r="AD194" i="4"/>
  <c r="AD195" i="4"/>
  <c r="AD196" i="4"/>
  <c r="AD197" i="4"/>
  <c r="AD198" i="4"/>
  <c r="AD199" i="4"/>
  <c r="AD200" i="4"/>
  <c r="AD201" i="4"/>
  <c r="AD202" i="4"/>
  <c r="AD203" i="4"/>
  <c r="AD204" i="4"/>
  <c r="AD205" i="4"/>
  <c r="AD206" i="4"/>
  <c r="AD207" i="4"/>
  <c r="AD208" i="4"/>
  <c r="AD209" i="4"/>
  <c r="AD210" i="4"/>
  <c r="AD211" i="4"/>
  <c r="AD212" i="4"/>
  <c r="AD213" i="4"/>
  <c r="AD214" i="4"/>
  <c r="AD215" i="4"/>
  <c r="AD216" i="4"/>
  <c r="AD217" i="4"/>
  <c r="AD218" i="4"/>
  <c r="AD219" i="4"/>
  <c r="AD220" i="4"/>
  <c r="AD221" i="4"/>
  <c r="AD222" i="4"/>
  <c r="AD223" i="4"/>
  <c r="AD224" i="4"/>
  <c r="AD225" i="4"/>
  <c r="AD226" i="4"/>
  <c r="AD227" i="4"/>
  <c r="AD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2" i="4"/>
  <c r="AC123"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AC209" i="4"/>
  <c r="AC210" i="4"/>
  <c r="AC211" i="4"/>
  <c r="AC212" i="4"/>
  <c r="AC213" i="4"/>
  <c r="AC214" i="4"/>
  <c r="AC215" i="4"/>
  <c r="AC216" i="4"/>
  <c r="AC217" i="4"/>
  <c r="AC218" i="4"/>
  <c r="AC219" i="4"/>
  <c r="AC220" i="4"/>
  <c r="AC221" i="4"/>
  <c r="AC222" i="4"/>
  <c r="AC223" i="4"/>
  <c r="AC224" i="4"/>
  <c r="AC225" i="4"/>
  <c r="AC226" i="4"/>
  <c r="AC227" i="4"/>
  <c r="AC13" i="4"/>
  <c r="AB13" i="4"/>
  <c r="AB14" i="4"/>
  <c r="AB15" i="4"/>
  <c r="AB16" i="4"/>
  <c r="AB1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AB46" i="4"/>
  <c r="AB47" i="4"/>
  <c r="AB48" i="4"/>
  <c r="AB49" i="4"/>
  <c r="AB50" i="4"/>
  <c r="AB51" i="4"/>
  <c r="AB52" i="4"/>
  <c r="AB53" i="4"/>
  <c r="AB54" i="4"/>
  <c r="AB55" i="4"/>
  <c r="AB56" i="4"/>
  <c r="AB57" i="4"/>
  <c r="AB58" i="4"/>
  <c r="AB59" i="4"/>
  <c r="AB60" i="4"/>
  <c r="AB61" i="4"/>
  <c r="AB62" i="4"/>
  <c r="AB63" i="4"/>
  <c r="AB64" i="4"/>
  <c r="AB65" i="4"/>
  <c r="AB66" i="4"/>
  <c r="AB67" i="4"/>
  <c r="AB68" i="4"/>
  <c r="AB69" i="4"/>
  <c r="AB70" i="4"/>
  <c r="AB71" i="4"/>
  <c r="AB72" i="4"/>
  <c r="AB73" i="4"/>
  <c r="AB74" i="4"/>
  <c r="AB75" i="4"/>
  <c r="AB76" i="4"/>
  <c r="AB77" i="4"/>
  <c r="AB78" i="4"/>
  <c r="AB79" i="4"/>
  <c r="AB80" i="4"/>
  <c r="AB81" i="4"/>
  <c r="AB82" i="4"/>
  <c r="AB83" i="4"/>
  <c r="AB84" i="4"/>
  <c r="AB85" i="4"/>
  <c r="AB86" i="4"/>
  <c r="AB87" i="4"/>
  <c r="AB88" i="4"/>
  <c r="AB89" i="4"/>
  <c r="AB90" i="4"/>
  <c r="AB91" i="4"/>
  <c r="AB92" i="4"/>
  <c r="AB93" i="4"/>
  <c r="AB94" i="4"/>
  <c r="AB95" i="4"/>
  <c r="AB96" i="4"/>
  <c r="AB97" i="4"/>
  <c r="AB98" i="4"/>
  <c r="AB99" i="4"/>
  <c r="AB100" i="4"/>
  <c r="AB101" i="4"/>
  <c r="AB102" i="4"/>
  <c r="AB103" i="4"/>
  <c r="AB104" i="4"/>
  <c r="AB105" i="4"/>
  <c r="AB106" i="4"/>
  <c r="AB107" i="4"/>
  <c r="AB108" i="4"/>
  <c r="AB109" i="4"/>
  <c r="AB110" i="4"/>
  <c r="AB111" i="4"/>
  <c r="AB112" i="4"/>
  <c r="AB113" i="4"/>
  <c r="AB114" i="4"/>
  <c r="AB115" i="4"/>
  <c r="AB116" i="4"/>
  <c r="AB117" i="4"/>
  <c r="AB118" i="4"/>
  <c r="AB119" i="4"/>
  <c r="AB120" i="4"/>
  <c r="AB121" i="4"/>
  <c r="AB122" i="4"/>
  <c r="AB123" i="4"/>
  <c r="AB124" i="4"/>
  <c r="AB125" i="4"/>
  <c r="AB126" i="4"/>
  <c r="AB127" i="4"/>
  <c r="AB128" i="4"/>
  <c r="AB129" i="4"/>
  <c r="AB130" i="4"/>
  <c r="AB131" i="4"/>
  <c r="AB132" i="4"/>
  <c r="AB133" i="4"/>
  <c r="AB134" i="4"/>
  <c r="AB135" i="4"/>
  <c r="AB136" i="4"/>
  <c r="AB137" i="4"/>
  <c r="AB138" i="4"/>
  <c r="AB139" i="4"/>
  <c r="AB140" i="4"/>
  <c r="AB141" i="4"/>
  <c r="AB142" i="4"/>
  <c r="AB143" i="4"/>
  <c r="AB144" i="4"/>
  <c r="AB145" i="4"/>
  <c r="AB146" i="4"/>
  <c r="AB147" i="4"/>
  <c r="AB148" i="4"/>
  <c r="AB149" i="4"/>
  <c r="AB150" i="4"/>
  <c r="AB151" i="4"/>
  <c r="AB152" i="4"/>
  <c r="AB153" i="4"/>
  <c r="AB154" i="4"/>
  <c r="AB155" i="4"/>
  <c r="AB156" i="4"/>
  <c r="AB157" i="4"/>
  <c r="AB158" i="4"/>
  <c r="AB159" i="4"/>
  <c r="AB160" i="4"/>
  <c r="AB161" i="4"/>
  <c r="AB162" i="4"/>
  <c r="AB163" i="4"/>
  <c r="AB164" i="4"/>
  <c r="AB165" i="4"/>
  <c r="AB166" i="4"/>
  <c r="AB167" i="4"/>
  <c r="AB168" i="4"/>
  <c r="AB169" i="4"/>
  <c r="AB170" i="4"/>
  <c r="AB171" i="4"/>
  <c r="AB172" i="4"/>
  <c r="AB173" i="4"/>
  <c r="AB174" i="4"/>
  <c r="AB175" i="4"/>
  <c r="AB176" i="4"/>
  <c r="AB177" i="4"/>
  <c r="AB178" i="4"/>
  <c r="AB179" i="4"/>
  <c r="AB180" i="4"/>
  <c r="AB181" i="4"/>
  <c r="AB182" i="4"/>
  <c r="AB183" i="4"/>
  <c r="AB184" i="4"/>
  <c r="AB185" i="4"/>
  <c r="AB186" i="4"/>
  <c r="AB187" i="4"/>
  <c r="AB188" i="4"/>
  <c r="AB189" i="4"/>
  <c r="AB190" i="4"/>
  <c r="AB191" i="4"/>
  <c r="AB192" i="4"/>
  <c r="AB193" i="4"/>
  <c r="AB194" i="4"/>
  <c r="AB195" i="4"/>
  <c r="AB196" i="4"/>
  <c r="AB197" i="4"/>
  <c r="AB198" i="4"/>
  <c r="AB199" i="4"/>
  <c r="AB200" i="4"/>
  <c r="AB201" i="4"/>
  <c r="AB202" i="4"/>
  <c r="AB203" i="4"/>
  <c r="AB204" i="4"/>
  <c r="AB205" i="4"/>
  <c r="AB206" i="4"/>
  <c r="AB207" i="4"/>
  <c r="AB208" i="4"/>
  <c r="AB209" i="4"/>
  <c r="AB210" i="4"/>
  <c r="AB211" i="4"/>
  <c r="AB212" i="4"/>
  <c r="AB213" i="4"/>
  <c r="AB214" i="4"/>
  <c r="AB215" i="4"/>
  <c r="AB216" i="4"/>
  <c r="AB217" i="4"/>
  <c r="AB218" i="4"/>
  <c r="AB219" i="4"/>
  <c r="AB220" i="4"/>
  <c r="AB221" i="4"/>
  <c r="AB222" i="4"/>
  <c r="AB223" i="4"/>
  <c r="AB224" i="4"/>
  <c r="AB225" i="4"/>
  <c r="AB226" i="4"/>
  <c r="AB227"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AF141" i="7" s="1"/>
  <c r="V140" i="4"/>
  <c r="V141" i="4"/>
  <c r="V142" i="4"/>
  <c r="V143" i="4"/>
  <c r="V144" i="4"/>
  <c r="V145" i="4"/>
  <c r="V146" i="4"/>
  <c r="V147" i="4"/>
  <c r="V148" i="4"/>
  <c r="V149" i="4"/>
  <c r="V150" i="4"/>
  <c r="V151" i="4"/>
  <c r="V152" i="4"/>
  <c r="V153" i="4"/>
  <c r="V154" i="4"/>
  <c r="V155" i="4"/>
  <c r="V156" i="4"/>
  <c r="V157" i="4"/>
  <c r="V158" i="4"/>
  <c r="V159" i="4"/>
  <c r="AF161" i="7" s="1"/>
  <c r="V160" i="4"/>
  <c r="V161" i="4"/>
  <c r="V162" i="4"/>
  <c r="V163" i="4"/>
  <c r="AF165" i="7" s="1"/>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C206" i="4"/>
  <c r="A195" i="12" s="1"/>
  <c r="C202" i="4"/>
  <c r="A191" i="12" s="1"/>
  <c r="B181" i="4"/>
  <c r="C178" i="4"/>
  <c r="A167" i="12" s="1"/>
  <c r="C172" i="4"/>
  <c r="A161" i="12" s="1"/>
  <c r="C166" i="4"/>
  <c r="A155" i="12" s="1"/>
  <c r="C162" i="4"/>
  <c r="A151" i="12" s="1"/>
  <c r="D155" i="4"/>
  <c r="B151" i="4"/>
  <c r="C150" i="4"/>
  <c r="A139" i="12" s="1"/>
  <c r="B149" i="4"/>
  <c r="D147" i="4"/>
  <c r="B145" i="4"/>
  <c r="C138" i="4"/>
  <c r="A127" i="12" s="1"/>
  <c r="C130" i="4"/>
  <c r="A119" i="12" s="1"/>
  <c r="B129" i="4"/>
  <c r="D123" i="4"/>
  <c r="C118" i="4"/>
  <c r="A107" i="12" s="1"/>
  <c r="B117" i="4"/>
  <c r="B109" i="4"/>
  <c r="C108" i="4"/>
  <c r="A97" i="12" s="1"/>
  <c r="C106" i="4"/>
  <c r="A95" i="12" s="1"/>
  <c r="B101" i="4"/>
  <c r="C98" i="4"/>
  <c r="A87" i="12" s="1"/>
  <c r="B97" i="4"/>
  <c r="C94" i="4"/>
  <c r="A83" i="12" s="1"/>
  <c r="C90" i="4"/>
  <c r="A79" i="12" s="1"/>
  <c r="B87" i="4"/>
  <c r="C86" i="4"/>
  <c r="A75" i="12" s="1"/>
  <c r="B85" i="4"/>
  <c r="B81" i="4"/>
  <c r="B77" i="4"/>
  <c r="B76" i="4"/>
  <c r="D75" i="4"/>
  <c r="C70" i="4"/>
  <c r="A59" i="12" s="1"/>
  <c r="C66" i="4"/>
  <c r="A55" i="12" s="1"/>
  <c r="B65" i="4"/>
  <c r="B61" i="4"/>
  <c r="D59" i="4"/>
  <c r="C58" i="4"/>
  <c r="A47" i="12" s="1"/>
  <c r="D55" i="4"/>
  <c r="C54" i="4"/>
  <c r="A43" i="12" s="1"/>
  <c r="C50" i="4"/>
  <c r="A39" i="12" s="1"/>
  <c r="B49" i="4"/>
  <c r="B45" i="4"/>
  <c r="D43" i="4"/>
  <c r="C38" i="4"/>
  <c r="A27" i="12" s="1"/>
  <c r="B37" i="4"/>
  <c r="C34" i="4"/>
  <c r="A23" i="12" s="1"/>
  <c r="B33" i="4"/>
  <c r="B29" i="4"/>
  <c r="D27" i="4"/>
  <c r="C22" i="4"/>
  <c r="A11" i="12" s="1"/>
  <c r="C18" i="4"/>
  <c r="A7" i="12" s="1"/>
  <c r="D17" i="4"/>
  <c r="B17" i="4"/>
  <c r="B15" i="4"/>
  <c r="AB12" i="4"/>
  <c r="V12" i="4"/>
  <c r="AF14" i="7" s="1"/>
  <c r="R22" i="1"/>
  <c r="AI24" i="7" s="1"/>
  <c r="R23" i="1"/>
  <c r="AI25" i="7" s="1"/>
  <c r="R24" i="1"/>
  <c r="AI26" i="7" s="1"/>
  <c r="R25" i="1"/>
  <c r="AI27" i="7" s="1"/>
  <c r="R26" i="1"/>
  <c r="AI28" i="7" s="1"/>
  <c r="R27" i="1"/>
  <c r="AI29" i="7" s="1"/>
  <c r="R28" i="1"/>
  <c r="AI30" i="7" s="1"/>
  <c r="R29" i="1"/>
  <c r="AI31" i="7" s="1"/>
  <c r="R30" i="1"/>
  <c r="AI32" i="7" s="1"/>
  <c r="R31" i="1"/>
  <c r="AI33" i="7" s="1"/>
  <c r="R32" i="1"/>
  <c r="AI34" i="7" s="1"/>
  <c r="R33" i="1"/>
  <c r="AI35" i="7" s="1"/>
  <c r="R34" i="1"/>
  <c r="AI36" i="7" s="1"/>
  <c r="R35" i="1"/>
  <c r="AI37" i="7" s="1"/>
  <c r="R36" i="1"/>
  <c r="AI38" i="7" s="1"/>
  <c r="R37" i="1"/>
  <c r="AI39" i="7" s="1"/>
  <c r="R38" i="1"/>
  <c r="AI40" i="7" s="1"/>
  <c r="R39" i="1"/>
  <c r="AI41" i="7" s="1"/>
  <c r="R40" i="1"/>
  <c r="AI42" i="7" s="1"/>
  <c r="R41" i="1"/>
  <c r="AI43" i="7" s="1"/>
  <c r="R42" i="1"/>
  <c r="AI44" i="7" s="1"/>
  <c r="R43" i="1"/>
  <c r="AI45" i="7" s="1"/>
  <c r="R44" i="1"/>
  <c r="AI46" i="7" s="1"/>
  <c r="R45" i="1"/>
  <c r="AI47" i="7" s="1"/>
  <c r="R46" i="1"/>
  <c r="AI48" i="7" s="1"/>
  <c r="R47" i="1"/>
  <c r="AI49" i="7" s="1"/>
  <c r="R48" i="1"/>
  <c r="AI50" i="7" s="1"/>
  <c r="R49" i="1"/>
  <c r="AI51" i="7" s="1"/>
  <c r="R50" i="1"/>
  <c r="AI52" i="7" s="1"/>
  <c r="R51" i="1"/>
  <c r="AI53" i="7" s="1"/>
  <c r="R52" i="1"/>
  <c r="AI54" i="7" s="1"/>
  <c r="R53" i="1"/>
  <c r="AI55" i="7" s="1"/>
  <c r="R54" i="1"/>
  <c r="AI56" i="7" s="1"/>
  <c r="R55" i="1"/>
  <c r="AI57" i="7" s="1"/>
  <c r="R56" i="1"/>
  <c r="AI58" i="7" s="1"/>
  <c r="R57" i="1"/>
  <c r="AI59" i="7" s="1"/>
  <c r="R58" i="1"/>
  <c r="AI60" i="7" s="1"/>
  <c r="R59" i="1"/>
  <c r="AI61" i="7" s="1"/>
  <c r="R60" i="1"/>
  <c r="AI62" i="7" s="1"/>
  <c r="R61" i="1"/>
  <c r="AI63" i="7" s="1"/>
  <c r="R62" i="1"/>
  <c r="AI64" i="7" s="1"/>
  <c r="R63" i="1"/>
  <c r="AI65" i="7" s="1"/>
  <c r="R64" i="1"/>
  <c r="AI66" i="7" s="1"/>
  <c r="R65" i="1"/>
  <c r="AI67" i="7" s="1"/>
  <c r="R66" i="1"/>
  <c r="AI68" i="7" s="1"/>
  <c r="R67" i="1"/>
  <c r="AI69" i="7" s="1"/>
  <c r="R68" i="1"/>
  <c r="AI70" i="7" s="1"/>
  <c r="R69" i="1"/>
  <c r="AI71" i="7" s="1"/>
  <c r="R70" i="1"/>
  <c r="AI72" i="7" s="1"/>
  <c r="R71" i="1"/>
  <c r="AI73" i="7" s="1"/>
  <c r="R72" i="1"/>
  <c r="AI74" i="7" s="1"/>
  <c r="R73" i="1"/>
  <c r="AI75" i="7" s="1"/>
  <c r="R74" i="1"/>
  <c r="AI76" i="7" s="1"/>
  <c r="R75" i="1"/>
  <c r="AI77" i="7" s="1"/>
  <c r="R76" i="1"/>
  <c r="AI78" i="7" s="1"/>
  <c r="R77" i="1"/>
  <c r="AI79" i="7" s="1"/>
  <c r="R78" i="1"/>
  <c r="AI80" i="7" s="1"/>
  <c r="R79" i="1"/>
  <c r="AI81" i="7" s="1"/>
  <c r="R80" i="1"/>
  <c r="AI82" i="7" s="1"/>
  <c r="R81" i="1"/>
  <c r="AI83" i="7" s="1"/>
  <c r="R82" i="1"/>
  <c r="AI84" i="7" s="1"/>
  <c r="R83" i="1"/>
  <c r="AI85" i="7" s="1"/>
  <c r="R84" i="1"/>
  <c r="AI86" i="7" s="1"/>
  <c r="R85" i="1"/>
  <c r="AI87" i="7" s="1"/>
  <c r="R86" i="1"/>
  <c r="AI88" i="7" s="1"/>
  <c r="R87" i="1"/>
  <c r="AI89" i="7" s="1"/>
  <c r="R88" i="1"/>
  <c r="AI90" i="7" s="1"/>
  <c r="R89" i="1"/>
  <c r="AI91" i="7" s="1"/>
  <c r="R90" i="1"/>
  <c r="AI92" i="7" s="1"/>
  <c r="R91" i="1"/>
  <c r="AI93" i="7" s="1"/>
  <c r="R92" i="1"/>
  <c r="AI94" i="7" s="1"/>
  <c r="R93" i="1"/>
  <c r="AI95" i="7" s="1"/>
  <c r="R94" i="1"/>
  <c r="AI96" i="7" s="1"/>
  <c r="R95" i="1"/>
  <c r="AI97" i="7" s="1"/>
  <c r="R96" i="1"/>
  <c r="AI98" i="7" s="1"/>
  <c r="R97" i="1"/>
  <c r="AI99" i="7" s="1"/>
  <c r="R98" i="1"/>
  <c r="AI100" i="7" s="1"/>
  <c r="R99" i="1"/>
  <c r="AI101" i="7" s="1"/>
  <c r="R100" i="1"/>
  <c r="AI102" i="7" s="1"/>
  <c r="R101" i="1"/>
  <c r="AI103" i="7" s="1"/>
  <c r="R102" i="1"/>
  <c r="AI104" i="7" s="1"/>
  <c r="R103" i="1"/>
  <c r="AI105" i="7" s="1"/>
  <c r="R104" i="1"/>
  <c r="AI106" i="7" s="1"/>
  <c r="R105" i="1"/>
  <c r="AI107" i="7" s="1"/>
  <c r="R106" i="1"/>
  <c r="AI108" i="7" s="1"/>
  <c r="R107" i="1"/>
  <c r="AI109" i="7" s="1"/>
  <c r="R108" i="1"/>
  <c r="AI110" i="7" s="1"/>
  <c r="R109" i="1"/>
  <c r="AI111" i="7" s="1"/>
  <c r="R110" i="1"/>
  <c r="AI112" i="7" s="1"/>
  <c r="R111" i="1"/>
  <c r="AI113" i="7" s="1"/>
  <c r="R112" i="1"/>
  <c r="AI114" i="7" s="1"/>
  <c r="R113" i="1"/>
  <c r="AI115" i="7" s="1"/>
  <c r="R114" i="1"/>
  <c r="AI116" i="7" s="1"/>
  <c r="R115" i="1"/>
  <c r="AI117" i="7" s="1"/>
  <c r="R116" i="1"/>
  <c r="AI118" i="7" s="1"/>
  <c r="R117" i="1"/>
  <c r="AI119" i="7" s="1"/>
  <c r="R118" i="1"/>
  <c r="AI120" i="7" s="1"/>
  <c r="R119" i="1"/>
  <c r="AI121" i="7" s="1"/>
  <c r="R120" i="1"/>
  <c r="AI122" i="7" s="1"/>
  <c r="R121" i="1"/>
  <c r="AI123" i="7" s="1"/>
  <c r="R122" i="1"/>
  <c r="AI124" i="7" s="1"/>
  <c r="R123" i="1"/>
  <c r="AI125" i="7" s="1"/>
  <c r="R124" i="1"/>
  <c r="AI126" i="7" s="1"/>
  <c r="R125" i="1"/>
  <c r="AI127" i="7" s="1"/>
  <c r="R126" i="1"/>
  <c r="AI128" i="7" s="1"/>
  <c r="R127" i="1"/>
  <c r="AI129" i="7" s="1"/>
  <c r="R128" i="1"/>
  <c r="AI130" i="7" s="1"/>
  <c r="R129" i="1"/>
  <c r="AI131" i="7" s="1"/>
  <c r="R130" i="1"/>
  <c r="AI132" i="7" s="1"/>
  <c r="R131" i="1"/>
  <c r="AI133" i="7" s="1"/>
  <c r="R132" i="1"/>
  <c r="AI134" i="7" s="1"/>
  <c r="R133" i="1"/>
  <c r="AI135" i="7" s="1"/>
  <c r="R134" i="1"/>
  <c r="AI136" i="7" s="1"/>
  <c r="R135" i="1"/>
  <c r="AI137" i="7" s="1"/>
  <c r="R136" i="1"/>
  <c r="AI138" i="7" s="1"/>
  <c r="R137" i="1"/>
  <c r="AI139" i="7" s="1"/>
  <c r="R138" i="1"/>
  <c r="AI140" i="7" s="1"/>
  <c r="R139" i="1"/>
  <c r="AI141" i="7" s="1"/>
  <c r="R140" i="1"/>
  <c r="AI142" i="7" s="1"/>
  <c r="R141" i="1"/>
  <c r="AI143" i="7" s="1"/>
  <c r="R142" i="1"/>
  <c r="AI144" i="7" s="1"/>
  <c r="R143" i="1"/>
  <c r="AI145" i="7" s="1"/>
  <c r="R144" i="1"/>
  <c r="AI146" i="7" s="1"/>
  <c r="R145" i="1"/>
  <c r="AI147" i="7" s="1"/>
  <c r="R146" i="1"/>
  <c r="AI148" i="7" s="1"/>
  <c r="R147" i="1"/>
  <c r="AI149" i="7" s="1"/>
  <c r="R148" i="1"/>
  <c r="AI150" i="7" s="1"/>
  <c r="R149" i="1"/>
  <c r="AI151" i="7" s="1"/>
  <c r="R150" i="1"/>
  <c r="AI152" i="7" s="1"/>
  <c r="R151" i="1"/>
  <c r="AI153" i="7" s="1"/>
  <c r="R152" i="1"/>
  <c r="AI154" i="7" s="1"/>
  <c r="R153" i="1"/>
  <c r="AI155" i="7" s="1"/>
  <c r="R154" i="1"/>
  <c r="AI156" i="7" s="1"/>
  <c r="R155" i="1"/>
  <c r="AI157" i="7" s="1"/>
  <c r="R156" i="1"/>
  <c r="AI158" i="7" s="1"/>
  <c r="R157" i="1"/>
  <c r="AI159" i="7" s="1"/>
  <c r="R158" i="1"/>
  <c r="AI160" i="7" s="1"/>
  <c r="R159" i="1"/>
  <c r="AI161" i="7" s="1"/>
  <c r="R160" i="1"/>
  <c r="AI162" i="7" s="1"/>
  <c r="R161" i="1"/>
  <c r="AI163" i="7" s="1"/>
  <c r="R162" i="1"/>
  <c r="AI164" i="7" s="1"/>
  <c r="R163" i="1"/>
  <c r="AI165" i="7" s="1"/>
  <c r="R164" i="1"/>
  <c r="AI166" i="7" s="1"/>
  <c r="R165" i="1"/>
  <c r="AI167" i="7" s="1"/>
  <c r="R166" i="1"/>
  <c r="AI168" i="7" s="1"/>
  <c r="R167" i="1"/>
  <c r="AI169" i="7" s="1"/>
  <c r="R168" i="1"/>
  <c r="AI170" i="7" s="1"/>
  <c r="R169" i="1"/>
  <c r="AI171" i="7" s="1"/>
  <c r="R170" i="1"/>
  <c r="AI172" i="7" s="1"/>
  <c r="R171" i="1"/>
  <c r="AI173" i="7" s="1"/>
  <c r="R172" i="1"/>
  <c r="AI174" i="7" s="1"/>
  <c r="R173" i="1"/>
  <c r="AI175" i="7" s="1"/>
  <c r="R174" i="1"/>
  <c r="AI176" i="7" s="1"/>
  <c r="R175" i="1"/>
  <c r="AI177" i="7" s="1"/>
  <c r="R176" i="1"/>
  <c r="AI178" i="7" s="1"/>
  <c r="R177" i="1"/>
  <c r="AI179" i="7" s="1"/>
  <c r="R178" i="1"/>
  <c r="AI180" i="7" s="1"/>
  <c r="R179" i="1"/>
  <c r="AI181" i="7" s="1"/>
  <c r="R180" i="1"/>
  <c r="AI182" i="7" s="1"/>
  <c r="R181" i="1"/>
  <c r="AI183" i="7" s="1"/>
  <c r="R182" i="1"/>
  <c r="AI184" i="7" s="1"/>
  <c r="R183" i="1"/>
  <c r="AI185" i="7" s="1"/>
  <c r="R184" i="1"/>
  <c r="AI186" i="7" s="1"/>
  <c r="R185" i="1"/>
  <c r="AI187" i="7" s="1"/>
  <c r="R186" i="1"/>
  <c r="AI188" i="7" s="1"/>
  <c r="R187" i="1"/>
  <c r="AI189" i="7" s="1"/>
  <c r="R188" i="1"/>
  <c r="AI190" i="7" s="1"/>
  <c r="R189" i="1"/>
  <c r="AI191" i="7" s="1"/>
  <c r="R190" i="1"/>
  <c r="AI192" i="7" s="1"/>
  <c r="R191" i="1"/>
  <c r="AI193" i="7" s="1"/>
  <c r="R192" i="1"/>
  <c r="AI194" i="7" s="1"/>
  <c r="R193" i="1"/>
  <c r="AI195" i="7" s="1"/>
  <c r="R194" i="1"/>
  <c r="AI196" i="7" s="1"/>
  <c r="R195" i="1"/>
  <c r="AI197" i="7" s="1"/>
  <c r="R196" i="1"/>
  <c r="AI198" i="7" s="1"/>
  <c r="R197" i="1"/>
  <c r="AI199" i="7" s="1"/>
  <c r="R198" i="1"/>
  <c r="AI200" i="7" s="1"/>
  <c r="R199" i="1"/>
  <c r="AI201" i="7" s="1"/>
  <c r="R200" i="1"/>
  <c r="AI202" i="7" s="1"/>
  <c r="R201" i="1"/>
  <c r="AI203" i="7" s="1"/>
  <c r="R202" i="1"/>
  <c r="AI204" i="7" s="1"/>
  <c r="R203" i="1"/>
  <c r="AI205" i="7" s="1"/>
  <c r="R204" i="1"/>
  <c r="AI206" i="7" s="1"/>
  <c r="R205" i="1"/>
  <c r="AI207" i="7" s="1"/>
  <c r="R206" i="1"/>
  <c r="AI208" i="7" s="1"/>
  <c r="R207" i="1"/>
  <c r="AI209" i="7" s="1"/>
  <c r="R208" i="1"/>
  <c r="AI210" i="7" s="1"/>
  <c r="R209" i="1"/>
  <c r="AI211" i="7" s="1"/>
  <c r="R210" i="1"/>
  <c r="AI212" i="7" s="1"/>
  <c r="R211" i="1"/>
  <c r="AI213" i="7" s="1"/>
  <c r="R212" i="1"/>
  <c r="AI214" i="7" s="1"/>
  <c r="R213" i="1"/>
  <c r="AI215" i="7" s="1"/>
  <c r="R214" i="1"/>
  <c r="AI216" i="7" s="1"/>
  <c r="R215" i="1"/>
  <c r="AI217" i="7" s="1"/>
  <c r="R216" i="1"/>
  <c r="AI218" i="7" s="1"/>
  <c r="R217" i="1"/>
  <c r="AI219" i="7" s="1"/>
  <c r="R218" i="1"/>
  <c r="AI220" i="7" s="1"/>
  <c r="R219" i="1"/>
  <c r="AI221" i="7" s="1"/>
  <c r="R220" i="1"/>
  <c r="AI222" i="7" s="1"/>
  <c r="R221" i="1"/>
  <c r="AI223" i="7" s="1"/>
  <c r="R222" i="1"/>
  <c r="AI224" i="7" s="1"/>
  <c r="R223" i="1"/>
  <c r="AI225" i="7" s="1"/>
  <c r="R224" i="1"/>
  <c r="AI226" i="7" s="1"/>
  <c r="R225" i="1"/>
  <c r="AI227" i="7" s="1"/>
  <c r="R226" i="1"/>
  <c r="AI228" i="7" s="1"/>
  <c r="R227" i="1"/>
  <c r="AI229" i="7" s="1"/>
  <c r="O22" i="1"/>
  <c r="O24" i="7" s="1"/>
  <c r="O23" i="1"/>
  <c r="O25" i="7" s="1"/>
  <c r="O24" i="1"/>
  <c r="O26" i="7" s="1"/>
  <c r="O25" i="1"/>
  <c r="O27" i="7" s="1"/>
  <c r="O26" i="1"/>
  <c r="O28" i="7" s="1"/>
  <c r="O27" i="1"/>
  <c r="O29" i="7" s="1"/>
  <c r="O28" i="1"/>
  <c r="O30" i="7" s="1"/>
  <c r="O29" i="1"/>
  <c r="O31" i="7" s="1"/>
  <c r="O30" i="1"/>
  <c r="O32" i="7" s="1"/>
  <c r="O31" i="1"/>
  <c r="O33" i="7" s="1"/>
  <c r="O32" i="1"/>
  <c r="O34" i="7" s="1"/>
  <c r="O33" i="1"/>
  <c r="O35" i="7" s="1"/>
  <c r="O34" i="1"/>
  <c r="O36" i="7" s="1"/>
  <c r="O35" i="1"/>
  <c r="O37" i="7" s="1"/>
  <c r="O36" i="1"/>
  <c r="O38" i="7" s="1"/>
  <c r="O37" i="1"/>
  <c r="O39" i="7" s="1"/>
  <c r="O38" i="1"/>
  <c r="O40" i="7" s="1"/>
  <c r="O39" i="1"/>
  <c r="O41" i="7" s="1"/>
  <c r="O40" i="1"/>
  <c r="O42" i="7" s="1"/>
  <c r="O41" i="1"/>
  <c r="O43" i="7" s="1"/>
  <c r="O42" i="1"/>
  <c r="O44" i="7" s="1"/>
  <c r="O43" i="1"/>
  <c r="O45" i="7" s="1"/>
  <c r="O44" i="1"/>
  <c r="O46" i="7" s="1"/>
  <c r="O45" i="1"/>
  <c r="O47" i="7" s="1"/>
  <c r="O46" i="1"/>
  <c r="O48" i="7" s="1"/>
  <c r="O47" i="1"/>
  <c r="O49" i="7" s="1"/>
  <c r="O48" i="1"/>
  <c r="O50" i="7" s="1"/>
  <c r="O49" i="1"/>
  <c r="O51" i="7" s="1"/>
  <c r="O50" i="1"/>
  <c r="O52" i="7" s="1"/>
  <c r="O51" i="1"/>
  <c r="O53" i="7" s="1"/>
  <c r="O52" i="1"/>
  <c r="O54" i="7" s="1"/>
  <c r="O53" i="1"/>
  <c r="O55" i="7" s="1"/>
  <c r="O54" i="1"/>
  <c r="O56" i="7" s="1"/>
  <c r="O55" i="1"/>
  <c r="O57" i="7" s="1"/>
  <c r="O56" i="1"/>
  <c r="O58" i="7" s="1"/>
  <c r="O57" i="1"/>
  <c r="O59" i="7" s="1"/>
  <c r="O58" i="1"/>
  <c r="O60" i="7" s="1"/>
  <c r="O59" i="1"/>
  <c r="O61" i="7" s="1"/>
  <c r="O60" i="1"/>
  <c r="O62" i="7" s="1"/>
  <c r="O61" i="1"/>
  <c r="O63" i="7" s="1"/>
  <c r="O62" i="1"/>
  <c r="O64" i="7" s="1"/>
  <c r="O63" i="1"/>
  <c r="O65" i="7" s="1"/>
  <c r="O64" i="1"/>
  <c r="O66" i="7" s="1"/>
  <c r="O65" i="1"/>
  <c r="O67" i="7" s="1"/>
  <c r="O66" i="1"/>
  <c r="O68" i="7" s="1"/>
  <c r="O67" i="1"/>
  <c r="O69" i="7" s="1"/>
  <c r="O68" i="1"/>
  <c r="O70" i="7" s="1"/>
  <c r="O69" i="1"/>
  <c r="O71" i="7" s="1"/>
  <c r="O70" i="1"/>
  <c r="O72" i="7" s="1"/>
  <c r="O71" i="1"/>
  <c r="O73" i="7" s="1"/>
  <c r="O72" i="1"/>
  <c r="O74" i="7" s="1"/>
  <c r="O73" i="1"/>
  <c r="O75" i="7" s="1"/>
  <c r="O74" i="1"/>
  <c r="O76" i="7" s="1"/>
  <c r="O75" i="1"/>
  <c r="O77" i="7" s="1"/>
  <c r="O76" i="1"/>
  <c r="O78" i="7" s="1"/>
  <c r="O77" i="1"/>
  <c r="O79" i="7" s="1"/>
  <c r="O78" i="1"/>
  <c r="O80" i="7" s="1"/>
  <c r="O79" i="1"/>
  <c r="O81" i="7" s="1"/>
  <c r="O80" i="1"/>
  <c r="O82" i="7" s="1"/>
  <c r="O81" i="1"/>
  <c r="O83" i="7" s="1"/>
  <c r="O82" i="1"/>
  <c r="O84" i="7" s="1"/>
  <c r="O83" i="1"/>
  <c r="O85" i="7" s="1"/>
  <c r="O84" i="1"/>
  <c r="O86" i="7" s="1"/>
  <c r="O85" i="1"/>
  <c r="O87" i="7" s="1"/>
  <c r="O86" i="1"/>
  <c r="O88" i="7" s="1"/>
  <c r="O87" i="1"/>
  <c r="O89" i="7" s="1"/>
  <c r="O88" i="1"/>
  <c r="O90" i="7" s="1"/>
  <c r="O89" i="1"/>
  <c r="O91" i="7" s="1"/>
  <c r="O90" i="1"/>
  <c r="O92" i="7" s="1"/>
  <c r="O91" i="1"/>
  <c r="O93" i="7" s="1"/>
  <c r="O92" i="1"/>
  <c r="O94" i="7" s="1"/>
  <c r="O93" i="1"/>
  <c r="O95" i="7" s="1"/>
  <c r="O94" i="1"/>
  <c r="O96" i="7" s="1"/>
  <c r="O95" i="1"/>
  <c r="O97" i="7" s="1"/>
  <c r="O96" i="1"/>
  <c r="O98" i="7" s="1"/>
  <c r="O97" i="1"/>
  <c r="O99" i="7" s="1"/>
  <c r="O98" i="1"/>
  <c r="O100" i="7" s="1"/>
  <c r="O99" i="1"/>
  <c r="O101" i="7" s="1"/>
  <c r="O100" i="1"/>
  <c r="O102" i="7" s="1"/>
  <c r="O101" i="1"/>
  <c r="O103" i="7" s="1"/>
  <c r="O102" i="1"/>
  <c r="O104" i="7" s="1"/>
  <c r="O103" i="1"/>
  <c r="O105" i="7" s="1"/>
  <c r="O104" i="1"/>
  <c r="O106" i="7" s="1"/>
  <c r="O105" i="1"/>
  <c r="O107" i="7" s="1"/>
  <c r="O106" i="1"/>
  <c r="O108" i="7" s="1"/>
  <c r="O107" i="1"/>
  <c r="O109" i="7" s="1"/>
  <c r="O108" i="1"/>
  <c r="O110" i="7" s="1"/>
  <c r="O109" i="1"/>
  <c r="O111" i="7" s="1"/>
  <c r="O110" i="1"/>
  <c r="O112" i="7" s="1"/>
  <c r="O111" i="1"/>
  <c r="O113" i="7" s="1"/>
  <c r="O112" i="1"/>
  <c r="O114" i="7" s="1"/>
  <c r="O113" i="1"/>
  <c r="O115" i="7" s="1"/>
  <c r="O114" i="1"/>
  <c r="O116" i="7" s="1"/>
  <c r="O115" i="1"/>
  <c r="O117" i="7" s="1"/>
  <c r="O116" i="1"/>
  <c r="O118" i="7" s="1"/>
  <c r="O117" i="1"/>
  <c r="O119" i="7" s="1"/>
  <c r="O118" i="1"/>
  <c r="O120" i="7" s="1"/>
  <c r="O119" i="1"/>
  <c r="O121" i="7" s="1"/>
  <c r="O120" i="1"/>
  <c r="O122" i="7" s="1"/>
  <c r="O121" i="1"/>
  <c r="O123" i="7" s="1"/>
  <c r="O122" i="1"/>
  <c r="O124" i="7" s="1"/>
  <c r="O123" i="1"/>
  <c r="O125" i="7" s="1"/>
  <c r="O124" i="1"/>
  <c r="O126" i="7" s="1"/>
  <c r="O125" i="1"/>
  <c r="O127" i="7" s="1"/>
  <c r="O126" i="1"/>
  <c r="O128" i="7" s="1"/>
  <c r="O127" i="1"/>
  <c r="O129" i="7" s="1"/>
  <c r="O128" i="1"/>
  <c r="O130" i="7" s="1"/>
  <c r="O129" i="1"/>
  <c r="O131" i="7" s="1"/>
  <c r="O130" i="1"/>
  <c r="O132" i="7" s="1"/>
  <c r="O131" i="1"/>
  <c r="O133" i="7" s="1"/>
  <c r="O132" i="1"/>
  <c r="O134" i="7" s="1"/>
  <c r="O133" i="1"/>
  <c r="O135" i="7" s="1"/>
  <c r="O134" i="1"/>
  <c r="O136" i="7" s="1"/>
  <c r="O135" i="1"/>
  <c r="O137" i="7" s="1"/>
  <c r="O136" i="1"/>
  <c r="O138" i="7" s="1"/>
  <c r="O137" i="1"/>
  <c r="O139" i="7" s="1"/>
  <c r="O138" i="1"/>
  <c r="O140" i="7" s="1"/>
  <c r="O139" i="1"/>
  <c r="O141" i="7" s="1"/>
  <c r="O140" i="1"/>
  <c r="O142" i="7" s="1"/>
  <c r="O141" i="1"/>
  <c r="O143" i="7" s="1"/>
  <c r="O142" i="1"/>
  <c r="O144" i="7" s="1"/>
  <c r="O143" i="1"/>
  <c r="O145" i="7" s="1"/>
  <c r="O144" i="1"/>
  <c r="O146" i="7" s="1"/>
  <c r="O145" i="1"/>
  <c r="O147" i="7" s="1"/>
  <c r="O146" i="1"/>
  <c r="O148" i="7" s="1"/>
  <c r="O147" i="1"/>
  <c r="O149" i="7" s="1"/>
  <c r="O148" i="1"/>
  <c r="O150" i="7" s="1"/>
  <c r="O149" i="1"/>
  <c r="O151" i="7" s="1"/>
  <c r="O150" i="1"/>
  <c r="O152" i="7" s="1"/>
  <c r="O151" i="1"/>
  <c r="O153" i="7" s="1"/>
  <c r="O152" i="1"/>
  <c r="O154" i="7" s="1"/>
  <c r="O153" i="1"/>
  <c r="O155" i="7" s="1"/>
  <c r="O154" i="1"/>
  <c r="O156" i="7" s="1"/>
  <c r="O155" i="1"/>
  <c r="O157" i="7" s="1"/>
  <c r="O156" i="1"/>
  <c r="O158" i="7" s="1"/>
  <c r="O157" i="1"/>
  <c r="O159" i="7" s="1"/>
  <c r="O158" i="1"/>
  <c r="O160" i="7" s="1"/>
  <c r="O159" i="1"/>
  <c r="O161" i="7" s="1"/>
  <c r="O160" i="1"/>
  <c r="O162" i="7" s="1"/>
  <c r="O161" i="1"/>
  <c r="O163" i="7" s="1"/>
  <c r="O162" i="1"/>
  <c r="O164" i="7" s="1"/>
  <c r="O163" i="1"/>
  <c r="O165" i="7" s="1"/>
  <c r="O164" i="1"/>
  <c r="O166" i="7" s="1"/>
  <c r="O165" i="1"/>
  <c r="O167" i="7" s="1"/>
  <c r="O166" i="1"/>
  <c r="O168" i="7" s="1"/>
  <c r="O167" i="1"/>
  <c r="O169" i="7" s="1"/>
  <c r="O168" i="1"/>
  <c r="O170" i="7" s="1"/>
  <c r="O169" i="1"/>
  <c r="O171" i="7" s="1"/>
  <c r="O170" i="1"/>
  <c r="O172" i="7" s="1"/>
  <c r="O171" i="1"/>
  <c r="O173" i="7" s="1"/>
  <c r="O172" i="1"/>
  <c r="O174" i="7" s="1"/>
  <c r="O173" i="1"/>
  <c r="O175" i="7" s="1"/>
  <c r="O174" i="1"/>
  <c r="O176" i="7" s="1"/>
  <c r="O175" i="1"/>
  <c r="O177" i="7" s="1"/>
  <c r="O176" i="1"/>
  <c r="O178" i="7" s="1"/>
  <c r="O177" i="1"/>
  <c r="O179" i="7" s="1"/>
  <c r="O178" i="1"/>
  <c r="O180" i="7" s="1"/>
  <c r="O179" i="1"/>
  <c r="O181" i="7" s="1"/>
  <c r="O180" i="1"/>
  <c r="O182" i="7" s="1"/>
  <c r="O181" i="1"/>
  <c r="O183" i="7" s="1"/>
  <c r="O182" i="1"/>
  <c r="O184" i="7" s="1"/>
  <c r="O183" i="1"/>
  <c r="O185" i="7" s="1"/>
  <c r="O184" i="1"/>
  <c r="O186" i="7" s="1"/>
  <c r="O185" i="1"/>
  <c r="O187" i="7" s="1"/>
  <c r="O186" i="1"/>
  <c r="O188" i="7" s="1"/>
  <c r="O187" i="1"/>
  <c r="O189" i="7" s="1"/>
  <c r="O188" i="1"/>
  <c r="O190" i="7" s="1"/>
  <c r="O189" i="1"/>
  <c r="O191" i="7" s="1"/>
  <c r="O190" i="1"/>
  <c r="O192" i="7" s="1"/>
  <c r="O191" i="1"/>
  <c r="O193" i="7" s="1"/>
  <c r="O192" i="1"/>
  <c r="O194" i="7" s="1"/>
  <c r="O193" i="1"/>
  <c r="O195" i="7" s="1"/>
  <c r="O194" i="1"/>
  <c r="O196" i="7" s="1"/>
  <c r="O195" i="1"/>
  <c r="O197" i="7" s="1"/>
  <c r="O196" i="1"/>
  <c r="O198" i="7" s="1"/>
  <c r="O197" i="1"/>
  <c r="O199" i="7" s="1"/>
  <c r="O198" i="1"/>
  <c r="O200" i="7" s="1"/>
  <c r="O199" i="1"/>
  <c r="O201" i="7" s="1"/>
  <c r="O200" i="1"/>
  <c r="O202" i="7" s="1"/>
  <c r="O201" i="1"/>
  <c r="O203" i="7" s="1"/>
  <c r="O202" i="1"/>
  <c r="O204" i="7" s="1"/>
  <c r="O203" i="1"/>
  <c r="O205" i="7" s="1"/>
  <c r="O204" i="1"/>
  <c r="O206" i="7" s="1"/>
  <c r="O205" i="1"/>
  <c r="O207" i="7" s="1"/>
  <c r="O206" i="1"/>
  <c r="O208" i="7" s="1"/>
  <c r="O207" i="1"/>
  <c r="O209" i="7" s="1"/>
  <c r="O208" i="1"/>
  <c r="O210" i="7" s="1"/>
  <c r="O209" i="1"/>
  <c r="O211" i="7" s="1"/>
  <c r="O210" i="1"/>
  <c r="O212" i="7" s="1"/>
  <c r="O211" i="1"/>
  <c r="O213" i="7" s="1"/>
  <c r="O212" i="1"/>
  <c r="O214" i="7" s="1"/>
  <c r="O213" i="1"/>
  <c r="O215" i="7" s="1"/>
  <c r="O214" i="1"/>
  <c r="O216" i="7" s="1"/>
  <c r="O215" i="1"/>
  <c r="O217" i="7" s="1"/>
  <c r="O216" i="1"/>
  <c r="O218" i="7" s="1"/>
  <c r="O217" i="1"/>
  <c r="O219" i="7" s="1"/>
  <c r="O218" i="1"/>
  <c r="O220" i="7" s="1"/>
  <c r="O219" i="1"/>
  <c r="O221" i="7" s="1"/>
  <c r="O220" i="1"/>
  <c r="O222" i="7" s="1"/>
  <c r="O221" i="1"/>
  <c r="O223" i="7" s="1"/>
  <c r="O222" i="1"/>
  <c r="O224" i="7" s="1"/>
  <c r="O223" i="1"/>
  <c r="O225" i="7" s="1"/>
  <c r="O224" i="1"/>
  <c r="O226" i="7" s="1"/>
  <c r="O225" i="1"/>
  <c r="O227" i="7" s="1"/>
  <c r="O226" i="1"/>
  <c r="O228" i="7" s="1"/>
  <c r="O227" i="1"/>
  <c r="O229" i="7" s="1"/>
  <c r="R13" i="1"/>
  <c r="AI15" i="7" s="1"/>
  <c r="R14" i="1"/>
  <c r="AI16" i="7" s="1"/>
  <c r="R15" i="1"/>
  <c r="AI17" i="7" s="1"/>
  <c r="R16" i="1"/>
  <c r="AI18" i="7" s="1"/>
  <c r="R17" i="1"/>
  <c r="AI19" i="7" s="1"/>
  <c r="R18" i="1"/>
  <c r="AI20" i="7" s="1"/>
  <c r="R19" i="1"/>
  <c r="AI21" i="7" s="1"/>
  <c r="R20" i="1"/>
  <c r="AI22" i="7" s="1"/>
  <c r="R21" i="1"/>
  <c r="AI23" i="7" s="1"/>
  <c r="O13" i="1"/>
  <c r="O15" i="7" s="1"/>
  <c r="O14" i="1"/>
  <c r="O16" i="7" s="1"/>
  <c r="O15" i="1"/>
  <c r="O17" i="7" s="1"/>
  <c r="O16" i="1"/>
  <c r="O18" i="7" s="1"/>
  <c r="O17" i="1"/>
  <c r="O19" i="7" s="1"/>
  <c r="O18" i="1"/>
  <c r="O20" i="7" s="1"/>
  <c r="O19" i="1"/>
  <c r="O21" i="7" s="1"/>
  <c r="O20" i="1"/>
  <c r="O22" i="7" s="1"/>
  <c r="O21" i="1"/>
  <c r="O23" i="7" s="1"/>
  <c r="R12" i="1"/>
  <c r="AI14" i="7" s="1"/>
  <c r="O12" i="1"/>
  <c r="F9" i="2"/>
  <c r="G10" i="7" s="1"/>
  <c r="E9" i="2"/>
  <c r="F10" i="7" s="1"/>
  <c r="D9" i="2"/>
  <c r="E10" i="7" s="1"/>
  <c r="D71" i="4" l="1"/>
  <c r="D119" i="4"/>
  <c r="D15" i="5"/>
  <c r="D15" i="4"/>
  <c r="AF168" i="7"/>
  <c r="T155" i="12"/>
  <c r="U155" i="12" s="1"/>
  <c r="AF88" i="7"/>
  <c r="T75" i="12"/>
  <c r="U75" i="12" s="1"/>
  <c r="AF183" i="7"/>
  <c r="T170" i="12"/>
  <c r="U170" i="12" s="1"/>
  <c r="AF103" i="7"/>
  <c r="T90" i="12"/>
  <c r="U90" i="12" s="1"/>
  <c r="AF23" i="7"/>
  <c r="T10" i="12"/>
  <c r="U10" i="12" s="1"/>
  <c r="B57" i="4"/>
  <c r="AF166" i="7"/>
  <c r="T153" i="12"/>
  <c r="U153" i="12" s="1"/>
  <c r="AF70" i="7"/>
  <c r="T57" i="12"/>
  <c r="U57" i="12" s="1"/>
  <c r="AF213" i="7"/>
  <c r="T200" i="12"/>
  <c r="U200" i="12" s="1"/>
  <c r="AF149" i="7"/>
  <c r="T136" i="12"/>
  <c r="U136" i="12" s="1"/>
  <c r="AF69" i="7"/>
  <c r="T56" i="12"/>
  <c r="U56" i="12" s="1"/>
  <c r="B89" i="4"/>
  <c r="B137" i="4"/>
  <c r="AF220" i="7"/>
  <c r="T207" i="12"/>
  <c r="U207" i="12" s="1"/>
  <c r="AF204" i="7"/>
  <c r="T191" i="12"/>
  <c r="U191" i="12" s="1"/>
  <c r="AF188" i="7"/>
  <c r="T175" i="12"/>
  <c r="U175" i="12" s="1"/>
  <c r="AF172" i="7"/>
  <c r="T159" i="12"/>
  <c r="U159" i="12" s="1"/>
  <c r="AF156" i="7"/>
  <c r="T143" i="12"/>
  <c r="U143" i="12" s="1"/>
  <c r="AF140" i="7"/>
  <c r="T127" i="12"/>
  <c r="U127" i="12" s="1"/>
  <c r="AF124" i="7"/>
  <c r="T111" i="12"/>
  <c r="U111" i="12" s="1"/>
  <c r="AF108" i="7"/>
  <c r="T95" i="12"/>
  <c r="U95" i="12" s="1"/>
  <c r="AF92" i="7"/>
  <c r="T79" i="12"/>
  <c r="U79" i="12" s="1"/>
  <c r="AF76" i="7"/>
  <c r="T63" i="12"/>
  <c r="U63" i="12" s="1"/>
  <c r="AF60" i="7"/>
  <c r="T47" i="12"/>
  <c r="U47" i="12" s="1"/>
  <c r="AF44" i="7"/>
  <c r="T31" i="12"/>
  <c r="U31" i="12" s="1"/>
  <c r="AF28" i="7"/>
  <c r="T15" i="12"/>
  <c r="U15" i="12" s="1"/>
  <c r="BL17" i="7"/>
  <c r="T238" i="12"/>
  <c r="U238" i="12" s="1"/>
  <c r="B224" i="5"/>
  <c r="B226" i="7"/>
  <c r="D218" i="5"/>
  <c r="D220" i="7"/>
  <c r="C213" i="5"/>
  <c r="A436" i="12" s="1"/>
  <c r="C215" i="7"/>
  <c r="B208" i="5"/>
  <c r="B210" i="7"/>
  <c r="AF219" i="7"/>
  <c r="T206" i="12"/>
  <c r="U206" i="12" s="1"/>
  <c r="AF203" i="7"/>
  <c r="T190" i="12"/>
  <c r="U190" i="12" s="1"/>
  <c r="AF187" i="7"/>
  <c r="T174" i="12"/>
  <c r="U174" i="12" s="1"/>
  <c r="AF171" i="7"/>
  <c r="T158" i="12"/>
  <c r="U158" i="12" s="1"/>
  <c r="AF155" i="7"/>
  <c r="T142" i="12"/>
  <c r="U142" i="12" s="1"/>
  <c r="AF139" i="7"/>
  <c r="T126" i="12"/>
  <c r="U126" i="12" s="1"/>
  <c r="AF123" i="7"/>
  <c r="T110" i="12"/>
  <c r="U110" i="12" s="1"/>
  <c r="AF107" i="7"/>
  <c r="T94" i="12"/>
  <c r="U94" i="12" s="1"/>
  <c r="AF91" i="7"/>
  <c r="T78" i="12"/>
  <c r="U78" i="12" s="1"/>
  <c r="AF75" i="7"/>
  <c r="T62" i="12"/>
  <c r="U62" i="12" s="1"/>
  <c r="AF59" i="7"/>
  <c r="T46" i="12"/>
  <c r="U46" i="12" s="1"/>
  <c r="AF43" i="7"/>
  <c r="T30" i="12"/>
  <c r="U30" i="12" s="1"/>
  <c r="AF27" i="7"/>
  <c r="T14" i="12"/>
  <c r="U14" i="12" s="1"/>
  <c r="BL16" i="7"/>
  <c r="T237" i="12"/>
  <c r="U237" i="12" s="1"/>
  <c r="C218" i="4"/>
  <c r="A207" i="12" s="1"/>
  <c r="C220" i="7"/>
  <c r="B13" i="4"/>
  <c r="B73" i="4"/>
  <c r="D91" i="4"/>
  <c r="D139" i="4"/>
  <c r="B185" i="4"/>
  <c r="AF218" i="7"/>
  <c r="T205" i="12"/>
  <c r="U205" i="12" s="1"/>
  <c r="AF202" i="7"/>
  <c r="T189" i="12"/>
  <c r="U189" i="12" s="1"/>
  <c r="AF186" i="7"/>
  <c r="T173" i="12"/>
  <c r="U173" i="12" s="1"/>
  <c r="AF170" i="7"/>
  <c r="T157" i="12"/>
  <c r="U157" i="12" s="1"/>
  <c r="AF154" i="7"/>
  <c r="T141" i="12"/>
  <c r="U141" i="12" s="1"/>
  <c r="AF138" i="7"/>
  <c r="T125" i="12"/>
  <c r="U125" i="12" s="1"/>
  <c r="AF122" i="7"/>
  <c r="T109" i="12"/>
  <c r="U109" i="12" s="1"/>
  <c r="AF106" i="7"/>
  <c r="T93" i="12"/>
  <c r="U93" i="12" s="1"/>
  <c r="AF90" i="7"/>
  <c r="T77" i="12"/>
  <c r="U77" i="12" s="1"/>
  <c r="AF74" i="7"/>
  <c r="T61" i="12"/>
  <c r="U61" i="12" s="1"/>
  <c r="AF58" i="7"/>
  <c r="T45" i="12"/>
  <c r="U45" i="12" s="1"/>
  <c r="AF42" i="7"/>
  <c r="T29" i="12"/>
  <c r="U29" i="12" s="1"/>
  <c r="AF26" i="7"/>
  <c r="T13" i="12"/>
  <c r="U13" i="12" s="1"/>
  <c r="BL15" i="7"/>
  <c r="T236" i="12"/>
  <c r="U236" i="12" s="1"/>
  <c r="C223" i="5"/>
  <c r="A446" i="12" s="1"/>
  <c r="C225" i="7"/>
  <c r="C14" i="4"/>
  <c r="A3" i="12" s="1"/>
  <c r="B53" i="4"/>
  <c r="AF217" i="7"/>
  <c r="T204" i="12"/>
  <c r="U204" i="12" s="1"/>
  <c r="AF201" i="7"/>
  <c r="T188" i="12"/>
  <c r="U188" i="12" s="1"/>
  <c r="AF185" i="7"/>
  <c r="T172" i="12"/>
  <c r="U172" i="12" s="1"/>
  <c r="AF169" i="7"/>
  <c r="T156" i="12"/>
  <c r="U156" i="12" s="1"/>
  <c r="AF153" i="7"/>
  <c r="T140" i="12"/>
  <c r="U140" i="12" s="1"/>
  <c r="AF137" i="7"/>
  <c r="T124" i="12"/>
  <c r="U124" i="12" s="1"/>
  <c r="AF121" i="7"/>
  <c r="T108" i="12"/>
  <c r="U108" i="12" s="1"/>
  <c r="AF105" i="7"/>
  <c r="T92" i="12"/>
  <c r="U92" i="12" s="1"/>
  <c r="AF89" i="7"/>
  <c r="T76" i="12"/>
  <c r="U76" i="12" s="1"/>
  <c r="AF73" i="7"/>
  <c r="T60" i="12"/>
  <c r="U60" i="12" s="1"/>
  <c r="AF57" i="7"/>
  <c r="T44" i="12"/>
  <c r="U44" i="12" s="1"/>
  <c r="AF41" i="7"/>
  <c r="T28" i="12"/>
  <c r="U28" i="12" s="1"/>
  <c r="AF25" i="7"/>
  <c r="T12" i="12"/>
  <c r="U12" i="12" s="1"/>
  <c r="B223" i="5"/>
  <c r="B225" i="7"/>
  <c r="D217" i="5"/>
  <c r="D219" i="7"/>
  <c r="C212" i="5"/>
  <c r="A435" i="12" s="1"/>
  <c r="C214" i="7"/>
  <c r="AF136" i="7"/>
  <c r="T123" i="12"/>
  <c r="U123" i="12" s="1"/>
  <c r="AF56" i="7"/>
  <c r="T43" i="12"/>
  <c r="U43" i="12" s="1"/>
  <c r="AF151" i="7"/>
  <c r="T138" i="12"/>
  <c r="U138" i="12" s="1"/>
  <c r="AF87" i="7"/>
  <c r="T74" i="12"/>
  <c r="U74" i="12" s="1"/>
  <c r="AF198" i="7"/>
  <c r="T185" i="12"/>
  <c r="U185" i="12" s="1"/>
  <c r="AF118" i="7"/>
  <c r="T105" i="12"/>
  <c r="U105" i="12" s="1"/>
  <c r="AF38" i="7"/>
  <c r="T25" i="12"/>
  <c r="U25" i="12" s="1"/>
  <c r="AF229" i="7"/>
  <c r="T216" i="12"/>
  <c r="U216" i="12" s="1"/>
  <c r="AF133" i="7"/>
  <c r="T120" i="12"/>
  <c r="U120" i="12" s="1"/>
  <c r="AF53" i="7"/>
  <c r="T40" i="12"/>
  <c r="U40" i="12" s="1"/>
  <c r="B25" i="5"/>
  <c r="AF228" i="7"/>
  <c r="T215" i="12"/>
  <c r="U215" i="12" s="1"/>
  <c r="AF164" i="7"/>
  <c r="T151" i="12"/>
  <c r="U151" i="12" s="1"/>
  <c r="AF116" i="7"/>
  <c r="T103" i="12"/>
  <c r="U103" i="12" s="1"/>
  <c r="AF68" i="7"/>
  <c r="T55" i="12"/>
  <c r="U55" i="12" s="1"/>
  <c r="B216" i="5"/>
  <c r="B218" i="7"/>
  <c r="AF227" i="7"/>
  <c r="T214" i="12"/>
  <c r="U214" i="12" s="1"/>
  <c r="AF211" i="7"/>
  <c r="T198" i="12"/>
  <c r="U198" i="12" s="1"/>
  <c r="AF195" i="7"/>
  <c r="T182" i="12"/>
  <c r="U182" i="12" s="1"/>
  <c r="AF179" i="7"/>
  <c r="T166" i="12"/>
  <c r="U166" i="12" s="1"/>
  <c r="AF163" i="7"/>
  <c r="T150" i="12"/>
  <c r="U150" i="12" s="1"/>
  <c r="AF147" i="7"/>
  <c r="T134" i="12"/>
  <c r="U134" i="12" s="1"/>
  <c r="AF131" i="7"/>
  <c r="T118" i="12"/>
  <c r="U118" i="12" s="1"/>
  <c r="AF115" i="7"/>
  <c r="T102" i="12"/>
  <c r="U102" i="12" s="1"/>
  <c r="AF99" i="7"/>
  <c r="T86" i="12"/>
  <c r="U86" i="12" s="1"/>
  <c r="AF83" i="7"/>
  <c r="T70" i="12"/>
  <c r="U70" i="12" s="1"/>
  <c r="AF67" i="7"/>
  <c r="T54" i="12"/>
  <c r="U54" i="12" s="1"/>
  <c r="AF51" i="7"/>
  <c r="T38" i="12"/>
  <c r="U38" i="12" s="1"/>
  <c r="AF35" i="7"/>
  <c r="T22" i="12"/>
  <c r="U22" i="12" s="1"/>
  <c r="AF19" i="7"/>
  <c r="T6" i="12"/>
  <c r="U6" i="12" s="1"/>
  <c r="C226" i="5"/>
  <c r="A449" i="12" s="1"/>
  <c r="C228" i="7"/>
  <c r="B41" i="4"/>
  <c r="C82" i="4"/>
  <c r="A71" i="12" s="1"/>
  <c r="C102" i="4"/>
  <c r="A91" i="12" s="1"/>
  <c r="AF226" i="7"/>
  <c r="T213" i="12"/>
  <c r="U213" i="12" s="1"/>
  <c r="AF210" i="7"/>
  <c r="T197" i="12"/>
  <c r="U197" i="12" s="1"/>
  <c r="AF194" i="7"/>
  <c r="T181" i="12"/>
  <c r="U181" i="12" s="1"/>
  <c r="AF178" i="7"/>
  <c r="T165" i="12"/>
  <c r="U165" i="12" s="1"/>
  <c r="AF162" i="7"/>
  <c r="T149" i="12"/>
  <c r="U149" i="12" s="1"/>
  <c r="AF146" i="7"/>
  <c r="T133" i="12"/>
  <c r="U133" i="12" s="1"/>
  <c r="AF130" i="7"/>
  <c r="T117" i="12"/>
  <c r="U117" i="12" s="1"/>
  <c r="AF114" i="7"/>
  <c r="T101" i="12"/>
  <c r="U101" i="12" s="1"/>
  <c r="AF98" i="7"/>
  <c r="T85" i="12"/>
  <c r="U85" i="12" s="1"/>
  <c r="AF82" i="7"/>
  <c r="T69" i="12"/>
  <c r="U69" i="12" s="1"/>
  <c r="AF66" i="7"/>
  <c r="T53" i="12"/>
  <c r="U53" i="12" s="1"/>
  <c r="AF50" i="7"/>
  <c r="T37" i="12"/>
  <c r="U37" i="12" s="1"/>
  <c r="AF34" i="7"/>
  <c r="T21" i="12"/>
  <c r="U21" i="12" s="1"/>
  <c r="AF18" i="7"/>
  <c r="T5" i="12"/>
  <c r="U5" i="12" s="1"/>
  <c r="B53" i="5"/>
  <c r="B21" i="4"/>
  <c r="D103" i="4"/>
  <c r="AF225" i="7"/>
  <c r="T212" i="12"/>
  <c r="U212" i="12" s="1"/>
  <c r="AF209" i="7"/>
  <c r="T196" i="12"/>
  <c r="U196" i="12" s="1"/>
  <c r="AF193" i="7"/>
  <c r="T180" i="12"/>
  <c r="U180" i="12" s="1"/>
  <c r="AF177" i="7"/>
  <c r="T164" i="12"/>
  <c r="U164" i="12" s="1"/>
  <c r="AF145" i="7"/>
  <c r="T132" i="12"/>
  <c r="U132" i="12" s="1"/>
  <c r="AF129" i="7"/>
  <c r="T116" i="12"/>
  <c r="U116" i="12" s="1"/>
  <c r="AF113" i="7"/>
  <c r="T100" i="12"/>
  <c r="U100" i="12" s="1"/>
  <c r="AF97" i="7"/>
  <c r="T84" i="12"/>
  <c r="U84" i="12" s="1"/>
  <c r="AF81" i="7"/>
  <c r="T68" i="12"/>
  <c r="U68" i="12" s="1"/>
  <c r="AF65" i="7"/>
  <c r="T52" i="12"/>
  <c r="U52" i="12" s="1"/>
  <c r="AF49" i="7"/>
  <c r="T36" i="12"/>
  <c r="U36" i="12" s="1"/>
  <c r="AF33" i="7"/>
  <c r="T20" i="12"/>
  <c r="U20" i="12" s="1"/>
  <c r="AF17" i="7"/>
  <c r="T4" i="12"/>
  <c r="U4" i="12" s="1"/>
  <c r="B73" i="5"/>
  <c r="D225" i="5"/>
  <c r="D227" i="7"/>
  <c r="C220" i="5"/>
  <c r="A443" i="12" s="1"/>
  <c r="C222" i="7"/>
  <c r="B215" i="5"/>
  <c r="B217" i="7"/>
  <c r="D209" i="5"/>
  <c r="D211" i="7"/>
  <c r="AF216" i="7"/>
  <c r="T203" i="12"/>
  <c r="U203" i="12" s="1"/>
  <c r="AF152" i="7"/>
  <c r="T139" i="12"/>
  <c r="U139" i="12" s="1"/>
  <c r="AF72" i="7"/>
  <c r="T59" i="12"/>
  <c r="U59" i="12" s="1"/>
  <c r="AF215" i="7"/>
  <c r="T202" i="12"/>
  <c r="U202" i="12" s="1"/>
  <c r="AF119" i="7"/>
  <c r="T106" i="12"/>
  <c r="U106" i="12" s="1"/>
  <c r="AF39" i="7"/>
  <c r="T26" i="12"/>
  <c r="U26" i="12" s="1"/>
  <c r="AF182" i="7"/>
  <c r="T169" i="12"/>
  <c r="U169" i="12" s="1"/>
  <c r="AF102" i="7"/>
  <c r="T89" i="12"/>
  <c r="U89" i="12" s="1"/>
  <c r="AF54" i="7"/>
  <c r="T41" i="12"/>
  <c r="U41" i="12" s="1"/>
  <c r="AF181" i="7"/>
  <c r="T168" i="12"/>
  <c r="U168" i="12" s="1"/>
  <c r="AF101" i="7"/>
  <c r="T88" i="12"/>
  <c r="U88" i="12" s="1"/>
  <c r="AF37" i="7"/>
  <c r="T24" i="12"/>
  <c r="U24" i="12" s="1"/>
  <c r="B227" i="5"/>
  <c r="B229" i="7"/>
  <c r="D221" i="5"/>
  <c r="D223" i="7"/>
  <c r="C216" i="5"/>
  <c r="A439" i="12" s="1"/>
  <c r="C218" i="7"/>
  <c r="B211" i="5"/>
  <c r="B213" i="7"/>
  <c r="AF180" i="7"/>
  <c r="T167" i="12"/>
  <c r="U167" i="12" s="1"/>
  <c r="AF100" i="7"/>
  <c r="T87" i="12"/>
  <c r="U87" i="12" s="1"/>
  <c r="AF36" i="7"/>
  <c r="T23" i="12"/>
  <c r="U23" i="12" s="1"/>
  <c r="AF208" i="7"/>
  <c r="T195" i="12"/>
  <c r="U195" i="12" s="1"/>
  <c r="AF160" i="7"/>
  <c r="T147" i="12"/>
  <c r="U147" i="12" s="1"/>
  <c r="AF112" i="7"/>
  <c r="T99" i="12"/>
  <c r="U99" i="12" s="1"/>
  <c r="AF64" i="7"/>
  <c r="T51" i="12"/>
  <c r="U51" i="12" s="1"/>
  <c r="AF16" i="7"/>
  <c r="T3" i="12"/>
  <c r="U3" i="12" s="1"/>
  <c r="C225" i="5"/>
  <c r="A448" i="12" s="1"/>
  <c r="C227" i="7"/>
  <c r="D214" i="5"/>
  <c r="D216" i="7"/>
  <c r="C209" i="5"/>
  <c r="A432" i="12" s="1"/>
  <c r="C211" i="7"/>
  <c r="C214" i="5"/>
  <c r="A437" i="12" s="1"/>
  <c r="C216" i="7"/>
  <c r="AF200" i="7"/>
  <c r="T187" i="12"/>
  <c r="U187" i="12" s="1"/>
  <c r="AF120" i="7"/>
  <c r="T107" i="12"/>
  <c r="U107" i="12" s="1"/>
  <c r="AF24" i="7"/>
  <c r="T11" i="12"/>
  <c r="U11" i="12" s="1"/>
  <c r="AF167" i="7"/>
  <c r="T154" i="12"/>
  <c r="U154" i="12" s="1"/>
  <c r="AF71" i="7"/>
  <c r="T58" i="12"/>
  <c r="U58" i="12" s="1"/>
  <c r="B217" i="4"/>
  <c r="AF134" i="7"/>
  <c r="T121" i="12"/>
  <c r="U121" i="12" s="1"/>
  <c r="AF22" i="7"/>
  <c r="T9" i="12"/>
  <c r="U9" i="12" s="1"/>
  <c r="AF197" i="7"/>
  <c r="T184" i="12"/>
  <c r="U184" i="12" s="1"/>
  <c r="AF117" i="7"/>
  <c r="T104" i="12"/>
  <c r="U104" i="12" s="1"/>
  <c r="AF21" i="7"/>
  <c r="T8" i="12"/>
  <c r="U8" i="12" s="1"/>
  <c r="C14" i="5"/>
  <c r="A237" i="12" s="1"/>
  <c r="AF212" i="7"/>
  <c r="T199" i="12"/>
  <c r="U199" i="12" s="1"/>
  <c r="AF148" i="7"/>
  <c r="T135" i="12"/>
  <c r="U135" i="12" s="1"/>
  <c r="AF84" i="7"/>
  <c r="T71" i="12"/>
  <c r="U71" i="12" s="1"/>
  <c r="AF20" i="7"/>
  <c r="T7" i="12"/>
  <c r="U7" i="12" s="1"/>
  <c r="D226" i="5"/>
  <c r="D228" i="7"/>
  <c r="D210" i="5"/>
  <c r="D212" i="7"/>
  <c r="D19" i="4"/>
  <c r="AF192" i="7"/>
  <c r="T179" i="12"/>
  <c r="U179" i="12" s="1"/>
  <c r="AF144" i="7"/>
  <c r="T131" i="12"/>
  <c r="U131" i="12" s="1"/>
  <c r="AF96" i="7"/>
  <c r="T83" i="12"/>
  <c r="U83" i="12" s="1"/>
  <c r="AF48" i="7"/>
  <c r="T35" i="12"/>
  <c r="U35" i="12" s="1"/>
  <c r="AF223" i="7"/>
  <c r="T210" i="12"/>
  <c r="U210" i="12" s="1"/>
  <c r="AF191" i="7"/>
  <c r="T178" i="12"/>
  <c r="U178" i="12" s="1"/>
  <c r="AF159" i="7"/>
  <c r="T146" i="12"/>
  <c r="U146" i="12" s="1"/>
  <c r="AF127" i="7"/>
  <c r="T114" i="12"/>
  <c r="U114" i="12" s="1"/>
  <c r="AF95" i="7"/>
  <c r="T82" i="12"/>
  <c r="U82" i="12" s="1"/>
  <c r="AF63" i="7"/>
  <c r="T50" i="12"/>
  <c r="U50" i="12" s="1"/>
  <c r="AF31" i="7"/>
  <c r="T18" i="12"/>
  <c r="U18" i="12" s="1"/>
  <c r="B169" i="5"/>
  <c r="B225" i="5"/>
  <c r="B227" i="7"/>
  <c r="AF206" i="7"/>
  <c r="T193" i="12"/>
  <c r="U193" i="12" s="1"/>
  <c r="AF174" i="7"/>
  <c r="T161" i="12"/>
  <c r="U161" i="12" s="1"/>
  <c r="AF142" i="7"/>
  <c r="T129" i="12"/>
  <c r="U129" i="12" s="1"/>
  <c r="AF110" i="7"/>
  <c r="T97" i="12"/>
  <c r="U97" i="12" s="1"/>
  <c r="AF78" i="7"/>
  <c r="T65" i="12"/>
  <c r="U65" i="12" s="1"/>
  <c r="AF46" i="7"/>
  <c r="T33" i="12"/>
  <c r="U33" i="12" s="1"/>
  <c r="D19" i="5"/>
  <c r="BL19" i="7"/>
  <c r="T240" i="12"/>
  <c r="U240" i="12" s="1"/>
  <c r="AF184" i="7"/>
  <c r="T171" i="12"/>
  <c r="U171" i="12" s="1"/>
  <c r="AF104" i="7"/>
  <c r="T91" i="12"/>
  <c r="U91" i="12" s="1"/>
  <c r="AF40" i="7"/>
  <c r="T27" i="12"/>
  <c r="U27" i="12" s="1"/>
  <c r="AF199" i="7"/>
  <c r="T186" i="12"/>
  <c r="U186" i="12" s="1"/>
  <c r="AF135" i="7"/>
  <c r="T122" i="12"/>
  <c r="U122" i="12" s="1"/>
  <c r="AF55" i="7"/>
  <c r="T42" i="12"/>
  <c r="U42" i="12" s="1"/>
  <c r="AF214" i="7"/>
  <c r="T201" i="12"/>
  <c r="U201" i="12" s="1"/>
  <c r="AF150" i="7"/>
  <c r="T137" i="12"/>
  <c r="U137" i="12" s="1"/>
  <c r="AF86" i="7"/>
  <c r="T73" i="12"/>
  <c r="U73" i="12" s="1"/>
  <c r="B222" i="5"/>
  <c r="B224" i="7"/>
  <c r="AF85" i="7"/>
  <c r="T72" i="12"/>
  <c r="U72" i="12" s="1"/>
  <c r="B121" i="4"/>
  <c r="AF196" i="7"/>
  <c r="T183" i="12"/>
  <c r="U183" i="12" s="1"/>
  <c r="AF132" i="7"/>
  <c r="T119" i="12"/>
  <c r="U119" i="12" s="1"/>
  <c r="AF52" i="7"/>
  <c r="T39" i="12"/>
  <c r="U39" i="12" s="1"/>
  <c r="C221" i="5"/>
  <c r="A444" i="12" s="1"/>
  <c r="C223" i="7"/>
  <c r="B105" i="4"/>
  <c r="AF224" i="7"/>
  <c r="T211" i="12"/>
  <c r="U211" i="12" s="1"/>
  <c r="AF176" i="7"/>
  <c r="T163" i="12"/>
  <c r="U163" i="12" s="1"/>
  <c r="AF128" i="7"/>
  <c r="T115" i="12"/>
  <c r="U115" i="12" s="1"/>
  <c r="AF80" i="7"/>
  <c r="T67" i="12"/>
  <c r="U67" i="12" s="1"/>
  <c r="AF32" i="7"/>
  <c r="T19" i="12"/>
  <c r="U19" i="12" s="1"/>
  <c r="B89" i="5"/>
  <c r="AF207" i="7"/>
  <c r="T194" i="12"/>
  <c r="U194" i="12" s="1"/>
  <c r="AF175" i="7"/>
  <c r="T162" i="12"/>
  <c r="U162" i="12" s="1"/>
  <c r="AF143" i="7"/>
  <c r="T130" i="12"/>
  <c r="U130" i="12" s="1"/>
  <c r="AF111" i="7"/>
  <c r="T98" i="12"/>
  <c r="U98" i="12" s="1"/>
  <c r="AF79" i="7"/>
  <c r="T66" i="12"/>
  <c r="U66" i="12" s="1"/>
  <c r="AF47" i="7"/>
  <c r="T34" i="12"/>
  <c r="U34" i="12" s="1"/>
  <c r="AF15" i="7"/>
  <c r="T2" i="12"/>
  <c r="U2" i="12" s="1"/>
  <c r="D219" i="5"/>
  <c r="D221" i="7"/>
  <c r="B209" i="5"/>
  <c r="B211" i="7"/>
  <c r="B25" i="4"/>
  <c r="D107" i="4"/>
  <c r="AF222" i="7"/>
  <c r="T209" i="12"/>
  <c r="U209" i="12" s="1"/>
  <c r="AF190" i="7"/>
  <c r="T177" i="12"/>
  <c r="U177" i="12" s="1"/>
  <c r="AF158" i="7"/>
  <c r="T145" i="12"/>
  <c r="U145" i="12" s="1"/>
  <c r="AF126" i="7"/>
  <c r="T113" i="12"/>
  <c r="U113" i="12" s="1"/>
  <c r="AF94" i="7"/>
  <c r="T81" i="12"/>
  <c r="U81" i="12" s="1"/>
  <c r="AF62" i="7"/>
  <c r="T49" i="12"/>
  <c r="U49" i="12" s="1"/>
  <c r="AF30" i="7"/>
  <c r="T17" i="12"/>
  <c r="U17" i="12" s="1"/>
  <c r="B69" i="4"/>
  <c r="D87" i="4"/>
  <c r="C134" i="4"/>
  <c r="A123" i="12" s="1"/>
  <c r="AF221" i="7"/>
  <c r="T208" i="12"/>
  <c r="U208" i="12" s="1"/>
  <c r="AF205" i="7"/>
  <c r="T192" i="12"/>
  <c r="U192" i="12" s="1"/>
  <c r="AF189" i="7"/>
  <c r="T176" i="12"/>
  <c r="U176" i="12" s="1"/>
  <c r="AF173" i="7"/>
  <c r="T160" i="12"/>
  <c r="U160" i="12" s="1"/>
  <c r="AF157" i="7"/>
  <c r="T144" i="12"/>
  <c r="U144" i="12" s="1"/>
  <c r="AF125" i="7"/>
  <c r="T112" i="12"/>
  <c r="U112" i="12" s="1"/>
  <c r="AF109" i="7"/>
  <c r="T96" i="12"/>
  <c r="U96" i="12" s="1"/>
  <c r="AF93" i="7"/>
  <c r="T80" i="12"/>
  <c r="U80" i="12" s="1"/>
  <c r="AF77" i="7"/>
  <c r="T64" i="12"/>
  <c r="U64" i="12" s="1"/>
  <c r="AF61" i="7"/>
  <c r="T48" i="12"/>
  <c r="U48" i="12" s="1"/>
  <c r="AF45" i="7"/>
  <c r="T32" i="12"/>
  <c r="U32" i="12" s="1"/>
  <c r="AF29" i="7"/>
  <c r="T16" i="12"/>
  <c r="U16" i="12" s="1"/>
  <c r="BL18" i="7"/>
  <c r="T239" i="12"/>
  <c r="U239" i="12" s="1"/>
  <c r="B219" i="5"/>
  <c r="B221" i="7"/>
  <c r="D213" i="5"/>
  <c r="D215" i="7"/>
  <c r="C208" i="5"/>
  <c r="A431" i="12" s="1"/>
  <c r="C210" i="7"/>
  <c r="AO219" i="7"/>
  <c r="AL219" i="7"/>
  <c r="AL226" i="7"/>
  <c r="AO226" i="7"/>
  <c r="AO218" i="7"/>
  <c r="AL218" i="7"/>
  <c r="AL210" i="7"/>
  <c r="AO210" i="7"/>
  <c r="AO225" i="7"/>
  <c r="AL225" i="7"/>
  <c r="AO217" i="7"/>
  <c r="AL217" i="7"/>
  <c r="AL209" i="7"/>
  <c r="AO209" i="7"/>
  <c r="AO224" i="7"/>
  <c r="AL224" i="7"/>
  <c r="AO216" i="7"/>
  <c r="AL216" i="7"/>
  <c r="AL208" i="7"/>
  <c r="AO208" i="7"/>
  <c r="AO223" i="7"/>
  <c r="AL223" i="7"/>
  <c r="AL215" i="7"/>
  <c r="AO215" i="7"/>
  <c r="AL211" i="7"/>
  <c r="AO211" i="7"/>
  <c r="AL222" i="7"/>
  <c r="AO222" i="7"/>
  <c r="AL214" i="7"/>
  <c r="AO214" i="7"/>
  <c r="AL227" i="7"/>
  <c r="AO227" i="7"/>
  <c r="AL229" i="7"/>
  <c r="AO229" i="7"/>
  <c r="AL221" i="7"/>
  <c r="AO221" i="7"/>
  <c r="AL213" i="7"/>
  <c r="AO213" i="7"/>
  <c r="AL228" i="7"/>
  <c r="AO228" i="7"/>
  <c r="AL220" i="7"/>
  <c r="AO220" i="7"/>
  <c r="AL212" i="7"/>
  <c r="AO212" i="7"/>
  <c r="B165" i="4"/>
  <c r="B69" i="5"/>
  <c r="B226" i="5"/>
  <c r="D220" i="5"/>
  <c r="B218" i="5"/>
  <c r="C215" i="5"/>
  <c r="A438" i="12" s="1"/>
  <c r="D212" i="5"/>
  <c r="B210" i="5"/>
  <c r="C209" i="7"/>
  <c r="C207" i="5"/>
  <c r="A430" i="12" s="1"/>
  <c r="D206" i="7"/>
  <c r="D204" i="5"/>
  <c r="C201" i="7"/>
  <c r="C199" i="5"/>
  <c r="A422" i="12" s="1"/>
  <c r="D198" i="7"/>
  <c r="D196" i="5"/>
  <c r="C193" i="7"/>
  <c r="C191" i="5"/>
  <c r="A414" i="12" s="1"/>
  <c r="D190" i="7"/>
  <c r="D188" i="5"/>
  <c r="C185" i="7"/>
  <c r="C183" i="5"/>
  <c r="A406" i="12" s="1"/>
  <c r="D182" i="7"/>
  <c r="D180" i="5"/>
  <c r="C177" i="7"/>
  <c r="C175" i="5"/>
  <c r="A398" i="12" s="1"/>
  <c r="D174" i="7"/>
  <c r="D172" i="5"/>
  <c r="C169" i="7"/>
  <c r="C167" i="5"/>
  <c r="A390" i="12" s="1"/>
  <c r="D166" i="7"/>
  <c r="D164" i="5"/>
  <c r="C161" i="7"/>
  <c r="C159" i="5"/>
  <c r="A382" i="12" s="1"/>
  <c r="D158" i="7"/>
  <c r="D156" i="5"/>
  <c r="C153" i="7"/>
  <c r="C151" i="5"/>
  <c r="A374" i="12" s="1"/>
  <c r="D150" i="7"/>
  <c r="D148" i="5"/>
  <c r="C145" i="7"/>
  <c r="C143" i="5"/>
  <c r="A366" i="12" s="1"/>
  <c r="D142" i="7"/>
  <c r="D140" i="5"/>
  <c r="C137" i="7"/>
  <c r="C135" i="5"/>
  <c r="A358" i="12" s="1"/>
  <c r="D134" i="7"/>
  <c r="D132" i="5"/>
  <c r="C129" i="7"/>
  <c r="C127" i="5"/>
  <c r="A350" i="12" s="1"/>
  <c r="D126" i="7"/>
  <c r="D124" i="5"/>
  <c r="C121" i="7"/>
  <c r="C119" i="5"/>
  <c r="A342" i="12" s="1"/>
  <c r="D118" i="7"/>
  <c r="D116" i="5"/>
  <c r="C113" i="7"/>
  <c r="C111" i="5"/>
  <c r="A334" i="12" s="1"/>
  <c r="D110" i="7"/>
  <c r="D108" i="5"/>
  <c r="C105" i="7"/>
  <c r="C103" i="5"/>
  <c r="A326" i="12" s="1"/>
  <c r="D102" i="7"/>
  <c r="D100" i="5"/>
  <c r="C97" i="7"/>
  <c r="C95" i="5"/>
  <c r="A318" i="12" s="1"/>
  <c r="D94" i="7"/>
  <c r="D92" i="5"/>
  <c r="C89" i="7"/>
  <c r="C87" i="5"/>
  <c r="A310" i="12" s="1"/>
  <c r="D86" i="7"/>
  <c r="D84" i="5"/>
  <c r="C81" i="7"/>
  <c r="C79" i="5"/>
  <c r="A302" i="12" s="1"/>
  <c r="D78" i="7"/>
  <c r="D76" i="5"/>
  <c r="C73" i="7"/>
  <c r="C71" i="5"/>
  <c r="A294" i="12" s="1"/>
  <c r="D70" i="7"/>
  <c r="D68" i="5"/>
  <c r="C65" i="7"/>
  <c r="C63" i="5"/>
  <c r="A286" i="12" s="1"/>
  <c r="D62" i="7"/>
  <c r="D60" i="5"/>
  <c r="C57" i="7"/>
  <c r="C55" i="5"/>
  <c r="A278" i="12" s="1"/>
  <c r="D54" i="7"/>
  <c r="D52" i="5"/>
  <c r="C49" i="7"/>
  <c r="C47" i="5"/>
  <c r="A270" i="12" s="1"/>
  <c r="D46" i="7"/>
  <c r="D44" i="5"/>
  <c r="C41" i="7"/>
  <c r="C39" i="5"/>
  <c r="A262" i="12" s="1"/>
  <c r="D38" i="7"/>
  <c r="D36" i="5"/>
  <c r="C33" i="7"/>
  <c r="C31" i="5"/>
  <c r="A254" i="12" s="1"/>
  <c r="D30" i="7"/>
  <c r="D28" i="5"/>
  <c r="C25" i="7"/>
  <c r="C23" i="5"/>
  <c r="A246" i="12" s="1"/>
  <c r="D22" i="7"/>
  <c r="D20" i="5"/>
  <c r="D151" i="4"/>
  <c r="C226" i="4"/>
  <c r="A215" i="12" s="1"/>
  <c r="D193" i="4"/>
  <c r="D193" i="5"/>
  <c r="D129" i="4"/>
  <c r="D129" i="5"/>
  <c r="C60" i="4"/>
  <c r="A49" i="12" s="1"/>
  <c r="C60" i="5"/>
  <c r="A283" i="12" s="1"/>
  <c r="D57" i="4"/>
  <c r="D57" i="5"/>
  <c r="C38" i="7"/>
  <c r="C36" i="5"/>
  <c r="A259" i="12" s="1"/>
  <c r="B43" i="4"/>
  <c r="B133" i="4"/>
  <c r="D167" i="4"/>
  <c r="B21" i="5"/>
  <c r="D222" i="4"/>
  <c r="D222" i="5"/>
  <c r="B220" i="4"/>
  <c r="B220" i="5"/>
  <c r="C217" i="4"/>
  <c r="A206" i="12" s="1"/>
  <c r="C217" i="5"/>
  <c r="A440" i="12" s="1"/>
  <c r="B212" i="4"/>
  <c r="B212" i="5"/>
  <c r="D206" i="4"/>
  <c r="D206" i="5"/>
  <c r="C201" i="4"/>
  <c r="A190" i="12" s="1"/>
  <c r="C201" i="5"/>
  <c r="A424" i="12" s="1"/>
  <c r="D198" i="4"/>
  <c r="D198" i="5"/>
  <c r="C195" i="7"/>
  <c r="C193" i="5"/>
  <c r="A416" i="12" s="1"/>
  <c r="D190" i="4"/>
  <c r="D190" i="5"/>
  <c r="C185" i="4"/>
  <c r="A174" i="12" s="1"/>
  <c r="C185" i="5"/>
  <c r="A408" i="12" s="1"/>
  <c r="D184" i="7"/>
  <c r="D182" i="5"/>
  <c r="C177" i="4"/>
  <c r="A166" i="12" s="1"/>
  <c r="C177" i="5"/>
  <c r="A400" i="12" s="1"/>
  <c r="D174" i="4"/>
  <c r="D174" i="5"/>
  <c r="C169" i="4"/>
  <c r="A158" i="12" s="1"/>
  <c r="C169" i="5"/>
  <c r="A392" i="12" s="1"/>
  <c r="D166" i="4"/>
  <c r="D166" i="5"/>
  <c r="C161" i="4"/>
  <c r="A150" i="12" s="1"/>
  <c r="C161" i="5"/>
  <c r="A384" i="12" s="1"/>
  <c r="D158" i="4"/>
  <c r="D158" i="5"/>
  <c r="C153" i="4"/>
  <c r="A142" i="12" s="1"/>
  <c r="C153" i="5"/>
  <c r="A376" i="12" s="1"/>
  <c r="C145" i="4"/>
  <c r="A134" i="12" s="1"/>
  <c r="C145" i="5"/>
  <c r="A368" i="12" s="1"/>
  <c r="D142" i="4"/>
  <c r="D142" i="5"/>
  <c r="C137" i="4"/>
  <c r="A126" i="12" s="1"/>
  <c r="C137" i="5"/>
  <c r="A360" i="12" s="1"/>
  <c r="D134" i="4"/>
  <c r="D134" i="5"/>
  <c r="D126" i="4"/>
  <c r="D126" i="5"/>
  <c r="C121" i="4"/>
  <c r="A110" i="12" s="1"/>
  <c r="C121" i="5"/>
  <c r="A344" i="12" s="1"/>
  <c r="D118" i="4"/>
  <c r="D118" i="5"/>
  <c r="C113" i="4"/>
  <c r="A102" i="12" s="1"/>
  <c r="C113" i="5"/>
  <c r="A336" i="12" s="1"/>
  <c r="D110" i="4"/>
  <c r="D110" i="5"/>
  <c r="C105" i="4"/>
  <c r="A94" i="12" s="1"/>
  <c r="C105" i="5"/>
  <c r="A328" i="12" s="1"/>
  <c r="D102" i="4"/>
  <c r="D102" i="5"/>
  <c r="C97" i="4"/>
  <c r="A86" i="12" s="1"/>
  <c r="C97" i="5"/>
  <c r="A320" i="12" s="1"/>
  <c r="D94" i="4"/>
  <c r="D94" i="5"/>
  <c r="C89" i="4"/>
  <c r="A78" i="12" s="1"/>
  <c r="C89" i="5"/>
  <c r="A312" i="12" s="1"/>
  <c r="C81" i="4"/>
  <c r="A70" i="12" s="1"/>
  <c r="C81" i="5"/>
  <c r="A304" i="12" s="1"/>
  <c r="D78" i="4"/>
  <c r="D78" i="5"/>
  <c r="C73" i="4"/>
  <c r="A62" i="12" s="1"/>
  <c r="C73" i="5"/>
  <c r="A296" i="12" s="1"/>
  <c r="D70" i="4"/>
  <c r="D70" i="5"/>
  <c r="D62" i="4"/>
  <c r="D62" i="5"/>
  <c r="C57" i="4"/>
  <c r="A46" i="12" s="1"/>
  <c r="C57" i="5"/>
  <c r="A280" i="12" s="1"/>
  <c r="D46" i="4"/>
  <c r="D46" i="5"/>
  <c r="C41" i="4"/>
  <c r="A30" i="12" s="1"/>
  <c r="C41" i="5"/>
  <c r="A264" i="12" s="1"/>
  <c r="D32" i="7"/>
  <c r="D30" i="5"/>
  <c r="C27" i="7"/>
  <c r="C25" i="5"/>
  <c r="A248" i="12" s="1"/>
  <c r="B101" i="5"/>
  <c r="D227" i="5"/>
  <c r="C222" i="5"/>
  <c r="A445" i="12" s="1"/>
  <c r="B217" i="5"/>
  <c r="D211" i="5"/>
  <c r="C208" i="7"/>
  <c r="C206" i="5"/>
  <c r="A429" i="12" s="1"/>
  <c r="C198" i="4"/>
  <c r="A187" i="12" s="1"/>
  <c r="C198" i="5"/>
  <c r="A421" i="12" s="1"/>
  <c r="D197" i="7"/>
  <c r="D195" i="5"/>
  <c r="C192" i="7"/>
  <c r="C190" i="5"/>
  <c r="A413" i="12" s="1"/>
  <c r="D187" i="4"/>
  <c r="D187" i="5"/>
  <c r="C182" i="4"/>
  <c r="A171" i="12" s="1"/>
  <c r="C182" i="5"/>
  <c r="A405" i="12" s="1"/>
  <c r="D181" i="7"/>
  <c r="D179" i="5"/>
  <c r="C176" i="7"/>
  <c r="C174" i="5"/>
  <c r="A397" i="12" s="1"/>
  <c r="D171" i="4"/>
  <c r="D171" i="5"/>
  <c r="D165" i="7"/>
  <c r="D163" i="5"/>
  <c r="C160" i="7"/>
  <c r="C158" i="5"/>
  <c r="A381" i="12" s="1"/>
  <c r="D149" i="7"/>
  <c r="D147" i="5"/>
  <c r="C144" i="7"/>
  <c r="C142" i="5"/>
  <c r="A365" i="12" s="1"/>
  <c r="D133" i="7"/>
  <c r="D131" i="5"/>
  <c r="C128" i="7"/>
  <c r="C126" i="5"/>
  <c r="A349" i="12" s="1"/>
  <c r="D117" i="7"/>
  <c r="D115" i="5"/>
  <c r="C112" i="7"/>
  <c r="C110" i="5"/>
  <c r="A333" i="12" s="1"/>
  <c r="D101" i="7"/>
  <c r="D99" i="5"/>
  <c r="C96" i="7"/>
  <c r="C94" i="5"/>
  <c r="A317" i="12" s="1"/>
  <c r="D85" i="7"/>
  <c r="D83" i="5"/>
  <c r="C80" i="7"/>
  <c r="C78" i="5"/>
  <c r="A301" i="12" s="1"/>
  <c r="D69" i="7"/>
  <c r="D67" i="5"/>
  <c r="C64" i="7"/>
  <c r="C62" i="5"/>
  <c r="A285" i="12" s="1"/>
  <c r="D53" i="7"/>
  <c r="D51" i="5"/>
  <c r="C48" i="7"/>
  <c r="C46" i="5"/>
  <c r="A269" i="12" s="1"/>
  <c r="C40" i="7"/>
  <c r="C38" i="5"/>
  <c r="A261" i="12" s="1"/>
  <c r="D37" i="7"/>
  <c r="D35" i="5"/>
  <c r="C32" i="7"/>
  <c r="C30" i="5"/>
  <c r="A253" i="12" s="1"/>
  <c r="D29" i="7"/>
  <c r="D27" i="5"/>
  <c r="C24" i="7"/>
  <c r="C22" i="5"/>
  <c r="A245" i="12" s="1"/>
  <c r="C114" i="4"/>
  <c r="A103" i="12" s="1"/>
  <c r="D135" i="4"/>
  <c r="C146" i="4"/>
  <c r="A135" i="12" s="1"/>
  <c r="D199" i="4"/>
  <c r="B29" i="5"/>
  <c r="B117" i="5"/>
  <c r="C227" i="5"/>
  <c r="A450" i="12" s="1"/>
  <c r="D224" i="5"/>
  <c r="C219" i="5"/>
  <c r="A442" i="12" s="1"/>
  <c r="D216" i="5"/>
  <c r="B214" i="5"/>
  <c r="C211" i="5"/>
  <c r="A434" i="12" s="1"/>
  <c r="D208" i="5"/>
  <c r="B208" i="7"/>
  <c r="B206" i="5"/>
  <c r="C205" i="7"/>
  <c r="C203" i="5"/>
  <c r="A426" i="12" s="1"/>
  <c r="D202" i="7"/>
  <c r="D200" i="5"/>
  <c r="C197" i="7"/>
  <c r="C195" i="5"/>
  <c r="A418" i="12" s="1"/>
  <c r="D194" i="7"/>
  <c r="D192" i="5"/>
  <c r="C189" i="7"/>
  <c r="C187" i="5"/>
  <c r="A410" i="12" s="1"/>
  <c r="D186" i="7"/>
  <c r="D184" i="5"/>
  <c r="C181" i="7"/>
  <c r="C179" i="5"/>
  <c r="A402" i="12" s="1"/>
  <c r="D178" i="7"/>
  <c r="D176" i="5"/>
  <c r="C173" i="7"/>
  <c r="C171" i="5"/>
  <c r="A394" i="12" s="1"/>
  <c r="D170" i="7"/>
  <c r="D168" i="5"/>
  <c r="C165" i="7"/>
  <c r="C163" i="5"/>
  <c r="A386" i="12" s="1"/>
  <c r="D162" i="7"/>
  <c r="D160" i="5"/>
  <c r="C157" i="7"/>
  <c r="C155" i="5"/>
  <c r="A378" i="12" s="1"/>
  <c r="D154" i="7"/>
  <c r="D152" i="5"/>
  <c r="C149" i="7"/>
  <c r="C147" i="5"/>
  <c r="A370" i="12" s="1"/>
  <c r="D146" i="7"/>
  <c r="D144" i="5"/>
  <c r="C141" i="7"/>
  <c r="C139" i="5"/>
  <c r="A362" i="12" s="1"/>
  <c r="D138" i="7"/>
  <c r="D136" i="5"/>
  <c r="C133" i="7"/>
  <c r="C131" i="5"/>
  <c r="A354" i="12" s="1"/>
  <c r="D130" i="7"/>
  <c r="D128" i="5"/>
  <c r="C125" i="7"/>
  <c r="C123" i="5"/>
  <c r="A346" i="12" s="1"/>
  <c r="D122" i="7"/>
  <c r="D120" i="5"/>
  <c r="C117" i="7"/>
  <c r="C115" i="5"/>
  <c r="A338" i="12" s="1"/>
  <c r="D114" i="7"/>
  <c r="D112" i="5"/>
  <c r="C109" i="7"/>
  <c r="C107" i="5"/>
  <c r="A330" i="12" s="1"/>
  <c r="D106" i="7"/>
  <c r="D104" i="5"/>
  <c r="C101" i="7"/>
  <c r="C99" i="5"/>
  <c r="A322" i="12" s="1"/>
  <c r="D98" i="7"/>
  <c r="D96" i="5"/>
  <c r="C93" i="7"/>
  <c r="C91" i="5"/>
  <c r="A314" i="12" s="1"/>
  <c r="D90" i="7"/>
  <c r="D88" i="5"/>
  <c r="C85" i="7"/>
  <c r="C83" i="5"/>
  <c r="A306" i="12" s="1"/>
  <c r="D82" i="7"/>
  <c r="D80" i="5"/>
  <c r="C77" i="7"/>
  <c r="C75" i="5"/>
  <c r="A298" i="12" s="1"/>
  <c r="D74" i="7"/>
  <c r="D72" i="5"/>
  <c r="C69" i="7"/>
  <c r="C67" i="5"/>
  <c r="A290" i="12" s="1"/>
  <c r="D66" i="7"/>
  <c r="D64" i="5"/>
  <c r="C61" i="7"/>
  <c r="C59" i="5"/>
  <c r="A282" i="12" s="1"/>
  <c r="D58" i="7"/>
  <c r="D56" i="5"/>
  <c r="C53" i="7"/>
  <c r="C51" i="5"/>
  <c r="A274" i="12" s="1"/>
  <c r="D50" i="7"/>
  <c r="D48" i="5"/>
  <c r="C45" i="7"/>
  <c r="C43" i="5"/>
  <c r="A266" i="12" s="1"/>
  <c r="D42" i="7"/>
  <c r="D40" i="5"/>
  <c r="C37" i="7"/>
  <c r="C35" i="5"/>
  <c r="A258" i="12" s="1"/>
  <c r="D34" i="7"/>
  <c r="D32" i="5"/>
  <c r="C29" i="7"/>
  <c r="C27" i="5"/>
  <c r="A250" i="12" s="1"/>
  <c r="D26" i="7"/>
  <c r="D24" i="5"/>
  <c r="C21" i="7"/>
  <c r="C19" i="5"/>
  <c r="A242" i="12" s="1"/>
  <c r="C224" i="5"/>
  <c r="A447" i="12" s="1"/>
  <c r="C66" i="7"/>
  <c r="C64" i="5"/>
  <c r="A287" i="12" s="1"/>
  <c r="C197" i="4"/>
  <c r="A186" i="12" s="1"/>
  <c r="C197" i="5"/>
  <c r="A420" i="12" s="1"/>
  <c r="D194" i="4"/>
  <c r="D194" i="5"/>
  <c r="C189" i="4"/>
  <c r="A178" i="12" s="1"/>
  <c r="C189" i="5"/>
  <c r="A412" i="12" s="1"/>
  <c r="D178" i="4"/>
  <c r="D178" i="5"/>
  <c r="C173" i="4"/>
  <c r="A162" i="12" s="1"/>
  <c r="C173" i="5"/>
  <c r="A396" i="12" s="1"/>
  <c r="D170" i="4"/>
  <c r="D170" i="5"/>
  <c r="C165" i="4"/>
  <c r="A154" i="12" s="1"/>
  <c r="C165" i="5"/>
  <c r="A388" i="12" s="1"/>
  <c r="D162" i="4"/>
  <c r="D162" i="5"/>
  <c r="C157" i="4"/>
  <c r="A146" i="12" s="1"/>
  <c r="C157" i="5"/>
  <c r="A380" i="12" s="1"/>
  <c r="D154" i="4"/>
  <c r="D154" i="5"/>
  <c r="C149" i="4"/>
  <c r="A138" i="12" s="1"/>
  <c r="C149" i="5"/>
  <c r="A372" i="12" s="1"/>
  <c r="D146" i="4"/>
  <c r="D146" i="5"/>
  <c r="C141" i="4"/>
  <c r="A130" i="12" s="1"/>
  <c r="C141" i="5"/>
  <c r="A364" i="12" s="1"/>
  <c r="C133" i="4"/>
  <c r="A122" i="12" s="1"/>
  <c r="C133" i="5"/>
  <c r="A356" i="12" s="1"/>
  <c r="D130" i="4"/>
  <c r="D130" i="5"/>
  <c r="C125" i="4"/>
  <c r="A114" i="12" s="1"/>
  <c r="C125" i="5"/>
  <c r="A348" i="12" s="1"/>
  <c r="D122" i="4"/>
  <c r="D122" i="5"/>
  <c r="D114" i="4"/>
  <c r="D114" i="5"/>
  <c r="C109" i="4"/>
  <c r="A98" i="12" s="1"/>
  <c r="C109" i="5"/>
  <c r="A332" i="12" s="1"/>
  <c r="D106" i="4"/>
  <c r="D106" i="5"/>
  <c r="C101" i="4"/>
  <c r="A90" i="12" s="1"/>
  <c r="C101" i="5"/>
  <c r="A324" i="12" s="1"/>
  <c r="D98" i="4"/>
  <c r="D98" i="5"/>
  <c r="C93" i="4"/>
  <c r="A82" i="12" s="1"/>
  <c r="C93" i="5"/>
  <c r="A316" i="12" s="1"/>
  <c r="D90" i="4"/>
  <c r="D90" i="5"/>
  <c r="C85" i="4"/>
  <c r="A74" i="12" s="1"/>
  <c r="C85" i="5"/>
  <c r="A308" i="12" s="1"/>
  <c r="D82" i="4"/>
  <c r="D82" i="5"/>
  <c r="C77" i="4"/>
  <c r="A66" i="12" s="1"/>
  <c r="C77" i="5"/>
  <c r="A300" i="12" s="1"/>
  <c r="C69" i="4"/>
  <c r="A58" i="12" s="1"/>
  <c r="C69" i="5"/>
  <c r="A292" i="12" s="1"/>
  <c r="D66" i="4"/>
  <c r="D66" i="5"/>
  <c r="C61" i="4"/>
  <c r="A50" i="12" s="1"/>
  <c r="C61" i="5"/>
  <c r="A284" i="12" s="1"/>
  <c r="D58" i="4"/>
  <c r="D58" i="5"/>
  <c r="C53" i="4"/>
  <c r="A42" i="12" s="1"/>
  <c r="C53" i="5"/>
  <c r="A276" i="12" s="1"/>
  <c r="D50" i="4"/>
  <c r="D50" i="5"/>
  <c r="C45" i="4"/>
  <c r="A34" i="12" s="1"/>
  <c r="C45" i="5"/>
  <c r="A268" i="12" s="1"/>
  <c r="D42" i="4"/>
  <c r="D42" i="5"/>
  <c r="C37" i="4"/>
  <c r="A26" i="12" s="1"/>
  <c r="C37" i="5"/>
  <c r="A260" i="12" s="1"/>
  <c r="D34" i="4"/>
  <c r="D34" i="5"/>
  <c r="C29" i="4"/>
  <c r="A18" i="12" s="1"/>
  <c r="C29" i="5"/>
  <c r="A252" i="12" s="1"/>
  <c r="D26" i="4"/>
  <c r="D26" i="5"/>
  <c r="C21" i="4"/>
  <c r="A10" i="12" s="1"/>
  <c r="C21" i="5"/>
  <c r="A244" i="12" s="1"/>
  <c r="D223" i="5"/>
  <c r="B221" i="4"/>
  <c r="B221" i="5"/>
  <c r="C218" i="5"/>
  <c r="A441" i="12" s="1"/>
  <c r="D215" i="4"/>
  <c r="D215" i="5"/>
  <c r="B213" i="5"/>
  <c r="C210" i="4"/>
  <c r="A199" i="12" s="1"/>
  <c r="C210" i="5"/>
  <c r="A433" i="12" s="1"/>
  <c r="D209" i="7"/>
  <c r="D207" i="5"/>
  <c r="C204" i="7"/>
  <c r="C202" i="5"/>
  <c r="A425" i="12" s="1"/>
  <c r="C194" i="4"/>
  <c r="A183" i="12" s="1"/>
  <c r="C194" i="5"/>
  <c r="A417" i="12" s="1"/>
  <c r="D193" i="7"/>
  <c r="D191" i="5"/>
  <c r="C188" i="7"/>
  <c r="C186" i="5"/>
  <c r="A409" i="12" s="1"/>
  <c r="D183" i="4"/>
  <c r="D183" i="5"/>
  <c r="D177" i="7"/>
  <c r="D175" i="5"/>
  <c r="C172" i="7"/>
  <c r="C170" i="5"/>
  <c r="A393" i="12" s="1"/>
  <c r="D161" i="7"/>
  <c r="D159" i="5"/>
  <c r="C156" i="7"/>
  <c r="C154" i="5"/>
  <c r="A377" i="12" s="1"/>
  <c r="D145" i="7"/>
  <c r="D143" i="5"/>
  <c r="C140" i="7"/>
  <c r="C138" i="5"/>
  <c r="A361" i="12" s="1"/>
  <c r="D129" i="7"/>
  <c r="D127" i="5"/>
  <c r="C124" i="7"/>
  <c r="C122" i="5"/>
  <c r="A345" i="12" s="1"/>
  <c r="D113" i="7"/>
  <c r="D111" i="5"/>
  <c r="C108" i="7"/>
  <c r="C106" i="5"/>
  <c r="A329" i="12" s="1"/>
  <c r="D97" i="7"/>
  <c r="D95" i="5"/>
  <c r="C92" i="7"/>
  <c r="C90" i="5"/>
  <c r="A313" i="12" s="1"/>
  <c r="D81" i="7"/>
  <c r="D79" i="5"/>
  <c r="C76" i="7"/>
  <c r="C74" i="5"/>
  <c r="A297" i="12" s="1"/>
  <c r="D65" i="7"/>
  <c r="D63" i="5"/>
  <c r="C60" i="7"/>
  <c r="C58" i="5"/>
  <c r="A281" i="12" s="1"/>
  <c r="D49" i="7"/>
  <c r="D47" i="5"/>
  <c r="C44" i="7"/>
  <c r="C42" i="5"/>
  <c r="A265" i="12" s="1"/>
  <c r="D41" i="7"/>
  <c r="D39" i="5"/>
  <c r="C36" i="7"/>
  <c r="C34" i="5"/>
  <c r="A257" i="12" s="1"/>
  <c r="D33" i="7"/>
  <c r="D31" i="5"/>
  <c r="C28" i="7"/>
  <c r="C26" i="5"/>
  <c r="A249" i="12" s="1"/>
  <c r="D25" i="7"/>
  <c r="D23" i="5"/>
  <c r="C20" i="7"/>
  <c r="C18" i="5"/>
  <c r="A241" i="12" s="1"/>
  <c r="B153" i="4"/>
  <c r="C158" i="4"/>
  <c r="A147" i="12" s="1"/>
  <c r="D163" i="4"/>
  <c r="B169" i="4"/>
  <c r="C186" i="4"/>
  <c r="A175" i="12" s="1"/>
  <c r="D195" i="4"/>
  <c r="D211" i="4"/>
  <c r="C174" i="4"/>
  <c r="A163" i="12" s="1"/>
  <c r="C190" i="4"/>
  <c r="A179" i="12" s="1"/>
  <c r="B197" i="4"/>
  <c r="D223" i="4"/>
  <c r="B121" i="5"/>
  <c r="B137" i="5"/>
  <c r="B149" i="5"/>
  <c r="B165" i="5"/>
  <c r="H233" i="6"/>
  <c r="B185" i="5"/>
  <c r="B197" i="5"/>
  <c r="AR205" i="7"/>
  <c r="CA205" i="7" s="1"/>
  <c r="CG205" i="7" s="1"/>
  <c r="CY205" i="7" s="1"/>
  <c r="DE205" i="7" s="1"/>
  <c r="AR193" i="7"/>
  <c r="CA193" i="7" s="1"/>
  <c r="CG193" i="7" s="1"/>
  <c r="CY193" i="7" s="1"/>
  <c r="DE193" i="7" s="1"/>
  <c r="AR189" i="7"/>
  <c r="CA189" i="7" s="1"/>
  <c r="CG189" i="7" s="1"/>
  <c r="CY189" i="7" s="1"/>
  <c r="DE189" i="7" s="1"/>
  <c r="AR185" i="7"/>
  <c r="CA185" i="7" s="1"/>
  <c r="CG185" i="7" s="1"/>
  <c r="CY185" i="7" s="1"/>
  <c r="DE185" i="7" s="1"/>
  <c r="AU206" i="7"/>
  <c r="CD206" i="7" s="1"/>
  <c r="CJ206" i="7" s="1"/>
  <c r="DB206" i="7" s="1"/>
  <c r="DH206" i="7" s="1"/>
  <c r="AU204" i="7"/>
  <c r="CD204" i="7" s="1"/>
  <c r="CJ204" i="7" s="1"/>
  <c r="DB204" i="7" s="1"/>
  <c r="DH204" i="7" s="1"/>
  <c r="AU202" i="7"/>
  <c r="CD202" i="7" s="1"/>
  <c r="CJ202" i="7" s="1"/>
  <c r="DB202" i="7" s="1"/>
  <c r="DH202" i="7" s="1"/>
  <c r="AU200" i="7"/>
  <c r="CD200" i="7" s="1"/>
  <c r="CJ200" i="7" s="1"/>
  <c r="DB200" i="7" s="1"/>
  <c r="DH200" i="7" s="1"/>
  <c r="AU198" i="7"/>
  <c r="CD198" i="7" s="1"/>
  <c r="CJ198" i="7" s="1"/>
  <c r="DB198" i="7" s="1"/>
  <c r="DH198" i="7" s="1"/>
  <c r="AU196" i="7"/>
  <c r="CD196" i="7" s="1"/>
  <c r="CJ196" i="7" s="1"/>
  <c r="DB196" i="7" s="1"/>
  <c r="DH196" i="7" s="1"/>
  <c r="AU194" i="7"/>
  <c r="CD194" i="7" s="1"/>
  <c r="CJ194" i="7" s="1"/>
  <c r="DB194" i="7" s="1"/>
  <c r="DH194" i="7" s="1"/>
  <c r="AU192" i="7"/>
  <c r="CD192" i="7" s="1"/>
  <c r="CJ192" i="7" s="1"/>
  <c r="DB192" i="7" s="1"/>
  <c r="DH192" i="7" s="1"/>
  <c r="AU190" i="7"/>
  <c r="CD190" i="7" s="1"/>
  <c r="CJ190" i="7" s="1"/>
  <c r="DB190" i="7" s="1"/>
  <c r="DH190" i="7" s="1"/>
  <c r="AU188" i="7"/>
  <c r="CD188" i="7" s="1"/>
  <c r="CJ188" i="7" s="1"/>
  <c r="DB188" i="7" s="1"/>
  <c r="DH188" i="7" s="1"/>
  <c r="AU186" i="7"/>
  <c r="CD186" i="7" s="1"/>
  <c r="CJ186" i="7" s="1"/>
  <c r="DB186" i="7" s="1"/>
  <c r="DH186" i="7" s="1"/>
  <c r="AR181" i="7"/>
  <c r="CA181" i="7" s="1"/>
  <c r="CG181" i="7" s="1"/>
  <c r="CY181" i="7" s="1"/>
  <c r="DE181" i="7" s="1"/>
  <c r="AR177" i="7"/>
  <c r="CA177" i="7" s="1"/>
  <c r="CG177" i="7" s="1"/>
  <c r="CY177" i="7" s="1"/>
  <c r="DE177" i="7" s="1"/>
  <c r="AR174" i="7"/>
  <c r="CA174" i="7" s="1"/>
  <c r="CG174" i="7" s="1"/>
  <c r="CY174" i="7" s="1"/>
  <c r="DE174" i="7" s="1"/>
  <c r="AR173" i="7"/>
  <c r="CA173" i="7" s="1"/>
  <c r="CG173" i="7" s="1"/>
  <c r="CY173" i="7" s="1"/>
  <c r="DE173" i="7" s="1"/>
  <c r="AR170" i="7"/>
  <c r="CA170" i="7" s="1"/>
  <c r="CG170" i="7" s="1"/>
  <c r="CY170" i="7" s="1"/>
  <c r="DE170" i="7" s="1"/>
  <c r="AR169" i="7"/>
  <c r="CA169" i="7" s="1"/>
  <c r="CG169" i="7" s="1"/>
  <c r="CY169" i="7" s="1"/>
  <c r="DE169" i="7" s="1"/>
  <c r="AR166" i="7"/>
  <c r="CA166" i="7" s="1"/>
  <c r="CG166" i="7" s="1"/>
  <c r="CY166" i="7" s="1"/>
  <c r="DE166" i="7" s="1"/>
  <c r="AR165" i="7"/>
  <c r="CA165" i="7" s="1"/>
  <c r="CG165" i="7" s="1"/>
  <c r="CY165" i="7" s="1"/>
  <c r="DE165" i="7" s="1"/>
  <c r="AR162" i="7"/>
  <c r="CA162" i="7" s="1"/>
  <c r="CG162" i="7" s="1"/>
  <c r="CY162" i="7" s="1"/>
  <c r="DE162" i="7" s="1"/>
  <c r="AR161" i="7"/>
  <c r="CA161" i="7" s="1"/>
  <c r="CG161" i="7" s="1"/>
  <c r="CY161" i="7" s="1"/>
  <c r="DE161" i="7" s="1"/>
  <c r="AR158" i="7"/>
  <c r="CA158" i="7" s="1"/>
  <c r="CG158" i="7" s="1"/>
  <c r="CY158" i="7" s="1"/>
  <c r="DE158" i="7" s="1"/>
  <c r="AR157" i="7"/>
  <c r="CA157" i="7" s="1"/>
  <c r="CG157" i="7" s="1"/>
  <c r="CY157" i="7" s="1"/>
  <c r="DE157" i="7" s="1"/>
  <c r="AR154" i="7"/>
  <c r="CA154" i="7" s="1"/>
  <c r="CG154" i="7" s="1"/>
  <c r="CY154" i="7" s="1"/>
  <c r="DE154" i="7" s="1"/>
  <c r="AR153" i="7"/>
  <c r="CA153" i="7" s="1"/>
  <c r="CG153" i="7" s="1"/>
  <c r="CY153" i="7" s="1"/>
  <c r="DE153" i="7" s="1"/>
  <c r="AR150" i="7"/>
  <c r="CA150" i="7" s="1"/>
  <c r="CG150" i="7" s="1"/>
  <c r="CY150" i="7" s="1"/>
  <c r="DE150" i="7" s="1"/>
  <c r="AR149" i="7"/>
  <c r="CA149" i="7" s="1"/>
  <c r="CG149" i="7" s="1"/>
  <c r="CY149" i="7" s="1"/>
  <c r="DE149" i="7" s="1"/>
  <c r="AR146" i="7"/>
  <c r="CA146" i="7" s="1"/>
  <c r="CG146" i="7" s="1"/>
  <c r="CY146" i="7" s="1"/>
  <c r="DE146" i="7" s="1"/>
  <c r="AR145" i="7"/>
  <c r="CA145" i="7" s="1"/>
  <c r="CG145" i="7" s="1"/>
  <c r="CY145" i="7" s="1"/>
  <c r="DE145" i="7" s="1"/>
  <c r="AR142" i="7"/>
  <c r="CA142" i="7" s="1"/>
  <c r="CG142" i="7" s="1"/>
  <c r="CY142" i="7" s="1"/>
  <c r="DE142" i="7" s="1"/>
  <c r="AR141" i="7"/>
  <c r="CA141" i="7" s="1"/>
  <c r="CG141" i="7" s="1"/>
  <c r="CY141" i="7" s="1"/>
  <c r="DE141" i="7" s="1"/>
  <c r="AR138" i="7"/>
  <c r="CA138" i="7" s="1"/>
  <c r="CG138" i="7" s="1"/>
  <c r="CY138" i="7" s="1"/>
  <c r="DE138" i="7" s="1"/>
  <c r="AR137" i="7"/>
  <c r="CA137" i="7" s="1"/>
  <c r="CG137" i="7" s="1"/>
  <c r="CY137" i="7" s="1"/>
  <c r="DE137" i="7" s="1"/>
  <c r="AR134" i="7"/>
  <c r="CA134" i="7" s="1"/>
  <c r="CG134" i="7" s="1"/>
  <c r="CY134" i="7" s="1"/>
  <c r="DE134" i="7" s="1"/>
  <c r="AR133" i="7"/>
  <c r="CA133" i="7" s="1"/>
  <c r="CG133" i="7" s="1"/>
  <c r="CY133" i="7" s="1"/>
  <c r="DE133" i="7" s="1"/>
  <c r="AR130" i="7"/>
  <c r="CA130" i="7" s="1"/>
  <c r="CG130" i="7" s="1"/>
  <c r="CY130" i="7" s="1"/>
  <c r="DE130" i="7" s="1"/>
  <c r="AR129" i="7"/>
  <c r="CA129" i="7" s="1"/>
  <c r="CG129" i="7" s="1"/>
  <c r="CY129" i="7" s="1"/>
  <c r="DE129" i="7" s="1"/>
  <c r="AR126" i="7"/>
  <c r="CA126" i="7" s="1"/>
  <c r="CG126" i="7" s="1"/>
  <c r="CY126" i="7" s="1"/>
  <c r="DE126" i="7" s="1"/>
  <c r="AR125" i="7"/>
  <c r="CA125" i="7" s="1"/>
  <c r="CG125" i="7" s="1"/>
  <c r="CY125" i="7" s="1"/>
  <c r="DE125" i="7" s="1"/>
  <c r="AR122" i="7"/>
  <c r="CA122" i="7" s="1"/>
  <c r="CG122" i="7" s="1"/>
  <c r="CY122" i="7" s="1"/>
  <c r="DE122" i="7" s="1"/>
  <c r="AR121" i="7"/>
  <c r="CA121" i="7" s="1"/>
  <c r="CG121" i="7" s="1"/>
  <c r="CY121" i="7" s="1"/>
  <c r="DE121" i="7" s="1"/>
  <c r="AR118" i="7"/>
  <c r="CA118" i="7" s="1"/>
  <c r="CG118" i="7" s="1"/>
  <c r="CY118" i="7" s="1"/>
  <c r="DE118" i="7" s="1"/>
  <c r="AR117" i="7"/>
  <c r="CA117" i="7" s="1"/>
  <c r="CG117" i="7" s="1"/>
  <c r="CY117" i="7" s="1"/>
  <c r="DE117" i="7" s="1"/>
  <c r="AR114" i="7"/>
  <c r="CA114" i="7" s="1"/>
  <c r="CG114" i="7" s="1"/>
  <c r="CY114" i="7" s="1"/>
  <c r="DE114" i="7" s="1"/>
  <c r="AR113" i="7"/>
  <c r="AR110" i="7"/>
  <c r="CA110" i="7" s="1"/>
  <c r="CG110" i="7" s="1"/>
  <c r="CY110" i="7" s="1"/>
  <c r="DE110" i="7" s="1"/>
  <c r="AR109" i="7"/>
  <c r="CA109" i="7" s="1"/>
  <c r="CG109" i="7" s="1"/>
  <c r="CY109" i="7" s="1"/>
  <c r="DE109" i="7" s="1"/>
  <c r="AR106" i="7"/>
  <c r="CA106" i="7" s="1"/>
  <c r="CG106" i="7" s="1"/>
  <c r="CY106" i="7" s="1"/>
  <c r="DE106" i="7" s="1"/>
  <c r="AR105" i="7"/>
  <c r="CA105" i="7" s="1"/>
  <c r="CG105" i="7" s="1"/>
  <c r="CY105" i="7" s="1"/>
  <c r="DE105" i="7" s="1"/>
  <c r="AR102" i="7"/>
  <c r="CA102" i="7" s="1"/>
  <c r="CG102" i="7" s="1"/>
  <c r="CY102" i="7" s="1"/>
  <c r="DE102" i="7" s="1"/>
  <c r="AR101" i="7"/>
  <c r="CA101" i="7" s="1"/>
  <c r="CG101" i="7" s="1"/>
  <c r="CY101" i="7" s="1"/>
  <c r="DE101" i="7" s="1"/>
  <c r="AR98" i="7"/>
  <c r="CA98" i="7" s="1"/>
  <c r="CG98" i="7" s="1"/>
  <c r="CY98" i="7" s="1"/>
  <c r="DE98" i="7" s="1"/>
  <c r="AR97" i="7"/>
  <c r="CA97" i="7" s="1"/>
  <c r="CG97" i="7" s="1"/>
  <c r="CY97" i="7" s="1"/>
  <c r="DE97" i="7" s="1"/>
  <c r="AR94" i="7"/>
  <c r="CA94" i="7" s="1"/>
  <c r="CG94" i="7" s="1"/>
  <c r="CY94" i="7" s="1"/>
  <c r="DE94" i="7" s="1"/>
  <c r="AR93" i="7"/>
  <c r="CA93" i="7" s="1"/>
  <c r="CG93" i="7" s="1"/>
  <c r="CY93" i="7" s="1"/>
  <c r="DE93" i="7" s="1"/>
  <c r="AR90" i="7"/>
  <c r="AR89" i="7"/>
  <c r="CA89" i="7" s="1"/>
  <c r="CG89" i="7" s="1"/>
  <c r="CY89" i="7" s="1"/>
  <c r="DE89" i="7" s="1"/>
  <c r="AR86" i="7"/>
  <c r="CA86" i="7" s="1"/>
  <c r="CG86" i="7" s="1"/>
  <c r="CY86" i="7" s="1"/>
  <c r="DE86" i="7" s="1"/>
  <c r="AR85" i="7"/>
  <c r="CA85" i="7" s="1"/>
  <c r="CG85" i="7" s="1"/>
  <c r="CY85" i="7" s="1"/>
  <c r="DE85" i="7" s="1"/>
  <c r="AR82" i="7"/>
  <c r="CA82" i="7" s="1"/>
  <c r="CG82" i="7" s="1"/>
  <c r="CY82" i="7" s="1"/>
  <c r="DE82" i="7" s="1"/>
  <c r="AR81" i="7"/>
  <c r="CA81" i="7" s="1"/>
  <c r="CG81" i="7" s="1"/>
  <c r="CY81" i="7" s="1"/>
  <c r="DE81" i="7" s="1"/>
  <c r="AR78" i="7"/>
  <c r="CA78" i="7" s="1"/>
  <c r="CG78" i="7" s="1"/>
  <c r="CY78" i="7" s="1"/>
  <c r="DE78" i="7" s="1"/>
  <c r="AR77" i="7"/>
  <c r="CA77" i="7" s="1"/>
  <c r="CG77" i="7" s="1"/>
  <c r="CY77" i="7" s="1"/>
  <c r="DE77" i="7" s="1"/>
  <c r="AR74" i="7"/>
  <c r="CA74" i="7" s="1"/>
  <c r="CG74" i="7" s="1"/>
  <c r="CY74" i="7" s="1"/>
  <c r="DE74" i="7" s="1"/>
  <c r="AR73" i="7"/>
  <c r="CA73" i="7" s="1"/>
  <c r="CG73" i="7" s="1"/>
  <c r="CY73" i="7" s="1"/>
  <c r="DE73" i="7" s="1"/>
  <c r="AR70" i="7"/>
  <c r="CA70" i="7" s="1"/>
  <c r="CG70" i="7" s="1"/>
  <c r="CY70" i="7" s="1"/>
  <c r="DE70" i="7" s="1"/>
  <c r="AR69" i="7"/>
  <c r="CA69" i="7" s="1"/>
  <c r="CG69" i="7" s="1"/>
  <c r="CY69" i="7" s="1"/>
  <c r="DE69" i="7" s="1"/>
  <c r="AR66" i="7"/>
  <c r="CA66" i="7" s="1"/>
  <c r="CG66" i="7" s="1"/>
  <c r="CY66" i="7" s="1"/>
  <c r="DE66" i="7" s="1"/>
  <c r="AR65" i="7"/>
  <c r="CA65" i="7" s="1"/>
  <c r="CG65" i="7" s="1"/>
  <c r="CY65" i="7" s="1"/>
  <c r="DE65" i="7" s="1"/>
  <c r="AR62" i="7"/>
  <c r="CA62" i="7" s="1"/>
  <c r="CG62" i="7" s="1"/>
  <c r="CY62" i="7" s="1"/>
  <c r="DE62" i="7" s="1"/>
  <c r="AR61" i="7"/>
  <c r="CA61" i="7" s="1"/>
  <c r="CG61" i="7" s="1"/>
  <c r="CY61" i="7" s="1"/>
  <c r="DE61" i="7" s="1"/>
  <c r="AR58" i="7"/>
  <c r="CA58" i="7" s="1"/>
  <c r="CG58" i="7" s="1"/>
  <c r="CY58" i="7" s="1"/>
  <c r="DE58" i="7" s="1"/>
  <c r="AR57" i="7"/>
  <c r="CA57" i="7" s="1"/>
  <c r="CG57" i="7" s="1"/>
  <c r="CY57" i="7" s="1"/>
  <c r="DE57" i="7" s="1"/>
  <c r="AR54" i="7"/>
  <c r="CA54" i="7" s="1"/>
  <c r="CG54" i="7" s="1"/>
  <c r="CY54" i="7" s="1"/>
  <c r="DE54" i="7" s="1"/>
  <c r="AR53" i="7"/>
  <c r="CA53" i="7" s="1"/>
  <c r="CG53" i="7" s="1"/>
  <c r="CY53" i="7" s="1"/>
  <c r="DE53" i="7" s="1"/>
  <c r="AR50" i="7"/>
  <c r="CA50" i="7" s="1"/>
  <c r="CG50" i="7" s="1"/>
  <c r="CY50" i="7" s="1"/>
  <c r="DE50" i="7" s="1"/>
  <c r="AR49" i="7"/>
  <c r="CA49" i="7" s="1"/>
  <c r="CG49" i="7" s="1"/>
  <c r="CY49" i="7" s="1"/>
  <c r="DE49" i="7" s="1"/>
  <c r="AR46" i="7"/>
  <c r="CA46" i="7" s="1"/>
  <c r="CG46" i="7" s="1"/>
  <c r="CY46" i="7" s="1"/>
  <c r="DE46" i="7" s="1"/>
  <c r="AR45" i="7"/>
  <c r="CA45" i="7" s="1"/>
  <c r="CG45" i="7" s="1"/>
  <c r="CY45" i="7" s="1"/>
  <c r="DE45" i="7" s="1"/>
  <c r="AR42" i="7"/>
  <c r="CA42" i="7" s="1"/>
  <c r="CG42" i="7" s="1"/>
  <c r="CY42" i="7" s="1"/>
  <c r="DE42" i="7" s="1"/>
  <c r="AR41" i="7"/>
  <c r="CA41" i="7" s="1"/>
  <c r="CG41" i="7" s="1"/>
  <c r="CY41" i="7" s="1"/>
  <c r="DE41" i="7" s="1"/>
  <c r="AR38" i="7"/>
  <c r="CA38" i="7" s="1"/>
  <c r="CG38" i="7" s="1"/>
  <c r="CY38" i="7" s="1"/>
  <c r="DE38" i="7" s="1"/>
  <c r="AR37" i="7"/>
  <c r="CA37" i="7" s="1"/>
  <c r="CG37" i="7" s="1"/>
  <c r="CY37" i="7" s="1"/>
  <c r="DE37" i="7" s="1"/>
  <c r="AR34" i="7"/>
  <c r="CA34" i="7" s="1"/>
  <c r="CG34" i="7" s="1"/>
  <c r="CY34" i="7" s="1"/>
  <c r="DE34" i="7" s="1"/>
  <c r="AR33" i="7"/>
  <c r="CA33" i="7" s="1"/>
  <c r="CG33" i="7" s="1"/>
  <c r="CY33" i="7" s="1"/>
  <c r="DE33" i="7" s="1"/>
  <c r="AR30" i="7"/>
  <c r="CA30" i="7" s="1"/>
  <c r="CG30" i="7" s="1"/>
  <c r="CY30" i="7" s="1"/>
  <c r="DE30" i="7" s="1"/>
  <c r="AR29" i="7"/>
  <c r="CA29" i="7" s="1"/>
  <c r="CG29" i="7" s="1"/>
  <c r="CY29" i="7" s="1"/>
  <c r="DE29" i="7" s="1"/>
  <c r="AR26" i="7"/>
  <c r="CA26" i="7" s="1"/>
  <c r="CG26" i="7" s="1"/>
  <c r="CY26" i="7" s="1"/>
  <c r="DE26" i="7" s="1"/>
  <c r="AR25" i="7"/>
  <c r="CA25" i="7" s="1"/>
  <c r="CG25" i="7" s="1"/>
  <c r="CY25" i="7" s="1"/>
  <c r="DE25" i="7" s="1"/>
  <c r="AR22" i="7"/>
  <c r="CA22" i="7" s="1"/>
  <c r="CG22" i="7" s="1"/>
  <c r="CY22" i="7" s="1"/>
  <c r="DE22" i="7" s="1"/>
  <c r="AR21" i="7"/>
  <c r="CA21" i="7" s="1"/>
  <c r="CG21" i="7" s="1"/>
  <c r="CY21" i="7" s="1"/>
  <c r="DE21" i="7" s="1"/>
  <c r="AR18" i="7"/>
  <c r="CA18" i="7" s="1"/>
  <c r="CG18" i="7" s="1"/>
  <c r="CY18" i="7" s="1"/>
  <c r="DE18" i="7" s="1"/>
  <c r="AR17" i="7"/>
  <c r="CA17" i="7" s="1"/>
  <c r="CG17" i="7" s="1"/>
  <c r="CY17" i="7" s="1"/>
  <c r="DE17" i="7" s="1"/>
  <c r="AR14" i="7"/>
  <c r="AU184" i="7"/>
  <c r="CD184" i="7" s="1"/>
  <c r="CJ184" i="7" s="1"/>
  <c r="DB184" i="7" s="1"/>
  <c r="DH184" i="7" s="1"/>
  <c r="AU182" i="7"/>
  <c r="CD182" i="7" s="1"/>
  <c r="CJ182" i="7" s="1"/>
  <c r="DB182" i="7" s="1"/>
  <c r="DH182" i="7" s="1"/>
  <c r="AU180" i="7"/>
  <c r="CD180" i="7" s="1"/>
  <c r="CJ180" i="7" s="1"/>
  <c r="DB180" i="7" s="1"/>
  <c r="DH180" i="7" s="1"/>
  <c r="AU178" i="7"/>
  <c r="CD178" i="7" s="1"/>
  <c r="CJ178" i="7" s="1"/>
  <c r="DB178" i="7" s="1"/>
  <c r="DH178" i="7" s="1"/>
  <c r="AU176" i="7"/>
  <c r="CD176" i="7" s="1"/>
  <c r="CJ176" i="7" s="1"/>
  <c r="DB176" i="7" s="1"/>
  <c r="DH176" i="7" s="1"/>
  <c r="AU174" i="7"/>
  <c r="CD174" i="7" s="1"/>
  <c r="CJ174" i="7" s="1"/>
  <c r="DB174" i="7" s="1"/>
  <c r="DH174" i="7" s="1"/>
  <c r="AU172" i="7"/>
  <c r="CD172" i="7" s="1"/>
  <c r="CJ172" i="7" s="1"/>
  <c r="DB172" i="7" s="1"/>
  <c r="DH172" i="7" s="1"/>
  <c r="AU170" i="7"/>
  <c r="CD170" i="7" s="1"/>
  <c r="CJ170" i="7" s="1"/>
  <c r="DB170" i="7" s="1"/>
  <c r="DH170" i="7" s="1"/>
  <c r="AU168" i="7"/>
  <c r="CD168" i="7" s="1"/>
  <c r="CJ168" i="7" s="1"/>
  <c r="DB168" i="7" s="1"/>
  <c r="DH168" i="7" s="1"/>
  <c r="AU166" i="7"/>
  <c r="CD166" i="7" s="1"/>
  <c r="CJ166" i="7" s="1"/>
  <c r="DB166" i="7" s="1"/>
  <c r="DH166" i="7" s="1"/>
  <c r="AU164" i="7"/>
  <c r="CD164" i="7" s="1"/>
  <c r="CJ164" i="7" s="1"/>
  <c r="DB164" i="7" s="1"/>
  <c r="DH164" i="7" s="1"/>
  <c r="AU162" i="7"/>
  <c r="CD162" i="7" s="1"/>
  <c r="CJ162" i="7" s="1"/>
  <c r="DB162" i="7" s="1"/>
  <c r="DH162" i="7" s="1"/>
  <c r="AU160" i="7"/>
  <c r="CD160" i="7" s="1"/>
  <c r="CJ160" i="7" s="1"/>
  <c r="DB160" i="7" s="1"/>
  <c r="DH160" i="7" s="1"/>
  <c r="AU158" i="7"/>
  <c r="CD158" i="7" s="1"/>
  <c r="CJ158" i="7" s="1"/>
  <c r="DB158" i="7" s="1"/>
  <c r="DH158" i="7" s="1"/>
  <c r="AU156" i="7"/>
  <c r="CD156" i="7" s="1"/>
  <c r="CJ156" i="7" s="1"/>
  <c r="DB156" i="7" s="1"/>
  <c r="DH156" i="7" s="1"/>
  <c r="AU154" i="7"/>
  <c r="CD154" i="7" s="1"/>
  <c r="CJ154" i="7" s="1"/>
  <c r="DB154" i="7" s="1"/>
  <c r="DH154" i="7" s="1"/>
  <c r="AU152" i="7"/>
  <c r="CD152" i="7" s="1"/>
  <c r="CJ152" i="7" s="1"/>
  <c r="DB152" i="7" s="1"/>
  <c r="DH152" i="7" s="1"/>
  <c r="AU150" i="7"/>
  <c r="CD150" i="7" s="1"/>
  <c r="CJ150" i="7" s="1"/>
  <c r="DB150" i="7" s="1"/>
  <c r="DH150" i="7" s="1"/>
  <c r="AU148" i="7"/>
  <c r="CD148" i="7" s="1"/>
  <c r="CJ148" i="7" s="1"/>
  <c r="DB148" i="7" s="1"/>
  <c r="DH148" i="7" s="1"/>
  <c r="AU146" i="7"/>
  <c r="CD146" i="7" s="1"/>
  <c r="CJ146" i="7" s="1"/>
  <c r="DB146" i="7" s="1"/>
  <c r="DH146" i="7" s="1"/>
  <c r="AU144" i="7"/>
  <c r="CD144" i="7" s="1"/>
  <c r="CJ144" i="7" s="1"/>
  <c r="DB144" i="7" s="1"/>
  <c r="DH144" i="7" s="1"/>
  <c r="AU142" i="7"/>
  <c r="CD142" i="7" s="1"/>
  <c r="CJ142" i="7" s="1"/>
  <c r="DB142" i="7" s="1"/>
  <c r="DH142" i="7" s="1"/>
  <c r="AU140" i="7"/>
  <c r="CD140" i="7" s="1"/>
  <c r="CJ140" i="7" s="1"/>
  <c r="DB140" i="7" s="1"/>
  <c r="DH140" i="7" s="1"/>
  <c r="AU138" i="7"/>
  <c r="CD138" i="7" s="1"/>
  <c r="CJ138" i="7" s="1"/>
  <c r="DB138" i="7" s="1"/>
  <c r="DH138" i="7" s="1"/>
  <c r="AU136" i="7"/>
  <c r="CD136" i="7" s="1"/>
  <c r="CJ136" i="7" s="1"/>
  <c r="DB136" i="7" s="1"/>
  <c r="DH136" i="7" s="1"/>
  <c r="AU134" i="7"/>
  <c r="CD134" i="7" s="1"/>
  <c r="CJ134" i="7" s="1"/>
  <c r="DB134" i="7" s="1"/>
  <c r="DH134" i="7" s="1"/>
  <c r="AU132" i="7"/>
  <c r="CD132" i="7" s="1"/>
  <c r="CJ132" i="7" s="1"/>
  <c r="DB132" i="7" s="1"/>
  <c r="DH132" i="7" s="1"/>
  <c r="AU130" i="7"/>
  <c r="CD130" i="7" s="1"/>
  <c r="CJ130" i="7" s="1"/>
  <c r="DB130" i="7" s="1"/>
  <c r="DH130" i="7" s="1"/>
  <c r="AU128" i="7"/>
  <c r="CD128" i="7" s="1"/>
  <c r="CJ128" i="7" s="1"/>
  <c r="DB128" i="7" s="1"/>
  <c r="DH128" i="7" s="1"/>
  <c r="AU126" i="7"/>
  <c r="CD126" i="7" s="1"/>
  <c r="CJ126" i="7" s="1"/>
  <c r="DB126" i="7" s="1"/>
  <c r="DH126" i="7" s="1"/>
  <c r="AU124" i="7"/>
  <c r="CD124" i="7" s="1"/>
  <c r="CJ124" i="7" s="1"/>
  <c r="DB124" i="7" s="1"/>
  <c r="DH124" i="7" s="1"/>
  <c r="AU122" i="7"/>
  <c r="CD122" i="7" s="1"/>
  <c r="CJ122" i="7" s="1"/>
  <c r="DB122" i="7" s="1"/>
  <c r="DH122" i="7" s="1"/>
  <c r="AU120" i="7"/>
  <c r="CD120" i="7" s="1"/>
  <c r="CJ120" i="7" s="1"/>
  <c r="DB120" i="7" s="1"/>
  <c r="DH120" i="7" s="1"/>
  <c r="AU118" i="7"/>
  <c r="CD118" i="7" s="1"/>
  <c r="CJ118" i="7" s="1"/>
  <c r="DB118" i="7" s="1"/>
  <c r="DH118" i="7" s="1"/>
  <c r="AU116" i="7"/>
  <c r="CD116" i="7" s="1"/>
  <c r="CJ116" i="7" s="1"/>
  <c r="DB116" i="7" s="1"/>
  <c r="DH116" i="7" s="1"/>
  <c r="AU114" i="7"/>
  <c r="CD114" i="7" s="1"/>
  <c r="CJ114" i="7" s="1"/>
  <c r="DB114" i="7" s="1"/>
  <c r="DH114" i="7" s="1"/>
  <c r="AU112" i="7"/>
  <c r="CD112" i="7" s="1"/>
  <c r="CJ112" i="7" s="1"/>
  <c r="DB112" i="7" s="1"/>
  <c r="DH112" i="7" s="1"/>
  <c r="AU110" i="7"/>
  <c r="CD110" i="7" s="1"/>
  <c r="CJ110" i="7" s="1"/>
  <c r="DB110" i="7" s="1"/>
  <c r="DH110" i="7" s="1"/>
  <c r="AU108" i="7"/>
  <c r="CD108" i="7" s="1"/>
  <c r="CJ108" i="7" s="1"/>
  <c r="DB108" i="7" s="1"/>
  <c r="DH108" i="7" s="1"/>
  <c r="AU106" i="7"/>
  <c r="CD106" i="7" s="1"/>
  <c r="CJ106" i="7" s="1"/>
  <c r="DB106" i="7" s="1"/>
  <c r="DH106" i="7" s="1"/>
  <c r="AU104" i="7"/>
  <c r="CD104" i="7" s="1"/>
  <c r="CJ104" i="7" s="1"/>
  <c r="DB104" i="7" s="1"/>
  <c r="DH104" i="7" s="1"/>
  <c r="AU102" i="7"/>
  <c r="CD102" i="7" s="1"/>
  <c r="CJ102" i="7" s="1"/>
  <c r="DB102" i="7" s="1"/>
  <c r="DH102" i="7" s="1"/>
  <c r="AU100" i="7"/>
  <c r="CD100" i="7" s="1"/>
  <c r="CJ100" i="7" s="1"/>
  <c r="DB100" i="7" s="1"/>
  <c r="DH100" i="7" s="1"/>
  <c r="AU98" i="7"/>
  <c r="CD98" i="7" s="1"/>
  <c r="CJ98" i="7" s="1"/>
  <c r="DB98" i="7" s="1"/>
  <c r="DH98" i="7" s="1"/>
  <c r="AU96" i="7"/>
  <c r="CD96" i="7" s="1"/>
  <c r="CJ96" i="7" s="1"/>
  <c r="DB96" i="7" s="1"/>
  <c r="DH96" i="7" s="1"/>
  <c r="AU94" i="7"/>
  <c r="CD94" i="7" s="1"/>
  <c r="CJ94" i="7" s="1"/>
  <c r="DB94" i="7" s="1"/>
  <c r="DH94" i="7" s="1"/>
  <c r="AU92" i="7"/>
  <c r="CD92" i="7" s="1"/>
  <c r="CJ92" i="7" s="1"/>
  <c r="DB92" i="7" s="1"/>
  <c r="DH92" i="7" s="1"/>
  <c r="AU90" i="7"/>
  <c r="CD90" i="7" s="1"/>
  <c r="CJ90" i="7" s="1"/>
  <c r="DB90" i="7" s="1"/>
  <c r="DH90" i="7" s="1"/>
  <c r="AU88" i="7"/>
  <c r="CD88" i="7" s="1"/>
  <c r="CJ88" i="7" s="1"/>
  <c r="DB88" i="7" s="1"/>
  <c r="DH88" i="7" s="1"/>
  <c r="AU86" i="7"/>
  <c r="CD86" i="7" s="1"/>
  <c r="CJ86" i="7" s="1"/>
  <c r="DB86" i="7" s="1"/>
  <c r="DH86" i="7" s="1"/>
  <c r="AU84" i="7"/>
  <c r="CD84" i="7" s="1"/>
  <c r="CJ84" i="7" s="1"/>
  <c r="DB84" i="7" s="1"/>
  <c r="DH84" i="7" s="1"/>
  <c r="AU82" i="7"/>
  <c r="CD82" i="7" s="1"/>
  <c r="CJ82" i="7" s="1"/>
  <c r="DB82" i="7" s="1"/>
  <c r="DH82" i="7" s="1"/>
  <c r="AU80" i="7"/>
  <c r="CD80" i="7" s="1"/>
  <c r="CJ80" i="7" s="1"/>
  <c r="DB80" i="7" s="1"/>
  <c r="DH80" i="7" s="1"/>
  <c r="AU78" i="7"/>
  <c r="CD78" i="7" s="1"/>
  <c r="CJ78" i="7" s="1"/>
  <c r="DB78" i="7" s="1"/>
  <c r="DH78" i="7" s="1"/>
  <c r="AU76" i="7"/>
  <c r="CD76" i="7" s="1"/>
  <c r="CJ76" i="7" s="1"/>
  <c r="DB76" i="7" s="1"/>
  <c r="DH76" i="7" s="1"/>
  <c r="AU74" i="7"/>
  <c r="CD74" i="7" s="1"/>
  <c r="CJ74" i="7" s="1"/>
  <c r="DB74" i="7" s="1"/>
  <c r="DH74" i="7" s="1"/>
  <c r="AU72" i="7"/>
  <c r="CD72" i="7" s="1"/>
  <c r="CJ72" i="7" s="1"/>
  <c r="DB72" i="7" s="1"/>
  <c r="DH72" i="7" s="1"/>
  <c r="AU70" i="7"/>
  <c r="CD70" i="7" s="1"/>
  <c r="CJ70" i="7" s="1"/>
  <c r="DB70" i="7" s="1"/>
  <c r="DH70" i="7" s="1"/>
  <c r="AU68" i="7"/>
  <c r="CD68" i="7" s="1"/>
  <c r="CJ68" i="7" s="1"/>
  <c r="DB68" i="7" s="1"/>
  <c r="DH68" i="7" s="1"/>
  <c r="AU66" i="7"/>
  <c r="CD66" i="7" s="1"/>
  <c r="CJ66" i="7" s="1"/>
  <c r="DB66" i="7" s="1"/>
  <c r="DH66" i="7" s="1"/>
  <c r="AU64" i="7"/>
  <c r="CD64" i="7" s="1"/>
  <c r="CJ64" i="7" s="1"/>
  <c r="DB64" i="7" s="1"/>
  <c r="DH64" i="7" s="1"/>
  <c r="AU62" i="7"/>
  <c r="CD62" i="7" s="1"/>
  <c r="CJ62" i="7" s="1"/>
  <c r="DB62" i="7" s="1"/>
  <c r="DH62" i="7" s="1"/>
  <c r="AU60" i="7"/>
  <c r="CD60" i="7" s="1"/>
  <c r="CJ60" i="7" s="1"/>
  <c r="DB60" i="7" s="1"/>
  <c r="DH60" i="7" s="1"/>
  <c r="AU58" i="7"/>
  <c r="CD58" i="7" s="1"/>
  <c r="CJ58" i="7" s="1"/>
  <c r="DB58" i="7" s="1"/>
  <c r="DH58" i="7" s="1"/>
  <c r="AU56" i="7"/>
  <c r="CD56" i="7" s="1"/>
  <c r="CJ56" i="7" s="1"/>
  <c r="DB56" i="7" s="1"/>
  <c r="DH56" i="7" s="1"/>
  <c r="AU54" i="7"/>
  <c r="CD54" i="7" s="1"/>
  <c r="CJ54" i="7" s="1"/>
  <c r="DB54" i="7" s="1"/>
  <c r="DH54" i="7" s="1"/>
  <c r="AU52" i="7"/>
  <c r="CD52" i="7" s="1"/>
  <c r="CJ52" i="7" s="1"/>
  <c r="DB52" i="7" s="1"/>
  <c r="DH52" i="7" s="1"/>
  <c r="AU50" i="7"/>
  <c r="CD50" i="7" s="1"/>
  <c r="CJ50" i="7" s="1"/>
  <c r="DB50" i="7" s="1"/>
  <c r="DH50" i="7" s="1"/>
  <c r="AU48" i="7"/>
  <c r="CD48" i="7" s="1"/>
  <c r="CJ48" i="7" s="1"/>
  <c r="DB48" i="7" s="1"/>
  <c r="DH48" i="7" s="1"/>
  <c r="AU46" i="7"/>
  <c r="CD46" i="7" s="1"/>
  <c r="CJ46" i="7" s="1"/>
  <c r="DB46" i="7" s="1"/>
  <c r="DH46" i="7" s="1"/>
  <c r="AU44" i="7"/>
  <c r="CD44" i="7" s="1"/>
  <c r="CJ44" i="7" s="1"/>
  <c r="DB44" i="7" s="1"/>
  <c r="DH44" i="7" s="1"/>
  <c r="AU42" i="7"/>
  <c r="CD42" i="7" s="1"/>
  <c r="CJ42" i="7" s="1"/>
  <c r="DB42" i="7" s="1"/>
  <c r="DH42" i="7" s="1"/>
  <c r="AU40" i="7"/>
  <c r="CD40" i="7" s="1"/>
  <c r="CJ40" i="7" s="1"/>
  <c r="DB40" i="7" s="1"/>
  <c r="DH40" i="7" s="1"/>
  <c r="AU38" i="7"/>
  <c r="CD38" i="7" s="1"/>
  <c r="CJ38" i="7" s="1"/>
  <c r="DB38" i="7" s="1"/>
  <c r="DH38" i="7" s="1"/>
  <c r="AU36" i="7"/>
  <c r="CD36" i="7" s="1"/>
  <c r="CJ36" i="7" s="1"/>
  <c r="DB36" i="7" s="1"/>
  <c r="DH36" i="7" s="1"/>
  <c r="AU34" i="7"/>
  <c r="CD34" i="7" s="1"/>
  <c r="CJ34" i="7" s="1"/>
  <c r="DB34" i="7" s="1"/>
  <c r="DH34" i="7" s="1"/>
  <c r="AU32" i="7"/>
  <c r="CD32" i="7" s="1"/>
  <c r="CJ32" i="7" s="1"/>
  <c r="DB32" i="7" s="1"/>
  <c r="DH32" i="7" s="1"/>
  <c r="AU30" i="7"/>
  <c r="CD30" i="7" s="1"/>
  <c r="CJ30" i="7" s="1"/>
  <c r="DB30" i="7" s="1"/>
  <c r="DH30" i="7" s="1"/>
  <c r="AU28" i="7"/>
  <c r="CD28" i="7" s="1"/>
  <c r="CJ28" i="7" s="1"/>
  <c r="DB28" i="7" s="1"/>
  <c r="DH28" i="7" s="1"/>
  <c r="AU26" i="7"/>
  <c r="CD26" i="7" s="1"/>
  <c r="CJ26" i="7" s="1"/>
  <c r="DB26" i="7" s="1"/>
  <c r="DH26" i="7" s="1"/>
  <c r="AU24" i="7"/>
  <c r="CD24" i="7" s="1"/>
  <c r="CJ24" i="7" s="1"/>
  <c r="DB24" i="7" s="1"/>
  <c r="DH24" i="7" s="1"/>
  <c r="AU22" i="7"/>
  <c r="CD22" i="7" s="1"/>
  <c r="CJ22" i="7" s="1"/>
  <c r="DB22" i="7" s="1"/>
  <c r="DH22" i="7" s="1"/>
  <c r="AU20" i="7"/>
  <c r="CD20" i="7" s="1"/>
  <c r="CJ20" i="7" s="1"/>
  <c r="DB20" i="7" s="1"/>
  <c r="DH20" i="7" s="1"/>
  <c r="AU18" i="7"/>
  <c r="CD18" i="7" s="1"/>
  <c r="CJ18" i="7" s="1"/>
  <c r="DB18" i="7" s="1"/>
  <c r="DH18" i="7" s="1"/>
  <c r="AU16" i="7"/>
  <c r="CD16" i="7" s="1"/>
  <c r="CJ16" i="7" s="1"/>
  <c r="DB16" i="7" s="1"/>
  <c r="DH16" i="7" s="1"/>
  <c r="AO206" i="7"/>
  <c r="AL206" i="7"/>
  <c r="AO202" i="7"/>
  <c r="AL202" i="7"/>
  <c r="AO198" i="7"/>
  <c r="AL198" i="7"/>
  <c r="AO194" i="7"/>
  <c r="AL194" i="7"/>
  <c r="AO190" i="7"/>
  <c r="AL190" i="7"/>
  <c r="AO186" i="7"/>
  <c r="AL186" i="7"/>
  <c r="AO182" i="7"/>
  <c r="AL182" i="7"/>
  <c r="AO178" i="7"/>
  <c r="AL178" i="7"/>
  <c r="AO174" i="7"/>
  <c r="AL174" i="7"/>
  <c r="AO170" i="7"/>
  <c r="AL170" i="7"/>
  <c r="AO166" i="7"/>
  <c r="AL166" i="7"/>
  <c r="AO162" i="7"/>
  <c r="AL162" i="7"/>
  <c r="AO158" i="7"/>
  <c r="AL158" i="7"/>
  <c r="AO154" i="7"/>
  <c r="AL154" i="7"/>
  <c r="AO150" i="7"/>
  <c r="AL150" i="7"/>
  <c r="AO146" i="7"/>
  <c r="AL146" i="7"/>
  <c r="AO142" i="7"/>
  <c r="AL142" i="7"/>
  <c r="AO138" i="7"/>
  <c r="AL138" i="7"/>
  <c r="AO134" i="7"/>
  <c r="AL134" i="7"/>
  <c r="AO130" i="7"/>
  <c r="AL130" i="7"/>
  <c r="AO126" i="7"/>
  <c r="AL126" i="7"/>
  <c r="AO122" i="7"/>
  <c r="AL122" i="7"/>
  <c r="AO118" i="7"/>
  <c r="AL118" i="7"/>
  <c r="AO114" i="7"/>
  <c r="AL114" i="7"/>
  <c r="AO110" i="7"/>
  <c r="AL110" i="7"/>
  <c r="AO106" i="7"/>
  <c r="AL106" i="7"/>
  <c r="AO102" i="7"/>
  <c r="AL102" i="7"/>
  <c r="AO98" i="7"/>
  <c r="AL98" i="7"/>
  <c r="AO94" i="7"/>
  <c r="AL94" i="7"/>
  <c r="AO90" i="7"/>
  <c r="AL90" i="7"/>
  <c r="AO86" i="7"/>
  <c r="AL86" i="7"/>
  <c r="AO82" i="7"/>
  <c r="AL82" i="7"/>
  <c r="AO78" i="7"/>
  <c r="AL78" i="7"/>
  <c r="AO74" i="7"/>
  <c r="AL74" i="7"/>
  <c r="AO70" i="7"/>
  <c r="AL70" i="7"/>
  <c r="AO66" i="7"/>
  <c r="AL66" i="7"/>
  <c r="AO62" i="7"/>
  <c r="AL62" i="7"/>
  <c r="AO58" i="7"/>
  <c r="AL58" i="7"/>
  <c r="AO54" i="7"/>
  <c r="AL54" i="7"/>
  <c r="AO50" i="7"/>
  <c r="AL50" i="7"/>
  <c r="AO46" i="7"/>
  <c r="AL46" i="7"/>
  <c r="AO42" i="7"/>
  <c r="AL42" i="7"/>
  <c r="AO38" i="7"/>
  <c r="AL38" i="7"/>
  <c r="AO34" i="7"/>
  <c r="AL34" i="7"/>
  <c r="AO30" i="7"/>
  <c r="AL30" i="7"/>
  <c r="AO26" i="7"/>
  <c r="AL26" i="7"/>
  <c r="AO22" i="7"/>
  <c r="AL22" i="7"/>
  <c r="AO18" i="7"/>
  <c r="AL18" i="7"/>
  <c r="AH247" i="4"/>
  <c r="AO205" i="7"/>
  <c r="AL205" i="7"/>
  <c r="AO201" i="7"/>
  <c r="AL201" i="7"/>
  <c r="AO197" i="7"/>
  <c r="AL197" i="7"/>
  <c r="AO193" i="7"/>
  <c r="AL193" i="7"/>
  <c r="AO189" i="7"/>
  <c r="AL189" i="7"/>
  <c r="AO185" i="7"/>
  <c r="AL185" i="7"/>
  <c r="AO181" i="7"/>
  <c r="AL181" i="7"/>
  <c r="AO177" i="7"/>
  <c r="AL177" i="7"/>
  <c r="AO173" i="7"/>
  <c r="AL173" i="7"/>
  <c r="AO169" i="7"/>
  <c r="AL169" i="7"/>
  <c r="AO165" i="7"/>
  <c r="AL165" i="7"/>
  <c r="AO161" i="7"/>
  <c r="AL161" i="7"/>
  <c r="AO157" i="7"/>
  <c r="AL157" i="7"/>
  <c r="AO153" i="7"/>
  <c r="AL153" i="7"/>
  <c r="AO149" i="7"/>
  <c r="AL149" i="7"/>
  <c r="AO145" i="7"/>
  <c r="AL145" i="7"/>
  <c r="AO141" i="7"/>
  <c r="AL141" i="7"/>
  <c r="AO137" i="7"/>
  <c r="AL137" i="7"/>
  <c r="AO133" i="7"/>
  <c r="AL133" i="7"/>
  <c r="AO129" i="7"/>
  <c r="AL129" i="7"/>
  <c r="AO125" i="7"/>
  <c r="AL125" i="7"/>
  <c r="AO121" i="7"/>
  <c r="AL121" i="7"/>
  <c r="AO117" i="7"/>
  <c r="AL117" i="7"/>
  <c r="AO113" i="7"/>
  <c r="AL113" i="7"/>
  <c r="AO109" i="7"/>
  <c r="AL109" i="7"/>
  <c r="AO105" i="7"/>
  <c r="AL105" i="7"/>
  <c r="AO101" i="7"/>
  <c r="AL101" i="7"/>
  <c r="AO97" i="7"/>
  <c r="AL97" i="7"/>
  <c r="AO93" i="7"/>
  <c r="AL93" i="7"/>
  <c r="AO89" i="7"/>
  <c r="AL89" i="7"/>
  <c r="AO85" i="7"/>
  <c r="AL85" i="7"/>
  <c r="AO81" i="7"/>
  <c r="AL81" i="7"/>
  <c r="AO77" i="7"/>
  <c r="AL77" i="7"/>
  <c r="AO73" i="7"/>
  <c r="AL73" i="7"/>
  <c r="AO69" i="7"/>
  <c r="AL69" i="7"/>
  <c r="AO65" i="7"/>
  <c r="AL65" i="7"/>
  <c r="AO61" i="7"/>
  <c r="AL61" i="7"/>
  <c r="AO57" i="7"/>
  <c r="AL57" i="7"/>
  <c r="AO53" i="7"/>
  <c r="AL53" i="7"/>
  <c r="AO49" i="7"/>
  <c r="AL49" i="7"/>
  <c r="AO45" i="7"/>
  <c r="AL45" i="7"/>
  <c r="AO41" i="7"/>
  <c r="AL41" i="7"/>
  <c r="AO37" i="7"/>
  <c r="AL37" i="7"/>
  <c r="AO33" i="7"/>
  <c r="AL33" i="7"/>
  <c r="AO29" i="7"/>
  <c r="AL29" i="7"/>
  <c r="AO25" i="7"/>
  <c r="AL25" i="7"/>
  <c r="AO21" i="7"/>
  <c r="AL21" i="7"/>
  <c r="AO17" i="7"/>
  <c r="AL17" i="7"/>
  <c r="AR201" i="7"/>
  <c r="CA201" i="7" s="1"/>
  <c r="CG201" i="7" s="1"/>
  <c r="CY201" i="7" s="1"/>
  <c r="DE201" i="7" s="1"/>
  <c r="AR197" i="7"/>
  <c r="CA197" i="7" s="1"/>
  <c r="CG197" i="7" s="1"/>
  <c r="CY197" i="7" s="1"/>
  <c r="DE197" i="7" s="1"/>
  <c r="AO204" i="7"/>
  <c r="AL204" i="7"/>
  <c r="AO200" i="7"/>
  <c r="AL200" i="7"/>
  <c r="AO196" i="7"/>
  <c r="AL196" i="7"/>
  <c r="AO192" i="7"/>
  <c r="AL192" i="7"/>
  <c r="AO188" i="7"/>
  <c r="AL188" i="7"/>
  <c r="AO184" i="7"/>
  <c r="AL184" i="7"/>
  <c r="AO180" i="7"/>
  <c r="AL180" i="7"/>
  <c r="AO176" i="7"/>
  <c r="AL176" i="7"/>
  <c r="AO172" i="7"/>
  <c r="AL172" i="7"/>
  <c r="AO168" i="7"/>
  <c r="AL168" i="7"/>
  <c r="AO164" i="7"/>
  <c r="AL164" i="7"/>
  <c r="AO160" i="7"/>
  <c r="AL160" i="7"/>
  <c r="AO156" i="7"/>
  <c r="AL156" i="7"/>
  <c r="AO152" i="7"/>
  <c r="AL152" i="7"/>
  <c r="AO148" i="7"/>
  <c r="AL148" i="7"/>
  <c r="AO144" i="7"/>
  <c r="AL144" i="7"/>
  <c r="AO140" i="7"/>
  <c r="AL140" i="7"/>
  <c r="AO136" i="7"/>
  <c r="AL136" i="7"/>
  <c r="AO132" i="7"/>
  <c r="AL132" i="7"/>
  <c r="AO128" i="7"/>
  <c r="AL128" i="7"/>
  <c r="AO124" i="7"/>
  <c r="AL124" i="7"/>
  <c r="AO120" i="7"/>
  <c r="AL120" i="7"/>
  <c r="AO116" i="7"/>
  <c r="AL116" i="7"/>
  <c r="AO112" i="7"/>
  <c r="AL112" i="7"/>
  <c r="AO108" i="7"/>
  <c r="AL108" i="7"/>
  <c r="AO104" i="7"/>
  <c r="AL104" i="7"/>
  <c r="AO100" i="7"/>
  <c r="AL100" i="7"/>
  <c r="AO96" i="7"/>
  <c r="AL96" i="7"/>
  <c r="AO92" i="7"/>
  <c r="AL92" i="7"/>
  <c r="AO88" i="7"/>
  <c r="AL88" i="7"/>
  <c r="AO84" i="7"/>
  <c r="AL84" i="7"/>
  <c r="AO80" i="7"/>
  <c r="AL80" i="7"/>
  <c r="AO76" i="7"/>
  <c r="AL76" i="7"/>
  <c r="AO72" i="7"/>
  <c r="AL72" i="7"/>
  <c r="AO68" i="7"/>
  <c r="AL68" i="7"/>
  <c r="AO64" i="7"/>
  <c r="AL64" i="7"/>
  <c r="AO60" i="7"/>
  <c r="AL60" i="7"/>
  <c r="AO56" i="7"/>
  <c r="AL56" i="7"/>
  <c r="AO52" i="7"/>
  <c r="AL52" i="7"/>
  <c r="AO48" i="7"/>
  <c r="AL48" i="7"/>
  <c r="AO44" i="7"/>
  <c r="AL44" i="7"/>
  <c r="AO40" i="7"/>
  <c r="AL40" i="7"/>
  <c r="AO36" i="7"/>
  <c r="AL36" i="7"/>
  <c r="AO32" i="7"/>
  <c r="AL32" i="7"/>
  <c r="AO28" i="7"/>
  <c r="AL28" i="7"/>
  <c r="AO24" i="7"/>
  <c r="AL24" i="7"/>
  <c r="AO20" i="7"/>
  <c r="AL20" i="7"/>
  <c r="AO16" i="7"/>
  <c r="AL16" i="7"/>
  <c r="AS14" i="7"/>
  <c r="AO207" i="7"/>
  <c r="AL207" i="7"/>
  <c r="AO203" i="7"/>
  <c r="AL203" i="7"/>
  <c r="AO199" i="7"/>
  <c r="AL199" i="7"/>
  <c r="AO195" i="7"/>
  <c r="AL195" i="7"/>
  <c r="AO191" i="7"/>
  <c r="AL191" i="7"/>
  <c r="AO187" i="7"/>
  <c r="AL187" i="7"/>
  <c r="AO183" i="7"/>
  <c r="AL183" i="7"/>
  <c r="AO179" i="7"/>
  <c r="AL179" i="7"/>
  <c r="AO175" i="7"/>
  <c r="AL175" i="7"/>
  <c r="AO171" i="7"/>
  <c r="AL171" i="7"/>
  <c r="AO167" i="7"/>
  <c r="AL167" i="7"/>
  <c r="AO163" i="7"/>
  <c r="AL163" i="7"/>
  <c r="AO159" i="7"/>
  <c r="AL159" i="7"/>
  <c r="AO155" i="7"/>
  <c r="AL155" i="7"/>
  <c r="AO151" i="7"/>
  <c r="AL151" i="7"/>
  <c r="AO147" i="7"/>
  <c r="AL147" i="7"/>
  <c r="AO143" i="7"/>
  <c r="AL143" i="7"/>
  <c r="AO139" i="7"/>
  <c r="AL139" i="7"/>
  <c r="AO135" i="7"/>
  <c r="AL135" i="7"/>
  <c r="AO131" i="7"/>
  <c r="AL131" i="7"/>
  <c r="AO127" i="7"/>
  <c r="AL127" i="7"/>
  <c r="AO123" i="7"/>
  <c r="AL123" i="7"/>
  <c r="AO119" i="7"/>
  <c r="AL119" i="7"/>
  <c r="AO115" i="7"/>
  <c r="AL115" i="7"/>
  <c r="AO111" i="7"/>
  <c r="AL111" i="7"/>
  <c r="AO107" i="7"/>
  <c r="AL107" i="7"/>
  <c r="AO103" i="7"/>
  <c r="AL103" i="7"/>
  <c r="AO99" i="7"/>
  <c r="AL99" i="7"/>
  <c r="AO95" i="7"/>
  <c r="AL95" i="7"/>
  <c r="AO91" i="7"/>
  <c r="AL91" i="7"/>
  <c r="AO87" i="7"/>
  <c r="AL87" i="7"/>
  <c r="AO83" i="7"/>
  <c r="AL83" i="7"/>
  <c r="AO79" i="7"/>
  <c r="AL79" i="7"/>
  <c r="AO75" i="7"/>
  <c r="AL75" i="7"/>
  <c r="AO71" i="7"/>
  <c r="AL71" i="7"/>
  <c r="AO67" i="7"/>
  <c r="AL67" i="7"/>
  <c r="AO63" i="7"/>
  <c r="AL63" i="7"/>
  <c r="AO59" i="7"/>
  <c r="AL59" i="7"/>
  <c r="AO55" i="7"/>
  <c r="AL55" i="7"/>
  <c r="AO51" i="7"/>
  <c r="AL51" i="7"/>
  <c r="AO47" i="7"/>
  <c r="AL47" i="7"/>
  <c r="AO43" i="7"/>
  <c r="AL43" i="7"/>
  <c r="AO39" i="7"/>
  <c r="AL39" i="7"/>
  <c r="AO35" i="7"/>
  <c r="AL35" i="7"/>
  <c r="AO31" i="7"/>
  <c r="AL31" i="7"/>
  <c r="AO27" i="7"/>
  <c r="AL27" i="7"/>
  <c r="AO23" i="7"/>
  <c r="AL23" i="7"/>
  <c r="AO19" i="7"/>
  <c r="AL19" i="7"/>
  <c r="AO15" i="7"/>
  <c r="AL15" i="7"/>
  <c r="B15" i="7"/>
  <c r="C13" i="4"/>
  <c r="A2" i="12" s="1"/>
  <c r="AT14" i="7"/>
  <c r="B128" i="4"/>
  <c r="B48" i="5"/>
  <c r="D30" i="4"/>
  <c r="O14" i="7"/>
  <c r="D186" i="4"/>
  <c r="D182" i="4"/>
  <c r="D175" i="4"/>
  <c r="D179" i="4"/>
  <c r="D191" i="4"/>
  <c r="B213" i="4"/>
  <c r="C222" i="4"/>
  <c r="A211" i="12" s="1"/>
  <c r="B41" i="5"/>
  <c r="B57" i="5"/>
  <c r="B85" i="5"/>
  <c r="B105" i="5"/>
  <c r="B133" i="5"/>
  <c r="B153" i="5"/>
  <c r="B172" i="5"/>
  <c r="B181" i="5"/>
  <c r="B201" i="5"/>
  <c r="B201" i="4"/>
  <c r="D207" i="4"/>
  <c r="D227" i="4"/>
  <c r="E232" i="6"/>
  <c r="I232" i="6"/>
  <c r="G233" i="6"/>
  <c r="X247" i="5"/>
  <c r="BN249" i="7" s="1"/>
  <c r="BN15" i="7"/>
  <c r="BT15" i="7" s="1"/>
  <c r="AS198" i="7"/>
  <c r="CB198" i="7" s="1"/>
  <c r="CH198" i="7" s="1"/>
  <c r="CZ198" i="7" s="1"/>
  <c r="DF198" i="7" s="1"/>
  <c r="AS186" i="7"/>
  <c r="CB186" i="7" s="1"/>
  <c r="CH186" i="7" s="1"/>
  <c r="CZ186" i="7" s="1"/>
  <c r="DF186" i="7" s="1"/>
  <c r="AS182" i="7"/>
  <c r="CB182" i="7" s="1"/>
  <c r="CH182" i="7" s="1"/>
  <c r="CZ182" i="7" s="1"/>
  <c r="DF182" i="7" s="1"/>
  <c r="AS170" i="7"/>
  <c r="CB170" i="7" s="1"/>
  <c r="CH170" i="7" s="1"/>
  <c r="CZ170" i="7" s="1"/>
  <c r="DF170" i="7" s="1"/>
  <c r="AS166" i="7"/>
  <c r="CB166" i="7" s="1"/>
  <c r="CH166" i="7" s="1"/>
  <c r="CZ166" i="7" s="1"/>
  <c r="DF166" i="7" s="1"/>
  <c r="AS162" i="7"/>
  <c r="CB162" i="7" s="1"/>
  <c r="CH162" i="7" s="1"/>
  <c r="CZ162" i="7" s="1"/>
  <c r="DF162" i="7" s="1"/>
  <c r="AS150" i="7"/>
  <c r="CB150" i="7" s="1"/>
  <c r="CH150" i="7" s="1"/>
  <c r="CZ150" i="7" s="1"/>
  <c r="DF150" i="7" s="1"/>
  <c r="AS138" i="7"/>
  <c r="CB138" i="7" s="1"/>
  <c r="CH138" i="7" s="1"/>
  <c r="CZ138" i="7" s="1"/>
  <c r="DF138" i="7" s="1"/>
  <c r="AS126" i="7"/>
  <c r="CB126" i="7" s="1"/>
  <c r="CH126" i="7" s="1"/>
  <c r="CZ126" i="7" s="1"/>
  <c r="DF126" i="7" s="1"/>
  <c r="AS122" i="7"/>
  <c r="CB122" i="7" s="1"/>
  <c r="CH122" i="7" s="1"/>
  <c r="CZ122" i="7" s="1"/>
  <c r="DF122" i="7" s="1"/>
  <c r="AS118" i="7"/>
  <c r="CB118" i="7" s="1"/>
  <c r="CH118" i="7" s="1"/>
  <c r="CZ118" i="7" s="1"/>
  <c r="DF118" i="7" s="1"/>
  <c r="AS114" i="7"/>
  <c r="CB114" i="7" s="1"/>
  <c r="CH114" i="7" s="1"/>
  <c r="CZ114" i="7" s="1"/>
  <c r="DF114" i="7" s="1"/>
  <c r="AS94" i="7"/>
  <c r="CB94" i="7" s="1"/>
  <c r="CH94" i="7" s="1"/>
  <c r="CZ94" i="7" s="1"/>
  <c r="DF94" i="7" s="1"/>
  <c r="AS82" i="7"/>
  <c r="CB82" i="7" s="1"/>
  <c r="CH82" i="7" s="1"/>
  <c r="CZ82" i="7" s="1"/>
  <c r="DF82" i="7" s="1"/>
  <c r="AS78" i="7"/>
  <c r="CB78" i="7" s="1"/>
  <c r="CH78" i="7" s="1"/>
  <c r="CZ78" i="7" s="1"/>
  <c r="DF78" i="7" s="1"/>
  <c r="AS66" i="7"/>
  <c r="CB66" i="7" s="1"/>
  <c r="CH66" i="7" s="1"/>
  <c r="CZ66" i="7" s="1"/>
  <c r="DF66" i="7" s="1"/>
  <c r="AS54" i="7"/>
  <c r="CB54" i="7" s="1"/>
  <c r="CH54" i="7" s="1"/>
  <c r="CZ54" i="7" s="1"/>
  <c r="DF54" i="7" s="1"/>
  <c r="AS50" i="7"/>
  <c r="CB50" i="7" s="1"/>
  <c r="CH50" i="7" s="1"/>
  <c r="CZ50" i="7" s="1"/>
  <c r="DF50" i="7" s="1"/>
  <c r="AS38" i="7"/>
  <c r="CB38" i="7" s="1"/>
  <c r="CH38" i="7" s="1"/>
  <c r="CZ38" i="7" s="1"/>
  <c r="DF38" i="7" s="1"/>
  <c r="AS207" i="7"/>
  <c r="CB207" i="7" s="1"/>
  <c r="CH207" i="7" s="1"/>
  <c r="CZ207" i="7" s="1"/>
  <c r="DF207" i="7" s="1"/>
  <c r="AR206" i="7"/>
  <c r="CA206" i="7" s="1"/>
  <c r="CG206" i="7" s="1"/>
  <c r="CY206" i="7" s="1"/>
  <c r="DE206" i="7" s="1"/>
  <c r="AS203" i="7"/>
  <c r="CB203" i="7" s="1"/>
  <c r="CH203" i="7" s="1"/>
  <c r="CZ203" i="7" s="1"/>
  <c r="DF203" i="7" s="1"/>
  <c r="AR202" i="7"/>
  <c r="CA202" i="7" s="1"/>
  <c r="CG202" i="7" s="1"/>
  <c r="CY202" i="7" s="1"/>
  <c r="DE202" i="7" s="1"/>
  <c r="AS206" i="7"/>
  <c r="AS202" i="7"/>
  <c r="CB202" i="7" s="1"/>
  <c r="CH202" i="7" s="1"/>
  <c r="CZ202" i="7" s="1"/>
  <c r="DF202" i="7" s="1"/>
  <c r="AS190" i="7"/>
  <c r="CB190" i="7" s="1"/>
  <c r="CH190" i="7" s="1"/>
  <c r="CZ190" i="7" s="1"/>
  <c r="DF190" i="7" s="1"/>
  <c r="AS174" i="7"/>
  <c r="CB174" i="7" s="1"/>
  <c r="CH174" i="7" s="1"/>
  <c r="CZ174" i="7" s="1"/>
  <c r="DF174" i="7" s="1"/>
  <c r="AS158" i="7"/>
  <c r="CB158" i="7" s="1"/>
  <c r="CH158" i="7" s="1"/>
  <c r="CZ158" i="7" s="1"/>
  <c r="DF158" i="7" s="1"/>
  <c r="AS146" i="7"/>
  <c r="CB146" i="7" s="1"/>
  <c r="CH146" i="7" s="1"/>
  <c r="CZ146" i="7" s="1"/>
  <c r="DF146" i="7" s="1"/>
  <c r="AS134" i="7"/>
  <c r="CB134" i="7" s="1"/>
  <c r="CH134" i="7" s="1"/>
  <c r="CZ134" i="7" s="1"/>
  <c r="DF134" i="7" s="1"/>
  <c r="AS106" i="7"/>
  <c r="CB106" i="7" s="1"/>
  <c r="CH106" i="7" s="1"/>
  <c r="CZ106" i="7" s="1"/>
  <c r="DF106" i="7" s="1"/>
  <c r="AS102" i="7"/>
  <c r="CB102" i="7" s="1"/>
  <c r="CH102" i="7" s="1"/>
  <c r="CZ102" i="7" s="1"/>
  <c r="DF102" i="7" s="1"/>
  <c r="AS98" i="7"/>
  <c r="CB98" i="7" s="1"/>
  <c r="CH98" i="7" s="1"/>
  <c r="CZ98" i="7" s="1"/>
  <c r="DF98" i="7" s="1"/>
  <c r="AS62" i="7"/>
  <c r="CB62" i="7" s="1"/>
  <c r="CH62" i="7" s="1"/>
  <c r="CZ62" i="7" s="1"/>
  <c r="DF62" i="7" s="1"/>
  <c r="AS34" i="7"/>
  <c r="CB34" i="7" s="1"/>
  <c r="CH34" i="7" s="1"/>
  <c r="CZ34" i="7" s="1"/>
  <c r="DF34" i="7" s="1"/>
  <c r="AC247" i="4"/>
  <c r="AG247" i="4"/>
  <c r="AS194" i="7"/>
  <c r="CB194" i="7" s="1"/>
  <c r="CH194" i="7" s="1"/>
  <c r="CZ194" i="7" s="1"/>
  <c r="DF194" i="7" s="1"/>
  <c r="AS178" i="7"/>
  <c r="CB178" i="7" s="1"/>
  <c r="CH178" i="7" s="1"/>
  <c r="CZ178" i="7" s="1"/>
  <c r="DF178" i="7" s="1"/>
  <c r="AS154" i="7"/>
  <c r="CB154" i="7" s="1"/>
  <c r="CH154" i="7" s="1"/>
  <c r="CZ154" i="7" s="1"/>
  <c r="DF154" i="7" s="1"/>
  <c r="AS142" i="7"/>
  <c r="AS130" i="7"/>
  <c r="CB130" i="7" s="1"/>
  <c r="CH130" i="7" s="1"/>
  <c r="CZ130" i="7" s="1"/>
  <c r="DF130" i="7" s="1"/>
  <c r="AS110" i="7"/>
  <c r="CB110" i="7" s="1"/>
  <c r="CH110" i="7" s="1"/>
  <c r="CZ110" i="7" s="1"/>
  <c r="DF110" i="7" s="1"/>
  <c r="AS90" i="7"/>
  <c r="CB90" i="7" s="1"/>
  <c r="CH90" i="7" s="1"/>
  <c r="CZ90" i="7" s="1"/>
  <c r="DF90" i="7" s="1"/>
  <c r="AS86" i="7"/>
  <c r="CB86" i="7" s="1"/>
  <c r="CH86" i="7" s="1"/>
  <c r="CZ86" i="7" s="1"/>
  <c r="DF86" i="7" s="1"/>
  <c r="AS74" i="7"/>
  <c r="CB74" i="7" s="1"/>
  <c r="CH74" i="7" s="1"/>
  <c r="CZ74" i="7" s="1"/>
  <c r="DF74" i="7" s="1"/>
  <c r="AS70" i="7"/>
  <c r="AS58" i="7"/>
  <c r="CB58" i="7" s="1"/>
  <c r="CH58" i="7" s="1"/>
  <c r="CZ58" i="7" s="1"/>
  <c r="DF58" i="7" s="1"/>
  <c r="AS46" i="7"/>
  <c r="CB46" i="7" s="1"/>
  <c r="CH46" i="7" s="1"/>
  <c r="CZ46" i="7" s="1"/>
  <c r="DF46" i="7" s="1"/>
  <c r="AS42" i="7"/>
  <c r="CB42" i="7" s="1"/>
  <c r="CH42" i="7" s="1"/>
  <c r="CZ42" i="7" s="1"/>
  <c r="DF42" i="7" s="1"/>
  <c r="AS30" i="7"/>
  <c r="AS26" i="7"/>
  <c r="CB26" i="7" s="1"/>
  <c r="CH26" i="7" s="1"/>
  <c r="CZ26" i="7" s="1"/>
  <c r="DF26" i="7" s="1"/>
  <c r="AS22" i="7"/>
  <c r="CB22" i="7" s="1"/>
  <c r="CH22" i="7" s="1"/>
  <c r="CZ22" i="7" s="1"/>
  <c r="DF22" i="7" s="1"/>
  <c r="AS18" i="7"/>
  <c r="CB18" i="7" s="1"/>
  <c r="CH18" i="7" s="1"/>
  <c r="CZ18" i="7" s="1"/>
  <c r="DF18" i="7" s="1"/>
  <c r="AT207" i="7"/>
  <c r="CC207" i="7" s="1"/>
  <c r="CI207" i="7" s="1"/>
  <c r="DA207" i="7" s="1"/>
  <c r="DG207" i="7" s="1"/>
  <c r="AT203" i="7"/>
  <c r="CC203" i="7" s="1"/>
  <c r="CI203" i="7" s="1"/>
  <c r="DA203" i="7" s="1"/>
  <c r="DG203" i="7" s="1"/>
  <c r="AT199" i="7"/>
  <c r="CC199" i="7" s="1"/>
  <c r="CI199" i="7" s="1"/>
  <c r="DA199" i="7" s="1"/>
  <c r="DG199" i="7" s="1"/>
  <c r="AT195" i="7"/>
  <c r="CC195" i="7" s="1"/>
  <c r="CI195" i="7" s="1"/>
  <c r="DA195" i="7" s="1"/>
  <c r="DG195" i="7" s="1"/>
  <c r="AT191" i="7"/>
  <c r="CC191" i="7" s="1"/>
  <c r="CI191" i="7" s="1"/>
  <c r="DA191" i="7" s="1"/>
  <c r="DG191" i="7" s="1"/>
  <c r="AT187" i="7"/>
  <c r="CC187" i="7" s="1"/>
  <c r="CI187" i="7" s="1"/>
  <c r="DA187" i="7" s="1"/>
  <c r="DG187" i="7" s="1"/>
  <c r="AT183" i="7"/>
  <c r="CC183" i="7" s="1"/>
  <c r="CI183" i="7" s="1"/>
  <c r="DA183" i="7" s="1"/>
  <c r="DG183" i="7" s="1"/>
  <c r="AS199" i="7"/>
  <c r="AR198" i="7"/>
  <c r="CA198" i="7" s="1"/>
  <c r="CG198" i="7" s="1"/>
  <c r="CY198" i="7" s="1"/>
  <c r="DE198" i="7" s="1"/>
  <c r="AS195" i="7"/>
  <c r="CB195" i="7" s="1"/>
  <c r="CH195" i="7" s="1"/>
  <c r="CZ195" i="7" s="1"/>
  <c r="DF195" i="7" s="1"/>
  <c r="AR194" i="7"/>
  <c r="CA194" i="7" s="1"/>
  <c r="CG194" i="7" s="1"/>
  <c r="CY194" i="7" s="1"/>
  <c r="DE194" i="7" s="1"/>
  <c r="AS191" i="7"/>
  <c r="CB191" i="7" s="1"/>
  <c r="CH191" i="7" s="1"/>
  <c r="CZ191" i="7" s="1"/>
  <c r="DF191" i="7" s="1"/>
  <c r="AR190" i="7"/>
  <c r="CA190" i="7" s="1"/>
  <c r="CG190" i="7" s="1"/>
  <c r="CY190" i="7" s="1"/>
  <c r="DE190" i="7" s="1"/>
  <c r="AS187" i="7"/>
  <c r="CB187" i="7" s="1"/>
  <c r="CH187" i="7" s="1"/>
  <c r="CZ187" i="7" s="1"/>
  <c r="DF187" i="7" s="1"/>
  <c r="AR186" i="7"/>
  <c r="CA186" i="7" s="1"/>
  <c r="CG186" i="7" s="1"/>
  <c r="CY186" i="7" s="1"/>
  <c r="DE186" i="7" s="1"/>
  <c r="AS183" i="7"/>
  <c r="AR182" i="7"/>
  <c r="CA182" i="7" s="1"/>
  <c r="CG182" i="7" s="1"/>
  <c r="CY182" i="7" s="1"/>
  <c r="DE182" i="7" s="1"/>
  <c r="AS179" i="7"/>
  <c r="CB179" i="7" s="1"/>
  <c r="CH179" i="7" s="1"/>
  <c r="CZ179" i="7" s="1"/>
  <c r="DF179" i="7" s="1"/>
  <c r="AR178" i="7"/>
  <c r="CA178" i="7" s="1"/>
  <c r="CG178" i="7" s="1"/>
  <c r="CY178" i="7" s="1"/>
  <c r="DE178" i="7" s="1"/>
  <c r="AS175" i="7"/>
  <c r="CB175" i="7" s="1"/>
  <c r="CH175" i="7" s="1"/>
  <c r="CZ175" i="7" s="1"/>
  <c r="DF175" i="7" s="1"/>
  <c r="AS171" i="7"/>
  <c r="CB171" i="7" s="1"/>
  <c r="CH171" i="7" s="1"/>
  <c r="CZ171" i="7" s="1"/>
  <c r="DF171" i="7" s="1"/>
  <c r="AS167" i="7"/>
  <c r="CB167" i="7" s="1"/>
  <c r="CH167" i="7" s="1"/>
  <c r="CZ167" i="7" s="1"/>
  <c r="DF167" i="7" s="1"/>
  <c r="AS163" i="7"/>
  <c r="CB163" i="7" s="1"/>
  <c r="CH163" i="7" s="1"/>
  <c r="CZ163" i="7" s="1"/>
  <c r="DF163" i="7" s="1"/>
  <c r="AS159" i="7"/>
  <c r="AS155" i="7"/>
  <c r="CB155" i="7" s="1"/>
  <c r="CH155" i="7" s="1"/>
  <c r="CZ155" i="7" s="1"/>
  <c r="DF155" i="7" s="1"/>
  <c r="AS151" i="7"/>
  <c r="CB151" i="7" s="1"/>
  <c r="CH151" i="7" s="1"/>
  <c r="CZ151" i="7" s="1"/>
  <c r="DF151" i="7" s="1"/>
  <c r="AS147" i="7"/>
  <c r="CB147" i="7" s="1"/>
  <c r="CH147" i="7" s="1"/>
  <c r="CZ147" i="7" s="1"/>
  <c r="DF147" i="7" s="1"/>
  <c r="AS143" i="7"/>
  <c r="CB143" i="7" s="1"/>
  <c r="CH143" i="7" s="1"/>
  <c r="CZ143" i="7" s="1"/>
  <c r="DF143" i="7" s="1"/>
  <c r="AS139" i="7"/>
  <c r="CB139" i="7" s="1"/>
  <c r="CH139" i="7" s="1"/>
  <c r="CZ139" i="7" s="1"/>
  <c r="DF139" i="7" s="1"/>
  <c r="AS135" i="7"/>
  <c r="CB135" i="7" s="1"/>
  <c r="CH135" i="7" s="1"/>
  <c r="CZ135" i="7" s="1"/>
  <c r="DF135" i="7" s="1"/>
  <c r="AS131" i="7"/>
  <c r="CB131" i="7" s="1"/>
  <c r="CH131" i="7" s="1"/>
  <c r="CZ131" i="7" s="1"/>
  <c r="DF131" i="7" s="1"/>
  <c r="AS127" i="7"/>
  <c r="AS123" i="7"/>
  <c r="CB123" i="7" s="1"/>
  <c r="CH123" i="7" s="1"/>
  <c r="CZ123" i="7" s="1"/>
  <c r="DF123" i="7" s="1"/>
  <c r="AS119" i="7"/>
  <c r="CB119" i="7" s="1"/>
  <c r="CH119" i="7" s="1"/>
  <c r="CZ119" i="7" s="1"/>
  <c r="DF119" i="7" s="1"/>
  <c r="AS115" i="7"/>
  <c r="CB115" i="7" s="1"/>
  <c r="CH115" i="7" s="1"/>
  <c r="CZ115" i="7" s="1"/>
  <c r="DF115" i="7" s="1"/>
  <c r="AS111" i="7"/>
  <c r="CB111" i="7" s="1"/>
  <c r="CH111" i="7" s="1"/>
  <c r="CZ111" i="7" s="1"/>
  <c r="DF111" i="7" s="1"/>
  <c r="AS107" i="7"/>
  <c r="CB107" i="7" s="1"/>
  <c r="CH107" i="7" s="1"/>
  <c r="CZ107" i="7" s="1"/>
  <c r="DF107" i="7" s="1"/>
  <c r="AS103" i="7"/>
  <c r="CB103" i="7" s="1"/>
  <c r="CH103" i="7" s="1"/>
  <c r="CZ103" i="7" s="1"/>
  <c r="DF103" i="7" s="1"/>
  <c r="AS99" i="7"/>
  <c r="CB99" i="7" s="1"/>
  <c r="CH99" i="7" s="1"/>
  <c r="CZ99" i="7" s="1"/>
  <c r="DF99" i="7" s="1"/>
  <c r="AS95" i="7"/>
  <c r="AS91" i="7"/>
  <c r="CB91" i="7" s="1"/>
  <c r="CH91" i="7" s="1"/>
  <c r="CZ91" i="7" s="1"/>
  <c r="DF91" i="7" s="1"/>
  <c r="AS87" i="7"/>
  <c r="CB87" i="7" s="1"/>
  <c r="CH87" i="7" s="1"/>
  <c r="CZ87" i="7" s="1"/>
  <c r="DF87" i="7" s="1"/>
  <c r="AS83" i="7"/>
  <c r="CB83" i="7" s="1"/>
  <c r="CH83" i="7" s="1"/>
  <c r="CZ83" i="7" s="1"/>
  <c r="DF83" i="7" s="1"/>
  <c r="AS79" i="7"/>
  <c r="CB79" i="7" s="1"/>
  <c r="CH79" i="7" s="1"/>
  <c r="CZ79" i="7" s="1"/>
  <c r="DF79" i="7" s="1"/>
  <c r="AS75" i="7"/>
  <c r="CB75" i="7" s="1"/>
  <c r="CH75" i="7" s="1"/>
  <c r="CZ75" i="7" s="1"/>
  <c r="DF75" i="7" s="1"/>
  <c r="AS71" i="7"/>
  <c r="CB71" i="7" s="1"/>
  <c r="CH71" i="7" s="1"/>
  <c r="CZ71" i="7" s="1"/>
  <c r="DF71" i="7" s="1"/>
  <c r="AS67" i="7"/>
  <c r="CB67" i="7" s="1"/>
  <c r="CH67" i="7" s="1"/>
  <c r="CZ67" i="7" s="1"/>
  <c r="DF67" i="7" s="1"/>
  <c r="AS63" i="7"/>
  <c r="CB63" i="7" s="1"/>
  <c r="CH63" i="7" s="1"/>
  <c r="CZ63" i="7" s="1"/>
  <c r="DF63" i="7" s="1"/>
  <c r="AS59" i="7"/>
  <c r="CB59" i="7" s="1"/>
  <c r="CH59" i="7" s="1"/>
  <c r="CZ59" i="7" s="1"/>
  <c r="DF59" i="7" s="1"/>
  <c r="AS55" i="7"/>
  <c r="CB55" i="7" s="1"/>
  <c r="CH55" i="7" s="1"/>
  <c r="CZ55" i="7" s="1"/>
  <c r="DF55" i="7" s="1"/>
  <c r="AS51" i="7"/>
  <c r="AS47" i="7"/>
  <c r="CB47" i="7" s="1"/>
  <c r="CH47" i="7" s="1"/>
  <c r="CZ47" i="7" s="1"/>
  <c r="DF47" i="7" s="1"/>
  <c r="AS43" i="7"/>
  <c r="CB43" i="7" s="1"/>
  <c r="CH43" i="7" s="1"/>
  <c r="CZ43" i="7" s="1"/>
  <c r="DF43" i="7" s="1"/>
  <c r="AS39" i="7"/>
  <c r="CB39" i="7" s="1"/>
  <c r="CH39" i="7" s="1"/>
  <c r="CZ39" i="7" s="1"/>
  <c r="DF39" i="7" s="1"/>
  <c r="AS35" i="7"/>
  <c r="CB35" i="7" s="1"/>
  <c r="CH35" i="7" s="1"/>
  <c r="CZ35" i="7" s="1"/>
  <c r="DF35" i="7" s="1"/>
  <c r="AS31" i="7"/>
  <c r="AS27" i="7"/>
  <c r="CB27" i="7" s="1"/>
  <c r="CH27" i="7" s="1"/>
  <c r="CZ27" i="7" s="1"/>
  <c r="DF27" i="7" s="1"/>
  <c r="AS23" i="7"/>
  <c r="CB23" i="7" s="1"/>
  <c r="CH23" i="7" s="1"/>
  <c r="CZ23" i="7" s="1"/>
  <c r="DF23" i="7" s="1"/>
  <c r="AS19" i="7"/>
  <c r="CB19" i="7" s="1"/>
  <c r="CH19" i="7" s="1"/>
  <c r="CZ19" i="7" s="1"/>
  <c r="DF19" i="7" s="1"/>
  <c r="AS15" i="7"/>
  <c r="CB15" i="7" s="1"/>
  <c r="CH15" i="7" s="1"/>
  <c r="CZ15" i="7" s="1"/>
  <c r="DF15" i="7" s="1"/>
  <c r="AR207" i="7"/>
  <c r="CA207" i="7" s="1"/>
  <c r="CG207" i="7" s="1"/>
  <c r="CY207" i="7" s="1"/>
  <c r="DE207" i="7" s="1"/>
  <c r="AS204" i="7"/>
  <c r="CB204" i="7" s="1"/>
  <c r="CH204" i="7" s="1"/>
  <c r="CZ204" i="7" s="1"/>
  <c r="DF204" i="7" s="1"/>
  <c r="AR203" i="7"/>
  <c r="CA203" i="7" s="1"/>
  <c r="CG203" i="7" s="1"/>
  <c r="CY203" i="7" s="1"/>
  <c r="DE203" i="7" s="1"/>
  <c r="AS200" i="7"/>
  <c r="CB200" i="7" s="1"/>
  <c r="CH200" i="7" s="1"/>
  <c r="CZ200" i="7" s="1"/>
  <c r="DF200" i="7" s="1"/>
  <c r="AR199" i="7"/>
  <c r="CA199" i="7" s="1"/>
  <c r="CG199" i="7" s="1"/>
  <c r="CY199" i="7" s="1"/>
  <c r="DE199" i="7" s="1"/>
  <c r="AS196" i="7"/>
  <c r="CB196" i="7" s="1"/>
  <c r="CH196" i="7" s="1"/>
  <c r="CZ196" i="7" s="1"/>
  <c r="DF196" i="7" s="1"/>
  <c r="AR195" i="7"/>
  <c r="CA195" i="7" s="1"/>
  <c r="CG195" i="7" s="1"/>
  <c r="CY195" i="7" s="1"/>
  <c r="DE195" i="7" s="1"/>
  <c r="AS192" i="7"/>
  <c r="CB192" i="7" s="1"/>
  <c r="CH192" i="7" s="1"/>
  <c r="CZ192" i="7" s="1"/>
  <c r="DF192" i="7" s="1"/>
  <c r="AR191" i="7"/>
  <c r="CA191" i="7" s="1"/>
  <c r="CG191" i="7" s="1"/>
  <c r="CY191" i="7" s="1"/>
  <c r="DE191" i="7" s="1"/>
  <c r="AS188" i="7"/>
  <c r="CB188" i="7" s="1"/>
  <c r="CH188" i="7" s="1"/>
  <c r="CZ188" i="7" s="1"/>
  <c r="DF188" i="7" s="1"/>
  <c r="AR187" i="7"/>
  <c r="CA187" i="7" s="1"/>
  <c r="CG187" i="7" s="1"/>
  <c r="CY187" i="7" s="1"/>
  <c r="DE187" i="7" s="1"/>
  <c r="AS184" i="7"/>
  <c r="CB184" i="7" s="1"/>
  <c r="CH184" i="7" s="1"/>
  <c r="CZ184" i="7" s="1"/>
  <c r="DF184" i="7" s="1"/>
  <c r="AR183" i="7"/>
  <c r="CA183" i="7" s="1"/>
  <c r="CG183" i="7" s="1"/>
  <c r="CY183" i="7" s="1"/>
  <c r="DE183" i="7" s="1"/>
  <c r="AS180" i="7"/>
  <c r="CB180" i="7" s="1"/>
  <c r="CH180" i="7" s="1"/>
  <c r="CZ180" i="7" s="1"/>
  <c r="DF180" i="7" s="1"/>
  <c r="AR179" i="7"/>
  <c r="CA179" i="7" s="1"/>
  <c r="CG179" i="7" s="1"/>
  <c r="CY179" i="7" s="1"/>
  <c r="DE179" i="7" s="1"/>
  <c r="AS176" i="7"/>
  <c r="CB176" i="7" s="1"/>
  <c r="CH176" i="7" s="1"/>
  <c r="CZ176" i="7" s="1"/>
  <c r="DF176" i="7" s="1"/>
  <c r="AR175" i="7"/>
  <c r="CA175" i="7" s="1"/>
  <c r="CG175" i="7" s="1"/>
  <c r="CY175" i="7" s="1"/>
  <c r="DE175" i="7" s="1"/>
  <c r="AS172" i="7"/>
  <c r="CB172" i="7" s="1"/>
  <c r="CH172" i="7" s="1"/>
  <c r="CZ172" i="7" s="1"/>
  <c r="DF172" i="7" s="1"/>
  <c r="AR171" i="7"/>
  <c r="CA171" i="7" s="1"/>
  <c r="CG171" i="7" s="1"/>
  <c r="CY171" i="7" s="1"/>
  <c r="DE171" i="7" s="1"/>
  <c r="AS168" i="7"/>
  <c r="CB168" i="7" s="1"/>
  <c r="CH168" i="7" s="1"/>
  <c r="CZ168" i="7" s="1"/>
  <c r="DF168" i="7" s="1"/>
  <c r="AR167" i="7"/>
  <c r="CA167" i="7" s="1"/>
  <c r="CG167" i="7" s="1"/>
  <c r="CY167" i="7" s="1"/>
  <c r="DE167" i="7" s="1"/>
  <c r="AS164" i="7"/>
  <c r="CB164" i="7" s="1"/>
  <c r="CH164" i="7" s="1"/>
  <c r="CZ164" i="7" s="1"/>
  <c r="DF164" i="7" s="1"/>
  <c r="AR163" i="7"/>
  <c r="CA163" i="7" s="1"/>
  <c r="CG163" i="7" s="1"/>
  <c r="CY163" i="7" s="1"/>
  <c r="DE163" i="7" s="1"/>
  <c r="AS160" i="7"/>
  <c r="CB160" i="7" s="1"/>
  <c r="CH160" i="7" s="1"/>
  <c r="CZ160" i="7" s="1"/>
  <c r="DF160" i="7" s="1"/>
  <c r="AR159" i="7"/>
  <c r="CA159" i="7" s="1"/>
  <c r="CG159" i="7" s="1"/>
  <c r="CY159" i="7" s="1"/>
  <c r="DE159" i="7" s="1"/>
  <c r="AS156" i="7"/>
  <c r="CB156" i="7" s="1"/>
  <c r="CH156" i="7" s="1"/>
  <c r="CZ156" i="7" s="1"/>
  <c r="DF156" i="7" s="1"/>
  <c r="AR155" i="7"/>
  <c r="CA155" i="7" s="1"/>
  <c r="CG155" i="7" s="1"/>
  <c r="CY155" i="7" s="1"/>
  <c r="DE155" i="7" s="1"/>
  <c r="AS152" i="7"/>
  <c r="CB152" i="7" s="1"/>
  <c r="CH152" i="7" s="1"/>
  <c r="CZ152" i="7" s="1"/>
  <c r="DF152" i="7" s="1"/>
  <c r="AR151" i="7"/>
  <c r="CA151" i="7" s="1"/>
  <c r="CG151" i="7" s="1"/>
  <c r="CY151" i="7" s="1"/>
  <c r="DE151" i="7" s="1"/>
  <c r="AS148" i="7"/>
  <c r="CB148" i="7" s="1"/>
  <c r="CH148" i="7" s="1"/>
  <c r="CZ148" i="7" s="1"/>
  <c r="DF148" i="7" s="1"/>
  <c r="AR147" i="7"/>
  <c r="CA147" i="7" s="1"/>
  <c r="CG147" i="7" s="1"/>
  <c r="CY147" i="7" s="1"/>
  <c r="DE147" i="7" s="1"/>
  <c r="AS144" i="7"/>
  <c r="CB144" i="7" s="1"/>
  <c r="CH144" i="7" s="1"/>
  <c r="CZ144" i="7" s="1"/>
  <c r="DF144" i="7" s="1"/>
  <c r="AR143" i="7"/>
  <c r="CA143" i="7" s="1"/>
  <c r="CG143" i="7" s="1"/>
  <c r="CY143" i="7" s="1"/>
  <c r="DE143" i="7" s="1"/>
  <c r="AS140" i="7"/>
  <c r="CB140" i="7" s="1"/>
  <c r="CH140" i="7" s="1"/>
  <c r="CZ140" i="7" s="1"/>
  <c r="DF140" i="7" s="1"/>
  <c r="AR139" i="7"/>
  <c r="CA139" i="7" s="1"/>
  <c r="CG139" i="7" s="1"/>
  <c r="CY139" i="7" s="1"/>
  <c r="DE139" i="7" s="1"/>
  <c r="AS136" i="7"/>
  <c r="CB136" i="7" s="1"/>
  <c r="CH136" i="7" s="1"/>
  <c r="CZ136" i="7" s="1"/>
  <c r="DF136" i="7" s="1"/>
  <c r="AR135" i="7"/>
  <c r="CA135" i="7" s="1"/>
  <c r="CG135" i="7" s="1"/>
  <c r="CY135" i="7" s="1"/>
  <c r="DE135" i="7" s="1"/>
  <c r="AS132" i="7"/>
  <c r="CB132" i="7" s="1"/>
  <c r="CH132" i="7" s="1"/>
  <c r="CZ132" i="7" s="1"/>
  <c r="DF132" i="7" s="1"/>
  <c r="AR131" i="7"/>
  <c r="CA131" i="7" s="1"/>
  <c r="CG131" i="7" s="1"/>
  <c r="CY131" i="7" s="1"/>
  <c r="DE131" i="7" s="1"/>
  <c r="AS128" i="7"/>
  <c r="CB128" i="7" s="1"/>
  <c r="CH128" i="7" s="1"/>
  <c r="CZ128" i="7" s="1"/>
  <c r="DF128" i="7" s="1"/>
  <c r="AR127" i="7"/>
  <c r="CA127" i="7" s="1"/>
  <c r="CG127" i="7" s="1"/>
  <c r="CY127" i="7" s="1"/>
  <c r="DE127" i="7" s="1"/>
  <c r="AS124" i="7"/>
  <c r="CB124" i="7" s="1"/>
  <c r="CH124" i="7" s="1"/>
  <c r="CZ124" i="7" s="1"/>
  <c r="DF124" i="7" s="1"/>
  <c r="AT179" i="7"/>
  <c r="CC179" i="7" s="1"/>
  <c r="CI179" i="7" s="1"/>
  <c r="DA179" i="7" s="1"/>
  <c r="DG179" i="7" s="1"/>
  <c r="AT175" i="7"/>
  <c r="CC175" i="7" s="1"/>
  <c r="CI175" i="7" s="1"/>
  <c r="DA175" i="7" s="1"/>
  <c r="DG175" i="7" s="1"/>
  <c r="AT171" i="7"/>
  <c r="CC171" i="7" s="1"/>
  <c r="CI171" i="7" s="1"/>
  <c r="DA171" i="7" s="1"/>
  <c r="DG171" i="7" s="1"/>
  <c r="AT167" i="7"/>
  <c r="CC167" i="7" s="1"/>
  <c r="CI167" i="7" s="1"/>
  <c r="DA167" i="7" s="1"/>
  <c r="DG167" i="7" s="1"/>
  <c r="AT163" i="7"/>
  <c r="CC163" i="7" s="1"/>
  <c r="CI163" i="7" s="1"/>
  <c r="DA163" i="7" s="1"/>
  <c r="DG163" i="7" s="1"/>
  <c r="AT159" i="7"/>
  <c r="CC159" i="7" s="1"/>
  <c r="CI159" i="7" s="1"/>
  <c r="DA159" i="7" s="1"/>
  <c r="DG159" i="7" s="1"/>
  <c r="AT155" i="7"/>
  <c r="CC155" i="7" s="1"/>
  <c r="CI155" i="7" s="1"/>
  <c r="DA155" i="7" s="1"/>
  <c r="DG155" i="7" s="1"/>
  <c r="AT151" i="7"/>
  <c r="CC151" i="7" s="1"/>
  <c r="CI151" i="7" s="1"/>
  <c r="DA151" i="7" s="1"/>
  <c r="DG151" i="7" s="1"/>
  <c r="AT147" i="7"/>
  <c r="CC147" i="7" s="1"/>
  <c r="CI147" i="7" s="1"/>
  <c r="DA147" i="7" s="1"/>
  <c r="DG147" i="7" s="1"/>
  <c r="AT143" i="7"/>
  <c r="CC143" i="7" s="1"/>
  <c r="CI143" i="7" s="1"/>
  <c r="DA143" i="7" s="1"/>
  <c r="DG143" i="7" s="1"/>
  <c r="AT139" i="7"/>
  <c r="CC139" i="7" s="1"/>
  <c r="CI139" i="7" s="1"/>
  <c r="DA139" i="7" s="1"/>
  <c r="DG139" i="7" s="1"/>
  <c r="AT135" i="7"/>
  <c r="CC135" i="7" s="1"/>
  <c r="CI135" i="7" s="1"/>
  <c r="DA135" i="7" s="1"/>
  <c r="DG135" i="7" s="1"/>
  <c r="AT131" i="7"/>
  <c r="CC131" i="7" s="1"/>
  <c r="CI131" i="7" s="1"/>
  <c r="DA131" i="7" s="1"/>
  <c r="DG131" i="7" s="1"/>
  <c r="AT127" i="7"/>
  <c r="CC127" i="7" s="1"/>
  <c r="CI127" i="7" s="1"/>
  <c r="DA127" i="7" s="1"/>
  <c r="DG127" i="7" s="1"/>
  <c r="AT123" i="7"/>
  <c r="CC123" i="7" s="1"/>
  <c r="CI123" i="7" s="1"/>
  <c r="DA123" i="7" s="1"/>
  <c r="DG123" i="7" s="1"/>
  <c r="AT119" i="7"/>
  <c r="CC119" i="7" s="1"/>
  <c r="CI119" i="7" s="1"/>
  <c r="DA119" i="7" s="1"/>
  <c r="DG119" i="7" s="1"/>
  <c r="AT115" i="7"/>
  <c r="CC115" i="7" s="1"/>
  <c r="CI115" i="7" s="1"/>
  <c r="DA115" i="7" s="1"/>
  <c r="DG115" i="7" s="1"/>
  <c r="AT111" i="7"/>
  <c r="CC111" i="7" s="1"/>
  <c r="CI111" i="7" s="1"/>
  <c r="DA111" i="7" s="1"/>
  <c r="DG111" i="7" s="1"/>
  <c r="AT107" i="7"/>
  <c r="CC107" i="7" s="1"/>
  <c r="CI107" i="7" s="1"/>
  <c r="DA107" i="7" s="1"/>
  <c r="DG107" i="7" s="1"/>
  <c r="AT103" i="7"/>
  <c r="CC103" i="7" s="1"/>
  <c r="CI103" i="7" s="1"/>
  <c r="DA103" i="7" s="1"/>
  <c r="DG103" i="7" s="1"/>
  <c r="AT99" i="7"/>
  <c r="CC99" i="7" s="1"/>
  <c r="CI99" i="7" s="1"/>
  <c r="DA99" i="7" s="1"/>
  <c r="DG99" i="7" s="1"/>
  <c r="AT95" i="7"/>
  <c r="CC95" i="7" s="1"/>
  <c r="CI95" i="7" s="1"/>
  <c r="DA95" i="7" s="1"/>
  <c r="DG95" i="7" s="1"/>
  <c r="AT91" i="7"/>
  <c r="CC91" i="7" s="1"/>
  <c r="CI91" i="7" s="1"/>
  <c r="DA91" i="7" s="1"/>
  <c r="DG91" i="7" s="1"/>
  <c r="AT87" i="7"/>
  <c r="CC87" i="7" s="1"/>
  <c r="CI87" i="7" s="1"/>
  <c r="DA87" i="7" s="1"/>
  <c r="DG87" i="7" s="1"/>
  <c r="AT83" i="7"/>
  <c r="CC83" i="7" s="1"/>
  <c r="CI83" i="7" s="1"/>
  <c r="DA83" i="7" s="1"/>
  <c r="DG83" i="7" s="1"/>
  <c r="AT79" i="7"/>
  <c r="CC79" i="7" s="1"/>
  <c r="CI79" i="7" s="1"/>
  <c r="DA79" i="7" s="1"/>
  <c r="DG79" i="7" s="1"/>
  <c r="AT75" i="7"/>
  <c r="CC75" i="7" s="1"/>
  <c r="CI75" i="7" s="1"/>
  <c r="DA75" i="7" s="1"/>
  <c r="DG75" i="7" s="1"/>
  <c r="AT71" i="7"/>
  <c r="CC71" i="7" s="1"/>
  <c r="CI71" i="7" s="1"/>
  <c r="DA71" i="7" s="1"/>
  <c r="DG71" i="7" s="1"/>
  <c r="AT67" i="7"/>
  <c r="CC67" i="7" s="1"/>
  <c r="CI67" i="7" s="1"/>
  <c r="DA67" i="7" s="1"/>
  <c r="DG67" i="7" s="1"/>
  <c r="AT63" i="7"/>
  <c r="CC63" i="7" s="1"/>
  <c r="CI63" i="7" s="1"/>
  <c r="DA63" i="7" s="1"/>
  <c r="DG63" i="7" s="1"/>
  <c r="AT59" i="7"/>
  <c r="CC59" i="7" s="1"/>
  <c r="CI59" i="7" s="1"/>
  <c r="DA59" i="7" s="1"/>
  <c r="DG59" i="7" s="1"/>
  <c r="AT55" i="7"/>
  <c r="CC55" i="7" s="1"/>
  <c r="CI55" i="7" s="1"/>
  <c r="DA55" i="7" s="1"/>
  <c r="DG55" i="7" s="1"/>
  <c r="AT51" i="7"/>
  <c r="CC51" i="7" s="1"/>
  <c r="CI51" i="7" s="1"/>
  <c r="DA51" i="7" s="1"/>
  <c r="DG51" i="7" s="1"/>
  <c r="AT47" i="7"/>
  <c r="CC47" i="7" s="1"/>
  <c r="CI47" i="7" s="1"/>
  <c r="DA47" i="7" s="1"/>
  <c r="DG47" i="7" s="1"/>
  <c r="AT43" i="7"/>
  <c r="CC43" i="7" s="1"/>
  <c r="CI43" i="7" s="1"/>
  <c r="DA43" i="7" s="1"/>
  <c r="DG43" i="7" s="1"/>
  <c r="AT39" i="7"/>
  <c r="CC39" i="7" s="1"/>
  <c r="CI39" i="7" s="1"/>
  <c r="DA39" i="7" s="1"/>
  <c r="DG39" i="7" s="1"/>
  <c r="AT35" i="7"/>
  <c r="CC35" i="7" s="1"/>
  <c r="CI35" i="7" s="1"/>
  <c r="DA35" i="7" s="1"/>
  <c r="DG35" i="7" s="1"/>
  <c r="AT31" i="7"/>
  <c r="CC31" i="7" s="1"/>
  <c r="CI31" i="7" s="1"/>
  <c r="DA31" i="7" s="1"/>
  <c r="DG31" i="7" s="1"/>
  <c r="AT27" i="7"/>
  <c r="CC27" i="7" s="1"/>
  <c r="CI27" i="7" s="1"/>
  <c r="DA27" i="7" s="1"/>
  <c r="DG27" i="7" s="1"/>
  <c r="AT23" i="7"/>
  <c r="CC23" i="7" s="1"/>
  <c r="CI23" i="7" s="1"/>
  <c r="DA23" i="7" s="1"/>
  <c r="DG23" i="7" s="1"/>
  <c r="AT19" i="7"/>
  <c r="CC19" i="7" s="1"/>
  <c r="CI19" i="7" s="1"/>
  <c r="DA19" i="7" s="1"/>
  <c r="DG19" i="7" s="1"/>
  <c r="AT15" i="7"/>
  <c r="CC15" i="7" s="1"/>
  <c r="CI15" i="7" s="1"/>
  <c r="DA15" i="7" s="1"/>
  <c r="DG15" i="7" s="1"/>
  <c r="AS205" i="7"/>
  <c r="CB205" i="7" s="1"/>
  <c r="CH205" i="7" s="1"/>
  <c r="CZ205" i="7" s="1"/>
  <c r="DF205" i="7" s="1"/>
  <c r="AR204" i="7"/>
  <c r="CA204" i="7" s="1"/>
  <c r="CG204" i="7" s="1"/>
  <c r="CY204" i="7" s="1"/>
  <c r="DE204" i="7" s="1"/>
  <c r="AS201" i="7"/>
  <c r="CB201" i="7" s="1"/>
  <c r="CH201" i="7" s="1"/>
  <c r="CZ201" i="7" s="1"/>
  <c r="DF201" i="7" s="1"/>
  <c r="AR200" i="7"/>
  <c r="CA200" i="7" s="1"/>
  <c r="CG200" i="7" s="1"/>
  <c r="CY200" i="7" s="1"/>
  <c r="DE200" i="7" s="1"/>
  <c r="AS197" i="7"/>
  <c r="CB197" i="7" s="1"/>
  <c r="CH197" i="7" s="1"/>
  <c r="CZ197" i="7" s="1"/>
  <c r="DF197" i="7" s="1"/>
  <c r="AR196" i="7"/>
  <c r="CA196" i="7" s="1"/>
  <c r="CG196" i="7" s="1"/>
  <c r="CY196" i="7" s="1"/>
  <c r="DE196" i="7" s="1"/>
  <c r="AS193" i="7"/>
  <c r="CB193" i="7" s="1"/>
  <c r="CH193" i="7" s="1"/>
  <c r="CZ193" i="7" s="1"/>
  <c r="DF193" i="7" s="1"/>
  <c r="AR192" i="7"/>
  <c r="CA192" i="7" s="1"/>
  <c r="CG192" i="7" s="1"/>
  <c r="CY192" i="7" s="1"/>
  <c r="DE192" i="7" s="1"/>
  <c r="AS189" i="7"/>
  <c r="CB189" i="7" s="1"/>
  <c r="CH189" i="7" s="1"/>
  <c r="CZ189" i="7" s="1"/>
  <c r="DF189" i="7" s="1"/>
  <c r="AR188" i="7"/>
  <c r="CA188" i="7" s="1"/>
  <c r="CG188" i="7" s="1"/>
  <c r="CY188" i="7" s="1"/>
  <c r="DE188" i="7" s="1"/>
  <c r="AS185" i="7"/>
  <c r="CB185" i="7" s="1"/>
  <c r="CH185" i="7" s="1"/>
  <c r="CZ185" i="7" s="1"/>
  <c r="DF185" i="7" s="1"/>
  <c r="AR123" i="7"/>
  <c r="CA123" i="7" s="1"/>
  <c r="CG123" i="7" s="1"/>
  <c r="CY123" i="7" s="1"/>
  <c r="DE123" i="7" s="1"/>
  <c r="AS120" i="7"/>
  <c r="CB120" i="7" s="1"/>
  <c r="CH120" i="7" s="1"/>
  <c r="CZ120" i="7" s="1"/>
  <c r="DF120" i="7" s="1"/>
  <c r="AR119" i="7"/>
  <c r="CA119" i="7" s="1"/>
  <c r="CG119" i="7" s="1"/>
  <c r="CY119" i="7" s="1"/>
  <c r="DE119" i="7" s="1"/>
  <c r="AS116" i="7"/>
  <c r="CB116" i="7" s="1"/>
  <c r="CH116" i="7" s="1"/>
  <c r="CZ116" i="7" s="1"/>
  <c r="DF116" i="7" s="1"/>
  <c r="AR115" i="7"/>
  <c r="CA115" i="7" s="1"/>
  <c r="CG115" i="7" s="1"/>
  <c r="CY115" i="7" s="1"/>
  <c r="DE115" i="7" s="1"/>
  <c r="AS112" i="7"/>
  <c r="CB112" i="7" s="1"/>
  <c r="CH112" i="7" s="1"/>
  <c r="CZ112" i="7" s="1"/>
  <c r="DF112" i="7" s="1"/>
  <c r="AR111" i="7"/>
  <c r="CA111" i="7" s="1"/>
  <c r="CG111" i="7" s="1"/>
  <c r="CY111" i="7" s="1"/>
  <c r="DE111" i="7" s="1"/>
  <c r="AS108" i="7"/>
  <c r="CB108" i="7" s="1"/>
  <c r="CH108" i="7" s="1"/>
  <c r="CZ108" i="7" s="1"/>
  <c r="DF108" i="7" s="1"/>
  <c r="AR107" i="7"/>
  <c r="CA107" i="7" s="1"/>
  <c r="CG107" i="7" s="1"/>
  <c r="CY107" i="7" s="1"/>
  <c r="DE107" i="7" s="1"/>
  <c r="AS104" i="7"/>
  <c r="CB104" i="7" s="1"/>
  <c r="CH104" i="7" s="1"/>
  <c r="CZ104" i="7" s="1"/>
  <c r="DF104" i="7" s="1"/>
  <c r="AR103" i="7"/>
  <c r="CA103" i="7" s="1"/>
  <c r="CG103" i="7" s="1"/>
  <c r="CY103" i="7" s="1"/>
  <c r="DE103" i="7" s="1"/>
  <c r="AS100" i="7"/>
  <c r="CB100" i="7" s="1"/>
  <c r="CH100" i="7" s="1"/>
  <c r="CZ100" i="7" s="1"/>
  <c r="DF100" i="7" s="1"/>
  <c r="AR99" i="7"/>
  <c r="CA99" i="7" s="1"/>
  <c r="CG99" i="7" s="1"/>
  <c r="CY99" i="7" s="1"/>
  <c r="DE99" i="7" s="1"/>
  <c r="AS96" i="7"/>
  <c r="CB96" i="7" s="1"/>
  <c r="CH96" i="7" s="1"/>
  <c r="CZ96" i="7" s="1"/>
  <c r="DF96" i="7" s="1"/>
  <c r="AR95" i="7"/>
  <c r="CA95" i="7" s="1"/>
  <c r="CG95" i="7" s="1"/>
  <c r="CY95" i="7" s="1"/>
  <c r="DE95" i="7" s="1"/>
  <c r="AS92" i="7"/>
  <c r="CB92" i="7" s="1"/>
  <c r="CH92" i="7" s="1"/>
  <c r="CZ92" i="7" s="1"/>
  <c r="DF92" i="7" s="1"/>
  <c r="AR91" i="7"/>
  <c r="CA91" i="7" s="1"/>
  <c r="CG91" i="7" s="1"/>
  <c r="CY91" i="7" s="1"/>
  <c r="DE91" i="7" s="1"/>
  <c r="AS88" i="7"/>
  <c r="CB88" i="7" s="1"/>
  <c r="CH88" i="7" s="1"/>
  <c r="CZ88" i="7" s="1"/>
  <c r="DF88" i="7" s="1"/>
  <c r="AR87" i="7"/>
  <c r="CA87" i="7" s="1"/>
  <c r="CG87" i="7" s="1"/>
  <c r="CY87" i="7" s="1"/>
  <c r="DE87" i="7" s="1"/>
  <c r="AS84" i="7"/>
  <c r="CB84" i="7" s="1"/>
  <c r="CH84" i="7" s="1"/>
  <c r="CZ84" i="7" s="1"/>
  <c r="DF84" i="7" s="1"/>
  <c r="AR83" i="7"/>
  <c r="CA83" i="7" s="1"/>
  <c r="CG83" i="7" s="1"/>
  <c r="CY83" i="7" s="1"/>
  <c r="DE83" i="7" s="1"/>
  <c r="AS80" i="7"/>
  <c r="AR79" i="7"/>
  <c r="CA79" i="7" s="1"/>
  <c r="CG79" i="7" s="1"/>
  <c r="CY79" i="7" s="1"/>
  <c r="DE79" i="7" s="1"/>
  <c r="AS76" i="7"/>
  <c r="CB76" i="7" s="1"/>
  <c r="CH76" i="7" s="1"/>
  <c r="CZ76" i="7" s="1"/>
  <c r="DF76" i="7" s="1"/>
  <c r="AR75" i="7"/>
  <c r="CA75" i="7" s="1"/>
  <c r="CG75" i="7" s="1"/>
  <c r="CY75" i="7" s="1"/>
  <c r="DE75" i="7" s="1"/>
  <c r="AS72" i="7"/>
  <c r="CB72" i="7" s="1"/>
  <c r="CH72" i="7" s="1"/>
  <c r="CZ72" i="7" s="1"/>
  <c r="DF72" i="7" s="1"/>
  <c r="AR71" i="7"/>
  <c r="CA71" i="7" s="1"/>
  <c r="CG71" i="7" s="1"/>
  <c r="CY71" i="7" s="1"/>
  <c r="DE71" i="7" s="1"/>
  <c r="AS68" i="7"/>
  <c r="CB68" i="7" s="1"/>
  <c r="CH68" i="7" s="1"/>
  <c r="CZ68" i="7" s="1"/>
  <c r="DF68" i="7" s="1"/>
  <c r="AR67" i="7"/>
  <c r="CA67" i="7" s="1"/>
  <c r="CG67" i="7" s="1"/>
  <c r="CY67" i="7" s="1"/>
  <c r="DE67" i="7" s="1"/>
  <c r="AS64" i="7"/>
  <c r="CB64" i="7" s="1"/>
  <c r="CH64" i="7" s="1"/>
  <c r="CZ64" i="7" s="1"/>
  <c r="DF64" i="7" s="1"/>
  <c r="AR63" i="7"/>
  <c r="CA63" i="7" s="1"/>
  <c r="CG63" i="7" s="1"/>
  <c r="CY63" i="7" s="1"/>
  <c r="DE63" i="7" s="1"/>
  <c r="AS60" i="7"/>
  <c r="CB60" i="7" s="1"/>
  <c r="CH60" i="7" s="1"/>
  <c r="CZ60" i="7" s="1"/>
  <c r="DF60" i="7" s="1"/>
  <c r="AR59" i="7"/>
  <c r="CA59" i="7" s="1"/>
  <c r="CG59" i="7" s="1"/>
  <c r="CY59" i="7" s="1"/>
  <c r="DE59" i="7" s="1"/>
  <c r="AS56" i="7"/>
  <c r="CB56" i="7" s="1"/>
  <c r="CH56" i="7" s="1"/>
  <c r="CZ56" i="7" s="1"/>
  <c r="DF56" i="7" s="1"/>
  <c r="AR55" i="7"/>
  <c r="CA55" i="7" s="1"/>
  <c r="CG55" i="7" s="1"/>
  <c r="CY55" i="7" s="1"/>
  <c r="DE55" i="7" s="1"/>
  <c r="AS52" i="7"/>
  <c r="CB52" i="7" s="1"/>
  <c r="CH52" i="7" s="1"/>
  <c r="CZ52" i="7" s="1"/>
  <c r="DF52" i="7" s="1"/>
  <c r="AR51" i="7"/>
  <c r="CA51" i="7" s="1"/>
  <c r="CG51" i="7" s="1"/>
  <c r="CY51" i="7" s="1"/>
  <c r="DE51" i="7" s="1"/>
  <c r="AS48" i="7"/>
  <c r="CB48" i="7" s="1"/>
  <c r="CH48" i="7" s="1"/>
  <c r="CZ48" i="7" s="1"/>
  <c r="DF48" i="7" s="1"/>
  <c r="AR47" i="7"/>
  <c r="CA47" i="7" s="1"/>
  <c r="CG47" i="7" s="1"/>
  <c r="CY47" i="7" s="1"/>
  <c r="DE47" i="7" s="1"/>
  <c r="AS44" i="7"/>
  <c r="CB44" i="7" s="1"/>
  <c r="CH44" i="7" s="1"/>
  <c r="CZ44" i="7" s="1"/>
  <c r="DF44" i="7" s="1"/>
  <c r="AR43" i="7"/>
  <c r="CA43" i="7" s="1"/>
  <c r="CG43" i="7" s="1"/>
  <c r="CY43" i="7" s="1"/>
  <c r="DE43" i="7" s="1"/>
  <c r="AS40" i="7"/>
  <c r="CB40" i="7" s="1"/>
  <c r="CH40" i="7" s="1"/>
  <c r="CZ40" i="7" s="1"/>
  <c r="DF40" i="7" s="1"/>
  <c r="AR39" i="7"/>
  <c r="CA39" i="7" s="1"/>
  <c r="CG39" i="7" s="1"/>
  <c r="CY39" i="7" s="1"/>
  <c r="DE39" i="7" s="1"/>
  <c r="AS36" i="7"/>
  <c r="CB36" i="7" s="1"/>
  <c r="CH36" i="7" s="1"/>
  <c r="CZ36" i="7" s="1"/>
  <c r="DF36" i="7" s="1"/>
  <c r="AR35" i="7"/>
  <c r="CA35" i="7" s="1"/>
  <c r="CG35" i="7" s="1"/>
  <c r="CY35" i="7" s="1"/>
  <c r="DE35" i="7" s="1"/>
  <c r="AS32" i="7"/>
  <c r="CB32" i="7" s="1"/>
  <c r="CH32" i="7" s="1"/>
  <c r="CZ32" i="7" s="1"/>
  <c r="DF32" i="7" s="1"/>
  <c r="AR31" i="7"/>
  <c r="CA31" i="7" s="1"/>
  <c r="CG31" i="7" s="1"/>
  <c r="CY31" i="7" s="1"/>
  <c r="DE31" i="7" s="1"/>
  <c r="AS28" i="7"/>
  <c r="CB28" i="7" s="1"/>
  <c r="CH28" i="7" s="1"/>
  <c r="CZ28" i="7" s="1"/>
  <c r="DF28" i="7" s="1"/>
  <c r="AR27" i="7"/>
  <c r="CA27" i="7" s="1"/>
  <c r="CG27" i="7" s="1"/>
  <c r="CY27" i="7" s="1"/>
  <c r="DE27" i="7" s="1"/>
  <c r="AS24" i="7"/>
  <c r="CB24" i="7" s="1"/>
  <c r="CH24" i="7" s="1"/>
  <c r="CZ24" i="7" s="1"/>
  <c r="DF24" i="7" s="1"/>
  <c r="AR23" i="7"/>
  <c r="CA23" i="7" s="1"/>
  <c r="CG23" i="7" s="1"/>
  <c r="CY23" i="7" s="1"/>
  <c r="DE23" i="7" s="1"/>
  <c r="AS20" i="7"/>
  <c r="CB20" i="7" s="1"/>
  <c r="CH20" i="7" s="1"/>
  <c r="CZ20" i="7" s="1"/>
  <c r="DF20" i="7" s="1"/>
  <c r="AR19" i="7"/>
  <c r="CA19" i="7" s="1"/>
  <c r="CG19" i="7" s="1"/>
  <c r="CY19" i="7" s="1"/>
  <c r="DE19" i="7" s="1"/>
  <c r="AS16" i="7"/>
  <c r="CB16" i="7" s="1"/>
  <c r="CH16" i="7" s="1"/>
  <c r="CZ16" i="7" s="1"/>
  <c r="DF16" i="7" s="1"/>
  <c r="AR15" i="7"/>
  <c r="CA15" i="7" s="1"/>
  <c r="CG15" i="7" s="1"/>
  <c r="CY15" i="7" s="1"/>
  <c r="DE15" i="7" s="1"/>
  <c r="AR184" i="7"/>
  <c r="CA184" i="7" s="1"/>
  <c r="CG184" i="7" s="1"/>
  <c r="CY184" i="7" s="1"/>
  <c r="DE184" i="7" s="1"/>
  <c r="AS181" i="7"/>
  <c r="CB181" i="7" s="1"/>
  <c r="CH181" i="7" s="1"/>
  <c r="CZ181" i="7" s="1"/>
  <c r="DF181" i="7" s="1"/>
  <c r="AR180" i="7"/>
  <c r="CA180" i="7" s="1"/>
  <c r="CG180" i="7" s="1"/>
  <c r="CY180" i="7" s="1"/>
  <c r="DE180" i="7" s="1"/>
  <c r="AS177" i="7"/>
  <c r="CB177" i="7" s="1"/>
  <c r="CH177" i="7" s="1"/>
  <c r="CZ177" i="7" s="1"/>
  <c r="DF177" i="7" s="1"/>
  <c r="AR176" i="7"/>
  <c r="CA176" i="7" s="1"/>
  <c r="CG176" i="7" s="1"/>
  <c r="CY176" i="7" s="1"/>
  <c r="DE176" i="7" s="1"/>
  <c r="AS173" i="7"/>
  <c r="CB173" i="7" s="1"/>
  <c r="CH173" i="7" s="1"/>
  <c r="CZ173" i="7" s="1"/>
  <c r="DF173" i="7" s="1"/>
  <c r="AR172" i="7"/>
  <c r="CA172" i="7" s="1"/>
  <c r="CG172" i="7" s="1"/>
  <c r="CY172" i="7" s="1"/>
  <c r="DE172" i="7" s="1"/>
  <c r="AS169" i="7"/>
  <c r="CB169" i="7" s="1"/>
  <c r="CH169" i="7" s="1"/>
  <c r="CZ169" i="7" s="1"/>
  <c r="DF169" i="7" s="1"/>
  <c r="AR168" i="7"/>
  <c r="CA168" i="7" s="1"/>
  <c r="CG168" i="7" s="1"/>
  <c r="CY168" i="7" s="1"/>
  <c r="DE168" i="7" s="1"/>
  <c r="AS165" i="7"/>
  <c r="CB165" i="7" s="1"/>
  <c r="CH165" i="7" s="1"/>
  <c r="CZ165" i="7" s="1"/>
  <c r="DF165" i="7" s="1"/>
  <c r="AR164" i="7"/>
  <c r="CA164" i="7" s="1"/>
  <c r="CG164" i="7" s="1"/>
  <c r="CY164" i="7" s="1"/>
  <c r="DE164" i="7" s="1"/>
  <c r="AS161" i="7"/>
  <c r="CB161" i="7" s="1"/>
  <c r="CH161" i="7" s="1"/>
  <c r="CZ161" i="7" s="1"/>
  <c r="DF161" i="7" s="1"/>
  <c r="AR160" i="7"/>
  <c r="CA160" i="7" s="1"/>
  <c r="CG160" i="7" s="1"/>
  <c r="CY160" i="7" s="1"/>
  <c r="DE160" i="7" s="1"/>
  <c r="AS157" i="7"/>
  <c r="CB157" i="7" s="1"/>
  <c r="CH157" i="7" s="1"/>
  <c r="CZ157" i="7" s="1"/>
  <c r="DF157" i="7" s="1"/>
  <c r="AR156" i="7"/>
  <c r="CA156" i="7" s="1"/>
  <c r="CG156" i="7" s="1"/>
  <c r="CY156" i="7" s="1"/>
  <c r="DE156" i="7" s="1"/>
  <c r="AS153" i="7"/>
  <c r="CB153" i="7" s="1"/>
  <c r="CH153" i="7" s="1"/>
  <c r="CZ153" i="7" s="1"/>
  <c r="DF153" i="7" s="1"/>
  <c r="AR152" i="7"/>
  <c r="CA152" i="7" s="1"/>
  <c r="CG152" i="7" s="1"/>
  <c r="CY152" i="7" s="1"/>
  <c r="DE152" i="7" s="1"/>
  <c r="AS149" i="7"/>
  <c r="CB149" i="7" s="1"/>
  <c r="CH149" i="7" s="1"/>
  <c r="CZ149" i="7" s="1"/>
  <c r="DF149" i="7" s="1"/>
  <c r="AR148" i="7"/>
  <c r="CA148" i="7" s="1"/>
  <c r="CG148" i="7" s="1"/>
  <c r="CY148" i="7" s="1"/>
  <c r="DE148" i="7" s="1"/>
  <c r="AS145" i="7"/>
  <c r="CB145" i="7" s="1"/>
  <c r="CH145" i="7" s="1"/>
  <c r="CZ145" i="7" s="1"/>
  <c r="DF145" i="7" s="1"/>
  <c r="AR144" i="7"/>
  <c r="CA144" i="7" s="1"/>
  <c r="CG144" i="7" s="1"/>
  <c r="CY144" i="7" s="1"/>
  <c r="DE144" i="7" s="1"/>
  <c r="AS141" i="7"/>
  <c r="CB141" i="7" s="1"/>
  <c r="CH141" i="7" s="1"/>
  <c r="CZ141" i="7" s="1"/>
  <c r="DF141" i="7" s="1"/>
  <c r="AR140" i="7"/>
  <c r="CA140" i="7" s="1"/>
  <c r="CG140" i="7" s="1"/>
  <c r="CY140" i="7" s="1"/>
  <c r="DE140" i="7" s="1"/>
  <c r="AS137" i="7"/>
  <c r="CB137" i="7" s="1"/>
  <c r="CH137" i="7" s="1"/>
  <c r="CZ137" i="7" s="1"/>
  <c r="DF137" i="7" s="1"/>
  <c r="AR136" i="7"/>
  <c r="CA136" i="7" s="1"/>
  <c r="CG136" i="7" s="1"/>
  <c r="CY136" i="7" s="1"/>
  <c r="DE136" i="7" s="1"/>
  <c r="AS133" i="7"/>
  <c r="CB133" i="7" s="1"/>
  <c r="CH133" i="7" s="1"/>
  <c r="CZ133" i="7" s="1"/>
  <c r="DF133" i="7" s="1"/>
  <c r="AR132" i="7"/>
  <c r="CA132" i="7" s="1"/>
  <c r="CG132" i="7" s="1"/>
  <c r="CY132" i="7" s="1"/>
  <c r="DE132" i="7" s="1"/>
  <c r="AS129" i="7"/>
  <c r="CB129" i="7" s="1"/>
  <c r="CH129" i="7" s="1"/>
  <c r="CZ129" i="7" s="1"/>
  <c r="DF129" i="7" s="1"/>
  <c r="AR128" i="7"/>
  <c r="CA128" i="7" s="1"/>
  <c r="CG128" i="7" s="1"/>
  <c r="CY128" i="7" s="1"/>
  <c r="DE128" i="7" s="1"/>
  <c r="AS125" i="7"/>
  <c r="CB125" i="7" s="1"/>
  <c r="CH125" i="7" s="1"/>
  <c r="CZ125" i="7" s="1"/>
  <c r="DF125" i="7" s="1"/>
  <c r="AR124" i="7"/>
  <c r="CA124" i="7" s="1"/>
  <c r="CG124" i="7" s="1"/>
  <c r="CY124" i="7" s="1"/>
  <c r="DE124" i="7" s="1"/>
  <c r="AS121" i="7"/>
  <c r="CB121" i="7" s="1"/>
  <c r="CH121" i="7" s="1"/>
  <c r="CZ121" i="7" s="1"/>
  <c r="DF121" i="7" s="1"/>
  <c r="AR120" i="7"/>
  <c r="CA120" i="7" s="1"/>
  <c r="CG120" i="7" s="1"/>
  <c r="CY120" i="7" s="1"/>
  <c r="DE120" i="7" s="1"/>
  <c r="AS117" i="7"/>
  <c r="CB117" i="7" s="1"/>
  <c r="CH117" i="7" s="1"/>
  <c r="CZ117" i="7" s="1"/>
  <c r="DF117" i="7" s="1"/>
  <c r="AR116" i="7"/>
  <c r="CA116" i="7" s="1"/>
  <c r="CG116" i="7" s="1"/>
  <c r="CY116" i="7" s="1"/>
  <c r="DE116" i="7" s="1"/>
  <c r="AS113" i="7"/>
  <c r="CB113" i="7" s="1"/>
  <c r="CH113" i="7" s="1"/>
  <c r="CZ113" i="7" s="1"/>
  <c r="DF113" i="7" s="1"/>
  <c r="AR112" i="7"/>
  <c r="CA112" i="7" s="1"/>
  <c r="CG112" i="7" s="1"/>
  <c r="CY112" i="7" s="1"/>
  <c r="DE112" i="7" s="1"/>
  <c r="AS109" i="7"/>
  <c r="CB109" i="7" s="1"/>
  <c r="CH109" i="7" s="1"/>
  <c r="CZ109" i="7" s="1"/>
  <c r="DF109" i="7" s="1"/>
  <c r="AR108" i="7"/>
  <c r="CA108" i="7" s="1"/>
  <c r="CG108" i="7" s="1"/>
  <c r="CY108" i="7" s="1"/>
  <c r="DE108" i="7" s="1"/>
  <c r="AS105" i="7"/>
  <c r="CB105" i="7" s="1"/>
  <c r="CH105" i="7" s="1"/>
  <c r="CZ105" i="7" s="1"/>
  <c r="DF105" i="7" s="1"/>
  <c r="AR104" i="7"/>
  <c r="CA104" i="7" s="1"/>
  <c r="CG104" i="7" s="1"/>
  <c r="CY104" i="7" s="1"/>
  <c r="DE104" i="7" s="1"/>
  <c r="AS101" i="7"/>
  <c r="CB101" i="7" s="1"/>
  <c r="CH101" i="7" s="1"/>
  <c r="CZ101" i="7" s="1"/>
  <c r="DF101" i="7" s="1"/>
  <c r="AR100" i="7"/>
  <c r="CA100" i="7" s="1"/>
  <c r="CG100" i="7" s="1"/>
  <c r="CY100" i="7" s="1"/>
  <c r="DE100" i="7" s="1"/>
  <c r="AS97" i="7"/>
  <c r="CB97" i="7" s="1"/>
  <c r="CH97" i="7" s="1"/>
  <c r="CZ97" i="7" s="1"/>
  <c r="DF97" i="7" s="1"/>
  <c r="AR96" i="7"/>
  <c r="CA96" i="7" s="1"/>
  <c r="CG96" i="7" s="1"/>
  <c r="CY96" i="7" s="1"/>
  <c r="DE96" i="7" s="1"/>
  <c r="AS93" i="7"/>
  <c r="CB93" i="7" s="1"/>
  <c r="CH93" i="7" s="1"/>
  <c r="CZ93" i="7" s="1"/>
  <c r="DF93" i="7" s="1"/>
  <c r="AR92" i="7"/>
  <c r="CA92" i="7" s="1"/>
  <c r="CG92" i="7" s="1"/>
  <c r="CY92" i="7" s="1"/>
  <c r="DE92" i="7" s="1"/>
  <c r="AS89" i="7"/>
  <c r="CB89" i="7" s="1"/>
  <c r="CH89" i="7" s="1"/>
  <c r="CZ89" i="7" s="1"/>
  <c r="DF89" i="7" s="1"/>
  <c r="AR88" i="7"/>
  <c r="CA88" i="7" s="1"/>
  <c r="CG88" i="7" s="1"/>
  <c r="CY88" i="7" s="1"/>
  <c r="DE88" i="7" s="1"/>
  <c r="AS85" i="7"/>
  <c r="CB85" i="7" s="1"/>
  <c r="CH85" i="7" s="1"/>
  <c r="CZ85" i="7" s="1"/>
  <c r="DF85" i="7" s="1"/>
  <c r="AR84" i="7"/>
  <c r="CA84" i="7" s="1"/>
  <c r="CG84" i="7" s="1"/>
  <c r="CY84" i="7" s="1"/>
  <c r="DE84" i="7" s="1"/>
  <c r="AS81" i="7"/>
  <c r="CB81" i="7" s="1"/>
  <c r="CH81" i="7" s="1"/>
  <c r="CZ81" i="7" s="1"/>
  <c r="DF81" i="7" s="1"/>
  <c r="AR80" i="7"/>
  <c r="CA80" i="7" s="1"/>
  <c r="CG80" i="7" s="1"/>
  <c r="CY80" i="7" s="1"/>
  <c r="DE80" i="7" s="1"/>
  <c r="AS77" i="7"/>
  <c r="CB77" i="7" s="1"/>
  <c r="CH77" i="7" s="1"/>
  <c r="CZ77" i="7" s="1"/>
  <c r="DF77" i="7" s="1"/>
  <c r="AR76" i="7"/>
  <c r="CA76" i="7" s="1"/>
  <c r="CG76" i="7" s="1"/>
  <c r="CY76" i="7" s="1"/>
  <c r="DE76" i="7" s="1"/>
  <c r="AS73" i="7"/>
  <c r="CB73" i="7" s="1"/>
  <c r="CH73" i="7" s="1"/>
  <c r="CZ73" i="7" s="1"/>
  <c r="DF73" i="7" s="1"/>
  <c r="AR72" i="7"/>
  <c r="CA72" i="7" s="1"/>
  <c r="CG72" i="7" s="1"/>
  <c r="CY72" i="7" s="1"/>
  <c r="DE72" i="7" s="1"/>
  <c r="AS69" i="7"/>
  <c r="CB69" i="7" s="1"/>
  <c r="CH69" i="7" s="1"/>
  <c r="CZ69" i="7" s="1"/>
  <c r="DF69" i="7" s="1"/>
  <c r="AR68" i="7"/>
  <c r="CA68" i="7" s="1"/>
  <c r="CG68" i="7" s="1"/>
  <c r="CY68" i="7" s="1"/>
  <c r="DE68" i="7" s="1"/>
  <c r="AS65" i="7"/>
  <c r="CB65" i="7" s="1"/>
  <c r="CH65" i="7" s="1"/>
  <c r="CZ65" i="7" s="1"/>
  <c r="DF65" i="7" s="1"/>
  <c r="AR64" i="7"/>
  <c r="CA64" i="7" s="1"/>
  <c r="CG64" i="7" s="1"/>
  <c r="CY64" i="7" s="1"/>
  <c r="DE64" i="7" s="1"/>
  <c r="AS61" i="7"/>
  <c r="CB61" i="7" s="1"/>
  <c r="CH61" i="7" s="1"/>
  <c r="CZ61" i="7" s="1"/>
  <c r="DF61" i="7" s="1"/>
  <c r="AR60" i="7"/>
  <c r="CA60" i="7" s="1"/>
  <c r="CG60" i="7" s="1"/>
  <c r="CY60" i="7" s="1"/>
  <c r="DE60" i="7" s="1"/>
  <c r="AS57" i="7"/>
  <c r="CB57" i="7" s="1"/>
  <c r="CH57" i="7" s="1"/>
  <c r="CZ57" i="7" s="1"/>
  <c r="DF57" i="7" s="1"/>
  <c r="AR56" i="7"/>
  <c r="CA56" i="7" s="1"/>
  <c r="CG56" i="7" s="1"/>
  <c r="CY56" i="7" s="1"/>
  <c r="DE56" i="7" s="1"/>
  <c r="AS53" i="7"/>
  <c r="CB53" i="7" s="1"/>
  <c r="CH53" i="7" s="1"/>
  <c r="CZ53" i="7" s="1"/>
  <c r="DF53" i="7" s="1"/>
  <c r="AR52" i="7"/>
  <c r="CA52" i="7" s="1"/>
  <c r="CG52" i="7" s="1"/>
  <c r="CY52" i="7" s="1"/>
  <c r="DE52" i="7" s="1"/>
  <c r="AS49" i="7"/>
  <c r="CB49" i="7" s="1"/>
  <c r="CH49" i="7" s="1"/>
  <c r="CZ49" i="7" s="1"/>
  <c r="DF49" i="7" s="1"/>
  <c r="AR48" i="7"/>
  <c r="CA48" i="7" s="1"/>
  <c r="CG48" i="7" s="1"/>
  <c r="CY48" i="7" s="1"/>
  <c r="DE48" i="7" s="1"/>
  <c r="AS45" i="7"/>
  <c r="AR44" i="7"/>
  <c r="CA44" i="7" s="1"/>
  <c r="CG44" i="7" s="1"/>
  <c r="CY44" i="7" s="1"/>
  <c r="DE44" i="7" s="1"/>
  <c r="AS41" i="7"/>
  <c r="CB41" i="7" s="1"/>
  <c r="CH41" i="7" s="1"/>
  <c r="CZ41" i="7" s="1"/>
  <c r="DF41" i="7" s="1"/>
  <c r="AR40" i="7"/>
  <c r="CA40" i="7" s="1"/>
  <c r="CG40" i="7" s="1"/>
  <c r="CY40" i="7" s="1"/>
  <c r="DE40" i="7" s="1"/>
  <c r="AS37" i="7"/>
  <c r="CB37" i="7" s="1"/>
  <c r="CH37" i="7" s="1"/>
  <c r="CZ37" i="7" s="1"/>
  <c r="DF37" i="7" s="1"/>
  <c r="AR36" i="7"/>
  <c r="CA36" i="7" s="1"/>
  <c r="CG36" i="7" s="1"/>
  <c r="CY36" i="7" s="1"/>
  <c r="DE36" i="7" s="1"/>
  <c r="AS33" i="7"/>
  <c r="CB33" i="7" s="1"/>
  <c r="CH33" i="7" s="1"/>
  <c r="CZ33" i="7" s="1"/>
  <c r="DF33" i="7" s="1"/>
  <c r="AR32" i="7"/>
  <c r="CA32" i="7" s="1"/>
  <c r="CG32" i="7" s="1"/>
  <c r="CY32" i="7" s="1"/>
  <c r="DE32" i="7" s="1"/>
  <c r="AS29" i="7"/>
  <c r="CB29" i="7" s="1"/>
  <c r="CH29" i="7" s="1"/>
  <c r="CZ29" i="7" s="1"/>
  <c r="DF29" i="7" s="1"/>
  <c r="AR28" i="7"/>
  <c r="CA28" i="7" s="1"/>
  <c r="CG28" i="7" s="1"/>
  <c r="CY28" i="7" s="1"/>
  <c r="DE28" i="7" s="1"/>
  <c r="AS25" i="7"/>
  <c r="CB25" i="7" s="1"/>
  <c r="CH25" i="7" s="1"/>
  <c r="CZ25" i="7" s="1"/>
  <c r="DF25" i="7" s="1"/>
  <c r="AR24" i="7"/>
  <c r="CA24" i="7" s="1"/>
  <c r="CG24" i="7" s="1"/>
  <c r="CY24" i="7" s="1"/>
  <c r="DE24" i="7" s="1"/>
  <c r="AS21" i="7"/>
  <c r="CB21" i="7" s="1"/>
  <c r="CH21" i="7" s="1"/>
  <c r="CZ21" i="7" s="1"/>
  <c r="DF21" i="7" s="1"/>
  <c r="AR20" i="7"/>
  <c r="CA20" i="7" s="1"/>
  <c r="CG20" i="7" s="1"/>
  <c r="CY20" i="7" s="1"/>
  <c r="DE20" i="7" s="1"/>
  <c r="AS17" i="7"/>
  <c r="CB17" i="7" s="1"/>
  <c r="CH17" i="7" s="1"/>
  <c r="CZ17" i="7" s="1"/>
  <c r="DF17" i="7" s="1"/>
  <c r="AR16" i="7"/>
  <c r="CA16" i="7" s="1"/>
  <c r="CG16" i="7" s="1"/>
  <c r="CY16" i="7" s="1"/>
  <c r="DE16" i="7" s="1"/>
  <c r="T249" i="1"/>
  <c r="AP207" i="7"/>
  <c r="BY207" i="7" s="1"/>
  <c r="CE207" i="7" s="1"/>
  <c r="CW207" i="7" s="1"/>
  <c r="DC207" i="7" s="1"/>
  <c r="AP199" i="7"/>
  <c r="BY199" i="7" s="1"/>
  <c r="CE199" i="7" s="1"/>
  <c r="CW199" i="7" s="1"/>
  <c r="DC199" i="7" s="1"/>
  <c r="AP195" i="7"/>
  <c r="BY195" i="7" s="1"/>
  <c r="CE195" i="7" s="1"/>
  <c r="CW195" i="7" s="1"/>
  <c r="DC195" i="7" s="1"/>
  <c r="AP191" i="7"/>
  <c r="BY191" i="7" s="1"/>
  <c r="CE191" i="7" s="1"/>
  <c r="CW191" i="7" s="1"/>
  <c r="DC191" i="7" s="1"/>
  <c r="AP187" i="7"/>
  <c r="BY187" i="7" s="1"/>
  <c r="CE187" i="7" s="1"/>
  <c r="CW187" i="7" s="1"/>
  <c r="DC187" i="7" s="1"/>
  <c r="AP179" i="7"/>
  <c r="BY179" i="7" s="1"/>
  <c r="CE179" i="7" s="1"/>
  <c r="CW179" i="7" s="1"/>
  <c r="DC179" i="7" s="1"/>
  <c r="AP175" i="7"/>
  <c r="BY175" i="7" s="1"/>
  <c r="CE175" i="7" s="1"/>
  <c r="CW175" i="7" s="1"/>
  <c r="DC175" i="7" s="1"/>
  <c r="AP159" i="7"/>
  <c r="BY159" i="7" s="1"/>
  <c r="CE159" i="7" s="1"/>
  <c r="CW159" i="7" s="1"/>
  <c r="DC159" i="7" s="1"/>
  <c r="AP155" i="7"/>
  <c r="BY155" i="7" s="1"/>
  <c r="CE155" i="7" s="1"/>
  <c r="CW155" i="7" s="1"/>
  <c r="DC155" i="7" s="1"/>
  <c r="AP151" i="7"/>
  <c r="BY151" i="7" s="1"/>
  <c r="CE151" i="7" s="1"/>
  <c r="CW151" i="7" s="1"/>
  <c r="DC151" i="7" s="1"/>
  <c r="AP147" i="7"/>
  <c r="BY147" i="7" s="1"/>
  <c r="CE147" i="7" s="1"/>
  <c r="CW147" i="7" s="1"/>
  <c r="DC147" i="7" s="1"/>
  <c r="AP143" i="7"/>
  <c r="BY143" i="7" s="1"/>
  <c r="CE143" i="7" s="1"/>
  <c r="CW143" i="7" s="1"/>
  <c r="DC143" i="7" s="1"/>
  <c r="AP139" i="7"/>
  <c r="BY139" i="7" s="1"/>
  <c r="CE139" i="7" s="1"/>
  <c r="CW139" i="7" s="1"/>
  <c r="DC139" i="7" s="1"/>
  <c r="AP135" i="7"/>
  <c r="BY135" i="7" s="1"/>
  <c r="CE135" i="7" s="1"/>
  <c r="CW135" i="7" s="1"/>
  <c r="DC135" i="7" s="1"/>
  <c r="AP107" i="7"/>
  <c r="BY107" i="7" s="1"/>
  <c r="CE107" i="7" s="1"/>
  <c r="CW107" i="7" s="1"/>
  <c r="DC107" i="7" s="1"/>
  <c r="AP99" i="7"/>
  <c r="BY99" i="7" s="1"/>
  <c r="CE99" i="7" s="1"/>
  <c r="CW99" i="7" s="1"/>
  <c r="DC99" i="7" s="1"/>
  <c r="AP87" i="7"/>
  <c r="BY87" i="7" s="1"/>
  <c r="CE87" i="7" s="1"/>
  <c r="CW87" i="7" s="1"/>
  <c r="DC87" i="7" s="1"/>
  <c r="AP83" i="7"/>
  <c r="BY83" i="7" s="1"/>
  <c r="CE83" i="7" s="1"/>
  <c r="CW83" i="7" s="1"/>
  <c r="DC83" i="7" s="1"/>
  <c r="AP79" i="7"/>
  <c r="BY79" i="7" s="1"/>
  <c r="CE79" i="7" s="1"/>
  <c r="CW79" i="7" s="1"/>
  <c r="DC79" i="7" s="1"/>
  <c r="AP71" i="7"/>
  <c r="BY71" i="7" s="1"/>
  <c r="CE71" i="7" s="1"/>
  <c r="CW71" i="7" s="1"/>
  <c r="DC71" i="7" s="1"/>
  <c r="AP67" i="7"/>
  <c r="BY67" i="7" s="1"/>
  <c r="CE67" i="7" s="1"/>
  <c r="CW67" i="7" s="1"/>
  <c r="DC67" i="7" s="1"/>
  <c r="AP51" i="7"/>
  <c r="BY51" i="7" s="1"/>
  <c r="CE51" i="7" s="1"/>
  <c r="CW51" i="7" s="1"/>
  <c r="DC51" i="7" s="1"/>
  <c r="AP47" i="7"/>
  <c r="BY47" i="7" s="1"/>
  <c r="CE47" i="7" s="1"/>
  <c r="CW47" i="7" s="1"/>
  <c r="DC47" i="7" s="1"/>
  <c r="AP39" i="7"/>
  <c r="BY39" i="7" s="1"/>
  <c r="CE39" i="7" s="1"/>
  <c r="CW39" i="7" s="1"/>
  <c r="DC39" i="7" s="1"/>
  <c r="AP27" i="7"/>
  <c r="BY27" i="7" s="1"/>
  <c r="CE27" i="7" s="1"/>
  <c r="CW27" i="7" s="1"/>
  <c r="DC27" i="7" s="1"/>
  <c r="AP19" i="7"/>
  <c r="BY19" i="7" s="1"/>
  <c r="CE19" i="7" s="1"/>
  <c r="CW19" i="7" s="1"/>
  <c r="DC19" i="7" s="1"/>
  <c r="AP15" i="7"/>
  <c r="BY15" i="7" s="1"/>
  <c r="CE15" i="7" s="1"/>
  <c r="CW15" i="7" s="1"/>
  <c r="DC15" i="7" s="1"/>
  <c r="AP203" i="7"/>
  <c r="BY203" i="7" s="1"/>
  <c r="CE203" i="7" s="1"/>
  <c r="CW203" i="7" s="1"/>
  <c r="DC203" i="7" s="1"/>
  <c r="AP183" i="7"/>
  <c r="BY183" i="7" s="1"/>
  <c r="CE183" i="7" s="1"/>
  <c r="CW183" i="7" s="1"/>
  <c r="DC183" i="7" s="1"/>
  <c r="AP171" i="7"/>
  <c r="BY171" i="7" s="1"/>
  <c r="CE171" i="7" s="1"/>
  <c r="CW171" i="7" s="1"/>
  <c r="DC171" i="7" s="1"/>
  <c r="AP167" i="7"/>
  <c r="BY167" i="7" s="1"/>
  <c r="CE167" i="7" s="1"/>
  <c r="CW167" i="7" s="1"/>
  <c r="DC167" i="7" s="1"/>
  <c r="AP163" i="7"/>
  <c r="BY163" i="7" s="1"/>
  <c r="CE163" i="7" s="1"/>
  <c r="CW163" i="7" s="1"/>
  <c r="DC163" i="7" s="1"/>
  <c r="AP131" i="7"/>
  <c r="BY131" i="7" s="1"/>
  <c r="CE131" i="7" s="1"/>
  <c r="CW131" i="7" s="1"/>
  <c r="DC131" i="7" s="1"/>
  <c r="AP127" i="7"/>
  <c r="BY127" i="7" s="1"/>
  <c r="CE127" i="7" s="1"/>
  <c r="CW127" i="7" s="1"/>
  <c r="DC127" i="7" s="1"/>
  <c r="AP123" i="7"/>
  <c r="BY123" i="7" s="1"/>
  <c r="CE123" i="7" s="1"/>
  <c r="CW123" i="7" s="1"/>
  <c r="DC123" i="7" s="1"/>
  <c r="AP119" i="7"/>
  <c r="BY119" i="7" s="1"/>
  <c r="CE119" i="7" s="1"/>
  <c r="CW119" i="7" s="1"/>
  <c r="DC119" i="7" s="1"/>
  <c r="AP115" i="7"/>
  <c r="BY115" i="7" s="1"/>
  <c r="CE115" i="7" s="1"/>
  <c r="CW115" i="7" s="1"/>
  <c r="DC115" i="7" s="1"/>
  <c r="AP111" i="7"/>
  <c r="BY111" i="7" s="1"/>
  <c r="CE111" i="7" s="1"/>
  <c r="CW111" i="7" s="1"/>
  <c r="DC111" i="7" s="1"/>
  <c r="AP103" i="7"/>
  <c r="BY103" i="7" s="1"/>
  <c r="CE103" i="7" s="1"/>
  <c r="CW103" i="7" s="1"/>
  <c r="DC103" i="7" s="1"/>
  <c r="AP95" i="7"/>
  <c r="BY95" i="7" s="1"/>
  <c r="CE95" i="7" s="1"/>
  <c r="CW95" i="7" s="1"/>
  <c r="DC95" i="7" s="1"/>
  <c r="AP91" i="7"/>
  <c r="BY91" i="7" s="1"/>
  <c r="CE91" i="7" s="1"/>
  <c r="CW91" i="7" s="1"/>
  <c r="DC91" i="7" s="1"/>
  <c r="AP75" i="7"/>
  <c r="BY75" i="7" s="1"/>
  <c r="CE75" i="7" s="1"/>
  <c r="CW75" i="7" s="1"/>
  <c r="DC75" i="7" s="1"/>
  <c r="AP63" i="7"/>
  <c r="BY63" i="7" s="1"/>
  <c r="CE63" i="7" s="1"/>
  <c r="CW63" i="7" s="1"/>
  <c r="DC63" i="7" s="1"/>
  <c r="AP59" i="7"/>
  <c r="BY59" i="7" s="1"/>
  <c r="CE59" i="7" s="1"/>
  <c r="CW59" i="7" s="1"/>
  <c r="DC59" i="7" s="1"/>
  <c r="AP55" i="7"/>
  <c r="BY55" i="7" s="1"/>
  <c r="CE55" i="7" s="1"/>
  <c r="CW55" i="7" s="1"/>
  <c r="DC55" i="7" s="1"/>
  <c r="AP43" i="7"/>
  <c r="BY43" i="7" s="1"/>
  <c r="CE43" i="7" s="1"/>
  <c r="CW43" i="7" s="1"/>
  <c r="DC43" i="7" s="1"/>
  <c r="AP35" i="7"/>
  <c r="BY35" i="7" s="1"/>
  <c r="CE35" i="7" s="1"/>
  <c r="CW35" i="7" s="1"/>
  <c r="DC35" i="7" s="1"/>
  <c r="AP31" i="7"/>
  <c r="BY31" i="7" s="1"/>
  <c r="CE31" i="7" s="1"/>
  <c r="CW31" i="7" s="1"/>
  <c r="DC31" i="7" s="1"/>
  <c r="AP23" i="7"/>
  <c r="BY23" i="7" s="1"/>
  <c r="CE23" i="7" s="1"/>
  <c r="CW23" i="7" s="1"/>
  <c r="DC23" i="7" s="1"/>
  <c r="AP14" i="7"/>
  <c r="AD247" i="4"/>
  <c r="AU207" i="7"/>
  <c r="CD207" i="7" s="1"/>
  <c r="CJ207" i="7" s="1"/>
  <c r="DB207" i="7" s="1"/>
  <c r="DH207" i="7" s="1"/>
  <c r="AU205" i="7"/>
  <c r="CD205" i="7" s="1"/>
  <c r="CJ205" i="7" s="1"/>
  <c r="DB205" i="7" s="1"/>
  <c r="DH205" i="7" s="1"/>
  <c r="AU203" i="7"/>
  <c r="CD203" i="7" s="1"/>
  <c r="CJ203" i="7" s="1"/>
  <c r="DB203" i="7" s="1"/>
  <c r="DH203" i="7" s="1"/>
  <c r="AU201" i="7"/>
  <c r="CD201" i="7" s="1"/>
  <c r="CJ201" i="7" s="1"/>
  <c r="DB201" i="7" s="1"/>
  <c r="DH201" i="7" s="1"/>
  <c r="AU199" i="7"/>
  <c r="CD199" i="7" s="1"/>
  <c r="CJ199" i="7" s="1"/>
  <c r="DB199" i="7" s="1"/>
  <c r="DH199" i="7" s="1"/>
  <c r="AU197" i="7"/>
  <c r="CD197" i="7" s="1"/>
  <c r="CJ197" i="7" s="1"/>
  <c r="DB197" i="7" s="1"/>
  <c r="DH197" i="7" s="1"/>
  <c r="AU195" i="7"/>
  <c r="CD195" i="7" s="1"/>
  <c r="CJ195" i="7" s="1"/>
  <c r="DB195" i="7" s="1"/>
  <c r="DH195" i="7" s="1"/>
  <c r="AU193" i="7"/>
  <c r="CD193" i="7" s="1"/>
  <c r="CJ193" i="7" s="1"/>
  <c r="DB193" i="7" s="1"/>
  <c r="DH193" i="7" s="1"/>
  <c r="AU191" i="7"/>
  <c r="CD191" i="7" s="1"/>
  <c r="CJ191" i="7" s="1"/>
  <c r="DB191" i="7" s="1"/>
  <c r="DH191" i="7" s="1"/>
  <c r="AU189" i="7"/>
  <c r="CD189" i="7" s="1"/>
  <c r="CJ189" i="7" s="1"/>
  <c r="DB189" i="7" s="1"/>
  <c r="DH189" i="7" s="1"/>
  <c r="AU187" i="7"/>
  <c r="CD187" i="7" s="1"/>
  <c r="CJ187" i="7" s="1"/>
  <c r="DB187" i="7" s="1"/>
  <c r="DH187" i="7" s="1"/>
  <c r="AU185" i="7"/>
  <c r="CD185" i="7" s="1"/>
  <c r="CJ185" i="7" s="1"/>
  <c r="DB185" i="7" s="1"/>
  <c r="DH185" i="7" s="1"/>
  <c r="AU183" i="7"/>
  <c r="CD183" i="7" s="1"/>
  <c r="CJ183" i="7" s="1"/>
  <c r="DB183" i="7" s="1"/>
  <c r="DH183" i="7" s="1"/>
  <c r="AU181" i="7"/>
  <c r="CD181" i="7" s="1"/>
  <c r="CJ181" i="7" s="1"/>
  <c r="DB181" i="7" s="1"/>
  <c r="DH181" i="7" s="1"/>
  <c r="AU179" i="7"/>
  <c r="CD179" i="7" s="1"/>
  <c r="CJ179" i="7" s="1"/>
  <c r="DB179" i="7" s="1"/>
  <c r="DH179" i="7" s="1"/>
  <c r="AU177" i="7"/>
  <c r="CD177" i="7" s="1"/>
  <c r="CJ177" i="7" s="1"/>
  <c r="DB177" i="7" s="1"/>
  <c r="DH177" i="7" s="1"/>
  <c r="AU175" i="7"/>
  <c r="CD175" i="7" s="1"/>
  <c r="CJ175" i="7" s="1"/>
  <c r="DB175" i="7" s="1"/>
  <c r="DH175" i="7" s="1"/>
  <c r="AU173" i="7"/>
  <c r="CD173" i="7" s="1"/>
  <c r="CJ173" i="7" s="1"/>
  <c r="DB173" i="7" s="1"/>
  <c r="DH173" i="7" s="1"/>
  <c r="AU171" i="7"/>
  <c r="CD171" i="7" s="1"/>
  <c r="CJ171" i="7" s="1"/>
  <c r="DB171" i="7" s="1"/>
  <c r="DH171" i="7" s="1"/>
  <c r="AF247" i="4"/>
  <c r="AQ206" i="7"/>
  <c r="BZ206" i="7" s="1"/>
  <c r="CF206" i="7" s="1"/>
  <c r="CX206" i="7" s="1"/>
  <c r="DD206" i="7" s="1"/>
  <c r="AQ205" i="7"/>
  <c r="BZ205" i="7" s="1"/>
  <c r="CF205" i="7" s="1"/>
  <c r="CX205" i="7" s="1"/>
  <c r="DD205" i="7" s="1"/>
  <c r="AQ202" i="7"/>
  <c r="BZ202" i="7" s="1"/>
  <c r="CF202" i="7" s="1"/>
  <c r="CX202" i="7" s="1"/>
  <c r="DD202" i="7" s="1"/>
  <c r="AQ201" i="7"/>
  <c r="BZ201" i="7" s="1"/>
  <c r="CF201" i="7" s="1"/>
  <c r="CX201" i="7" s="1"/>
  <c r="DD201" i="7" s="1"/>
  <c r="AQ198" i="7"/>
  <c r="BZ198" i="7" s="1"/>
  <c r="CF198" i="7" s="1"/>
  <c r="CX198" i="7" s="1"/>
  <c r="DD198" i="7" s="1"/>
  <c r="AQ197" i="7"/>
  <c r="BZ197" i="7" s="1"/>
  <c r="CF197" i="7" s="1"/>
  <c r="CX197" i="7" s="1"/>
  <c r="DD197" i="7" s="1"/>
  <c r="AQ194" i="7"/>
  <c r="BZ194" i="7" s="1"/>
  <c r="CF194" i="7" s="1"/>
  <c r="CX194" i="7" s="1"/>
  <c r="DD194" i="7" s="1"/>
  <c r="AQ193" i="7"/>
  <c r="BZ193" i="7" s="1"/>
  <c r="CF193" i="7" s="1"/>
  <c r="CX193" i="7" s="1"/>
  <c r="DD193" i="7" s="1"/>
  <c r="AQ190" i="7"/>
  <c r="BZ190" i="7" s="1"/>
  <c r="CF190" i="7" s="1"/>
  <c r="CX190" i="7" s="1"/>
  <c r="DD190" i="7" s="1"/>
  <c r="AQ189" i="7"/>
  <c r="BZ189" i="7" s="1"/>
  <c r="CF189" i="7" s="1"/>
  <c r="CX189" i="7" s="1"/>
  <c r="DD189" i="7" s="1"/>
  <c r="AQ186" i="7"/>
  <c r="BZ186" i="7" s="1"/>
  <c r="CF186" i="7" s="1"/>
  <c r="CX186" i="7" s="1"/>
  <c r="DD186" i="7" s="1"/>
  <c r="AQ185" i="7"/>
  <c r="BZ185" i="7" s="1"/>
  <c r="CF185" i="7" s="1"/>
  <c r="CX185" i="7" s="1"/>
  <c r="DD185" i="7" s="1"/>
  <c r="AQ182" i="7"/>
  <c r="BZ182" i="7" s="1"/>
  <c r="CF182" i="7" s="1"/>
  <c r="CX182" i="7" s="1"/>
  <c r="DD182" i="7" s="1"/>
  <c r="AQ181" i="7"/>
  <c r="BZ181" i="7" s="1"/>
  <c r="CF181" i="7" s="1"/>
  <c r="CX181" i="7" s="1"/>
  <c r="DD181" i="7" s="1"/>
  <c r="AQ178" i="7"/>
  <c r="BZ178" i="7" s="1"/>
  <c r="CF178" i="7" s="1"/>
  <c r="CX178" i="7" s="1"/>
  <c r="DD178" i="7" s="1"/>
  <c r="AQ177" i="7"/>
  <c r="BZ177" i="7" s="1"/>
  <c r="CF177" i="7" s="1"/>
  <c r="CX177" i="7" s="1"/>
  <c r="DD177" i="7" s="1"/>
  <c r="AQ174" i="7"/>
  <c r="BZ174" i="7" s="1"/>
  <c r="CF174" i="7" s="1"/>
  <c r="CX174" i="7" s="1"/>
  <c r="DD174" i="7" s="1"/>
  <c r="AQ173" i="7"/>
  <c r="BZ173" i="7" s="1"/>
  <c r="CF173" i="7" s="1"/>
  <c r="CX173" i="7" s="1"/>
  <c r="DD173" i="7" s="1"/>
  <c r="AQ170" i="7"/>
  <c r="BZ170" i="7" s="1"/>
  <c r="CF170" i="7" s="1"/>
  <c r="CX170" i="7" s="1"/>
  <c r="DD170" i="7" s="1"/>
  <c r="AU169" i="7"/>
  <c r="CD169" i="7" s="1"/>
  <c r="CJ169" i="7" s="1"/>
  <c r="DB169" i="7" s="1"/>
  <c r="DH169" i="7" s="1"/>
  <c r="AQ169" i="7"/>
  <c r="BZ169" i="7" s="1"/>
  <c r="CF169" i="7" s="1"/>
  <c r="CX169" i="7" s="1"/>
  <c r="DD169" i="7" s="1"/>
  <c r="AU167" i="7"/>
  <c r="CD167" i="7" s="1"/>
  <c r="CJ167" i="7" s="1"/>
  <c r="DB167" i="7" s="1"/>
  <c r="DH167" i="7" s="1"/>
  <c r="AQ166" i="7"/>
  <c r="BZ166" i="7" s="1"/>
  <c r="CF166" i="7" s="1"/>
  <c r="CX166" i="7" s="1"/>
  <c r="DD166" i="7" s="1"/>
  <c r="AU165" i="7"/>
  <c r="CD165" i="7" s="1"/>
  <c r="CJ165" i="7" s="1"/>
  <c r="DB165" i="7" s="1"/>
  <c r="DH165" i="7" s="1"/>
  <c r="AQ165" i="7"/>
  <c r="BZ165" i="7" s="1"/>
  <c r="CF165" i="7" s="1"/>
  <c r="CX165" i="7" s="1"/>
  <c r="DD165" i="7" s="1"/>
  <c r="AU163" i="7"/>
  <c r="CD163" i="7" s="1"/>
  <c r="CJ163" i="7" s="1"/>
  <c r="DB163" i="7" s="1"/>
  <c r="DH163" i="7" s="1"/>
  <c r="AQ162" i="7"/>
  <c r="BZ162" i="7" s="1"/>
  <c r="CF162" i="7" s="1"/>
  <c r="CX162" i="7" s="1"/>
  <c r="DD162" i="7" s="1"/>
  <c r="AU161" i="7"/>
  <c r="CD161" i="7" s="1"/>
  <c r="CJ161" i="7" s="1"/>
  <c r="DB161" i="7" s="1"/>
  <c r="DH161" i="7" s="1"/>
  <c r="AQ161" i="7"/>
  <c r="BZ161" i="7" s="1"/>
  <c r="CF161" i="7" s="1"/>
  <c r="CX161" i="7" s="1"/>
  <c r="DD161" i="7" s="1"/>
  <c r="AU159" i="7"/>
  <c r="CD159" i="7" s="1"/>
  <c r="CJ159" i="7" s="1"/>
  <c r="DB159" i="7" s="1"/>
  <c r="DH159" i="7" s="1"/>
  <c r="AQ158" i="7"/>
  <c r="BZ158" i="7" s="1"/>
  <c r="CF158" i="7" s="1"/>
  <c r="CX158" i="7" s="1"/>
  <c r="DD158" i="7" s="1"/>
  <c r="AU157" i="7"/>
  <c r="CD157" i="7" s="1"/>
  <c r="CJ157" i="7" s="1"/>
  <c r="DB157" i="7" s="1"/>
  <c r="DH157" i="7" s="1"/>
  <c r="AQ157" i="7"/>
  <c r="BZ157" i="7" s="1"/>
  <c r="CF157" i="7" s="1"/>
  <c r="CX157" i="7" s="1"/>
  <c r="DD157" i="7" s="1"/>
  <c r="AU155" i="7"/>
  <c r="CD155" i="7" s="1"/>
  <c r="CJ155" i="7" s="1"/>
  <c r="DB155" i="7" s="1"/>
  <c r="DH155" i="7" s="1"/>
  <c r="AQ154" i="7"/>
  <c r="BZ154" i="7" s="1"/>
  <c r="CF154" i="7" s="1"/>
  <c r="CX154" i="7" s="1"/>
  <c r="DD154" i="7" s="1"/>
  <c r="AU153" i="7"/>
  <c r="CD153" i="7" s="1"/>
  <c r="CJ153" i="7" s="1"/>
  <c r="DB153" i="7" s="1"/>
  <c r="DH153" i="7" s="1"/>
  <c r="AQ153" i="7"/>
  <c r="BZ153" i="7" s="1"/>
  <c r="CF153" i="7" s="1"/>
  <c r="CX153" i="7" s="1"/>
  <c r="DD153" i="7" s="1"/>
  <c r="AU151" i="7"/>
  <c r="CD151" i="7" s="1"/>
  <c r="CJ151" i="7" s="1"/>
  <c r="DB151" i="7" s="1"/>
  <c r="DH151" i="7" s="1"/>
  <c r="AQ150" i="7"/>
  <c r="BZ150" i="7" s="1"/>
  <c r="CF150" i="7" s="1"/>
  <c r="CX150" i="7" s="1"/>
  <c r="DD150" i="7" s="1"/>
  <c r="AU149" i="7"/>
  <c r="CD149" i="7" s="1"/>
  <c r="CJ149" i="7" s="1"/>
  <c r="DB149" i="7" s="1"/>
  <c r="DH149" i="7" s="1"/>
  <c r="AQ149" i="7"/>
  <c r="BZ149" i="7" s="1"/>
  <c r="CF149" i="7" s="1"/>
  <c r="CX149" i="7" s="1"/>
  <c r="DD149" i="7" s="1"/>
  <c r="AU147" i="7"/>
  <c r="CD147" i="7" s="1"/>
  <c r="CJ147" i="7" s="1"/>
  <c r="DB147" i="7" s="1"/>
  <c r="DH147" i="7" s="1"/>
  <c r="AQ146" i="7"/>
  <c r="BZ146" i="7" s="1"/>
  <c r="CF146" i="7" s="1"/>
  <c r="CX146" i="7" s="1"/>
  <c r="DD146" i="7" s="1"/>
  <c r="AU145" i="7"/>
  <c r="CD145" i="7" s="1"/>
  <c r="CJ145" i="7" s="1"/>
  <c r="DB145" i="7" s="1"/>
  <c r="DH145" i="7" s="1"/>
  <c r="AQ145" i="7"/>
  <c r="BZ145" i="7" s="1"/>
  <c r="CF145" i="7" s="1"/>
  <c r="CX145" i="7" s="1"/>
  <c r="DD145" i="7" s="1"/>
  <c r="AU143" i="7"/>
  <c r="CD143" i="7" s="1"/>
  <c r="CJ143" i="7" s="1"/>
  <c r="DB143" i="7" s="1"/>
  <c r="DH143" i="7" s="1"/>
  <c r="AQ142" i="7"/>
  <c r="BZ142" i="7" s="1"/>
  <c r="CF142" i="7" s="1"/>
  <c r="CX142" i="7" s="1"/>
  <c r="DD142" i="7" s="1"/>
  <c r="AU141" i="7"/>
  <c r="CD141" i="7" s="1"/>
  <c r="CJ141" i="7" s="1"/>
  <c r="DB141" i="7" s="1"/>
  <c r="DH141" i="7" s="1"/>
  <c r="AQ141" i="7"/>
  <c r="BZ141" i="7" s="1"/>
  <c r="CF141" i="7" s="1"/>
  <c r="CX141" i="7" s="1"/>
  <c r="DD141" i="7" s="1"/>
  <c r="AU139" i="7"/>
  <c r="CD139" i="7" s="1"/>
  <c r="CJ139" i="7" s="1"/>
  <c r="DB139" i="7" s="1"/>
  <c r="DH139" i="7" s="1"/>
  <c r="AQ138" i="7"/>
  <c r="BZ138" i="7" s="1"/>
  <c r="CF138" i="7" s="1"/>
  <c r="CX138" i="7" s="1"/>
  <c r="DD138" i="7" s="1"/>
  <c r="AU137" i="7"/>
  <c r="CD137" i="7" s="1"/>
  <c r="CJ137" i="7" s="1"/>
  <c r="DB137" i="7" s="1"/>
  <c r="DH137" i="7" s="1"/>
  <c r="AQ137" i="7"/>
  <c r="BZ137" i="7" s="1"/>
  <c r="CF137" i="7" s="1"/>
  <c r="CX137" i="7" s="1"/>
  <c r="DD137" i="7" s="1"/>
  <c r="AU135" i="7"/>
  <c r="CD135" i="7" s="1"/>
  <c r="CJ135" i="7" s="1"/>
  <c r="DB135" i="7" s="1"/>
  <c r="DH135" i="7" s="1"/>
  <c r="AQ134" i="7"/>
  <c r="BZ134" i="7" s="1"/>
  <c r="CF134" i="7" s="1"/>
  <c r="CX134" i="7" s="1"/>
  <c r="DD134" i="7" s="1"/>
  <c r="AU133" i="7"/>
  <c r="CD133" i="7" s="1"/>
  <c r="CJ133" i="7" s="1"/>
  <c r="DB133" i="7" s="1"/>
  <c r="DH133" i="7" s="1"/>
  <c r="AQ133" i="7"/>
  <c r="BZ133" i="7" s="1"/>
  <c r="CF133" i="7" s="1"/>
  <c r="CX133" i="7" s="1"/>
  <c r="DD133" i="7" s="1"/>
  <c r="AU131" i="7"/>
  <c r="CD131" i="7" s="1"/>
  <c r="CJ131" i="7" s="1"/>
  <c r="DB131" i="7" s="1"/>
  <c r="DH131" i="7" s="1"/>
  <c r="AQ130" i="7"/>
  <c r="BZ130" i="7" s="1"/>
  <c r="CF130" i="7" s="1"/>
  <c r="CX130" i="7" s="1"/>
  <c r="DD130" i="7" s="1"/>
  <c r="AU129" i="7"/>
  <c r="CD129" i="7" s="1"/>
  <c r="CJ129" i="7" s="1"/>
  <c r="DB129" i="7" s="1"/>
  <c r="DH129" i="7" s="1"/>
  <c r="AQ129" i="7"/>
  <c r="BZ129" i="7" s="1"/>
  <c r="CF129" i="7" s="1"/>
  <c r="CX129" i="7" s="1"/>
  <c r="DD129" i="7" s="1"/>
  <c r="AU127" i="7"/>
  <c r="CD127" i="7" s="1"/>
  <c r="CJ127" i="7" s="1"/>
  <c r="DB127" i="7" s="1"/>
  <c r="DH127" i="7" s="1"/>
  <c r="AQ126" i="7"/>
  <c r="BZ126" i="7" s="1"/>
  <c r="CF126" i="7" s="1"/>
  <c r="CX126" i="7" s="1"/>
  <c r="DD126" i="7" s="1"/>
  <c r="AU125" i="7"/>
  <c r="CD125" i="7" s="1"/>
  <c r="CJ125" i="7" s="1"/>
  <c r="DB125" i="7" s="1"/>
  <c r="DH125" i="7" s="1"/>
  <c r="AQ125" i="7"/>
  <c r="BZ125" i="7" s="1"/>
  <c r="CF125" i="7" s="1"/>
  <c r="CX125" i="7" s="1"/>
  <c r="DD125" i="7" s="1"/>
  <c r="AU123" i="7"/>
  <c r="CD123" i="7" s="1"/>
  <c r="CJ123" i="7" s="1"/>
  <c r="DB123" i="7" s="1"/>
  <c r="DH123" i="7" s="1"/>
  <c r="AQ122" i="7"/>
  <c r="BZ122" i="7" s="1"/>
  <c r="CF122" i="7" s="1"/>
  <c r="CX122" i="7" s="1"/>
  <c r="DD122" i="7" s="1"/>
  <c r="AU121" i="7"/>
  <c r="CD121" i="7" s="1"/>
  <c r="CJ121" i="7" s="1"/>
  <c r="DB121" i="7" s="1"/>
  <c r="DH121" i="7" s="1"/>
  <c r="AQ121" i="7"/>
  <c r="BZ121" i="7" s="1"/>
  <c r="CF121" i="7" s="1"/>
  <c r="CX121" i="7" s="1"/>
  <c r="DD121" i="7" s="1"/>
  <c r="AU119" i="7"/>
  <c r="CD119" i="7" s="1"/>
  <c r="CJ119" i="7" s="1"/>
  <c r="DB119" i="7" s="1"/>
  <c r="DH119" i="7" s="1"/>
  <c r="AQ118" i="7"/>
  <c r="BZ118" i="7" s="1"/>
  <c r="CF118" i="7" s="1"/>
  <c r="CX118" i="7" s="1"/>
  <c r="DD118" i="7" s="1"/>
  <c r="AU117" i="7"/>
  <c r="CD117" i="7" s="1"/>
  <c r="CJ117" i="7" s="1"/>
  <c r="DB117" i="7" s="1"/>
  <c r="DH117" i="7" s="1"/>
  <c r="AQ117" i="7"/>
  <c r="BZ117" i="7" s="1"/>
  <c r="CF117" i="7" s="1"/>
  <c r="CX117" i="7" s="1"/>
  <c r="DD117" i="7" s="1"/>
  <c r="AU115" i="7"/>
  <c r="CD115" i="7" s="1"/>
  <c r="CJ115" i="7" s="1"/>
  <c r="DB115" i="7" s="1"/>
  <c r="DH115" i="7" s="1"/>
  <c r="AQ114" i="7"/>
  <c r="BZ114" i="7" s="1"/>
  <c r="CF114" i="7" s="1"/>
  <c r="CX114" i="7" s="1"/>
  <c r="DD114" i="7" s="1"/>
  <c r="AU113" i="7"/>
  <c r="CD113" i="7" s="1"/>
  <c r="CJ113" i="7" s="1"/>
  <c r="DB113" i="7" s="1"/>
  <c r="DH113" i="7" s="1"/>
  <c r="AQ113" i="7"/>
  <c r="BZ113" i="7" s="1"/>
  <c r="CF113" i="7" s="1"/>
  <c r="CX113" i="7" s="1"/>
  <c r="DD113" i="7" s="1"/>
  <c r="AU111" i="7"/>
  <c r="CD111" i="7" s="1"/>
  <c r="CJ111" i="7" s="1"/>
  <c r="DB111" i="7" s="1"/>
  <c r="DH111" i="7" s="1"/>
  <c r="AQ110" i="7"/>
  <c r="BZ110" i="7" s="1"/>
  <c r="CF110" i="7" s="1"/>
  <c r="CX110" i="7" s="1"/>
  <c r="DD110" i="7" s="1"/>
  <c r="AU109" i="7"/>
  <c r="CD109" i="7" s="1"/>
  <c r="CJ109" i="7" s="1"/>
  <c r="DB109" i="7" s="1"/>
  <c r="DH109" i="7" s="1"/>
  <c r="AQ109" i="7"/>
  <c r="BZ109" i="7" s="1"/>
  <c r="CF109" i="7" s="1"/>
  <c r="CX109" i="7" s="1"/>
  <c r="DD109" i="7" s="1"/>
  <c r="AU107" i="7"/>
  <c r="CD107" i="7" s="1"/>
  <c r="CJ107" i="7" s="1"/>
  <c r="DB107" i="7" s="1"/>
  <c r="DH107" i="7" s="1"/>
  <c r="AQ106" i="7"/>
  <c r="BZ106" i="7" s="1"/>
  <c r="CF106" i="7" s="1"/>
  <c r="CX106" i="7" s="1"/>
  <c r="DD106" i="7" s="1"/>
  <c r="AU105" i="7"/>
  <c r="CD105" i="7" s="1"/>
  <c r="CJ105" i="7" s="1"/>
  <c r="DB105" i="7" s="1"/>
  <c r="DH105" i="7" s="1"/>
  <c r="AQ105" i="7"/>
  <c r="BZ105" i="7" s="1"/>
  <c r="CF105" i="7" s="1"/>
  <c r="CX105" i="7" s="1"/>
  <c r="DD105" i="7" s="1"/>
  <c r="AU103" i="7"/>
  <c r="CD103" i="7" s="1"/>
  <c r="CJ103" i="7" s="1"/>
  <c r="DB103" i="7" s="1"/>
  <c r="DH103" i="7" s="1"/>
  <c r="AQ102" i="7"/>
  <c r="BZ102" i="7" s="1"/>
  <c r="CF102" i="7" s="1"/>
  <c r="CX102" i="7" s="1"/>
  <c r="DD102" i="7" s="1"/>
  <c r="AU101" i="7"/>
  <c r="CD101" i="7" s="1"/>
  <c r="CJ101" i="7" s="1"/>
  <c r="DB101" i="7" s="1"/>
  <c r="DH101" i="7" s="1"/>
  <c r="AQ101" i="7"/>
  <c r="BZ101" i="7" s="1"/>
  <c r="CF101" i="7" s="1"/>
  <c r="CX101" i="7" s="1"/>
  <c r="DD101" i="7" s="1"/>
  <c r="AU99" i="7"/>
  <c r="CD99" i="7" s="1"/>
  <c r="CJ99" i="7" s="1"/>
  <c r="DB99" i="7" s="1"/>
  <c r="DH99" i="7" s="1"/>
  <c r="AQ98" i="7"/>
  <c r="BZ98" i="7" s="1"/>
  <c r="CF98" i="7" s="1"/>
  <c r="CX98" i="7" s="1"/>
  <c r="DD98" i="7" s="1"/>
  <c r="AU97" i="7"/>
  <c r="CD97" i="7" s="1"/>
  <c r="CJ97" i="7" s="1"/>
  <c r="DB97" i="7" s="1"/>
  <c r="DH97" i="7" s="1"/>
  <c r="AQ97" i="7"/>
  <c r="BZ97" i="7" s="1"/>
  <c r="CF97" i="7" s="1"/>
  <c r="CX97" i="7" s="1"/>
  <c r="DD97" i="7" s="1"/>
  <c r="AU95" i="7"/>
  <c r="CD95" i="7" s="1"/>
  <c r="CJ95" i="7" s="1"/>
  <c r="DB95" i="7" s="1"/>
  <c r="DH95" i="7" s="1"/>
  <c r="AQ94" i="7"/>
  <c r="BZ94" i="7" s="1"/>
  <c r="CF94" i="7" s="1"/>
  <c r="CX94" i="7" s="1"/>
  <c r="DD94" i="7" s="1"/>
  <c r="AU93" i="7"/>
  <c r="CD93" i="7" s="1"/>
  <c r="CJ93" i="7" s="1"/>
  <c r="DB93" i="7" s="1"/>
  <c r="DH93" i="7" s="1"/>
  <c r="AQ93" i="7"/>
  <c r="BZ93" i="7" s="1"/>
  <c r="CF93" i="7" s="1"/>
  <c r="CX93" i="7" s="1"/>
  <c r="DD93" i="7" s="1"/>
  <c r="AU91" i="7"/>
  <c r="CD91" i="7" s="1"/>
  <c r="CJ91" i="7" s="1"/>
  <c r="DB91" i="7" s="1"/>
  <c r="DH91" i="7" s="1"/>
  <c r="AQ90" i="7"/>
  <c r="BZ90" i="7" s="1"/>
  <c r="CF90" i="7" s="1"/>
  <c r="CX90" i="7" s="1"/>
  <c r="DD90" i="7" s="1"/>
  <c r="AU89" i="7"/>
  <c r="CD89" i="7" s="1"/>
  <c r="CJ89" i="7" s="1"/>
  <c r="DB89" i="7" s="1"/>
  <c r="DH89" i="7" s="1"/>
  <c r="AQ89" i="7"/>
  <c r="BZ89" i="7" s="1"/>
  <c r="CF89" i="7" s="1"/>
  <c r="CX89" i="7" s="1"/>
  <c r="DD89" i="7" s="1"/>
  <c r="AU87" i="7"/>
  <c r="CD87" i="7" s="1"/>
  <c r="CJ87" i="7" s="1"/>
  <c r="DB87" i="7" s="1"/>
  <c r="DH87" i="7" s="1"/>
  <c r="AQ86" i="7"/>
  <c r="BZ86" i="7" s="1"/>
  <c r="CF86" i="7" s="1"/>
  <c r="CX86" i="7" s="1"/>
  <c r="DD86" i="7" s="1"/>
  <c r="AU85" i="7"/>
  <c r="CD85" i="7" s="1"/>
  <c r="CJ85" i="7" s="1"/>
  <c r="DB85" i="7" s="1"/>
  <c r="DH85" i="7" s="1"/>
  <c r="AQ85" i="7"/>
  <c r="BZ85" i="7" s="1"/>
  <c r="CF85" i="7" s="1"/>
  <c r="CX85" i="7" s="1"/>
  <c r="DD85" i="7" s="1"/>
  <c r="AU83" i="7"/>
  <c r="CD83" i="7" s="1"/>
  <c r="CJ83" i="7" s="1"/>
  <c r="DB83" i="7" s="1"/>
  <c r="DH83" i="7" s="1"/>
  <c r="AQ82" i="7"/>
  <c r="BZ82" i="7" s="1"/>
  <c r="CF82" i="7" s="1"/>
  <c r="CX82" i="7" s="1"/>
  <c r="DD82" i="7" s="1"/>
  <c r="AU81" i="7"/>
  <c r="CD81" i="7" s="1"/>
  <c r="CJ81" i="7" s="1"/>
  <c r="DB81" i="7" s="1"/>
  <c r="DH81" i="7" s="1"/>
  <c r="AQ81" i="7"/>
  <c r="BZ81" i="7" s="1"/>
  <c r="CF81" i="7" s="1"/>
  <c r="CX81" i="7" s="1"/>
  <c r="DD81" i="7" s="1"/>
  <c r="AU79" i="7"/>
  <c r="CD79" i="7" s="1"/>
  <c r="CJ79" i="7" s="1"/>
  <c r="DB79" i="7" s="1"/>
  <c r="DH79" i="7" s="1"/>
  <c r="AQ78" i="7"/>
  <c r="BZ78" i="7" s="1"/>
  <c r="CF78" i="7" s="1"/>
  <c r="CX78" i="7" s="1"/>
  <c r="DD78" i="7" s="1"/>
  <c r="AU77" i="7"/>
  <c r="CD77" i="7" s="1"/>
  <c r="CJ77" i="7" s="1"/>
  <c r="DB77" i="7" s="1"/>
  <c r="DH77" i="7" s="1"/>
  <c r="AQ77" i="7"/>
  <c r="BZ77" i="7" s="1"/>
  <c r="CF77" i="7" s="1"/>
  <c r="CX77" i="7" s="1"/>
  <c r="DD77" i="7" s="1"/>
  <c r="AU75" i="7"/>
  <c r="CD75" i="7" s="1"/>
  <c r="CJ75" i="7" s="1"/>
  <c r="DB75" i="7" s="1"/>
  <c r="DH75" i="7" s="1"/>
  <c r="AQ74" i="7"/>
  <c r="BZ74" i="7" s="1"/>
  <c r="CF74" i="7" s="1"/>
  <c r="CX74" i="7" s="1"/>
  <c r="DD74" i="7" s="1"/>
  <c r="AU73" i="7"/>
  <c r="CD73" i="7" s="1"/>
  <c r="CJ73" i="7" s="1"/>
  <c r="DB73" i="7" s="1"/>
  <c r="DH73" i="7" s="1"/>
  <c r="AQ73" i="7"/>
  <c r="BZ73" i="7" s="1"/>
  <c r="CF73" i="7" s="1"/>
  <c r="CX73" i="7" s="1"/>
  <c r="DD73" i="7" s="1"/>
  <c r="AU71" i="7"/>
  <c r="CD71" i="7" s="1"/>
  <c r="CJ71" i="7" s="1"/>
  <c r="DB71" i="7" s="1"/>
  <c r="DH71" i="7" s="1"/>
  <c r="AQ70" i="7"/>
  <c r="BZ70" i="7" s="1"/>
  <c r="CF70" i="7" s="1"/>
  <c r="CX70" i="7" s="1"/>
  <c r="DD70" i="7" s="1"/>
  <c r="AU69" i="7"/>
  <c r="CD69" i="7" s="1"/>
  <c r="CJ69" i="7" s="1"/>
  <c r="DB69" i="7" s="1"/>
  <c r="DH69" i="7" s="1"/>
  <c r="AQ69" i="7"/>
  <c r="BZ69" i="7" s="1"/>
  <c r="CF69" i="7" s="1"/>
  <c r="CX69" i="7" s="1"/>
  <c r="DD69" i="7" s="1"/>
  <c r="AU67" i="7"/>
  <c r="CD67" i="7" s="1"/>
  <c r="CJ67" i="7" s="1"/>
  <c r="DB67" i="7" s="1"/>
  <c r="DH67" i="7" s="1"/>
  <c r="AQ66" i="7"/>
  <c r="BZ66" i="7" s="1"/>
  <c r="CF66" i="7" s="1"/>
  <c r="CX66" i="7" s="1"/>
  <c r="DD66" i="7" s="1"/>
  <c r="AU65" i="7"/>
  <c r="CD65" i="7" s="1"/>
  <c r="CJ65" i="7" s="1"/>
  <c r="DB65" i="7" s="1"/>
  <c r="DH65" i="7" s="1"/>
  <c r="AQ65" i="7"/>
  <c r="BZ65" i="7" s="1"/>
  <c r="CF65" i="7" s="1"/>
  <c r="CX65" i="7" s="1"/>
  <c r="DD65" i="7" s="1"/>
  <c r="AU63" i="7"/>
  <c r="CD63" i="7" s="1"/>
  <c r="CJ63" i="7" s="1"/>
  <c r="DB63" i="7" s="1"/>
  <c r="DH63" i="7" s="1"/>
  <c r="AQ62" i="7"/>
  <c r="BZ62" i="7" s="1"/>
  <c r="CF62" i="7" s="1"/>
  <c r="CX62" i="7" s="1"/>
  <c r="DD62" i="7" s="1"/>
  <c r="AU61" i="7"/>
  <c r="CD61" i="7" s="1"/>
  <c r="CJ61" i="7" s="1"/>
  <c r="DB61" i="7" s="1"/>
  <c r="DH61" i="7" s="1"/>
  <c r="AQ61" i="7"/>
  <c r="BZ61" i="7" s="1"/>
  <c r="CF61" i="7" s="1"/>
  <c r="CX61" i="7" s="1"/>
  <c r="DD61" i="7" s="1"/>
  <c r="AU59" i="7"/>
  <c r="CD59" i="7" s="1"/>
  <c r="CJ59" i="7" s="1"/>
  <c r="DB59" i="7" s="1"/>
  <c r="DH59" i="7" s="1"/>
  <c r="AQ58" i="7"/>
  <c r="BZ58" i="7" s="1"/>
  <c r="CF58" i="7" s="1"/>
  <c r="CX58" i="7" s="1"/>
  <c r="DD58" i="7" s="1"/>
  <c r="AU57" i="7"/>
  <c r="CD57" i="7" s="1"/>
  <c r="CJ57" i="7" s="1"/>
  <c r="DB57" i="7" s="1"/>
  <c r="DH57" i="7" s="1"/>
  <c r="AQ57" i="7"/>
  <c r="BZ57" i="7" s="1"/>
  <c r="CF57" i="7" s="1"/>
  <c r="CX57" i="7" s="1"/>
  <c r="DD57" i="7" s="1"/>
  <c r="AU55" i="7"/>
  <c r="CD55" i="7" s="1"/>
  <c r="CJ55" i="7" s="1"/>
  <c r="DB55" i="7" s="1"/>
  <c r="DH55" i="7" s="1"/>
  <c r="AQ54" i="7"/>
  <c r="BZ54" i="7" s="1"/>
  <c r="CF54" i="7" s="1"/>
  <c r="CX54" i="7" s="1"/>
  <c r="DD54" i="7" s="1"/>
  <c r="AU53" i="7"/>
  <c r="CD53" i="7" s="1"/>
  <c r="CJ53" i="7" s="1"/>
  <c r="DB53" i="7" s="1"/>
  <c r="DH53" i="7" s="1"/>
  <c r="AQ53" i="7"/>
  <c r="BZ53" i="7" s="1"/>
  <c r="CF53" i="7" s="1"/>
  <c r="CX53" i="7" s="1"/>
  <c r="DD53" i="7" s="1"/>
  <c r="AU51" i="7"/>
  <c r="CD51" i="7" s="1"/>
  <c r="CJ51" i="7" s="1"/>
  <c r="DB51" i="7" s="1"/>
  <c r="DH51" i="7" s="1"/>
  <c r="AQ50" i="7"/>
  <c r="BZ50" i="7" s="1"/>
  <c r="CF50" i="7" s="1"/>
  <c r="CX50" i="7" s="1"/>
  <c r="DD50" i="7" s="1"/>
  <c r="AU49" i="7"/>
  <c r="CD49" i="7" s="1"/>
  <c r="CJ49" i="7" s="1"/>
  <c r="DB49" i="7" s="1"/>
  <c r="DH49" i="7" s="1"/>
  <c r="AQ49" i="7"/>
  <c r="BZ49" i="7" s="1"/>
  <c r="CF49" i="7" s="1"/>
  <c r="CX49" i="7" s="1"/>
  <c r="DD49" i="7" s="1"/>
  <c r="AU47" i="7"/>
  <c r="CD47" i="7" s="1"/>
  <c r="CJ47" i="7" s="1"/>
  <c r="DB47" i="7" s="1"/>
  <c r="DH47" i="7" s="1"/>
  <c r="AQ46" i="7"/>
  <c r="BZ46" i="7" s="1"/>
  <c r="CF46" i="7" s="1"/>
  <c r="CX46" i="7" s="1"/>
  <c r="DD46" i="7" s="1"/>
  <c r="AU45" i="7"/>
  <c r="CD45" i="7" s="1"/>
  <c r="CJ45" i="7" s="1"/>
  <c r="DB45" i="7" s="1"/>
  <c r="DH45" i="7" s="1"/>
  <c r="AQ45" i="7"/>
  <c r="BZ45" i="7" s="1"/>
  <c r="CF45" i="7" s="1"/>
  <c r="CX45" i="7" s="1"/>
  <c r="DD45" i="7" s="1"/>
  <c r="AU43" i="7"/>
  <c r="CD43" i="7" s="1"/>
  <c r="CJ43" i="7" s="1"/>
  <c r="DB43" i="7" s="1"/>
  <c r="DH43" i="7" s="1"/>
  <c r="AQ42" i="7"/>
  <c r="BZ42" i="7" s="1"/>
  <c r="CF42" i="7" s="1"/>
  <c r="CX42" i="7" s="1"/>
  <c r="DD42" i="7" s="1"/>
  <c r="AU41" i="7"/>
  <c r="CD41" i="7" s="1"/>
  <c r="CJ41" i="7" s="1"/>
  <c r="DB41" i="7" s="1"/>
  <c r="DH41" i="7" s="1"/>
  <c r="AQ41" i="7"/>
  <c r="BZ41" i="7" s="1"/>
  <c r="CF41" i="7" s="1"/>
  <c r="CX41" i="7" s="1"/>
  <c r="DD41" i="7" s="1"/>
  <c r="AU39" i="7"/>
  <c r="CD39" i="7" s="1"/>
  <c r="CJ39" i="7" s="1"/>
  <c r="DB39" i="7" s="1"/>
  <c r="DH39" i="7" s="1"/>
  <c r="AQ38" i="7"/>
  <c r="BZ38" i="7" s="1"/>
  <c r="CF38" i="7" s="1"/>
  <c r="CX38" i="7" s="1"/>
  <c r="DD38" i="7" s="1"/>
  <c r="AU37" i="7"/>
  <c r="CD37" i="7" s="1"/>
  <c r="CJ37" i="7" s="1"/>
  <c r="DB37" i="7" s="1"/>
  <c r="DH37" i="7" s="1"/>
  <c r="AQ37" i="7"/>
  <c r="BZ37" i="7" s="1"/>
  <c r="CF37" i="7" s="1"/>
  <c r="CX37" i="7" s="1"/>
  <c r="DD37" i="7" s="1"/>
  <c r="AU35" i="7"/>
  <c r="CD35" i="7" s="1"/>
  <c r="CJ35" i="7" s="1"/>
  <c r="DB35" i="7" s="1"/>
  <c r="DH35" i="7" s="1"/>
  <c r="AQ34" i="7"/>
  <c r="BZ34" i="7" s="1"/>
  <c r="CF34" i="7" s="1"/>
  <c r="CX34" i="7" s="1"/>
  <c r="DD34" i="7" s="1"/>
  <c r="AU33" i="7"/>
  <c r="CD33" i="7" s="1"/>
  <c r="CJ33" i="7" s="1"/>
  <c r="DB33" i="7" s="1"/>
  <c r="DH33" i="7" s="1"/>
  <c r="AQ33" i="7"/>
  <c r="BZ33" i="7" s="1"/>
  <c r="CF33" i="7" s="1"/>
  <c r="CX33" i="7" s="1"/>
  <c r="DD33" i="7" s="1"/>
  <c r="AU31" i="7"/>
  <c r="CD31" i="7" s="1"/>
  <c r="CJ31" i="7" s="1"/>
  <c r="DB31" i="7" s="1"/>
  <c r="DH31" i="7" s="1"/>
  <c r="AQ30" i="7"/>
  <c r="BZ30" i="7" s="1"/>
  <c r="CF30" i="7" s="1"/>
  <c r="CX30" i="7" s="1"/>
  <c r="DD30" i="7" s="1"/>
  <c r="AU29" i="7"/>
  <c r="CD29" i="7" s="1"/>
  <c r="CJ29" i="7" s="1"/>
  <c r="DB29" i="7" s="1"/>
  <c r="DH29" i="7" s="1"/>
  <c r="AQ29" i="7"/>
  <c r="BZ29" i="7" s="1"/>
  <c r="CF29" i="7" s="1"/>
  <c r="CX29" i="7" s="1"/>
  <c r="DD29" i="7" s="1"/>
  <c r="AU27" i="7"/>
  <c r="CD27" i="7" s="1"/>
  <c r="CJ27" i="7" s="1"/>
  <c r="DB27" i="7" s="1"/>
  <c r="DH27" i="7" s="1"/>
  <c r="AQ26" i="7"/>
  <c r="BZ26" i="7" s="1"/>
  <c r="CF26" i="7" s="1"/>
  <c r="CX26" i="7" s="1"/>
  <c r="DD26" i="7" s="1"/>
  <c r="AU25" i="7"/>
  <c r="CD25" i="7" s="1"/>
  <c r="CJ25" i="7" s="1"/>
  <c r="DB25" i="7" s="1"/>
  <c r="DH25" i="7" s="1"/>
  <c r="AQ25" i="7"/>
  <c r="BZ25" i="7" s="1"/>
  <c r="CF25" i="7" s="1"/>
  <c r="CX25" i="7" s="1"/>
  <c r="DD25" i="7" s="1"/>
  <c r="AU23" i="7"/>
  <c r="CD23" i="7" s="1"/>
  <c r="CJ23" i="7" s="1"/>
  <c r="DB23" i="7" s="1"/>
  <c r="DH23" i="7" s="1"/>
  <c r="AQ22" i="7"/>
  <c r="BZ22" i="7" s="1"/>
  <c r="CF22" i="7" s="1"/>
  <c r="CX22" i="7" s="1"/>
  <c r="DD22" i="7" s="1"/>
  <c r="AU21" i="7"/>
  <c r="CD21" i="7" s="1"/>
  <c r="CJ21" i="7" s="1"/>
  <c r="DB21" i="7" s="1"/>
  <c r="DH21" i="7" s="1"/>
  <c r="AQ21" i="7"/>
  <c r="BZ21" i="7" s="1"/>
  <c r="CF21" i="7" s="1"/>
  <c r="CX21" i="7" s="1"/>
  <c r="DD21" i="7" s="1"/>
  <c r="AU19" i="7"/>
  <c r="CD19" i="7" s="1"/>
  <c r="CJ19" i="7" s="1"/>
  <c r="DB19" i="7" s="1"/>
  <c r="DH19" i="7" s="1"/>
  <c r="AU17" i="7"/>
  <c r="CD17" i="7" s="1"/>
  <c r="CJ17" i="7" s="1"/>
  <c r="DB17" i="7" s="1"/>
  <c r="DH17" i="7" s="1"/>
  <c r="AQ17" i="7"/>
  <c r="BZ17" i="7" s="1"/>
  <c r="CF17" i="7" s="1"/>
  <c r="CX17" i="7" s="1"/>
  <c r="DD17" i="7" s="1"/>
  <c r="AU15" i="7"/>
  <c r="CD15" i="7" s="1"/>
  <c r="CJ15" i="7" s="1"/>
  <c r="DB15" i="7" s="1"/>
  <c r="DH15" i="7" s="1"/>
  <c r="AQ15" i="7"/>
  <c r="BZ15" i="7" s="1"/>
  <c r="AQ14" i="7"/>
  <c r="CB45" i="7"/>
  <c r="CH45" i="7" s="1"/>
  <c r="CZ45" i="7" s="1"/>
  <c r="DF45" i="7" s="1"/>
  <c r="AE247" i="4"/>
  <c r="AT206" i="7"/>
  <c r="CC206" i="7" s="1"/>
  <c r="CI206" i="7" s="1"/>
  <c r="DA206" i="7" s="1"/>
  <c r="DG206" i="7" s="1"/>
  <c r="AP206" i="7"/>
  <c r="BY206" i="7" s="1"/>
  <c r="CE206" i="7" s="1"/>
  <c r="CW206" i="7" s="1"/>
  <c r="DC206" i="7" s="1"/>
  <c r="AQ204" i="7"/>
  <c r="BZ204" i="7" s="1"/>
  <c r="CF204" i="7" s="1"/>
  <c r="CX204" i="7" s="1"/>
  <c r="DD204" i="7" s="1"/>
  <c r="AT202" i="7"/>
  <c r="CC202" i="7" s="1"/>
  <c r="CI202" i="7" s="1"/>
  <c r="DA202" i="7" s="1"/>
  <c r="DG202" i="7" s="1"/>
  <c r="AP202" i="7"/>
  <c r="BY202" i="7" s="1"/>
  <c r="CE202" i="7" s="1"/>
  <c r="CW202" i="7" s="1"/>
  <c r="DC202" i="7" s="1"/>
  <c r="AQ200" i="7"/>
  <c r="BZ200" i="7" s="1"/>
  <c r="CF200" i="7" s="1"/>
  <c r="CX200" i="7" s="1"/>
  <c r="DD200" i="7" s="1"/>
  <c r="AT198" i="7"/>
  <c r="CC198" i="7" s="1"/>
  <c r="CI198" i="7" s="1"/>
  <c r="DA198" i="7" s="1"/>
  <c r="DG198" i="7" s="1"/>
  <c r="AP198" i="7"/>
  <c r="BY198" i="7" s="1"/>
  <c r="CE198" i="7" s="1"/>
  <c r="CW198" i="7" s="1"/>
  <c r="DC198" i="7" s="1"/>
  <c r="AQ196" i="7"/>
  <c r="BZ196" i="7" s="1"/>
  <c r="CF196" i="7" s="1"/>
  <c r="CX196" i="7" s="1"/>
  <c r="DD196" i="7" s="1"/>
  <c r="AT194" i="7"/>
  <c r="CC194" i="7" s="1"/>
  <c r="CI194" i="7" s="1"/>
  <c r="DA194" i="7" s="1"/>
  <c r="DG194" i="7" s="1"/>
  <c r="AP194" i="7"/>
  <c r="BY194" i="7" s="1"/>
  <c r="CE194" i="7" s="1"/>
  <c r="CW194" i="7" s="1"/>
  <c r="DC194" i="7" s="1"/>
  <c r="AQ192" i="7"/>
  <c r="BZ192" i="7" s="1"/>
  <c r="CF192" i="7" s="1"/>
  <c r="CX192" i="7" s="1"/>
  <c r="DD192" i="7" s="1"/>
  <c r="AT190" i="7"/>
  <c r="CC190" i="7" s="1"/>
  <c r="CI190" i="7" s="1"/>
  <c r="DA190" i="7" s="1"/>
  <c r="DG190" i="7" s="1"/>
  <c r="AP190" i="7"/>
  <c r="BY190" i="7" s="1"/>
  <c r="CE190" i="7" s="1"/>
  <c r="CW190" i="7" s="1"/>
  <c r="DC190" i="7" s="1"/>
  <c r="AQ188" i="7"/>
  <c r="BZ188" i="7" s="1"/>
  <c r="CF188" i="7" s="1"/>
  <c r="CX188" i="7" s="1"/>
  <c r="DD188" i="7" s="1"/>
  <c r="AT186" i="7"/>
  <c r="CC186" i="7" s="1"/>
  <c r="CI186" i="7" s="1"/>
  <c r="DA186" i="7" s="1"/>
  <c r="DG186" i="7" s="1"/>
  <c r="AP186" i="7"/>
  <c r="BY186" i="7" s="1"/>
  <c r="CE186" i="7" s="1"/>
  <c r="CW186" i="7" s="1"/>
  <c r="DC186" i="7" s="1"/>
  <c r="AQ184" i="7"/>
  <c r="BZ184" i="7" s="1"/>
  <c r="CF184" i="7" s="1"/>
  <c r="CX184" i="7" s="1"/>
  <c r="DD184" i="7" s="1"/>
  <c r="AT182" i="7"/>
  <c r="CC182" i="7" s="1"/>
  <c r="CI182" i="7" s="1"/>
  <c r="DA182" i="7" s="1"/>
  <c r="DG182" i="7" s="1"/>
  <c r="AP182" i="7"/>
  <c r="BY182" i="7" s="1"/>
  <c r="CE182" i="7" s="1"/>
  <c r="CW182" i="7" s="1"/>
  <c r="DC182" i="7" s="1"/>
  <c r="AQ180" i="7"/>
  <c r="BZ180" i="7" s="1"/>
  <c r="CF180" i="7" s="1"/>
  <c r="CX180" i="7" s="1"/>
  <c r="DD180" i="7" s="1"/>
  <c r="AT178" i="7"/>
  <c r="CC178" i="7" s="1"/>
  <c r="CI178" i="7" s="1"/>
  <c r="DA178" i="7" s="1"/>
  <c r="DG178" i="7" s="1"/>
  <c r="AP178" i="7"/>
  <c r="BY178" i="7" s="1"/>
  <c r="CE178" i="7" s="1"/>
  <c r="CW178" i="7" s="1"/>
  <c r="DC178" i="7" s="1"/>
  <c r="AQ176" i="7"/>
  <c r="BZ176" i="7" s="1"/>
  <c r="CF176" i="7" s="1"/>
  <c r="CX176" i="7" s="1"/>
  <c r="DD176" i="7" s="1"/>
  <c r="AT174" i="7"/>
  <c r="CC174" i="7" s="1"/>
  <c r="CI174" i="7" s="1"/>
  <c r="DA174" i="7" s="1"/>
  <c r="DG174" i="7" s="1"/>
  <c r="AP174" i="7"/>
  <c r="BY174" i="7" s="1"/>
  <c r="CE174" i="7" s="1"/>
  <c r="CW174" i="7" s="1"/>
  <c r="DC174" i="7" s="1"/>
  <c r="AQ172" i="7"/>
  <c r="BZ172" i="7" s="1"/>
  <c r="CF172" i="7" s="1"/>
  <c r="CX172" i="7" s="1"/>
  <c r="DD172" i="7" s="1"/>
  <c r="AT170" i="7"/>
  <c r="CC170" i="7" s="1"/>
  <c r="CI170" i="7" s="1"/>
  <c r="DA170" i="7" s="1"/>
  <c r="DG170" i="7" s="1"/>
  <c r="AP170" i="7"/>
  <c r="BY170" i="7" s="1"/>
  <c r="CE170" i="7" s="1"/>
  <c r="CW170" i="7" s="1"/>
  <c r="DC170" i="7" s="1"/>
  <c r="AQ168" i="7"/>
  <c r="BZ168" i="7" s="1"/>
  <c r="CF168" i="7" s="1"/>
  <c r="CX168" i="7" s="1"/>
  <c r="DD168" i="7" s="1"/>
  <c r="AT166" i="7"/>
  <c r="CC166" i="7" s="1"/>
  <c r="CI166" i="7" s="1"/>
  <c r="DA166" i="7" s="1"/>
  <c r="DG166" i="7" s="1"/>
  <c r="AP166" i="7"/>
  <c r="BY166" i="7" s="1"/>
  <c r="CE166" i="7" s="1"/>
  <c r="CW166" i="7" s="1"/>
  <c r="DC166" i="7" s="1"/>
  <c r="AQ164" i="7"/>
  <c r="BZ164" i="7" s="1"/>
  <c r="CF164" i="7" s="1"/>
  <c r="CX164" i="7" s="1"/>
  <c r="DD164" i="7" s="1"/>
  <c r="AT162" i="7"/>
  <c r="CC162" i="7" s="1"/>
  <c r="CI162" i="7" s="1"/>
  <c r="DA162" i="7" s="1"/>
  <c r="DG162" i="7" s="1"/>
  <c r="AP162" i="7"/>
  <c r="BY162" i="7" s="1"/>
  <c r="CE162" i="7" s="1"/>
  <c r="CW162" i="7" s="1"/>
  <c r="DC162" i="7" s="1"/>
  <c r="AQ160" i="7"/>
  <c r="BZ160" i="7" s="1"/>
  <c r="CF160" i="7" s="1"/>
  <c r="CX160" i="7" s="1"/>
  <c r="DD160" i="7" s="1"/>
  <c r="AT158" i="7"/>
  <c r="CC158" i="7" s="1"/>
  <c r="CI158" i="7" s="1"/>
  <c r="DA158" i="7" s="1"/>
  <c r="DG158" i="7" s="1"/>
  <c r="AP158" i="7"/>
  <c r="BY158" i="7" s="1"/>
  <c r="CE158" i="7" s="1"/>
  <c r="CW158" i="7" s="1"/>
  <c r="DC158" i="7" s="1"/>
  <c r="AQ156" i="7"/>
  <c r="BZ156" i="7" s="1"/>
  <c r="CF156" i="7" s="1"/>
  <c r="CX156" i="7" s="1"/>
  <c r="DD156" i="7" s="1"/>
  <c r="AT154" i="7"/>
  <c r="CC154" i="7" s="1"/>
  <c r="CI154" i="7" s="1"/>
  <c r="DA154" i="7" s="1"/>
  <c r="DG154" i="7" s="1"/>
  <c r="AP154" i="7"/>
  <c r="BY154" i="7" s="1"/>
  <c r="CE154" i="7" s="1"/>
  <c r="CW154" i="7" s="1"/>
  <c r="DC154" i="7" s="1"/>
  <c r="AQ152" i="7"/>
  <c r="BZ152" i="7" s="1"/>
  <c r="CF152" i="7" s="1"/>
  <c r="CX152" i="7" s="1"/>
  <c r="DD152" i="7" s="1"/>
  <c r="AT150" i="7"/>
  <c r="CC150" i="7" s="1"/>
  <c r="CI150" i="7" s="1"/>
  <c r="DA150" i="7" s="1"/>
  <c r="DG150" i="7" s="1"/>
  <c r="AP150" i="7"/>
  <c r="BY150" i="7" s="1"/>
  <c r="CE150" i="7" s="1"/>
  <c r="CW150" i="7" s="1"/>
  <c r="DC150" i="7" s="1"/>
  <c r="AQ148" i="7"/>
  <c r="BZ148" i="7" s="1"/>
  <c r="CF148" i="7" s="1"/>
  <c r="CX148" i="7" s="1"/>
  <c r="DD148" i="7" s="1"/>
  <c r="AT146" i="7"/>
  <c r="CC146" i="7" s="1"/>
  <c r="CI146" i="7" s="1"/>
  <c r="DA146" i="7" s="1"/>
  <c r="DG146" i="7" s="1"/>
  <c r="AP146" i="7"/>
  <c r="BY146" i="7" s="1"/>
  <c r="CE146" i="7" s="1"/>
  <c r="CW146" i="7" s="1"/>
  <c r="DC146" i="7" s="1"/>
  <c r="AQ144" i="7"/>
  <c r="BZ144" i="7" s="1"/>
  <c r="CF144" i="7" s="1"/>
  <c r="CX144" i="7" s="1"/>
  <c r="DD144" i="7" s="1"/>
  <c r="AT142" i="7"/>
  <c r="CC142" i="7" s="1"/>
  <c r="CI142" i="7" s="1"/>
  <c r="DA142" i="7" s="1"/>
  <c r="DG142" i="7" s="1"/>
  <c r="AP142" i="7"/>
  <c r="BY142" i="7" s="1"/>
  <c r="CE142" i="7" s="1"/>
  <c r="CW142" i="7" s="1"/>
  <c r="DC142" i="7" s="1"/>
  <c r="AQ140" i="7"/>
  <c r="BZ140" i="7" s="1"/>
  <c r="CF140" i="7" s="1"/>
  <c r="CX140" i="7" s="1"/>
  <c r="DD140" i="7" s="1"/>
  <c r="AT138" i="7"/>
  <c r="CC138" i="7" s="1"/>
  <c r="CI138" i="7" s="1"/>
  <c r="DA138" i="7" s="1"/>
  <c r="DG138" i="7" s="1"/>
  <c r="AP138" i="7"/>
  <c r="BY138" i="7" s="1"/>
  <c r="CE138" i="7" s="1"/>
  <c r="CW138" i="7" s="1"/>
  <c r="DC138" i="7" s="1"/>
  <c r="AQ136" i="7"/>
  <c r="BZ136" i="7" s="1"/>
  <c r="CF136" i="7" s="1"/>
  <c r="CX136" i="7" s="1"/>
  <c r="DD136" i="7" s="1"/>
  <c r="AT134" i="7"/>
  <c r="CC134" i="7" s="1"/>
  <c r="CI134" i="7" s="1"/>
  <c r="DA134" i="7" s="1"/>
  <c r="DG134" i="7" s="1"/>
  <c r="AP134" i="7"/>
  <c r="BY134" i="7" s="1"/>
  <c r="CE134" i="7" s="1"/>
  <c r="CW134" i="7" s="1"/>
  <c r="DC134" i="7" s="1"/>
  <c r="AQ132" i="7"/>
  <c r="BZ132" i="7" s="1"/>
  <c r="CF132" i="7" s="1"/>
  <c r="CX132" i="7" s="1"/>
  <c r="DD132" i="7" s="1"/>
  <c r="AT130" i="7"/>
  <c r="CC130" i="7" s="1"/>
  <c r="CI130" i="7" s="1"/>
  <c r="DA130" i="7" s="1"/>
  <c r="DG130" i="7" s="1"/>
  <c r="AP130" i="7"/>
  <c r="BY130" i="7" s="1"/>
  <c r="CE130" i="7" s="1"/>
  <c r="CW130" i="7" s="1"/>
  <c r="DC130" i="7" s="1"/>
  <c r="AQ128" i="7"/>
  <c r="BZ128" i="7" s="1"/>
  <c r="CF128" i="7" s="1"/>
  <c r="CX128" i="7" s="1"/>
  <c r="DD128" i="7" s="1"/>
  <c r="AT126" i="7"/>
  <c r="CC126" i="7" s="1"/>
  <c r="CI126" i="7" s="1"/>
  <c r="DA126" i="7" s="1"/>
  <c r="DG126" i="7" s="1"/>
  <c r="AP126" i="7"/>
  <c r="BY126" i="7" s="1"/>
  <c r="CE126" i="7" s="1"/>
  <c r="CW126" i="7" s="1"/>
  <c r="DC126" i="7" s="1"/>
  <c r="AQ124" i="7"/>
  <c r="BZ124" i="7" s="1"/>
  <c r="CF124" i="7" s="1"/>
  <c r="CX124" i="7" s="1"/>
  <c r="DD124" i="7" s="1"/>
  <c r="AT122" i="7"/>
  <c r="CC122" i="7" s="1"/>
  <c r="CI122" i="7" s="1"/>
  <c r="DA122" i="7" s="1"/>
  <c r="DG122" i="7" s="1"/>
  <c r="AP122" i="7"/>
  <c r="BY122" i="7" s="1"/>
  <c r="CE122" i="7" s="1"/>
  <c r="CW122" i="7" s="1"/>
  <c r="DC122" i="7" s="1"/>
  <c r="AQ120" i="7"/>
  <c r="BZ120" i="7" s="1"/>
  <c r="CF120" i="7" s="1"/>
  <c r="CX120" i="7" s="1"/>
  <c r="DD120" i="7" s="1"/>
  <c r="AT118" i="7"/>
  <c r="CC118" i="7" s="1"/>
  <c r="CI118" i="7" s="1"/>
  <c r="DA118" i="7" s="1"/>
  <c r="DG118" i="7" s="1"/>
  <c r="AP118" i="7"/>
  <c r="BY118" i="7" s="1"/>
  <c r="CE118" i="7" s="1"/>
  <c r="CW118" i="7" s="1"/>
  <c r="DC118" i="7" s="1"/>
  <c r="AQ116" i="7"/>
  <c r="BZ116" i="7" s="1"/>
  <c r="CF116" i="7" s="1"/>
  <c r="CX116" i="7" s="1"/>
  <c r="DD116" i="7" s="1"/>
  <c r="AT114" i="7"/>
  <c r="CC114" i="7" s="1"/>
  <c r="CI114" i="7" s="1"/>
  <c r="DA114" i="7" s="1"/>
  <c r="DG114" i="7" s="1"/>
  <c r="AP114" i="7"/>
  <c r="BY114" i="7" s="1"/>
  <c r="CE114" i="7" s="1"/>
  <c r="CW114" i="7" s="1"/>
  <c r="DC114" i="7" s="1"/>
  <c r="AQ112" i="7"/>
  <c r="BZ112" i="7" s="1"/>
  <c r="CF112" i="7" s="1"/>
  <c r="CX112" i="7" s="1"/>
  <c r="DD112" i="7" s="1"/>
  <c r="AT110" i="7"/>
  <c r="CC110" i="7" s="1"/>
  <c r="CI110" i="7" s="1"/>
  <c r="DA110" i="7" s="1"/>
  <c r="DG110" i="7" s="1"/>
  <c r="AP110" i="7"/>
  <c r="BY110" i="7" s="1"/>
  <c r="CE110" i="7" s="1"/>
  <c r="CW110" i="7" s="1"/>
  <c r="DC110" i="7" s="1"/>
  <c r="AQ108" i="7"/>
  <c r="BZ108" i="7" s="1"/>
  <c r="CF108" i="7" s="1"/>
  <c r="CX108" i="7" s="1"/>
  <c r="DD108" i="7" s="1"/>
  <c r="AT106" i="7"/>
  <c r="CC106" i="7" s="1"/>
  <c r="CI106" i="7" s="1"/>
  <c r="DA106" i="7" s="1"/>
  <c r="DG106" i="7" s="1"/>
  <c r="AP106" i="7"/>
  <c r="BY106" i="7" s="1"/>
  <c r="CE106" i="7" s="1"/>
  <c r="CW106" i="7" s="1"/>
  <c r="DC106" i="7" s="1"/>
  <c r="AQ104" i="7"/>
  <c r="BZ104" i="7" s="1"/>
  <c r="CF104" i="7" s="1"/>
  <c r="CX104" i="7" s="1"/>
  <c r="DD104" i="7" s="1"/>
  <c r="AT102" i="7"/>
  <c r="CC102" i="7" s="1"/>
  <c r="CI102" i="7" s="1"/>
  <c r="DA102" i="7" s="1"/>
  <c r="DG102" i="7" s="1"/>
  <c r="AP102" i="7"/>
  <c r="BY102" i="7" s="1"/>
  <c r="CE102" i="7" s="1"/>
  <c r="CW102" i="7" s="1"/>
  <c r="DC102" i="7" s="1"/>
  <c r="AQ100" i="7"/>
  <c r="BZ100" i="7" s="1"/>
  <c r="CF100" i="7" s="1"/>
  <c r="CX100" i="7" s="1"/>
  <c r="DD100" i="7" s="1"/>
  <c r="AT98" i="7"/>
  <c r="CC98" i="7" s="1"/>
  <c r="CI98" i="7" s="1"/>
  <c r="DA98" i="7" s="1"/>
  <c r="DG98" i="7" s="1"/>
  <c r="AP98" i="7"/>
  <c r="BY98" i="7" s="1"/>
  <c r="CE98" i="7" s="1"/>
  <c r="CW98" i="7" s="1"/>
  <c r="DC98" i="7" s="1"/>
  <c r="AQ96" i="7"/>
  <c r="BZ96" i="7" s="1"/>
  <c r="CF96" i="7" s="1"/>
  <c r="CX96" i="7" s="1"/>
  <c r="DD96" i="7" s="1"/>
  <c r="AT94" i="7"/>
  <c r="CC94" i="7" s="1"/>
  <c r="CI94" i="7" s="1"/>
  <c r="DA94" i="7" s="1"/>
  <c r="DG94" i="7" s="1"/>
  <c r="AP94" i="7"/>
  <c r="BY94" i="7" s="1"/>
  <c r="CE94" i="7" s="1"/>
  <c r="CW94" i="7" s="1"/>
  <c r="DC94" i="7" s="1"/>
  <c r="AQ92" i="7"/>
  <c r="BZ92" i="7" s="1"/>
  <c r="CF92" i="7" s="1"/>
  <c r="CX92" i="7" s="1"/>
  <c r="DD92" i="7" s="1"/>
  <c r="AT90" i="7"/>
  <c r="CC90" i="7" s="1"/>
  <c r="CI90" i="7" s="1"/>
  <c r="DA90" i="7" s="1"/>
  <c r="DG90" i="7" s="1"/>
  <c r="CA90" i="7"/>
  <c r="CG90" i="7" s="1"/>
  <c r="CY90" i="7" s="1"/>
  <c r="DE90" i="7" s="1"/>
  <c r="AP90" i="7"/>
  <c r="BY90" i="7" s="1"/>
  <c r="CE90" i="7" s="1"/>
  <c r="CW90" i="7" s="1"/>
  <c r="DC90" i="7" s="1"/>
  <c r="AQ88" i="7"/>
  <c r="BZ88" i="7" s="1"/>
  <c r="CF88" i="7" s="1"/>
  <c r="CX88" i="7" s="1"/>
  <c r="DD88" i="7" s="1"/>
  <c r="AT86" i="7"/>
  <c r="CC86" i="7" s="1"/>
  <c r="CI86" i="7" s="1"/>
  <c r="DA86" i="7" s="1"/>
  <c r="DG86" i="7" s="1"/>
  <c r="AP86" i="7"/>
  <c r="BY86" i="7" s="1"/>
  <c r="CE86" i="7" s="1"/>
  <c r="CW86" i="7" s="1"/>
  <c r="DC86" i="7" s="1"/>
  <c r="AQ84" i="7"/>
  <c r="BZ84" i="7" s="1"/>
  <c r="CF84" i="7" s="1"/>
  <c r="CX84" i="7" s="1"/>
  <c r="DD84" i="7" s="1"/>
  <c r="AT82" i="7"/>
  <c r="CC82" i="7" s="1"/>
  <c r="CI82" i="7" s="1"/>
  <c r="DA82" i="7" s="1"/>
  <c r="DG82" i="7" s="1"/>
  <c r="AP82" i="7"/>
  <c r="BY82" i="7" s="1"/>
  <c r="CE82" i="7" s="1"/>
  <c r="CW82" i="7" s="1"/>
  <c r="DC82" i="7" s="1"/>
  <c r="CB80" i="7"/>
  <c r="CH80" i="7" s="1"/>
  <c r="CZ80" i="7" s="1"/>
  <c r="DF80" i="7" s="1"/>
  <c r="AQ80" i="7"/>
  <c r="BZ80" i="7" s="1"/>
  <c r="CF80" i="7" s="1"/>
  <c r="CX80" i="7" s="1"/>
  <c r="DD80" i="7" s="1"/>
  <c r="AT78" i="7"/>
  <c r="CC78" i="7" s="1"/>
  <c r="CI78" i="7" s="1"/>
  <c r="DA78" i="7" s="1"/>
  <c r="DG78" i="7" s="1"/>
  <c r="AP78" i="7"/>
  <c r="BY78" i="7" s="1"/>
  <c r="CE78" i="7" s="1"/>
  <c r="CW78" i="7" s="1"/>
  <c r="DC78" i="7" s="1"/>
  <c r="AQ76" i="7"/>
  <c r="BZ76" i="7" s="1"/>
  <c r="CF76" i="7" s="1"/>
  <c r="CX76" i="7" s="1"/>
  <c r="DD76" i="7" s="1"/>
  <c r="AT74" i="7"/>
  <c r="CC74" i="7" s="1"/>
  <c r="CI74" i="7" s="1"/>
  <c r="DA74" i="7" s="1"/>
  <c r="DG74" i="7" s="1"/>
  <c r="AP74" i="7"/>
  <c r="BY74" i="7" s="1"/>
  <c r="CE74" i="7" s="1"/>
  <c r="CW74" i="7" s="1"/>
  <c r="DC74" i="7" s="1"/>
  <c r="AQ72" i="7"/>
  <c r="BZ72" i="7" s="1"/>
  <c r="CF72" i="7" s="1"/>
  <c r="CX72" i="7" s="1"/>
  <c r="DD72" i="7" s="1"/>
  <c r="AT70" i="7"/>
  <c r="CC70" i="7" s="1"/>
  <c r="CI70" i="7" s="1"/>
  <c r="DA70" i="7" s="1"/>
  <c r="DG70" i="7" s="1"/>
  <c r="AP70" i="7"/>
  <c r="BY70" i="7" s="1"/>
  <c r="CE70" i="7" s="1"/>
  <c r="CW70" i="7" s="1"/>
  <c r="DC70" i="7" s="1"/>
  <c r="AQ68" i="7"/>
  <c r="BZ68" i="7" s="1"/>
  <c r="CF68" i="7" s="1"/>
  <c r="CX68" i="7" s="1"/>
  <c r="DD68" i="7" s="1"/>
  <c r="AT66" i="7"/>
  <c r="CC66" i="7" s="1"/>
  <c r="CI66" i="7" s="1"/>
  <c r="DA66" i="7" s="1"/>
  <c r="DG66" i="7" s="1"/>
  <c r="AP66" i="7"/>
  <c r="BY66" i="7" s="1"/>
  <c r="CE66" i="7" s="1"/>
  <c r="CW66" i="7" s="1"/>
  <c r="DC66" i="7" s="1"/>
  <c r="AQ64" i="7"/>
  <c r="BZ64" i="7" s="1"/>
  <c r="CF64" i="7" s="1"/>
  <c r="CX64" i="7" s="1"/>
  <c r="DD64" i="7" s="1"/>
  <c r="AT62" i="7"/>
  <c r="CC62" i="7" s="1"/>
  <c r="CI62" i="7" s="1"/>
  <c r="DA62" i="7" s="1"/>
  <c r="DG62" i="7" s="1"/>
  <c r="AP62" i="7"/>
  <c r="BY62" i="7" s="1"/>
  <c r="CE62" i="7" s="1"/>
  <c r="CW62" i="7" s="1"/>
  <c r="DC62" i="7" s="1"/>
  <c r="AQ60" i="7"/>
  <c r="BZ60" i="7" s="1"/>
  <c r="CF60" i="7" s="1"/>
  <c r="CX60" i="7" s="1"/>
  <c r="DD60" i="7" s="1"/>
  <c r="AT58" i="7"/>
  <c r="CC58" i="7" s="1"/>
  <c r="CI58" i="7" s="1"/>
  <c r="DA58" i="7" s="1"/>
  <c r="DG58" i="7" s="1"/>
  <c r="AP58" i="7"/>
  <c r="BY58" i="7" s="1"/>
  <c r="CE58" i="7" s="1"/>
  <c r="CW58" i="7" s="1"/>
  <c r="DC58" i="7" s="1"/>
  <c r="AQ56" i="7"/>
  <c r="BZ56" i="7" s="1"/>
  <c r="CF56" i="7" s="1"/>
  <c r="CX56" i="7" s="1"/>
  <c r="DD56" i="7" s="1"/>
  <c r="AT54" i="7"/>
  <c r="CC54" i="7" s="1"/>
  <c r="CI54" i="7" s="1"/>
  <c r="DA54" i="7" s="1"/>
  <c r="DG54" i="7" s="1"/>
  <c r="AP54" i="7"/>
  <c r="BY54" i="7" s="1"/>
  <c r="CE54" i="7" s="1"/>
  <c r="CW54" i="7" s="1"/>
  <c r="DC54" i="7" s="1"/>
  <c r="AQ52" i="7"/>
  <c r="BZ52" i="7" s="1"/>
  <c r="CF52" i="7" s="1"/>
  <c r="CX52" i="7" s="1"/>
  <c r="DD52" i="7" s="1"/>
  <c r="AT50" i="7"/>
  <c r="CC50" i="7" s="1"/>
  <c r="CI50" i="7" s="1"/>
  <c r="DA50" i="7" s="1"/>
  <c r="DG50" i="7" s="1"/>
  <c r="AP50" i="7"/>
  <c r="BY50" i="7" s="1"/>
  <c r="CE50" i="7" s="1"/>
  <c r="CW50" i="7" s="1"/>
  <c r="DC50" i="7" s="1"/>
  <c r="AQ48" i="7"/>
  <c r="BZ48" i="7" s="1"/>
  <c r="CF48" i="7" s="1"/>
  <c r="CX48" i="7" s="1"/>
  <c r="DD48" i="7" s="1"/>
  <c r="AT46" i="7"/>
  <c r="CC46" i="7" s="1"/>
  <c r="CI46" i="7" s="1"/>
  <c r="DA46" i="7" s="1"/>
  <c r="DG46" i="7" s="1"/>
  <c r="AP46" i="7"/>
  <c r="BY46" i="7" s="1"/>
  <c r="CE46" i="7" s="1"/>
  <c r="CW46" i="7" s="1"/>
  <c r="DC46" i="7" s="1"/>
  <c r="AQ44" i="7"/>
  <c r="BZ44" i="7" s="1"/>
  <c r="CF44" i="7" s="1"/>
  <c r="CX44" i="7" s="1"/>
  <c r="DD44" i="7" s="1"/>
  <c r="AT42" i="7"/>
  <c r="CC42" i="7" s="1"/>
  <c r="CI42" i="7" s="1"/>
  <c r="DA42" i="7" s="1"/>
  <c r="DG42" i="7" s="1"/>
  <c r="AP42" i="7"/>
  <c r="BY42" i="7" s="1"/>
  <c r="CE42" i="7" s="1"/>
  <c r="CW42" i="7" s="1"/>
  <c r="DC42" i="7" s="1"/>
  <c r="AQ40" i="7"/>
  <c r="BZ40" i="7" s="1"/>
  <c r="CF40" i="7" s="1"/>
  <c r="CX40" i="7" s="1"/>
  <c r="DD40" i="7" s="1"/>
  <c r="AT38" i="7"/>
  <c r="CC38" i="7" s="1"/>
  <c r="CI38" i="7" s="1"/>
  <c r="DA38" i="7" s="1"/>
  <c r="DG38" i="7" s="1"/>
  <c r="AP38" i="7"/>
  <c r="BY38" i="7" s="1"/>
  <c r="CE38" i="7" s="1"/>
  <c r="CW38" i="7" s="1"/>
  <c r="DC38" i="7" s="1"/>
  <c r="AQ36" i="7"/>
  <c r="BZ36" i="7" s="1"/>
  <c r="CF36" i="7" s="1"/>
  <c r="CX36" i="7" s="1"/>
  <c r="DD36" i="7" s="1"/>
  <c r="AT34" i="7"/>
  <c r="CC34" i="7" s="1"/>
  <c r="CI34" i="7" s="1"/>
  <c r="DA34" i="7" s="1"/>
  <c r="DG34" i="7" s="1"/>
  <c r="AP34" i="7"/>
  <c r="BY34" i="7" s="1"/>
  <c r="CE34" i="7" s="1"/>
  <c r="CW34" i="7" s="1"/>
  <c r="DC34" i="7" s="1"/>
  <c r="AQ32" i="7"/>
  <c r="BZ32" i="7" s="1"/>
  <c r="CF32" i="7" s="1"/>
  <c r="CX32" i="7" s="1"/>
  <c r="DD32" i="7" s="1"/>
  <c r="AT30" i="7"/>
  <c r="CC30" i="7" s="1"/>
  <c r="CI30" i="7" s="1"/>
  <c r="DA30" i="7" s="1"/>
  <c r="DG30" i="7" s="1"/>
  <c r="AP30" i="7"/>
  <c r="BY30" i="7" s="1"/>
  <c r="CE30" i="7" s="1"/>
  <c r="CW30" i="7" s="1"/>
  <c r="DC30" i="7" s="1"/>
  <c r="AQ28" i="7"/>
  <c r="BZ28" i="7" s="1"/>
  <c r="CF28" i="7" s="1"/>
  <c r="CX28" i="7" s="1"/>
  <c r="DD28" i="7" s="1"/>
  <c r="AT26" i="7"/>
  <c r="CC26" i="7" s="1"/>
  <c r="CI26" i="7" s="1"/>
  <c r="DA26" i="7" s="1"/>
  <c r="DG26" i="7" s="1"/>
  <c r="AP26" i="7"/>
  <c r="BY26" i="7" s="1"/>
  <c r="CE26" i="7" s="1"/>
  <c r="CW26" i="7" s="1"/>
  <c r="DC26" i="7" s="1"/>
  <c r="AQ24" i="7"/>
  <c r="BZ24" i="7" s="1"/>
  <c r="CF24" i="7" s="1"/>
  <c r="CX24" i="7" s="1"/>
  <c r="DD24" i="7" s="1"/>
  <c r="AT22" i="7"/>
  <c r="CC22" i="7" s="1"/>
  <c r="CI22" i="7" s="1"/>
  <c r="DA22" i="7" s="1"/>
  <c r="DG22" i="7" s="1"/>
  <c r="AP22" i="7"/>
  <c r="BY22" i="7" s="1"/>
  <c r="CE22" i="7" s="1"/>
  <c r="CW22" i="7" s="1"/>
  <c r="DC22" i="7" s="1"/>
  <c r="AQ20" i="7"/>
  <c r="BZ20" i="7" s="1"/>
  <c r="CF20" i="7" s="1"/>
  <c r="CX20" i="7" s="1"/>
  <c r="DD20" i="7" s="1"/>
  <c r="AT18" i="7"/>
  <c r="CC18" i="7" s="1"/>
  <c r="CI18" i="7" s="1"/>
  <c r="DA18" i="7" s="1"/>
  <c r="DG18" i="7" s="1"/>
  <c r="AP18" i="7"/>
  <c r="BY18" i="7" s="1"/>
  <c r="CE18" i="7" s="1"/>
  <c r="CW18" i="7" s="1"/>
  <c r="DC18" i="7" s="1"/>
  <c r="AQ16" i="7"/>
  <c r="BZ16" i="7" s="1"/>
  <c r="CF16" i="7" s="1"/>
  <c r="CX16" i="7" s="1"/>
  <c r="DD16" i="7" s="1"/>
  <c r="AQ207" i="7"/>
  <c r="BZ207" i="7" s="1"/>
  <c r="CF207" i="7" s="1"/>
  <c r="CX207" i="7" s="1"/>
  <c r="DD207" i="7" s="1"/>
  <c r="AT205" i="7"/>
  <c r="CC205" i="7" s="1"/>
  <c r="CI205" i="7" s="1"/>
  <c r="DA205" i="7" s="1"/>
  <c r="DG205" i="7" s="1"/>
  <c r="AP205" i="7"/>
  <c r="BY205" i="7" s="1"/>
  <c r="CE205" i="7" s="1"/>
  <c r="CW205" i="7" s="1"/>
  <c r="DC205" i="7" s="1"/>
  <c r="AQ203" i="7"/>
  <c r="BZ203" i="7" s="1"/>
  <c r="CF203" i="7" s="1"/>
  <c r="CX203" i="7" s="1"/>
  <c r="DD203" i="7" s="1"/>
  <c r="AT201" i="7"/>
  <c r="CC201" i="7" s="1"/>
  <c r="CI201" i="7" s="1"/>
  <c r="DA201" i="7" s="1"/>
  <c r="DG201" i="7" s="1"/>
  <c r="AP201" i="7"/>
  <c r="BY201" i="7" s="1"/>
  <c r="CE201" i="7" s="1"/>
  <c r="CW201" i="7" s="1"/>
  <c r="DC201" i="7" s="1"/>
  <c r="CB199" i="7"/>
  <c r="CH199" i="7" s="1"/>
  <c r="CZ199" i="7" s="1"/>
  <c r="DF199" i="7" s="1"/>
  <c r="AQ199" i="7"/>
  <c r="BZ199" i="7" s="1"/>
  <c r="CF199" i="7" s="1"/>
  <c r="CX199" i="7" s="1"/>
  <c r="DD199" i="7" s="1"/>
  <c r="AT197" i="7"/>
  <c r="CC197" i="7" s="1"/>
  <c r="CI197" i="7" s="1"/>
  <c r="DA197" i="7" s="1"/>
  <c r="DG197" i="7" s="1"/>
  <c r="AP197" i="7"/>
  <c r="BY197" i="7" s="1"/>
  <c r="CE197" i="7" s="1"/>
  <c r="CW197" i="7" s="1"/>
  <c r="DC197" i="7" s="1"/>
  <c r="AQ195" i="7"/>
  <c r="BZ195" i="7" s="1"/>
  <c r="CF195" i="7" s="1"/>
  <c r="CX195" i="7" s="1"/>
  <c r="DD195" i="7" s="1"/>
  <c r="AT193" i="7"/>
  <c r="CC193" i="7" s="1"/>
  <c r="CI193" i="7" s="1"/>
  <c r="DA193" i="7" s="1"/>
  <c r="DG193" i="7" s="1"/>
  <c r="AP193" i="7"/>
  <c r="BY193" i="7" s="1"/>
  <c r="CE193" i="7" s="1"/>
  <c r="CW193" i="7" s="1"/>
  <c r="DC193" i="7" s="1"/>
  <c r="AQ191" i="7"/>
  <c r="BZ191" i="7" s="1"/>
  <c r="CF191" i="7" s="1"/>
  <c r="CX191" i="7" s="1"/>
  <c r="DD191" i="7" s="1"/>
  <c r="AT189" i="7"/>
  <c r="CC189" i="7" s="1"/>
  <c r="CI189" i="7" s="1"/>
  <c r="DA189" i="7" s="1"/>
  <c r="DG189" i="7" s="1"/>
  <c r="AP189" i="7"/>
  <c r="BY189" i="7" s="1"/>
  <c r="CE189" i="7" s="1"/>
  <c r="CW189" i="7" s="1"/>
  <c r="DC189" i="7" s="1"/>
  <c r="AQ187" i="7"/>
  <c r="BZ187" i="7" s="1"/>
  <c r="CF187" i="7" s="1"/>
  <c r="CX187" i="7" s="1"/>
  <c r="DD187" i="7" s="1"/>
  <c r="AT185" i="7"/>
  <c r="CC185" i="7" s="1"/>
  <c r="CI185" i="7" s="1"/>
  <c r="DA185" i="7" s="1"/>
  <c r="DG185" i="7" s="1"/>
  <c r="AP185" i="7"/>
  <c r="BY185" i="7" s="1"/>
  <c r="CE185" i="7" s="1"/>
  <c r="CW185" i="7" s="1"/>
  <c r="DC185" i="7" s="1"/>
  <c r="CB183" i="7"/>
  <c r="CH183" i="7" s="1"/>
  <c r="CZ183" i="7" s="1"/>
  <c r="DF183" i="7" s="1"/>
  <c r="AQ183" i="7"/>
  <c r="BZ183" i="7" s="1"/>
  <c r="CF183" i="7" s="1"/>
  <c r="CX183" i="7" s="1"/>
  <c r="DD183" i="7" s="1"/>
  <c r="AT181" i="7"/>
  <c r="CC181" i="7" s="1"/>
  <c r="CI181" i="7" s="1"/>
  <c r="DA181" i="7" s="1"/>
  <c r="DG181" i="7" s="1"/>
  <c r="AP181" i="7"/>
  <c r="BY181" i="7" s="1"/>
  <c r="CE181" i="7" s="1"/>
  <c r="CW181" i="7" s="1"/>
  <c r="DC181" i="7" s="1"/>
  <c r="AQ179" i="7"/>
  <c r="BZ179" i="7" s="1"/>
  <c r="CF179" i="7" s="1"/>
  <c r="CX179" i="7" s="1"/>
  <c r="DD179" i="7" s="1"/>
  <c r="AT177" i="7"/>
  <c r="CC177" i="7" s="1"/>
  <c r="CI177" i="7" s="1"/>
  <c r="DA177" i="7" s="1"/>
  <c r="DG177" i="7" s="1"/>
  <c r="AP177" i="7"/>
  <c r="BY177" i="7" s="1"/>
  <c r="CE177" i="7" s="1"/>
  <c r="CW177" i="7" s="1"/>
  <c r="DC177" i="7" s="1"/>
  <c r="AQ175" i="7"/>
  <c r="BZ175" i="7" s="1"/>
  <c r="CF175" i="7" s="1"/>
  <c r="CX175" i="7" s="1"/>
  <c r="DD175" i="7" s="1"/>
  <c r="AT173" i="7"/>
  <c r="CC173" i="7" s="1"/>
  <c r="CI173" i="7" s="1"/>
  <c r="DA173" i="7" s="1"/>
  <c r="DG173" i="7" s="1"/>
  <c r="AP173" i="7"/>
  <c r="BY173" i="7" s="1"/>
  <c r="CE173" i="7" s="1"/>
  <c r="CW173" i="7" s="1"/>
  <c r="DC173" i="7" s="1"/>
  <c r="AQ171" i="7"/>
  <c r="BZ171" i="7" s="1"/>
  <c r="CF171" i="7" s="1"/>
  <c r="CX171" i="7" s="1"/>
  <c r="DD171" i="7" s="1"/>
  <c r="AT169" i="7"/>
  <c r="CC169" i="7" s="1"/>
  <c r="CI169" i="7" s="1"/>
  <c r="DA169" i="7" s="1"/>
  <c r="DG169" i="7" s="1"/>
  <c r="AP169" i="7"/>
  <c r="BY169" i="7" s="1"/>
  <c r="CE169" i="7" s="1"/>
  <c r="CW169" i="7" s="1"/>
  <c r="DC169" i="7" s="1"/>
  <c r="AQ167" i="7"/>
  <c r="BZ167" i="7" s="1"/>
  <c r="CF167" i="7" s="1"/>
  <c r="CX167" i="7" s="1"/>
  <c r="DD167" i="7" s="1"/>
  <c r="AT165" i="7"/>
  <c r="CC165" i="7" s="1"/>
  <c r="CI165" i="7" s="1"/>
  <c r="DA165" i="7" s="1"/>
  <c r="DG165" i="7" s="1"/>
  <c r="AP165" i="7"/>
  <c r="BY165" i="7" s="1"/>
  <c r="CE165" i="7" s="1"/>
  <c r="CW165" i="7" s="1"/>
  <c r="DC165" i="7" s="1"/>
  <c r="AQ163" i="7"/>
  <c r="BZ163" i="7" s="1"/>
  <c r="CF163" i="7" s="1"/>
  <c r="CX163" i="7" s="1"/>
  <c r="DD163" i="7" s="1"/>
  <c r="AT161" i="7"/>
  <c r="CC161" i="7" s="1"/>
  <c r="CI161" i="7" s="1"/>
  <c r="DA161" i="7" s="1"/>
  <c r="DG161" i="7" s="1"/>
  <c r="AP161" i="7"/>
  <c r="BY161" i="7" s="1"/>
  <c r="CE161" i="7" s="1"/>
  <c r="CW161" i="7" s="1"/>
  <c r="DC161" i="7" s="1"/>
  <c r="CB159" i="7"/>
  <c r="CH159" i="7" s="1"/>
  <c r="CZ159" i="7" s="1"/>
  <c r="DF159" i="7" s="1"/>
  <c r="AQ159" i="7"/>
  <c r="BZ159" i="7" s="1"/>
  <c r="CF159" i="7" s="1"/>
  <c r="CX159" i="7" s="1"/>
  <c r="DD159" i="7" s="1"/>
  <c r="AT157" i="7"/>
  <c r="CC157" i="7" s="1"/>
  <c r="CI157" i="7" s="1"/>
  <c r="DA157" i="7" s="1"/>
  <c r="DG157" i="7" s="1"/>
  <c r="AP157" i="7"/>
  <c r="BY157" i="7" s="1"/>
  <c r="CE157" i="7" s="1"/>
  <c r="CW157" i="7" s="1"/>
  <c r="DC157" i="7" s="1"/>
  <c r="AQ155" i="7"/>
  <c r="BZ155" i="7" s="1"/>
  <c r="CF155" i="7" s="1"/>
  <c r="CX155" i="7" s="1"/>
  <c r="DD155" i="7" s="1"/>
  <c r="AT153" i="7"/>
  <c r="CC153" i="7" s="1"/>
  <c r="CI153" i="7" s="1"/>
  <c r="DA153" i="7" s="1"/>
  <c r="DG153" i="7" s="1"/>
  <c r="AP153" i="7"/>
  <c r="BY153" i="7" s="1"/>
  <c r="CE153" i="7" s="1"/>
  <c r="CW153" i="7" s="1"/>
  <c r="DC153" i="7" s="1"/>
  <c r="AQ151" i="7"/>
  <c r="BZ151" i="7" s="1"/>
  <c r="CF151" i="7" s="1"/>
  <c r="CX151" i="7" s="1"/>
  <c r="DD151" i="7" s="1"/>
  <c r="AT149" i="7"/>
  <c r="CC149" i="7" s="1"/>
  <c r="CI149" i="7" s="1"/>
  <c r="DA149" i="7" s="1"/>
  <c r="DG149" i="7" s="1"/>
  <c r="AP149" i="7"/>
  <c r="BY149" i="7" s="1"/>
  <c r="CE149" i="7" s="1"/>
  <c r="CW149" i="7" s="1"/>
  <c r="DC149" i="7" s="1"/>
  <c r="AQ147" i="7"/>
  <c r="BZ147" i="7" s="1"/>
  <c r="CF147" i="7" s="1"/>
  <c r="CX147" i="7" s="1"/>
  <c r="DD147" i="7" s="1"/>
  <c r="AT145" i="7"/>
  <c r="CC145" i="7" s="1"/>
  <c r="CI145" i="7" s="1"/>
  <c r="DA145" i="7" s="1"/>
  <c r="DG145" i="7" s="1"/>
  <c r="AP145" i="7"/>
  <c r="BY145" i="7" s="1"/>
  <c r="CE145" i="7" s="1"/>
  <c r="CW145" i="7" s="1"/>
  <c r="DC145" i="7" s="1"/>
  <c r="AQ143" i="7"/>
  <c r="BZ143" i="7" s="1"/>
  <c r="CF143" i="7" s="1"/>
  <c r="CX143" i="7" s="1"/>
  <c r="DD143" i="7" s="1"/>
  <c r="AT141" i="7"/>
  <c r="CC141" i="7" s="1"/>
  <c r="CI141" i="7" s="1"/>
  <c r="DA141" i="7" s="1"/>
  <c r="DG141" i="7" s="1"/>
  <c r="AP141" i="7"/>
  <c r="BY141" i="7" s="1"/>
  <c r="CE141" i="7" s="1"/>
  <c r="CW141" i="7" s="1"/>
  <c r="DC141" i="7" s="1"/>
  <c r="AQ139" i="7"/>
  <c r="BZ139" i="7" s="1"/>
  <c r="CF139" i="7" s="1"/>
  <c r="CX139" i="7" s="1"/>
  <c r="DD139" i="7" s="1"/>
  <c r="AT137" i="7"/>
  <c r="CC137" i="7" s="1"/>
  <c r="CI137" i="7" s="1"/>
  <c r="DA137" i="7" s="1"/>
  <c r="DG137" i="7" s="1"/>
  <c r="AP137" i="7"/>
  <c r="BY137" i="7" s="1"/>
  <c r="CE137" i="7" s="1"/>
  <c r="CW137" i="7" s="1"/>
  <c r="DC137" i="7" s="1"/>
  <c r="AQ135" i="7"/>
  <c r="BZ135" i="7" s="1"/>
  <c r="CF135" i="7" s="1"/>
  <c r="CX135" i="7" s="1"/>
  <c r="DD135" i="7" s="1"/>
  <c r="AT133" i="7"/>
  <c r="CC133" i="7" s="1"/>
  <c r="CI133" i="7" s="1"/>
  <c r="DA133" i="7" s="1"/>
  <c r="DG133" i="7" s="1"/>
  <c r="AP133" i="7"/>
  <c r="BY133" i="7" s="1"/>
  <c r="CE133" i="7" s="1"/>
  <c r="CW133" i="7" s="1"/>
  <c r="DC133" i="7" s="1"/>
  <c r="AQ131" i="7"/>
  <c r="BZ131" i="7" s="1"/>
  <c r="CF131" i="7" s="1"/>
  <c r="CX131" i="7" s="1"/>
  <c r="DD131" i="7" s="1"/>
  <c r="AT129" i="7"/>
  <c r="CC129" i="7" s="1"/>
  <c r="CI129" i="7" s="1"/>
  <c r="DA129" i="7" s="1"/>
  <c r="DG129" i="7" s="1"/>
  <c r="AP129" i="7"/>
  <c r="BY129" i="7" s="1"/>
  <c r="CE129" i="7" s="1"/>
  <c r="CW129" i="7" s="1"/>
  <c r="DC129" i="7" s="1"/>
  <c r="CB127" i="7"/>
  <c r="CH127" i="7" s="1"/>
  <c r="CZ127" i="7" s="1"/>
  <c r="DF127" i="7" s="1"/>
  <c r="AQ127" i="7"/>
  <c r="BZ127" i="7" s="1"/>
  <c r="CF127" i="7" s="1"/>
  <c r="CX127" i="7" s="1"/>
  <c r="DD127" i="7" s="1"/>
  <c r="AT125" i="7"/>
  <c r="CC125" i="7" s="1"/>
  <c r="CI125" i="7" s="1"/>
  <c r="DA125" i="7" s="1"/>
  <c r="DG125" i="7" s="1"/>
  <c r="AP125" i="7"/>
  <c r="BY125" i="7" s="1"/>
  <c r="CE125" i="7" s="1"/>
  <c r="CW125" i="7" s="1"/>
  <c r="DC125" i="7" s="1"/>
  <c r="AQ123" i="7"/>
  <c r="BZ123" i="7" s="1"/>
  <c r="CF123" i="7" s="1"/>
  <c r="CX123" i="7" s="1"/>
  <c r="DD123" i="7" s="1"/>
  <c r="AT121" i="7"/>
  <c r="CC121" i="7" s="1"/>
  <c r="CI121" i="7" s="1"/>
  <c r="DA121" i="7" s="1"/>
  <c r="DG121" i="7" s="1"/>
  <c r="AP121" i="7"/>
  <c r="BY121" i="7" s="1"/>
  <c r="CE121" i="7" s="1"/>
  <c r="CW121" i="7" s="1"/>
  <c r="DC121" i="7" s="1"/>
  <c r="AQ119" i="7"/>
  <c r="BZ119" i="7" s="1"/>
  <c r="CF119" i="7" s="1"/>
  <c r="CX119" i="7" s="1"/>
  <c r="DD119" i="7" s="1"/>
  <c r="AT117" i="7"/>
  <c r="CC117" i="7" s="1"/>
  <c r="CI117" i="7" s="1"/>
  <c r="DA117" i="7" s="1"/>
  <c r="DG117" i="7" s="1"/>
  <c r="AP117" i="7"/>
  <c r="BY117" i="7" s="1"/>
  <c r="CE117" i="7" s="1"/>
  <c r="CW117" i="7" s="1"/>
  <c r="DC117" i="7" s="1"/>
  <c r="AQ115" i="7"/>
  <c r="BZ115" i="7" s="1"/>
  <c r="CF115" i="7" s="1"/>
  <c r="CX115" i="7" s="1"/>
  <c r="DD115" i="7" s="1"/>
  <c r="AT113" i="7"/>
  <c r="CC113" i="7" s="1"/>
  <c r="CI113" i="7" s="1"/>
  <c r="DA113" i="7" s="1"/>
  <c r="DG113" i="7" s="1"/>
  <c r="CA113" i="7"/>
  <c r="CG113" i="7" s="1"/>
  <c r="CY113" i="7" s="1"/>
  <c r="DE113" i="7" s="1"/>
  <c r="AP113" i="7"/>
  <c r="BY113" i="7" s="1"/>
  <c r="CE113" i="7" s="1"/>
  <c r="CW113" i="7" s="1"/>
  <c r="DC113" i="7" s="1"/>
  <c r="AQ111" i="7"/>
  <c r="BZ111" i="7" s="1"/>
  <c r="CF111" i="7" s="1"/>
  <c r="CX111" i="7" s="1"/>
  <c r="DD111" i="7" s="1"/>
  <c r="AT109" i="7"/>
  <c r="CC109" i="7" s="1"/>
  <c r="CI109" i="7" s="1"/>
  <c r="DA109" i="7" s="1"/>
  <c r="DG109" i="7" s="1"/>
  <c r="AP109" i="7"/>
  <c r="BY109" i="7" s="1"/>
  <c r="CE109" i="7" s="1"/>
  <c r="CW109" i="7" s="1"/>
  <c r="DC109" i="7" s="1"/>
  <c r="AQ107" i="7"/>
  <c r="BZ107" i="7" s="1"/>
  <c r="CF107" i="7" s="1"/>
  <c r="CX107" i="7" s="1"/>
  <c r="DD107" i="7" s="1"/>
  <c r="AT105" i="7"/>
  <c r="CC105" i="7" s="1"/>
  <c r="CI105" i="7" s="1"/>
  <c r="DA105" i="7" s="1"/>
  <c r="DG105" i="7" s="1"/>
  <c r="AP105" i="7"/>
  <c r="BY105" i="7" s="1"/>
  <c r="CE105" i="7" s="1"/>
  <c r="CW105" i="7" s="1"/>
  <c r="DC105" i="7" s="1"/>
  <c r="AQ103" i="7"/>
  <c r="BZ103" i="7" s="1"/>
  <c r="CF103" i="7" s="1"/>
  <c r="CX103" i="7" s="1"/>
  <c r="DD103" i="7" s="1"/>
  <c r="AT101" i="7"/>
  <c r="CC101" i="7" s="1"/>
  <c r="CI101" i="7" s="1"/>
  <c r="DA101" i="7" s="1"/>
  <c r="DG101" i="7" s="1"/>
  <c r="AP101" i="7"/>
  <c r="BY101" i="7" s="1"/>
  <c r="CE101" i="7" s="1"/>
  <c r="CW101" i="7" s="1"/>
  <c r="DC101" i="7" s="1"/>
  <c r="AQ99" i="7"/>
  <c r="BZ99" i="7" s="1"/>
  <c r="CF99" i="7" s="1"/>
  <c r="CX99" i="7" s="1"/>
  <c r="DD99" i="7" s="1"/>
  <c r="AT97" i="7"/>
  <c r="CC97" i="7" s="1"/>
  <c r="CI97" i="7" s="1"/>
  <c r="DA97" i="7" s="1"/>
  <c r="DG97" i="7" s="1"/>
  <c r="AP97" i="7"/>
  <c r="BY97" i="7" s="1"/>
  <c r="CE97" i="7" s="1"/>
  <c r="CW97" i="7" s="1"/>
  <c r="DC97" i="7" s="1"/>
  <c r="CB95" i="7"/>
  <c r="CH95" i="7" s="1"/>
  <c r="CZ95" i="7" s="1"/>
  <c r="DF95" i="7" s="1"/>
  <c r="AQ95" i="7"/>
  <c r="BZ95" i="7" s="1"/>
  <c r="CF95" i="7" s="1"/>
  <c r="CX95" i="7" s="1"/>
  <c r="DD95" i="7" s="1"/>
  <c r="AT93" i="7"/>
  <c r="CC93" i="7" s="1"/>
  <c r="CI93" i="7" s="1"/>
  <c r="DA93" i="7" s="1"/>
  <c r="DG93" i="7" s="1"/>
  <c r="AP93" i="7"/>
  <c r="BY93" i="7" s="1"/>
  <c r="CE93" i="7" s="1"/>
  <c r="CW93" i="7" s="1"/>
  <c r="DC93" i="7" s="1"/>
  <c r="AQ91" i="7"/>
  <c r="BZ91" i="7" s="1"/>
  <c r="CF91" i="7" s="1"/>
  <c r="CX91" i="7" s="1"/>
  <c r="DD91" i="7" s="1"/>
  <c r="AT89" i="7"/>
  <c r="CC89" i="7" s="1"/>
  <c r="CI89" i="7" s="1"/>
  <c r="DA89" i="7" s="1"/>
  <c r="DG89" i="7" s="1"/>
  <c r="AP89" i="7"/>
  <c r="BY89" i="7" s="1"/>
  <c r="CE89" i="7" s="1"/>
  <c r="CW89" i="7" s="1"/>
  <c r="DC89" i="7" s="1"/>
  <c r="AQ87" i="7"/>
  <c r="BZ87" i="7" s="1"/>
  <c r="CF87" i="7" s="1"/>
  <c r="CX87" i="7" s="1"/>
  <c r="DD87" i="7" s="1"/>
  <c r="AT85" i="7"/>
  <c r="CC85" i="7" s="1"/>
  <c r="CI85" i="7" s="1"/>
  <c r="DA85" i="7" s="1"/>
  <c r="DG85" i="7" s="1"/>
  <c r="AP85" i="7"/>
  <c r="BY85" i="7" s="1"/>
  <c r="CE85" i="7" s="1"/>
  <c r="CW85" i="7" s="1"/>
  <c r="DC85" i="7" s="1"/>
  <c r="AQ83" i="7"/>
  <c r="BZ83" i="7" s="1"/>
  <c r="CF83" i="7" s="1"/>
  <c r="CX83" i="7" s="1"/>
  <c r="DD83" i="7" s="1"/>
  <c r="AT81" i="7"/>
  <c r="CC81" i="7" s="1"/>
  <c r="CI81" i="7" s="1"/>
  <c r="DA81" i="7" s="1"/>
  <c r="DG81" i="7" s="1"/>
  <c r="AP81" i="7"/>
  <c r="BY81" i="7" s="1"/>
  <c r="CE81" i="7" s="1"/>
  <c r="CW81" i="7" s="1"/>
  <c r="DC81" i="7" s="1"/>
  <c r="AQ79" i="7"/>
  <c r="BZ79" i="7" s="1"/>
  <c r="CF79" i="7" s="1"/>
  <c r="CX79" i="7" s="1"/>
  <c r="DD79" i="7" s="1"/>
  <c r="AT77" i="7"/>
  <c r="CC77" i="7" s="1"/>
  <c r="CI77" i="7" s="1"/>
  <c r="DA77" i="7" s="1"/>
  <c r="DG77" i="7" s="1"/>
  <c r="AP77" i="7"/>
  <c r="BY77" i="7" s="1"/>
  <c r="CE77" i="7" s="1"/>
  <c r="CW77" i="7" s="1"/>
  <c r="DC77" i="7" s="1"/>
  <c r="AQ75" i="7"/>
  <c r="BZ75" i="7" s="1"/>
  <c r="CF75" i="7" s="1"/>
  <c r="CX75" i="7" s="1"/>
  <c r="DD75" i="7" s="1"/>
  <c r="AT73" i="7"/>
  <c r="CC73" i="7" s="1"/>
  <c r="CI73" i="7" s="1"/>
  <c r="DA73" i="7" s="1"/>
  <c r="DG73" i="7" s="1"/>
  <c r="AP73" i="7"/>
  <c r="BY73" i="7" s="1"/>
  <c r="CE73" i="7" s="1"/>
  <c r="CW73" i="7" s="1"/>
  <c r="DC73" i="7" s="1"/>
  <c r="AQ71" i="7"/>
  <c r="BZ71" i="7" s="1"/>
  <c r="CF71" i="7" s="1"/>
  <c r="CX71" i="7" s="1"/>
  <c r="DD71" i="7" s="1"/>
  <c r="AT69" i="7"/>
  <c r="CC69" i="7" s="1"/>
  <c r="CI69" i="7" s="1"/>
  <c r="DA69" i="7" s="1"/>
  <c r="DG69" i="7" s="1"/>
  <c r="AP69" i="7"/>
  <c r="BY69" i="7" s="1"/>
  <c r="CE69" i="7" s="1"/>
  <c r="CW69" i="7" s="1"/>
  <c r="DC69" i="7" s="1"/>
  <c r="AQ67" i="7"/>
  <c r="BZ67" i="7" s="1"/>
  <c r="CF67" i="7" s="1"/>
  <c r="CX67" i="7" s="1"/>
  <c r="DD67" i="7" s="1"/>
  <c r="AT65" i="7"/>
  <c r="CC65" i="7" s="1"/>
  <c r="CI65" i="7" s="1"/>
  <c r="DA65" i="7" s="1"/>
  <c r="DG65" i="7" s="1"/>
  <c r="AP65" i="7"/>
  <c r="BY65" i="7" s="1"/>
  <c r="CE65" i="7" s="1"/>
  <c r="CW65" i="7" s="1"/>
  <c r="DC65" i="7" s="1"/>
  <c r="AQ63" i="7"/>
  <c r="BZ63" i="7" s="1"/>
  <c r="CF63" i="7" s="1"/>
  <c r="CX63" i="7" s="1"/>
  <c r="DD63" i="7" s="1"/>
  <c r="AT61" i="7"/>
  <c r="CC61" i="7" s="1"/>
  <c r="CI61" i="7" s="1"/>
  <c r="DA61" i="7" s="1"/>
  <c r="DG61" i="7" s="1"/>
  <c r="AP61" i="7"/>
  <c r="BY61" i="7" s="1"/>
  <c r="CE61" i="7" s="1"/>
  <c r="CW61" i="7" s="1"/>
  <c r="DC61" i="7" s="1"/>
  <c r="AQ59" i="7"/>
  <c r="BZ59" i="7" s="1"/>
  <c r="CF59" i="7" s="1"/>
  <c r="CX59" i="7" s="1"/>
  <c r="DD59" i="7" s="1"/>
  <c r="AT57" i="7"/>
  <c r="CC57" i="7" s="1"/>
  <c r="CI57" i="7" s="1"/>
  <c r="DA57" i="7" s="1"/>
  <c r="DG57" i="7" s="1"/>
  <c r="AP57" i="7"/>
  <c r="BY57" i="7" s="1"/>
  <c r="CE57" i="7" s="1"/>
  <c r="CW57" i="7" s="1"/>
  <c r="DC57" i="7" s="1"/>
  <c r="AQ55" i="7"/>
  <c r="BZ55" i="7" s="1"/>
  <c r="CF55" i="7" s="1"/>
  <c r="CX55" i="7" s="1"/>
  <c r="DD55" i="7" s="1"/>
  <c r="AT53" i="7"/>
  <c r="CC53" i="7" s="1"/>
  <c r="CI53" i="7" s="1"/>
  <c r="DA53" i="7" s="1"/>
  <c r="DG53" i="7" s="1"/>
  <c r="AP53" i="7"/>
  <c r="BY53" i="7" s="1"/>
  <c r="CE53" i="7" s="1"/>
  <c r="CW53" i="7" s="1"/>
  <c r="DC53" i="7" s="1"/>
  <c r="CB51" i="7"/>
  <c r="CH51" i="7" s="1"/>
  <c r="CZ51" i="7" s="1"/>
  <c r="DF51" i="7" s="1"/>
  <c r="AQ51" i="7"/>
  <c r="BZ51" i="7" s="1"/>
  <c r="CF51" i="7" s="1"/>
  <c r="CX51" i="7" s="1"/>
  <c r="DD51" i="7" s="1"/>
  <c r="AT49" i="7"/>
  <c r="CC49" i="7" s="1"/>
  <c r="CI49" i="7" s="1"/>
  <c r="DA49" i="7" s="1"/>
  <c r="DG49" i="7" s="1"/>
  <c r="AP49" i="7"/>
  <c r="BY49" i="7" s="1"/>
  <c r="CE49" i="7" s="1"/>
  <c r="CW49" i="7" s="1"/>
  <c r="DC49" i="7" s="1"/>
  <c r="AQ47" i="7"/>
  <c r="BZ47" i="7" s="1"/>
  <c r="CF47" i="7" s="1"/>
  <c r="CX47" i="7" s="1"/>
  <c r="DD47" i="7" s="1"/>
  <c r="AT45" i="7"/>
  <c r="CC45" i="7" s="1"/>
  <c r="CI45" i="7" s="1"/>
  <c r="DA45" i="7" s="1"/>
  <c r="DG45" i="7" s="1"/>
  <c r="AP45" i="7"/>
  <c r="BY45" i="7" s="1"/>
  <c r="CE45" i="7" s="1"/>
  <c r="CW45" i="7" s="1"/>
  <c r="DC45" i="7" s="1"/>
  <c r="AQ43" i="7"/>
  <c r="BZ43" i="7" s="1"/>
  <c r="CF43" i="7" s="1"/>
  <c r="CX43" i="7" s="1"/>
  <c r="DD43" i="7" s="1"/>
  <c r="AT41" i="7"/>
  <c r="CC41" i="7" s="1"/>
  <c r="CI41" i="7" s="1"/>
  <c r="DA41" i="7" s="1"/>
  <c r="DG41" i="7" s="1"/>
  <c r="AP41" i="7"/>
  <c r="BY41" i="7" s="1"/>
  <c r="CE41" i="7" s="1"/>
  <c r="CW41" i="7" s="1"/>
  <c r="DC41" i="7" s="1"/>
  <c r="AQ39" i="7"/>
  <c r="BZ39" i="7" s="1"/>
  <c r="CF39" i="7" s="1"/>
  <c r="CX39" i="7" s="1"/>
  <c r="DD39" i="7" s="1"/>
  <c r="AT37" i="7"/>
  <c r="CC37" i="7" s="1"/>
  <c r="CI37" i="7" s="1"/>
  <c r="DA37" i="7" s="1"/>
  <c r="DG37" i="7" s="1"/>
  <c r="AP37" i="7"/>
  <c r="BY37" i="7" s="1"/>
  <c r="CE37" i="7" s="1"/>
  <c r="CW37" i="7" s="1"/>
  <c r="DC37" i="7" s="1"/>
  <c r="AQ35" i="7"/>
  <c r="BZ35" i="7" s="1"/>
  <c r="CF35" i="7" s="1"/>
  <c r="CX35" i="7" s="1"/>
  <c r="DD35" i="7" s="1"/>
  <c r="AT33" i="7"/>
  <c r="CC33" i="7" s="1"/>
  <c r="CI33" i="7" s="1"/>
  <c r="DA33" i="7" s="1"/>
  <c r="DG33" i="7" s="1"/>
  <c r="AP33" i="7"/>
  <c r="BY33" i="7" s="1"/>
  <c r="CE33" i="7" s="1"/>
  <c r="CW33" i="7" s="1"/>
  <c r="DC33" i="7" s="1"/>
  <c r="CB31" i="7"/>
  <c r="CH31" i="7" s="1"/>
  <c r="CZ31" i="7" s="1"/>
  <c r="DF31" i="7" s="1"/>
  <c r="AQ31" i="7"/>
  <c r="BZ31" i="7" s="1"/>
  <c r="CF31" i="7" s="1"/>
  <c r="CX31" i="7" s="1"/>
  <c r="DD31" i="7" s="1"/>
  <c r="AT29" i="7"/>
  <c r="CC29" i="7" s="1"/>
  <c r="CI29" i="7" s="1"/>
  <c r="DA29" i="7" s="1"/>
  <c r="DG29" i="7" s="1"/>
  <c r="AP29" i="7"/>
  <c r="BY29" i="7" s="1"/>
  <c r="CE29" i="7" s="1"/>
  <c r="CW29" i="7" s="1"/>
  <c r="DC29" i="7" s="1"/>
  <c r="AQ27" i="7"/>
  <c r="BZ27" i="7" s="1"/>
  <c r="CF27" i="7" s="1"/>
  <c r="CX27" i="7" s="1"/>
  <c r="DD27" i="7" s="1"/>
  <c r="AT25" i="7"/>
  <c r="CC25" i="7" s="1"/>
  <c r="CI25" i="7" s="1"/>
  <c r="DA25" i="7" s="1"/>
  <c r="DG25" i="7" s="1"/>
  <c r="AP25" i="7"/>
  <c r="BY25" i="7" s="1"/>
  <c r="CE25" i="7" s="1"/>
  <c r="CW25" i="7" s="1"/>
  <c r="DC25" i="7" s="1"/>
  <c r="AQ23" i="7"/>
  <c r="BZ23" i="7" s="1"/>
  <c r="CF23" i="7" s="1"/>
  <c r="CX23" i="7" s="1"/>
  <c r="DD23" i="7" s="1"/>
  <c r="AT21" i="7"/>
  <c r="CC21" i="7" s="1"/>
  <c r="CI21" i="7" s="1"/>
  <c r="DA21" i="7" s="1"/>
  <c r="DG21" i="7" s="1"/>
  <c r="AP21" i="7"/>
  <c r="BY21" i="7" s="1"/>
  <c r="CE21" i="7" s="1"/>
  <c r="CW21" i="7" s="1"/>
  <c r="DC21" i="7" s="1"/>
  <c r="AQ19" i="7"/>
  <c r="BZ19" i="7" s="1"/>
  <c r="CF19" i="7" s="1"/>
  <c r="CX19" i="7" s="1"/>
  <c r="DD19" i="7" s="1"/>
  <c r="AT17" i="7"/>
  <c r="CC17" i="7" s="1"/>
  <c r="CI17" i="7" s="1"/>
  <c r="DA17" i="7" s="1"/>
  <c r="DG17" i="7" s="1"/>
  <c r="AP17" i="7"/>
  <c r="BY17" i="7" s="1"/>
  <c r="CE17" i="7" s="1"/>
  <c r="CW17" i="7" s="1"/>
  <c r="DC17" i="7" s="1"/>
  <c r="CB206" i="7"/>
  <c r="CH206" i="7" s="1"/>
  <c r="CZ206" i="7" s="1"/>
  <c r="DF206" i="7" s="1"/>
  <c r="AT204" i="7"/>
  <c r="CC204" i="7" s="1"/>
  <c r="CI204" i="7" s="1"/>
  <c r="DA204" i="7" s="1"/>
  <c r="DG204" i="7" s="1"/>
  <c r="AP204" i="7"/>
  <c r="BY204" i="7" s="1"/>
  <c r="CE204" i="7" s="1"/>
  <c r="CW204" i="7" s="1"/>
  <c r="DC204" i="7" s="1"/>
  <c r="AT200" i="7"/>
  <c r="CC200" i="7" s="1"/>
  <c r="CI200" i="7" s="1"/>
  <c r="DA200" i="7" s="1"/>
  <c r="DG200" i="7" s="1"/>
  <c r="AP200" i="7"/>
  <c r="BY200" i="7" s="1"/>
  <c r="CE200" i="7" s="1"/>
  <c r="CW200" i="7" s="1"/>
  <c r="DC200" i="7" s="1"/>
  <c r="AT196" i="7"/>
  <c r="CC196" i="7" s="1"/>
  <c r="CI196" i="7" s="1"/>
  <c r="DA196" i="7" s="1"/>
  <c r="DG196" i="7" s="1"/>
  <c r="AP196" i="7"/>
  <c r="BY196" i="7" s="1"/>
  <c r="CE196" i="7" s="1"/>
  <c r="CW196" i="7" s="1"/>
  <c r="DC196" i="7" s="1"/>
  <c r="AT192" i="7"/>
  <c r="CC192" i="7" s="1"/>
  <c r="CI192" i="7" s="1"/>
  <c r="DA192" i="7" s="1"/>
  <c r="DG192" i="7" s="1"/>
  <c r="AP192" i="7"/>
  <c r="BY192" i="7" s="1"/>
  <c r="CE192" i="7" s="1"/>
  <c r="CW192" i="7" s="1"/>
  <c r="DC192" i="7" s="1"/>
  <c r="AT188" i="7"/>
  <c r="CC188" i="7" s="1"/>
  <c r="CI188" i="7" s="1"/>
  <c r="DA188" i="7" s="1"/>
  <c r="DG188" i="7" s="1"/>
  <c r="AP188" i="7"/>
  <c r="BY188" i="7" s="1"/>
  <c r="CE188" i="7" s="1"/>
  <c r="CW188" i="7" s="1"/>
  <c r="DC188" i="7" s="1"/>
  <c r="AT184" i="7"/>
  <c r="CC184" i="7" s="1"/>
  <c r="CI184" i="7" s="1"/>
  <c r="DA184" i="7" s="1"/>
  <c r="DG184" i="7" s="1"/>
  <c r="AP184" i="7"/>
  <c r="BY184" i="7" s="1"/>
  <c r="CE184" i="7" s="1"/>
  <c r="CW184" i="7" s="1"/>
  <c r="DC184" i="7" s="1"/>
  <c r="AT180" i="7"/>
  <c r="CC180" i="7" s="1"/>
  <c r="CI180" i="7" s="1"/>
  <c r="DA180" i="7" s="1"/>
  <c r="DG180" i="7" s="1"/>
  <c r="AP180" i="7"/>
  <c r="BY180" i="7" s="1"/>
  <c r="CE180" i="7" s="1"/>
  <c r="CW180" i="7" s="1"/>
  <c r="DC180" i="7" s="1"/>
  <c r="AT176" i="7"/>
  <c r="CC176" i="7" s="1"/>
  <c r="CI176" i="7" s="1"/>
  <c r="DA176" i="7" s="1"/>
  <c r="DG176" i="7" s="1"/>
  <c r="AP176" i="7"/>
  <c r="BY176" i="7" s="1"/>
  <c r="CE176" i="7" s="1"/>
  <c r="CW176" i="7" s="1"/>
  <c r="DC176" i="7" s="1"/>
  <c r="AT172" i="7"/>
  <c r="CC172" i="7" s="1"/>
  <c r="CI172" i="7" s="1"/>
  <c r="DA172" i="7" s="1"/>
  <c r="DG172" i="7" s="1"/>
  <c r="AP172" i="7"/>
  <c r="BY172" i="7" s="1"/>
  <c r="CE172" i="7" s="1"/>
  <c r="CW172" i="7" s="1"/>
  <c r="DC172" i="7" s="1"/>
  <c r="AT168" i="7"/>
  <c r="CC168" i="7" s="1"/>
  <c r="CI168" i="7" s="1"/>
  <c r="DA168" i="7" s="1"/>
  <c r="DG168" i="7" s="1"/>
  <c r="AP168" i="7"/>
  <c r="BY168" i="7" s="1"/>
  <c r="CE168" i="7" s="1"/>
  <c r="CW168" i="7" s="1"/>
  <c r="DC168" i="7" s="1"/>
  <c r="AT164" i="7"/>
  <c r="CC164" i="7" s="1"/>
  <c r="CI164" i="7" s="1"/>
  <c r="DA164" i="7" s="1"/>
  <c r="DG164" i="7" s="1"/>
  <c r="AP164" i="7"/>
  <c r="BY164" i="7" s="1"/>
  <c r="CE164" i="7" s="1"/>
  <c r="CW164" i="7" s="1"/>
  <c r="DC164" i="7" s="1"/>
  <c r="AT160" i="7"/>
  <c r="CC160" i="7" s="1"/>
  <c r="CI160" i="7" s="1"/>
  <c r="DA160" i="7" s="1"/>
  <c r="DG160" i="7" s="1"/>
  <c r="AP160" i="7"/>
  <c r="BY160" i="7" s="1"/>
  <c r="CE160" i="7" s="1"/>
  <c r="CW160" i="7" s="1"/>
  <c r="DC160" i="7" s="1"/>
  <c r="AT156" i="7"/>
  <c r="CC156" i="7" s="1"/>
  <c r="CI156" i="7" s="1"/>
  <c r="DA156" i="7" s="1"/>
  <c r="DG156" i="7" s="1"/>
  <c r="AP156" i="7"/>
  <c r="BY156" i="7" s="1"/>
  <c r="CE156" i="7" s="1"/>
  <c r="CW156" i="7" s="1"/>
  <c r="DC156" i="7" s="1"/>
  <c r="AT152" i="7"/>
  <c r="CC152" i="7" s="1"/>
  <c r="CI152" i="7" s="1"/>
  <c r="DA152" i="7" s="1"/>
  <c r="DG152" i="7" s="1"/>
  <c r="AP152" i="7"/>
  <c r="BY152" i="7" s="1"/>
  <c r="CE152" i="7" s="1"/>
  <c r="CW152" i="7" s="1"/>
  <c r="DC152" i="7" s="1"/>
  <c r="AT148" i="7"/>
  <c r="CC148" i="7" s="1"/>
  <c r="CI148" i="7" s="1"/>
  <c r="DA148" i="7" s="1"/>
  <c r="DG148" i="7" s="1"/>
  <c r="AP148" i="7"/>
  <c r="BY148" i="7" s="1"/>
  <c r="CE148" i="7" s="1"/>
  <c r="CW148" i="7" s="1"/>
  <c r="DC148" i="7" s="1"/>
  <c r="AT144" i="7"/>
  <c r="CC144" i="7" s="1"/>
  <c r="CI144" i="7" s="1"/>
  <c r="DA144" i="7" s="1"/>
  <c r="DG144" i="7" s="1"/>
  <c r="AP144" i="7"/>
  <c r="BY144" i="7" s="1"/>
  <c r="CE144" i="7" s="1"/>
  <c r="CW144" i="7" s="1"/>
  <c r="DC144" i="7" s="1"/>
  <c r="CB142" i="7"/>
  <c r="CH142" i="7" s="1"/>
  <c r="CZ142" i="7" s="1"/>
  <c r="DF142" i="7" s="1"/>
  <c r="AT140" i="7"/>
  <c r="CC140" i="7" s="1"/>
  <c r="CI140" i="7" s="1"/>
  <c r="DA140" i="7" s="1"/>
  <c r="DG140" i="7" s="1"/>
  <c r="AP140" i="7"/>
  <c r="BY140" i="7" s="1"/>
  <c r="CE140" i="7" s="1"/>
  <c r="CW140" i="7" s="1"/>
  <c r="DC140" i="7" s="1"/>
  <c r="AT136" i="7"/>
  <c r="CC136" i="7" s="1"/>
  <c r="CI136" i="7" s="1"/>
  <c r="DA136" i="7" s="1"/>
  <c r="DG136" i="7" s="1"/>
  <c r="AP136" i="7"/>
  <c r="BY136" i="7" s="1"/>
  <c r="CE136" i="7" s="1"/>
  <c r="CW136" i="7" s="1"/>
  <c r="DC136" i="7" s="1"/>
  <c r="AT132" i="7"/>
  <c r="CC132" i="7" s="1"/>
  <c r="CI132" i="7" s="1"/>
  <c r="DA132" i="7" s="1"/>
  <c r="DG132" i="7" s="1"/>
  <c r="AP132" i="7"/>
  <c r="BY132" i="7" s="1"/>
  <c r="CE132" i="7" s="1"/>
  <c r="CW132" i="7" s="1"/>
  <c r="DC132" i="7" s="1"/>
  <c r="AT128" i="7"/>
  <c r="CC128" i="7" s="1"/>
  <c r="CI128" i="7" s="1"/>
  <c r="DA128" i="7" s="1"/>
  <c r="DG128" i="7" s="1"/>
  <c r="AP128" i="7"/>
  <c r="BY128" i="7" s="1"/>
  <c r="CE128" i="7" s="1"/>
  <c r="CW128" i="7" s="1"/>
  <c r="DC128" i="7" s="1"/>
  <c r="AT124" i="7"/>
  <c r="CC124" i="7" s="1"/>
  <c r="CI124" i="7" s="1"/>
  <c r="DA124" i="7" s="1"/>
  <c r="DG124" i="7" s="1"/>
  <c r="AP124" i="7"/>
  <c r="BY124" i="7" s="1"/>
  <c r="CE124" i="7" s="1"/>
  <c r="CW124" i="7" s="1"/>
  <c r="DC124" i="7" s="1"/>
  <c r="AT120" i="7"/>
  <c r="CC120" i="7" s="1"/>
  <c r="CI120" i="7" s="1"/>
  <c r="DA120" i="7" s="1"/>
  <c r="DG120" i="7" s="1"/>
  <c r="AP120" i="7"/>
  <c r="BY120" i="7" s="1"/>
  <c r="CE120" i="7" s="1"/>
  <c r="CW120" i="7" s="1"/>
  <c r="DC120" i="7" s="1"/>
  <c r="AT116" i="7"/>
  <c r="CC116" i="7" s="1"/>
  <c r="CI116" i="7" s="1"/>
  <c r="DA116" i="7" s="1"/>
  <c r="DG116" i="7" s="1"/>
  <c r="AP116" i="7"/>
  <c r="BY116" i="7" s="1"/>
  <c r="CE116" i="7" s="1"/>
  <c r="CW116" i="7" s="1"/>
  <c r="DC116" i="7" s="1"/>
  <c r="AT112" i="7"/>
  <c r="CC112" i="7" s="1"/>
  <c r="CI112" i="7" s="1"/>
  <c r="DA112" i="7" s="1"/>
  <c r="DG112" i="7" s="1"/>
  <c r="AP112" i="7"/>
  <c r="BY112" i="7" s="1"/>
  <c r="CE112" i="7" s="1"/>
  <c r="CW112" i="7" s="1"/>
  <c r="DC112" i="7" s="1"/>
  <c r="AT108" i="7"/>
  <c r="CC108" i="7" s="1"/>
  <c r="CI108" i="7" s="1"/>
  <c r="DA108" i="7" s="1"/>
  <c r="DG108" i="7" s="1"/>
  <c r="AP108" i="7"/>
  <c r="BY108" i="7" s="1"/>
  <c r="CE108" i="7" s="1"/>
  <c r="CW108" i="7" s="1"/>
  <c r="DC108" i="7" s="1"/>
  <c r="AT104" i="7"/>
  <c r="CC104" i="7" s="1"/>
  <c r="CI104" i="7" s="1"/>
  <c r="DA104" i="7" s="1"/>
  <c r="DG104" i="7" s="1"/>
  <c r="AP104" i="7"/>
  <c r="BY104" i="7" s="1"/>
  <c r="CE104" i="7" s="1"/>
  <c r="CW104" i="7" s="1"/>
  <c r="DC104" i="7" s="1"/>
  <c r="AT100" i="7"/>
  <c r="CC100" i="7" s="1"/>
  <c r="CI100" i="7" s="1"/>
  <c r="DA100" i="7" s="1"/>
  <c r="DG100" i="7" s="1"/>
  <c r="AP100" i="7"/>
  <c r="BY100" i="7" s="1"/>
  <c r="CE100" i="7" s="1"/>
  <c r="CW100" i="7" s="1"/>
  <c r="DC100" i="7" s="1"/>
  <c r="AT96" i="7"/>
  <c r="CC96" i="7" s="1"/>
  <c r="CI96" i="7" s="1"/>
  <c r="DA96" i="7" s="1"/>
  <c r="DG96" i="7" s="1"/>
  <c r="AP96" i="7"/>
  <c r="BY96" i="7" s="1"/>
  <c r="CE96" i="7" s="1"/>
  <c r="CW96" i="7" s="1"/>
  <c r="DC96" i="7" s="1"/>
  <c r="AT92" i="7"/>
  <c r="CC92" i="7" s="1"/>
  <c r="CI92" i="7" s="1"/>
  <c r="DA92" i="7" s="1"/>
  <c r="DG92" i="7" s="1"/>
  <c r="AP92" i="7"/>
  <c r="BY92" i="7" s="1"/>
  <c r="CE92" i="7" s="1"/>
  <c r="CW92" i="7" s="1"/>
  <c r="DC92" i="7" s="1"/>
  <c r="AT88" i="7"/>
  <c r="CC88" i="7" s="1"/>
  <c r="CI88" i="7" s="1"/>
  <c r="DA88" i="7" s="1"/>
  <c r="DG88" i="7" s="1"/>
  <c r="AP88" i="7"/>
  <c r="BY88" i="7" s="1"/>
  <c r="CE88" i="7" s="1"/>
  <c r="CW88" i="7" s="1"/>
  <c r="DC88" i="7" s="1"/>
  <c r="AT84" i="7"/>
  <c r="CC84" i="7" s="1"/>
  <c r="CI84" i="7" s="1"/>
  <c r="DA84" i="7" s="1"/>
  <c r="DG84" i="7" s="1"/>
  <c r="AP84" i="7"/>
  <c r="BY84" i="7" s="1"/>
  <c r="CE84" i="7" s="1"/>
  <c r="CW84" i="7" s="1"/>
  <c r="DC84" i="7" s="1"/>
  <c r="AT80" i="7"/>
  <c r="CC80" i="7" s="1"/>
  <c r="CI80" i="7" s="1"/>
  <c r="DA80" i="7" s="1"/>
  <c r="DG80" i="7" s="1"/>
  <c r="AP80" i="7"/>
  <c r="BY80" i="7" s="1"/>
  <c r="CE80" i="7" s="1"/>
  <c r="CW80" i="7" s="1"/>
  <c r="DC80" i="7" s="1"/>
  <c r="AT76" i="7"/>
  <c r="CC76" i="7" s="1"/>
  <c r="CI76" i="7" s="1"/>
  <c r="DA76" i="7" s="1"/>
  <c r="DG76" i="7" s="1"/>
  <c r="AP76" i="7"/>
  <c r="BY76" i="7" s="1"/>
  <c r="CE76" i="7" s="1"/>
  <c r="CW76" i="7" s="1"/>
  <c r="DC76" i="7" s="1"/>
  <c r="AT72" i="7"/>
  <c r="CC72" i="7" s="1"/>
  <c r="CI72" i="7" s="1"/>
  <c r="DA72" i="7" s="1"/>
  <c r="DG72" i="7" s="1"/>
  <c r="AP72" i="7"/>
  <c r="BY72" i="7" s="1"/>
  <c r="CE72" i="7" s="1"/>
  <c r="CW72" i="7" s="1"/>
  <c r="DC72" i="7" s="1"/>
  <c r="CB70" i="7"/>
  <c r="CH70" i="7" s="1"/>
  <c r="CZ70" i="7" s="1"/>
  <c r="DF70" i="7" s="1"/>
  <c r="AT68" i="7"/>
  <c r="CC68" i="7" s="1"/>
  <c r="CI68" i="7" s="1"/>
  <c r="DA68" i="7" s="1"/>
  <c r="DG68" i="7" s="1"/>
  <c r="AP68" i="7"/>
  <c r="BY68" i="7" s="1"/>
  <c r="CE68" i="7" s="1"/>
  <c r="CW68" i="7" s="1"/>
  <c r="DC68" i="7" s="1"/>
  <c r="AT64" i="7"/>
  <c r="CC64" i="7" s="1"/>
  <c r="CI64" i="7" s="1"/>
  <c r="DA64" i="7" s="1"/>
  <c r="DG64" i="7" s="1"/>
  <c r="AP64" i="7"/>
  <c r="BY64" i="7" s="1"/>
  <c r="CE64" i="7" s="1"/>
  <c r="CW64" i="7" s="1"/>
  <c r="DC64" i="7" s="1"/>
  <c r="AT60" i="7"/>
  <c r="CC60" i="7" s="1"/>
  <c r="CI60" i="7" s="1"/>
  <c r="DA60" i="7" s="1"/>
  <c r="DG60" i="7" s="1"/>
  <c r="AP60" i="7"/>
  <c r="BY60" i="7" s="1"/>
  <c r="CE60" i="7" s="1"/>
  <c r="CW60" i="7" s="1"/>
  <c r="DC60" i="7" s="1"/>
  <c r="AT56" i="7"/>
  <c r="CC56" i="7" s="1"/>
  <c r="CI56" i="7" s="1"/>
  <c r="DA56" i="7" s="1"/>
  <c r="DG56" i="7" s="1"/>
  <c r="AP56" i="7"/>
  <c r="BY56" i="7" s="1"/>
  <c r="CE56" i="7" s="1"/>
  <c r="CW56" i="7" s="1"/>
  <c r="DC56" i="7" s="1"/>
  <c r="AT52" i="7"/>
  <c r="CC52" i="7" s="1"/>
  <c r="CI52" i="7" s="1"/>
  <c r="DA52" i="7" s="1"/>
  <c r="DG52" i="7" s="1"/>
  <c r="AP52" i="7"/>
  <c r="BY52" i="7" s="1"/>
  <c r="CE52" i="7" s="1"/>
  <c r="CW52" i="7" s="1"/>
  <c r="DC52" i="7" s="1"/>
  <c r="AT48" i="7"/>
  <c r="CC48" i="7" s="1"/>
  <c r="CI48" i="7" s="1"/>
  <c r="DA48" i="7" s="1"/>
  <c r="DG48" i="7" s="1"/>
  <c r="AP48" i="7"/>
  <c r="BY48" i="7" s="1"/>
  <c r="CE48" i="7" s="1"/>
  <c r="CW48" i="7" s="1"/>
  <c r="DC48" i="7" s="1"/>
  <c r="AT44" i="7"/>
  <c r="CC44" i="7" s="1"/>
  <c r="CI44" i="7" s="1"/>
  <c r="DA44" i="7" s="1"/>
  <c r="DG44" i="7" s="1"/>
  <c r="AP44" i="7"/>
  <c r="BY44" i="7" s="1"/>
  <c r="CE44" i="7" s="1"/>
  <c r="CW44" i="7" s="1"/>
  <c r="DC44" i="7" s="1"/>
  <c r="AT40" i="7"/>
  <c r="CC40" i="7" s="1"/>
  <c r="CI40" i="7" s="1"/>
  <c r="DA40" i="7" s="1"/>
  <c r="DG40" i="7" s="1"/>
  <c r="AP40" i="7"/>
  <c r="BY40" i="7" s="1"/>
  <c r="CE40" i="7" s="1"/>
  <c r="CW40" i="7" s="1"/>
  <c r="DC40" i="7" s="1"/>
  <c r="AT36" i="7"/>
  <c r="CC36" i="7" s="1"/>
  <c r="CI36" i="7" s="1"/>
  <c r="DA36" i="7" s="1"/>
  <c r="DG36" i="7" s="1"/>
  <c r="AP36" i="7"/>
  <c r="BY36" i="7" s="1"/>
  <c r="CE36" i="7" s="1"/>
  <c r="CW36" i="7" s="1"/>
  <c r="DC36" i="7" s="1"/>
  <c r="AT32" i="7"/>
  <c r="CC32" i="7" s="1"/>
  <c r="CI32" i="7" s="1"/>
  <c r="DA32" i="7" s="1"/>
  <c r="DG32" i="7" s="1"/>
  <c r="AP32" i="7"/>
  <c r="BY32" i="7" s="1"/>
  <c r="CE32" i="7" s="1"/>
  <c r="CW32" i="7" s="1"/>
  <c r="DC32" i="7" s="1"/>
  <c r="CB30" i="7"/>
  <c r="CH30" i="7" s="1"/>
  <c r="CZ30" i="7" s="1"/>
  <c r="DF30" i="7" s="1"/>
  <c r="AT28" i="7"/>
  <c r="CC28" i="7" s="1"/>
  <c r="CI28" i="7" s="1"/>
  <c r="DA28" i="7" s="1"/>
  <c r="DG28" i="7" s="1"/>
  <c r="AP28" i="7"/>
  <c r="BY28" i="7" s="1"/>
  <c r="CE28" i="7" s="1"/>
  <c r="CW28" i="7" s="1"/>
  <c r="DC28" i="7" s="1"/>
  <c r="AT24" i="7"/>
  <c r="CC24" i="7" s="1"/>
  <c r="CI24" i="7" s="1"/>
  <c r="DA24" i="7" s="1"/>
  <c r="DG24" i="7" s="1"/>
  <c r="AP24" i="7"/>
  <c r="BY24" i="7" s="1"/>
  <c r="CE24" i="7" s="1"/>
  <c r="CW24" i="7" s="1"/>
  <c r="DC24" i="7" s="1"/>
  <c r="AT20" i="7"/>
  <c r="CC20" i="7" s="1"/>
  <c r="CI20" i="7" s="1"/>
  <c r="DA20" i="7" s="1"/>
  <c r="DG20" i="7" s="1"/>
  <c r="AP20" i="7"/>
  <c r="BY20" i="7" s="1"/>
  <c r="CE20" i="7" s="1"/>
  <c r="CW20" i="7" s="1"/>
  <c r="DC20" i="7" s="1"/>
  <c r="AQ18" i="7"/>
  <c r="BZ18" i="7" s="1"/>
  <c r="CF18" i="7" s="1"/>
  <c r="CX18" i="7" s="1"/>
  <c r="DD18" i="7" s="1"/>
  <c r="AT16" i="7"/>
  <c r="CC16" i="7" s="1"/>
  <c r="CI16" i="7" s="1"/>
  <c r="DA16" i="7" s="1"/>
  <c r="DG16" i="7" s="1"/>
  <c r="AP16" i="7"/>
  <c r="BY16" i="7" s="1"/>
  <c r="CE16" i="7" s="1"/>
  <c r="CW16" i="7" s="1"/>
  <c r="DC16" i="7" s="1"/>
  <c r="B227" i="4"/>
  <c r="D225" i="4"/>
  <c r="B223" i="4"/>
  <c r="C220" i="4"/>
  <c r="A209" i="12" s="1"/>
  <c r="D217" i="4"/>
  <c r="B215" i="4"/>
  <c r="C212" i="4"/>
  <c r="A201" i="12" s="1"/>
  <c r="C208" i="4"/>
  <c r="A197" i="12" s="1"/>
  <c r="B209" i="7"/>
  <c r="B207" i="4"/>
  <c r="C206" i="7"/>
  <c r="C204" i="4"/>
  <c r="A193" i="12" s="1"/>
  <c r="C202" i="7"/>
  <c r="C200" i="4"/>
  <c r="A189" i="12" s="1"/>
  <c r="D199" i="7"/>
  <c r="D197" i="4"/>
  <c r="B197" i="7"/>
  <c r="B195" i="5"/>
  <c r="B195" i="4"/>
  <c r="C194" i="7"/>
  <c r="C192" i="4"/>
  <c r="A181" i="12" s="1"/>
  <c r="D191" i="7"/>
  <c r="D189" i="4"/>
  <c r="B189" i="7"/>
  <c r="B187" i="4"/>
  <c r="C186" i="7"/>
  <c r="C184" i="4"/>
  <c r="A173" i="12" s="1"/>
  <c r="B185" i="7"/>
  <c r="B183" i="5"/>
  <c r="B183" i="4"/>
  <c r="C182" i="7"/>
  <c r="C180" i="4"/>
  <c r="A169" i="12" s="1"/>
  <c r="B181" i="7"/>
  <c r="B179" i="4"/>
  <c r="B179" i="5"/>
  <c r="C178" i="7"/>
  <c r="C176" i="4"/>
  <c r="A165" i="12" s="1"/>
  <c r="C174" i="7"/>
  <c r="B173" i="7"/>
  <c r="B171" i="4"/>
  <c r="C170" i="7"/>
  <c r="C168" i="4"/>
  <c r="A157" i="12" s="1"/>
  <c r="B169" i="7"/>
  <c r="B167" i="5"/>
  <c r="C166" i="7"/>
  <c r="C164" i="4"/>
  <c r="A153" i="12" s="1"/>
  <c r="B165" i="7"/>
  <c r="B163" i="4"/>
  <c r="B163" i="5"/>
  <c r="D163" i="7"/>
  <c r="D161" i="4"/>
  <c r="B161" i="7"/>
  <c r="B159" i="5"/>
  <c r="B159" i="4"/>
  <c r="D159" i="7"/>
  <c r="D157" i="4"/>
  <c r="C158" i="7"/>
  <c r="C156" i="4"/>
  <c r="A145" i="12" s="1"/>
  <c r="B157" i="7"/>
  <c r="B155" i="5"/>
  <c r="B155" i="4"/>
  <c r="D155" i="7"/>
  <c r="D153" i="4"/>
  <c r="C154" i="7"/>
  <c r="C152" i="4"/>
  <c r="A141" i="12" s="1"/>
  <c r="B153" i="7"/>
  <c r="B151" i="5"/>
  <c r="D151" i="7"/>
  <c r="D149" i="4"/>
  <c r="C150" i="7"/>
  <c r="C148" i="4"/>
  <c r="A137" i="12" s="1"/>
  <c r="B149" i="7"/>
  <c r="B147" i="4"/>
  <c r="B147" i="5"/>
  <c r="D147" i="7"/>
  <c r="C146" i="7"/>
  <c r="C144" i="4"/>
  <c r="A133" i="12" s="1"/>
  <c r="B145" i="7"/>
  <c r="B143" i="5"/>
  <c r="B143" i="4"/>
  <c r="D143" i="7"/>
  <c r="D141" i="4"/>
  <c r="C142" i="7"/>
  <c r="C140" i="4"/>
  <c r="A129" i="12" s="1"/>
  <c r="B141" i="7"/>
  <c r="B139" i="5"/>
  <c r="B139" i="4"/>
  <c r="D139" i="7"/>
  <c r="D137" i="4"/>
  <c r="C138" i="7"/>
  <c r="C136" i="4"/>
  <c r="A125" i="12" s="1"/>
  <c r="B137" i="7"/>
  <c r="B135" i="5"/>
  <c r="B135" i="4"/>
  <c r="D135" i="7"/>
  <c r="D133" i="4"/>
  <c r="C134" i="7"/>
  <c r="C132" i="4"/>
  <c r="A121" i="12" s="1"/>
  <c r="B133" i="7"/>
  <c r="B131" i="5"/>
  <c r="B131" i="4"/>
  <c r="D131" i="7"/>
  <c r="C130" i="7"/>
  <c r="C128" i="4"/>
  <c r="A117" i="12" s="1"/>
  <c r="B129" i="7"/>
  <c r="B127" i="5"/>
  <c r="B127" i="4"/>
  <c r="D127" i="7"/>
  <c r="D125" i="4"/>
  <c r="C126" i="7"/>
  <c r="B125" i="7"/>
  <c r="B123" i="4"/>
  <c r="B123" i="5"/>
  <c r="D123" i="7"/>
  <c r="D121" i="4"/>
  <c r="C122" i="7"/>
  <c r="C120" i="4"/>
  <c r="A109" i="12" s="1"/>
  <c r="B121" i="7"/>
  <c r="B119" i="5"/>
  <c r="B119" i="4"/>
  <c r="D119" i="7"/>
  <c r="D117" i="4"/>
  <c r="C118" i="7"/>
  <c r="C116" i="4"/>
  <c r="A105" i="12" s="1"/>
  <c r="B117" i="7"/>
  <c r="B115" i="5"/>
  <c r="B115" i="4"/>
  <c r="D115" i="7"/>
  <c r="D113" i="4"/>
  <c r="C114" i="7"/>
  <c r="C112" i="4"/>
  <c r="A101" i="12" s="1"/>
  <c r="B113" i="7"/>
  <c r="B111" i="5"/>
  <c r="B111" i="4"/>
  <c r="D111" i="7"/>
  <c r="D109" i="4"/>
  <c r="C110" i="7"/>
  <c r="B109" i="7"/>
  <c r="B107" i="4"/>
  <c r="D107" i="7"/>
  <c r="D105" i="4"/>
  <c r="C106" i="7"/>
  <c r="C104" i="4"/>
  <c r="A93" i="12" s="1"/>
  <c r="B105" i="7"/>
  <c r="B103" i="5"/>
  <c r="D103" i="7"/>
  <c r="D101" i="4"/>
  <c r="C102" i="7"/>
  <c r="C100" i="4"/>
  <c r="A89" i="12" s="1"/>
  <c r="B101" i="7"/>
  <c r="B99" i="4"/>
  <c r="B99" i="5"/>
  <c r="D99" i="7"/>
  <c r="D97" i="4"/>
  <c r="C98" i="7"/>
  <c r="C96" i="4"/>
  <c r="A85" i="12" s="1"/>
  <c r="B97" i="7"/>
  <c r="B95" i="5"/>
  <c r="B95" i="4"/>
  <c r="D95" i="7"/>
  <c r="D93" i="4"/>
  <c r="C94" i="7"/>
  <c r="C92" i="4"/>
  <c r="A81" i="12" s="1"/>
  <c r="B93" i="7"/>
  <c r="B91" i="5"/>
  <c r="B91" i="4"/>
  <c r="D91" i="7"/>
  <c r="D89" i="4"/>
  <c r="C90" i="7"/>
  <c r="C88" i="4"/>
  <c r="A77" i="12" s="1"/>
  <c r="B89" i="7"/>
  <c r="B87" i="5"/>
  <c r="C86" i="7"/>
  <c r="C84" i="4"/>
  <c r="A73" i="12" s="1"/>
  <c r="B85" i="7"/>
  <c r="B83" i="4"/>
  <c r="B83" i="5"/>
  <c r="D83" i="7"/>
  <c r="C82" i="7"/>
  <c r="C80" i="4"/>
  <c r="A69" i="12" s="1"/>
  <c r="B81" i="7"/>
  <c r="B79" i="5"/>
  <c r="B79" i="4"/>
  <c r="D79" i="7"/>
  <c r="D77" i="4"/>
  <c r="C78" i="7"/>
  <c r="C76" i="4"/>
  <c r="A65" i="12" s="1"/>
  <c r="B77" i="7"/>
  <c r="B75" i="5"/>
  <c r="B75" i="4"/>
  <c r="D75" i="7"/>
  <c r="D73" i="4"/>
  <c r="C74" i="7"/>
  <c r="C72" i="4"/>
  <c r="A61" i="12" s="1"/>
  <c r="B73" i="7"/>
  <c r="B71" i="5"/>
  <c r="B71" i="4"/>
  <c r="D71" i="7"/>
  <c r="D69" i="4"/>
  <c r="C70" i="7"/>
  <c r="C68" i="4"/>
  <c r="A57" i="12" s="1"/>
  <c r="B69" i="7"/>
  <c r="B67" i="5"/>
  <c r="B67" i="4"/>
  <c r="D67" i="7"/>
  <c r="D65" i="4"/>
  <c r="B65" i="7"/>
  <c r="B63" i="5"/>
  <c r="B63" i="4"/>
  <c r="D63" i="7"/>
  <c r="D61" i="4"/>
  <c r="C62" i="7"/>
  <c r="B61" i="7"/>
  <c r="B59" i="5"/>
  <c r="B59" i="4"/>
  <c r="D59" i="7"/>
  <c r="C58" i="7"/>
  <c r="C56" i="4"/>
  <c r="A45" i="12" s="1"/>
  <c r="B57" i="7"/>
  <c r="B55" i="5"/>
  <c r="B55" i="4"/>
  <c r="D55" i="7"/>
  <c r="C54" i="7"/>
  <c r="C52" i="4"/>
  <c r="A41" i="12" s="1"/>
  <c r="B53" i="7"/>
  <c r="B51" i="5"/>
  <c r="B51" i="4"/>
  <c r="D51" i="7"/>
  <c r="C50" i="7"/>
  <c r="C48" i="4"/>
  <c r="A37" i="12" s="1"/>
  <c r="B49" i="7"/>
  <c r="B47" i="5"/>
  <c r="D47" i="7"/>
  <c r="D45" i="4"/>
  <c r="C46" i="7"/>
  <c r="C44" i="4"/>
  <c r="A33" i="12" s="1"/>
  <c r="D43" i="7"/>
  <c r="D41" i="4"/>
  <c r="C42" i="7"/>
  <c r="C40" i="4"/>
  <c r="A29" i="12" s="1"/>
  <c r="B41" i="7"/>
  <c r="B39" i="5"/>
  <c r="D39" i="7"/>
  <c r="D37" i="4"/>
  <c r="B37" i="7"/>
  <c r="B35" i="5"/>
  <c r="B35" i="4"/>
  <c r="D35" i="7"/>
  <c r="D33" i="4"/>
  <c r="C34" i="7"/>
  <c r="B33" i="7"/>
  <c r="B31" i="4"/>
  <c r="D31" i="7"/>
  <c r="D29" i="4"/>
  <c r="C30" i="7"/>
  <c r="B29" i="7"/>
  <c r="B27" i="5"/>
  <c r="B27" i="4"/>
  <c r="D27" i="7"/>
  <c r="C26" i="7"/>
  <c r="C24" i="4"/>
  <c r="A13" i="12" s="1"/>
  <c r="B25" i="7"/>
  <c r="B23" i="5"/>
  <c r="B23" i="4"/>
  <c r="D23" i="7"/>
  <c r="C22" i="7"/>
  <c r="C20" i="4"/>
  <c r="A9" i="12" s="1"/>
  <c r="B21" i="7"/>
  <c r="B19" i="5"/>
  <c r="B19" i="4"/>
  <c r="D19" i="7"/>
  <c r="D17" i="5"/>
  <c r="C18" i="7"/>
  <c r="C16" i="5"/>
  <c r="A239" i="12" s="1"/>
  <c r="C16" i="4"/>
  <c r="A5" i="12" s="1"/>
  <c r="B17" i="7"/>
  <c r="B15" i="5"/>
  <c r="D15" i="7"/>
  <c r="D13" i="4"/>
  <c r="C32" i="4"/>
  <c r="A21" i="12" s="1"/>
  <c r="B47" i="4"/>
  <c r="D49" i="4"/>
  <c r="B107" i="5"/>
  <c r="D221" i="4"/>
  <c r="B219" i="4"/>
  <c r="D213" i="4"/>
  <c r="B211" i="4"/>
  <c r="D207" i="7"/>
  <c r="D205" i="5"/>
  <c r="B205" i="7"/>
  <c r="B203" i="4"/>
  <c r="D203" i="7"/>
  <c r="D201" i="4"/>
  <c r="B201" i="7"/>
  <c r="B199" i="4"/>
  <c r="C198" i="7"/>
  <c r="C196" i="4"/>
  <c r="A185" i="12" s="1"/>
  <c r="D195" i="7"/>
  <c r="B193" i="7"/>
  <c r="B191" i="4"/>
  <c r="C190" i="7"/>
  <c r="D187" i="7"/>
  <c r="D185" i="4"/>
  <c r="D183" i="7"/>
  <c r="D181" i="4"/>
  <c r="D179" i="7"/>
  <c r="D177" i="4"/>
  <c r="B177" i="7"/>
  <c r="B175" i="4"/>
  <c r="D175" i="7"/>
  <c r="D173" i="4"/>
  <c r="D171" i="7"/>
  <c r="D169" i="4"/>
  <c r="D167" i="7"/>
  <c r="D165" i="4"/>
  <c r="C162" i="7"/>
  <c r="C160" i="4"/>
  <c r="A149" i="12" s="1"/>
  <c r="D87" i="7"/>
  <c r="D85" i="4"/>
  <c r="D21" i="4"/>
  <c r="C36" i="4"/>
  <c r="A25" i="12" s="1"/>
  <c r="B39" i="4"/>
  <c r="C64" i="4"/>
  <c r="A53" i="12" s="1"/>
  <c r="D81" i="4"/>
  <c r="B103" i="4"/>
  <c r="C124" i="4"/>
  <c r="A113" i="12" s="1"/>
  <c r="D145" i="4"/>
  <c r="B167" i="4"/>
  <c r="C188" i="4"/>
  <c r="A177" i="12" s="1"/>
  <c r="D209" i="4"/>
  <c r="C224" i="4"/>
  <c r="A213" i="12" s="1"/>
  <c r="B31" i="5"/>
  <c r="D25" i="4"/>
  <c r="C28" i="4"/>
  <c r="A17" i="12" s="1"/>
  <c r="D53" i="4"/>
  <c r="D205" i="4"/>
  <c r="C216" i="4"/>
  <c r="A205" i="12" s="1"/>
  <c r="B43" i="5"/>
  <c r="C225" i="4"/>
  <c r="A214" i="12" s="1"/>
  <c r="B224" i="4"/>
  <c r="D218" i="4"/>
  <c r="D214" i="4"/>
  <c r="C213" i="4"/>
  <c r="A202" i="12" s="1"/>
  <c r="C209" i="4"/>
  <c r="A198" i="12" s="1"/>
  <c r="B208" i="4"/>
  <c r="B206" i="7"/>
  <c r="B204" i="5"/>
  <c r="B204" i="4"/>
  <c r="D204" i="7"/>
  <c r="D200" i="7"/>
  <c r="C199" i="7"/>
  <c r="B194" i="7"/>
  <c r="B192" i="5"/>
  <c r="B190" i="7"/>
  <c r="B188" i="5"/>
  <c r="D188" i="7"/>
  <c r="C183" i="7"/>
  <c r="C179" i="7"/>
  <c r="B178" i="7"/>
  <c r="D172" i="7"/>
  <c r="D168" i="7"/>
  <c r="C167" i="7"/>
  <c r="C163" i="7"/>
  <c r="B162" i="7"/>
  <c r="B160" i="5"/>
  <c r="B158" i="7"/>
  <c r="B156" i="5"/>
  <c r="D156" i="7"/>
  <c r="D152" i="7"/>
  <c r="C151" i="7"/>
  <c r="C147" i="7"/>
  <c r="B146" i="7"/>
  <c r="B144" i="5"/>
  <c r="B142" i="7"/>
  <c r="B140" i="5"/>
  <c r="D140" i="7"/>
  <c r="D136" i="7"/>
  <c r="C135" i="7"/>
  <c r="C131" i="7"/>
  <c r="B130" i="7"/>
  <c r="B126" i="7"/>
  <c r="B124" i="5"/>
  <c r="D124" i="7"/>
  <c r="D120" i="7"/>
  <c r="C119" i="7"/>
  <c r="C115" i="7"/>
  <c r="B114" i="7"/>
  <c r="B112" i="5"/>
  <c r="B110" i="7"/>
  <c r="B108" i="5"/>
  <c r="D108" i="7"/>
  <c r="D104" i="7"/>
  <c r="C103" i="7"/>
  <c r="C99" i="7"/>
  <c r="B98" i="7"/>
  <c r="B96" i="5"/>
  <c r="B94" i="7"/>
  <c r="B92" i="5"/>
  <c r="D92" i="7"/>
  <c r="D88" i="7"/>
  <c r="C87" i="7"/>
  <c r="C83" i="7"/>
  <c r="B82" i="7"/>
  <c r="B80" i="5"/>
  <c r="B78" i="7"/>
  <c r="B76" i="5"/>
  <c r="D76" i="7"/>
  <c r="D72" i="7"/>
  <c r="C71" i="7"/>
  <c r="C67" i="7"/>
  <c r="C65" i="4"/>
  <c r="A54" i="12" s="1"/>
  <c r="B66" i="7"/>
  <c r="B64" i="5"/>
  <c r="B62" i="7"/>
  <c r="B60" i="5"/>
  <c r="B60" i="4"/>
  <c r="D60" i="7"/>
  <c r="D56" i="7"/>
  <c r="D54" i="4"/>
  <c r="C55" i="7"/>
  <c r="C51" i="7"/>
  <c r="C49" i="4"/>
  <c r="A38" i="12" s="1"/>
  <c r="B50" i="7"/>
  <c r="B46" i="7"/>
  <c r="B44" i="5"/>
  <c r="B44" i="4"/>
  <c r="D44" i="7"/>
  <c r="D40" i="7"/>
  <c r="D38" i="4"/>
  <c r="C39" i="7"/>
  <c r="B38" i="7"/>
  <c r="B36" i="5"/>
  <c r="C35" i="7"/>
  <c r="C33" i="4"/>
  <c r="A22" i="12" s="1"/>
  <c r="B34" i="7"/>
  <c r="B32" i="5"/>
  <c r="B30" i="7"/>
  <c r="B28" i="5"/>
  <c r="B28" i="4"/>
  <c r="D28" i="7"/>
  <c r="D24" i="7"/>
  <c r="D22" i="4"/>
  <c r="C23" i="7"/>
  <c r="B22" i="7"/>
  <c r="B20" i="5"/>
  <c r="C19" i="7"/>
  <c r="C17" i="4"/>
  <c r="A6" i="12" s="1"/>
  <c r="B18" i="7"/>
  <c r="B16" i="5"/>
  <c r="D16" i="7"/>
  <c r="D14" i="5"/>
  <c r="D14" i="4"/>
  <c r="C25" i="4"/>
  <c r="A14" i="12" s="1"/>
  <c r="B36" i="4"/>
  <c r="D74" i="4"/>
  <c r="D86" i="4"/>
  <c r="B96" i="4"/>
  <c r="B108" i="4"/>
  <c r="C117" i="4"/>
  <c r="A106" i="12" s="1"/>
  <c r="C129" i="4"/>
  <c r="A118" i="12" s="1"/>
  <c r="D138" i="4"/>
  <c r="D150" i="4"/>
  <c r="B160" i="4"/>
  <c r="B172" i="4"/>
  <c r="C181" i="4"/>
  <c r="A170" i="12" s="1"/>
  <c r="C193" i="4"/>
  <c r="A182" i="12" s="1"/>
  <c r="D202" i="4"/>
  <c r="B176" i="5"/>
  <c r="B171" i="5"/>
  <c r="B187" i="5"/>
  <c r="B203" i="5"/>
  <c r="B175" i="5"/>
  <c r="B191" i="5"/>
  <c r="B199" i="5"/>
  <c r="D232" i="6"/>
  <c r="H232" i="6"/>
  <c r="G232" i="6"/>
  <c r="E233" i="6"/>
  <c r="I233" i="6"/>
  <c r="F232" i="6"/>
  <c r="D233" i="6"/>
  <c r="D226" i="4"/>
  <c r="C221" i="4"/>
  <c r="A210" i="12" s="1"/>
  <c r="B216" i="4"/>
  <c r="D210" i="4"/>
  <c r="D208" i="7"/>
  <c r="C207" i="7"/>
  <c r="C205" i="4"/>
  <c r="A194" i="12" s="1"/>
  <c r="C203" i="7"/>
  <c r="B202" i="7"/>
  <c r="B200" i="5"/>
  <c r="B198" i="7"/>
  <c r="B196" i="5"/>
  <c r="D196" i="7"/>
  <c r="D192" i="7"/>
  <c r="C191" i="7"/>
  <c r="C187" i="7"/>
  <c r="B186" i="7"/>
  <c r="B184" i="5"/>
  <c r="B182" i="7"/>
  <c r="B180" i="5"/>
  <c r="D180" i="7"/>
  <c r="D176" i="7"/>
  <c r="C175" i="7"/>
  <c r="C171" i="7"/>
  <c r="B170" i="7"/>
  <c r="B168" i="5"/>
  <c r="B166" i="7"/>
  <c r="B164" i="5"/>
  <c r="D164" i="7"/>
  <c r="D160" i="7"/>
  <c r="C159" i="7"/>
  <c r="C155" i="7"/>
  <c r="B154" i="7"/>
  <c r="B152" i="5"/>
  <c r="B150" i="7"/>
  <c r="B148" i="5"/>
  <c r="D148" i="7"/>
  <c r="D144" i="7"/>
  <c r="C143" i="7"/>
  <c r="C139" i="7"/>
  <c r="B138" i="7"/>
  <c r="B136" i="5"/>
  <c r="B134" i="7"/>
  <c r="B132" i="5"/>
  <c r="D132" i="7"/>
  <c r="D128" i="7"/>
  <c r="C127" i="7"/>
  <c r="C123" i="7"/>
  <c r="B120" i="5"/>
  <c r="B122" i="7"/>
  <c r="B118" i="7"/>
  <c r="B116" i="5"/>
  <c r="D116" i="7"/>
  <c r="D112" i="7"/>
  <c r="C111" i="7"/>
  <c r="C107" i="7"/>
  <c r="B106" i="7"/>
  <c r="B104" i="5"/>
  <c r="B102" i="7"/>
  <c r="B100" i="5"/>
  <c r="D100" i="7"/>
  <c r="D96" i="7"/>
  <c r="C95" i="7"/>
  <c r="C91" i="7"/>
  <c r="B88" i="5"/>
  <c r="B90" i="7"/>
  <c r="B86" i="7"/>
  <c r="B84" i="5"/>
  <c r="D84" i="7"/>
  <c r="D80" i="7"/>
  <c r="C79" i="7"/>
  <c r="C75" i="7"/>
  <c r="B72" i="5"/>
  <c r="B74" i="7"/>
  <c r="B70" i="7"/>
  <c r="B68" i="5"/>
  <c r="D68" i="7"/>
  <c r="D64" i="7"/>
  <c r="C63" i="7"/>
  <c r="C59" i="7"/>
  <c r="B56" i="5"/>
  <c r="B58" i="7"/>
  <c r="B54" i="7"/>
  <c r="B52" i="5"/>
  <c r="D52" i="7"/>
  <c r="D48" i="7"/>
  <c r="C47" i="7"/>
  <c r="C43" i="7"/>
  <c r="B42" i="7"/>
  <c r="B40" i="5"/>
  <c r="D36" i="7"/>
  <c r="C31" i="7"/>
  <c r="B26" i="7"/>
  <c r="B24" i="5"/>
  <c r="D20" i="7"/>
  <c r="D18" i="5"/>
  <c r="C15" i="7"/>
  <c r="C13" i="5"/>
  <c r="A236" i="12" s="1"/>
  <c r="B225" i="4"/>
  <c r="D219" i="4"/>
  <c r="C214" i="4"/>
  <c r="A203" i="12" s="1"/>
  <c r="B209" i="4"/>
  <c r="B207" i="7"/>
  <c r="B205" i="5"/>
  <c r="D203" i="4"/>
  <c r="D205" i="7"/>
  <c r="D201" i="7"/>
  <c r="C200" i="7"/>
  <c r="C196" i="7"/>
  <c r="B193" i="5"/>
  <c r="B195" i="7"/>
  <c r="B191" i="7"/>
  <c r="B189" i="5"/>
  <c r="D189" i="7"/>
  <c r="D185" i="7"/>
  <c r="C184" i="7"/>
  <c r="C180" i="7"/>
  <c r="B177" i="5"/>
  <c r="B179" i="7"/>
  <c r="B175" i="7"/>
  <c r="B173" i="5"/>
  <c r="D173" i="7"/>
  <c r="D169" i="7"/>
  <c r="C168" i="7"/>
  <c r="C164" i="7"/>
  <c r="B161" i="5"/>
  <c r="B163" i="7"/>
  <c r="B159" i="7"/>
  <c r="B157" i="5"/>
  <c r="D157" i="7"/>
  <c r="D153" i="7"/>
  <c r="C152" i="7"/>
  <c r="C148" i="7"/>
  <c r="B145" i="5"/>
  <c r="B147" i="7"/>
  <c r="B143" i="7"/>
  <c r="B141" i="5"/>
  <c r="D141" i="7"/>
  <c r="D137" i="7"/>
  <c r="C136" i="7"/>
  <c r="C132" i="7"/>
  <c r="B129" i="5"/>
  <c r="B131" i="7"/>
  <c r="B127" i="7"/>
  <c r="B125" i="5"/>
  <c r="D125" i="7"/>
  <c r="D121" i="7"/>
  <c r="C120" i="7"/>
  <c r="C116" i="7"/>
  <c r="B115" i="7"/>
  <c r="B113" i="5"/>
  <c r="B111" i="7"/>
  <c r="B109" i="5"/>
  <c r="D109" i="7"/>
  <c r="D105" i="7"/>
  <c r="C104" i="7"/>
  <c r="C100" i="7"/>
  <c r="B99" i="7"/>
  <c r="B97" i="5"/>
  <c r="B95" i="7"/>
  <c r="B93" i="5"/>
  <c r="D93" i="7"/>
  <c r="D89" i="7"/>
  <c r="C88" i="7"/>
  <c r="C84" i="7"/>
  <c r="B83" i="7"/>
  <c r="B81" i="5"/>
  <c r="B79" i="7"/>
  <c r="B77" i="5"/>
  <c r="D77" i="7"/>
  <c r="D73" i="7"/>
  <c r="C72" i="7"/>
  <c r="C68" i="7"/>
  <c r="B67" i="7"/>
  <c r="B65" i="5"/>
  <c r="B63" i="7"/>
  <c r="B61" i="5"/>
  <c r="D61" i="7"/>
  <c r="D57" i="7"/>
  <c r="C56" i="7"/>
  <c r="C52" i="7"/>
  <c r="B51" i="7"/>
  <c r="B49" i="5"/>
  <c r="B47" i="7"/>
  <c r="B45" i="5"/>
  <c r="D45" i="7"/>
  <c r="F233" i="6"/>
  <c r="C227" i="4"/>
  <c r="A216" i="12" s="1"/>
  <c r="B226" i="4"/>
  <c r="D220" i="4"/>
  <c r="B218" i="4"/>
  <c r="D212" i="4"/>
  <c r="B210" i="4"/>
  <c r="B206" i="4"/>
  <c r="D200" i="4"/>
  <c r="B198" i="5"/>
  <c r="B198" i="4"/>
  <c r="D192" i="4"/>
  <c r="D188" i="4"/>
  <c r="B186" i="5"/>
  <c r="B186" i="4"/>
  <c r="B182" i="5"/>
  <c r="B182" i="4"/>
  <c r="D176" i="4"/>
  <c r="D172" i="4"/>
  <c r="B170" i="5"/>
  <c r="B170" i="4"/>
  <c r="D164" i="4"/>
  <c r="B162" i="4"/>
  <c r="B162" i="5"/>
  <c r="D156" i="4"/>
  <c r="B154" i="5"/>
  <c r="B154" i="4"/>
  <c r="D148" i="4"/>
  <c r="B146" i="5"/>
  <c r="B146" i="4"/>
  <c r="D140" i="4"/>
  <c r="D136" i="4"/>
  <c r="B134" i="5"/>
  <c r="B134" i="4"/>
  <c r="B130" i="4"/>
  <c r="B130" i="5"/>
  <c r="B126" i="5"/>
  <c r="B126" i="4"/>
  <c r="B122" i="5"/>
  <c r="B122" i="4"/>
  <c r="D116" i="4"/>
  <c r="B114" i="5"/>
  <c r="B114" i="4"/>
  <c r="B110" i="5"/>
  <c r="B110" i="4"/>
  <c r="D104" i="4"/>
  <c r="B102" i="5"/>
  <c r="B102" i="4"/>
  <c r="D96" i="4"/>
  <c r="B94" i="5"/>
  <c r="B94" i="4"/>
  <c r="B90" i="5"/>
  <c r="B90" i="4"/>
  <c r="D84" i="4"/>
  <c r="D80" i="4"/>
  <c r="B78" i="5"/>
  <c r="B78" i="4"/>
  <c r="B74" i="5"/>
  <c r="B74" i="4"/>
  <c r="B70" i="5"/>
  <c r="B70" i="4"/>
  <c r="D64" i="4"/>
  <c r="B62" i="5"/>
  <c r="B62" i="4"/>
  <c r="D56" i="4"/>
  <c r="B54" i="5"/>
  <c r="B54" i="4"/>
  <c r="B50" i="5"/>
  <c r="B50" i="4"/>
  <c r="B46" i="5"/>
  <c r="B46" i="4"/>
  <c r="D40" i="4"/>
  <c r="B38" i="5"/>
  <c r="B38" i="4"/>
  <c r="D32" i="4"/>
  <c r="D28" i="4"/>
  <c r="B26" i="5"/>
  <c r="B26" i="4"/>
  <c r="D20" i="4"/>
  <c r="C19" i="4"/>
  <c r="A8" i="12" s="1"/>
  <c r="B18" i="5"/>
  <c r="B18" i="4"/>
  <c r="B14" i="5"/>
  <c r="B14" i="4"/>
  <c r="D224" i="4"/>
  <c r="C219" i="4"/>
  <c r="A208" i="12" s="1"/>
  <c r="C215" i="4"/>
  <c r="A204" i="12" s="1"/>
  <c r="B214" i="4"/>
  <c r="D208" i="4"/>
  <c r="D204" i="4"/>
  <c r="B202" i="5"/>
  <c r="B202" i="4"/>
  <c r="D196" i="4"/>
  <c r="B194" i="4"/>
  <c r="B194" i="5"/>
  <c r="B190" i="5"/>
  <c r="B190" i="4"/>
  <c r="D184" i="4"/>
  <c r="D180" i="4"/>
  <c r="B178" i="5"/>
  <c r="B178" i="4"/>
  <c r="B174" i="5"/>
  <c r="B174" i="4"/>
  <c r="D168" i="4"/>
  <c r="B166" i="5"/>
  <c r="B166" i="4"/>
  <c r="D160" i="4"/>
  <c r="C155" i="4"/>
  <c r="A144" i="12" s="1"/>
  <c r="C151" i="4"/>
  <c r="A140" i="12" s="1"/>
  <c r="D144" i="4"/>
  <c r="B142" i="5"/>
  <c r="B142" i="4"/>
  <c r="B138" i="5"/>
  <c r="B138" i="4"/>
  <c r="D132" i="4"/>
  <c r="C127" i="4"/>
  <c r="A116" i="12" s="1"/>
  <c r="C123" i="4"/>
  <c r="A112" i="12" s="1"/>
  <c r="B118" i="5"/>
  <c r="B118" i="4"/>
  <c r="D112" i="4"/>
  <c r="D108" i="4"/>
  <c r="B106" i="5"/>
  <c r="B106" i="4"/>
  <c r="D100" i="4"/>
  <c r="B98" i="4"/>
  <c r="B98" i="5"/>
  <c r="D92" i="4"/>
  <c r="D88" i="4"/>
  <c r="B86" i="5"/>
  <c r="B86" i="4"/>
  <c r="B82" i="5"/>
  <c r="B82" i="4"/>
  <c r="D76" i="4"/>
  <c r="C71" i="4"/>
  <c r="A60" i="12" s="1"/>
  <c r="C67" i="4"/>
  <c r="A56" i="12" s="1"/>
  <c r="D60" i="4"/>
  <c r="B58" i="5"/>
  <c r="B58" i="4"/>
  <c r="C51" i="4"/>
  <c r="A40" i="12" s="1"/>
  <c r="C47" i="4"/>
  <c r="A36" i="12" s="1"/>
  <c r="C43" i="4"/>
  <c r="A32" i="12" s="1"/>
  <c r="C39" i="4"/>
  <c r="A28" i="12" s="1"/>
  <c r="C35" i="4"/>
  <c r="A24" i="12" s="1"/>
  <c r="B30" i="5"/>
  <c r="B30" i="4"/>
  <c r="C27" i="4"/>
  <c r="A16" i="12" s="1"/>
  <c r="C23" i="4"/>
  <c r="A12" i="12" s="1"/>
  <c r="C15" i="5"/>
  <c r="A238" i="12" s="1"/>
  <c r="C15" i="4"/>
  <c r="A4" i="12" s="1"/>
  <c r="C223" i="4"/>
  <c r="A212" i="12" s="1"/>
  <c r="B222" i="4"/>
  <c r="D216" i="4"/>
  <c r="C211" i="4"/>
  <c r="A200" i="12" s="1"/>
  <c r="C207" i="4"/>
  <c r="A196" i="12" s="1"/>
  <c r="C203" i="4"/>
  <c r="A192" i="12" s="1"/>
  <c r="C199" i="4"/>
  <c r="A188" i="12" s="1"/>
  <c r="C195" i="4"/>
  <c r="A184" i="12" s="1"/>
  <c r="C191" i="4"/>
  <c r="A180" i="12" s="1"/>
  <c r="C187" i="4"/>
  <c r="A176" i="12" s="1"/>
  <c r="C183" i="4"/>
  <c r="A172" i="12" s="1"/>
  <c r="C179" i="4"/>
  <c r="A168" i="12" s="1"/>
  <c r="C175" i="4"/>
  <c r="A164" i="12" s="1"/>
  <c r="C171" i="4"/>
  <c r="A160" i="12" s="1"/>
  <c r="C167" i="4"/>
  <c r="A156" i="12" s="1"/>
  <c r="C163" i="4"/>
  <c r="A152" i="12" s="1"/>
  <c r="C159" i="4"/>
  <c r="A148" i="12" s="1"/>
  <c r="B158" i="5"/>
  <c r="B158" i="4"/>
  <c r="D152" i="4"/>
  <c r="B150" i="5"/>
  <c r="B150" i="4"/>
  <c r="C147" i="4"/>
  <c r="A136" i="12" s="1"/>
  <c r="C143" i="4"/>
  <c r="A132" i="12" s="1"/>
  <c r="C139" i="4"/>
  <c r="A128" i="12" s="1"/>
  <c r="C135" i="4"/>
  <c r="A124" i="12" s="1"/>
  <c r="C131" i="4"/>
  <c r="A120" i="12" s="1"/>
  <c r="D128" i="4"/>
  <c r="D124" i="4"/>
  <c r="D120" i="4"/>
  <c r="C119" i="4"/>
  <c r="A108" i="12" s="1"/>
  <c r="C115" i="4"/>
  <c r="A104" i="12" s="1"/>
  <c r="C111" i="4"/>
  <c r="A100" i="12" s="1"/>
  <c r="C107" i="4"/>
  <c r="A96" i="12" s="1"/>
  <c r="C103" i="4"/>
  <c r="A92" i="12" s="1"/>
  <c r="C99" i="4"/>
  <c r="A88" i="12" s="1"/>
  <c r="C95" i="4"/>
  <c r="A84" i="12" s="1"/>
  <c r="C91" i="4"/>
  <c r="A80" i="12" s="1"/>
  <c r="C87" i="4"/>
  <c r="A76" i="12" s="1"/>
  <c r="C83" i="4"/>
  <c r="A72" i="12" s="1"/>
  <c r="C79" i="4"/>
  <c r="A68" i="12" s="1"/>
  <c r="C75" i="4"/>
  <c r="A64" i="12" s="1"/>
  <c r="D72" i="4"/>
  <c r="D68" i="4"/>
  <c r="B66" i="4"/>
  <c r="B66" i="5"/>
  <c r="C63" i="4"/>
  <c r="A52" i="12" s="1"/>
  <c r="C59" i="4"/>
  <c r="A48" i="12" s="1"/>
  <c r="C55" i="4"/>
  <c r="A44" i="12" s="1"/>
  <c r="D52" i="4"/>
  <c r="D48" i="4"/>
  <c r="D44" i="4"/>
  <c r="B42" i="5"/>
  <c r="B42" i="4"/>
  <c r="D36" i="4"/>
  <c r="B34" i="4"/>
  <c r="B34" i="5"/>
  <c r="C31" i="4"/>
  <c r="A20" i="12" s="1"/>
  <c r="D24" i="4"/>
  <c r="B22" i="5"/>
  <c r="B22" i="4"/>
  <c r="D16" i="5"/>
  <c r="D16" i="4"/>
  <c r="F8" i="4"/>
  <c r="F8" i="1"/>
  <c r="E13" i="8" s="1"/>
  <c r="F8" i="5"/>
  <c r="G8" i="5"/>
  <c r="G8" i="4"/>
  <c r="G8" i="1"/>
  <c r="F13" i="8" s="1"/>
  <c r="E8" i="1"/>
  <c r="D13" i="8" s="1"/>
  <c r="E8" i="5"/>
  <c r="E8" i="4"/>
  <c r="C9" i="2"/>
  <c r="D10" i="7" s="1"/>
  <c r="AB247" i="5"/>
  <c r="BR249" i="7" s="1"/>
  <c r="Y247" i="5"/>
  <c r="BO249" i="7" s="1"/>
  <c r="Z247" i="5"/>
  <c r="BP249" i="7" s="1"/>
  <c r="W247" i="5"/>
  <c r="BM249" i="7" s="1"/>
  <c r="AA247" i="5"/>
  <c r="BQ249" i="7" s="1"/>
  <c r="G234" i="6" l="1"/>
  <c r="G22" i="8" s="1"/>
  <c r="G23" i="8" s="1"/>
  <c r="I234" i="6"/>
  <c r="I22" i="8" s="1"/>
  <c r="I23" i="8" s="1"/>
  <c r="E234" i="6"/>
  <c r="E22" i="8" s="1"/>
  <c r="E23" i="8" s="1"/>
  <c r="H234" i="6"/>
  <c r="H22" i="8" s="1"/>
  <c r="H23" i="8" s="1"/>
  <c r="F234" i="6"/>
  <c r="F22" i="8" s="1"/>
  <c r="F23" i="8" s="1"/>
  <c r="CF15" i="7"/>
  <c r="CX15" i="7" s="1"/>
  <c r="DD15" i="7" s="1"/>
  <c r="DD249" i="7" s="1"/>
  <c r="D234" i="6"/>
  <c r="D22" i="8" s="1"/>
  <c r="D23" i="8" s="1"/>
  <c r="D9" i="11"/>
  <c r="C12" i="8"/>
  <c r="BO251" i="7"/>
  <c r="F18" i="8" s="1"/>
  <c r="F19" i="8" s="1"/>
  <c r="BQ251" i="7"/>
  <c r="H18" i="8" s="1"/>
  <c r="H19" i="8" s="1"/>
  <c r="BM251" i="7"/>
  <c r="D18" i="8" s="1"/>
  <c r="D19" i="8" s="1"/>
  <c r="AU249" i="7"/>
  <c r="AU251" i="7" s="1"/>
  <c r="I16" i="8" s="1"/>
  <c r="I17" i="8" s="1"/>
  <c r="DH249" i="7"/>
  <c r="AQ249" i="7"/>
  <c r="AR249" i="7"/>
  <c r="DE249" i="7"/>
  <c r="DF249" i="7"/>
  <c r="DC249" i="7"/>
  <c r="AS249" i="7"/>
  <c r="AP249" i="7"/>
  <c r="AT249" i="7"/>
  <c r="DG249" i="7"/>
  <c r="S249" i="1"/>
  <c r="Y249" i="5"/>
  <c r="AF249" i="4"/>
  <c r="AD249" i="4"/>
  <c r="AH249" i="4"/>
  <c r="AC249" i="4"/>
  <c r="AG249" i="4"/>
  <c r="AE249" i="4"/>
  <c r="D8" i="1"/>
  <c r="C13" i="8" s="1"/>
  <c r="D8" i="5"/>
  <c r="D8" i="4"/>
  <c r="AA249" i="5"/>
  <c r="W249" i="5"/>
  <c r="DH251" i="7" l="1"/>
  <c r="DD251" i="7"/>
  <c r="DF251" i="7"/>
  <c r="AR251" i="7"/>
  <c r="F16" i="8" s="1"/>
  <c r="F17" i="8" s="1"/>
  <c r="F20" i="8" s="1"/>
  <c r="F21" i="8" s="1"/>
  <c r="F24" i="8" s="1"/>
  <c r="D20" i="11" s="1"/>
  <c r="DE251" i="7"/>
  <c r="DC251" i="7"/>
  <c r="AS251" i="7"/>
  <c r="G16" i="8" s="1"/>
  <c r="G17" i="8" s="1"/>
  <c r="AT251" i="7"/>
  <c r="H16" i="8" s="1"/>
  <c r="H17" i="8" s="1"/>
  <c r="H20" i="8" s="1"/>
  <c r="H21" i="8" s="1"/>
  <c r="H24" i="8" s="1"/>
  <c r="AP251" i="7"/>
  <c r="D16" i="8" s="1"/>
  <c r="D17" i="8" s="1"/>
  <c r="D20" i="8" s="1"/>
  <c r="D21" i="8" s="1"/>
  <c r="D24" i="8" s="1"/>
  <c r="DG251" i="7"/>
  <c r="AQ251" i="7"/>
  <c r="E16" i="8" s="1"/>
  <c r="E17" i="8" s="1"/>
  <c r="AB249" i="5"/>
  <c r="BR251" i="7"/>
  <c r="I18" i="8" s="1"/>
  <c r="I19" i="8" s="1"/>
  <c r="I20" i="8" s="1"/>
  <c r="I21" i="8" s="1"/>
  <c r="I24" i="8" s="1"/>
  <c r="Z249" i="5"/>
  <c r="BP251" i="7"/>
  <c r="G18" i="8" s="1"/>
  <c r="G19" i="8" s="1"/>
  <c r="X249" i="5"/>
  <c r="BN251" i="7"/>
  <c r="E18" i="8" s="1"/>
  <c r="E19" i="8" s="1"/>
  <c r="D27" i="11" l="1"/>
  <c r="H27" i="11"/>
  <c r="L27" i="11"/>
  <c r="P27" i="11"/>
  <c r="E27" i="11"/>
  <c r="I27" i="11"/>
  <c r="M27" i="11"/>
  <c r="Q27" i="11"/>
  <c r="C27" i="11"/>
  <c r="F27" i="11"/>
  <c r="J27" i="11"/>
  <c r="N27" i="11"/>
  <c r="G27" i="11"/>
  <c r="K27" i="11"/>
  <c r="O27" i="11"/>
  <c r="G20" i="8"/>
  <c r="G21" i="8" s="1"/>
  <c r="G24" i="8" s="1"/>
  <c r="G25" i="8" s="1"/>
  <c r="F25" i="8"/>
  <c r="Y20" i="8" s="1"/>
  <c r="E20" i="8"/>
  <c r="E21" i="8" s="1"/>
  <c r="E24" i="8" s="1"/>
  <c r="E25" i="8" s="1"/>
  <c r="I25" i="8"/>
  <c r="G20" i="11"/>
  <c r="D25" i="8"/>
  <c r="B20" i="11"/>
  <c r="H25" i="8"/>
  <c r="F20" i="11"/>
  <c r="E20" i="11" l="1"/>
  <c r="C28" i="11" s="1"/>
  <c r="D29" i="11"/>
  <c r="H29" i="11"/>
  <c r="L29" i="11"/>
  <c r="P29" i="11"/>
  <c r="F30" i="11"/>
  <c r="J30" i="11"/>
  <c r="N30" i="11"/>
  <c r="E29" i="11"/>
  <c r="I29" i="11"/>
  <c r="M29" i="11"/>
  <c r="Q29" i="11"/>
  <c r="G30" i="11"/>
  <c r="K30" i="11"/>
  <c r="O30" i="11"/>
  <c r="F29" i="11"/>
  <c r="J29" i="11"/>
  <c r="N29" i="11"/>
  <c r="D30" i="11"/>
  <c r="H30" i="11"/>
  <c r="L30" i="11"/>
  <c r="P30" i="11"/>
  <c r="C30" i="11"/>
  <c r="G29" i="11"/>
  <c r="I30" i="11"/>
  <c r="K29" i="11"/>
  <c r="M30" i="11"/>
  <c r="C29" i="11"/>
  <c r="O29" i="11"/>
  <c r="Q30" i="11"/>
  <c r="E30" i="11"/>
  <c r="D25" i="11"/>
  <c r="H25" i="11"/>
  <c r="L25" i="11"/>
  <c r="P25" i="11"/>
  <c r="E25" i="11"/>
  <c r="I25" i="11"/>
  <c r="M25" i="11"/>
  <c r="Q25" i="11"/>
  <c r="F25" i="11"/>
  <c r="J25" i="11"/>
  <c r="N25" i="11"/>
  <c r="G25" i="11"/>
  <c r="K25" i="11"/>
  <c r="O25" i="11"/>
  <c r="C25" i="11"/>
  <c r="D21" i="11"/>
  <c r="C20" i="11"/>
  <c r="F21" i="11"/>
  <c r="Y22" i="8"/>
  <c r="Y23" i="8"/>
  <c r="G21" i="11"/>
  <c r="Y21" i="8"/>
  <c r="E21" i="11"/>
  <c r="B21" i="11"/>
  <c r="Y18" i="8"/>
  <c r="C21" i="11"/>
  <c r="Y19" i="8"/>
  <c r="P28" i="11" l="1"/>
  <c r="O28" i="11"/>
  <c r="N28" i="11"/>
  <c r="Q28" i="11"/>
  <c r="M28" i="11"/>
  <c r="J28" i="11"/>
  <c r="I28" i="11"/>
  <c r="H28" i="11"/>
  <c r="G28" i="11"/>
  <c r="F28" i="11"/>
  <c r="L28" i="11"/>
  <c r="K28" i="11"/>
  <c r="E28" i="11"/>
  <c r="D28" i="11"/>
  <c r="F26" i="11"/>
  <c r="J26" i="11"/>
  <c r="N26" i="11"/>
  <c r="G26" i="11"/>
  <c r="K26" i="11"/>
  <c r="O26" i="11"/>
  <c r="D26" i="11"/>
  <c r="H26" i="11"/>
  <c r="L26" i="11"/>
  <c r="P26" i="11"/>
  <c r="C26" i="11"/>
  <c r="C31" i="11" s="1"/>
  <c r="E26" i="11"/>
  <c r="I26" i="11"/>
  <c r="M26" i="11"/>
  <c r="Q26" i="11"/>
  <c r="I31" i="11" l="1"/>
  <c r="L31" i="11"/>
  <c r="F31" i="11"/>
  <c r="G31" i="11"/>
  <c r="E31" i="11"/>
  <c r="M31" i="11"/>
  <c r="P31" i="11"/>
  <c r="O31" i="11"/>
  <c r="J31" i="11"/>
  <c r="Q31" i="11"/>
  <c r="D31" i="11"/>
  <c r="N31" i="11"/>
  <c r="K31" i="11"/>
  <c r="H31" i="11"/>
</calcChain>
</file>

<file path=xl/sharedStrings.xml><?xml version="1.0" encoding="utf-8"?>
<sst xmlns="http://schemas.openxmlformats.org/spreadsheetml/2006/main" count="1963" uniqueCount="397">
  <si>
    <t>CAY-1</t>
  </si>
  <si>
    <t>CAY-2</t>
  </si>
  <si>
    <t>CAY-3</t>
  </si>
  <si>
    <t>Assignment-I</t>
  </si>
  <si>
    <t>Direct attainment through CAT I</t>
  </si>
  <si>
    <t>TOTAL</t>
  </si>
  <si>
    <t>CO1</t>
  </si>
  <si>
    <t>CO2</t>
  </si>
  <si>
    <t>CO</t>
  </si>
  <si>
    <t>Sl.No</t>
  </si>
  <si>
    <t>Name of The Student</t>
  </si>
  <si>
    <t>Register No.</t>
  </si>
  <si>
    <t>B.E. Marine Engineering</t>
  </si>
  <si>
    <t>Course Code/Name:</t>
  </si>
  <si>
    <t>Year/Semester:</t>
  </si>
  <si>
    <t>Course Threshold:</t>
  </si>
  <si>
    <t>No. of Students:</t>
  </si>
  <si>
    <t>Calculating Threshold</t>
  </si>
  <si>
    <t xml:space="preserve">Averge </t>
  </si>
  <si>
    <t>End Sem Marks (100)</t>
  </si>
  <si>
    <t>Register No</t>
  </si>
  <si>
    <t>Test</t>
  </si>
  <si>
    <t>Q.No</t>
  </si>
  <si>
    <t>Marks Alloted</t>
  </si>
  <si>
    <t>CO3</t>
  </si>
  <si>
    <t>CO4</t>
  </si>
  <si>
    <t>Continuous Assessment Test - 1 (CAT 1)</t>
  </si>
  <si>
    <t>Total</t>
  </si>
  <si>
    <t>NO OF STUDENTS CROSSED SUBJECT THRESHOLD</t>
  </si>
  <si>
    <t>TOTAL NO OF STUDENTS</t>
  </si>
  <si>
    <t>PERCENTAGE OF ATTAINMENT</t>
  </si>
  <si>
    <t>CO5</t>
  </si>
  <si>
    <t>CO6</t>
  </si>
  <si>
    <t>Model Examination</t>
  </si>
  <si>
    <t>End Semester Examination</t>
  </si>
  <si>
    <t>Direct attainment through End Semester Examination</t>
  </si>
  <si>
    <t>Direct attainment through Model Examination</t>
  </si>
  <si>
    <t xml:space="preserve">    Programme: </t>
  </si>
  <si>
    <t>AY:</t>
  </si>
  <si>
    <t>Batch:</t>
  </si>
  <si>
    <t>Threshold Calculation</t>
  </si>
  <si>
    <t>Indirect Course Outcomes</t>
  </si>
  <si>
    <t>Number of Students Answered - 1 (Low)</t>
  </si>
  <si>
    <t>Number of Students Answered - 2 (Medium)</t>
  </si>
  <si>
    <t>Number of Students Answered - 3 (High)</t>
  </si>
  <si>
    <t>Total Number of Students Participated</t>
  </si>
  <si>
    <t>Total Number of Students Answered 2 &amp; 3</t>
  </si>
  <si>
    <t>Assignment-II</t>
  </si>
  <si>
    <t>DIRECT ATTAINMENT THROUGH INTERNAL EXAMS (CAT 1, CAT 2, Model, Assignment I, II &amp; ALM)</t>
  </si>
  <si>
    <t>60% From Direct attainment through End Semester Exam</t>
  </si>
  <si>
    <t>40% From Direct attainment through Internal Exams</t>
  </si>
  <si>
    <t xml:space="preserve"> Direct attainment of CO from 40% Internal and 60%End Semester Exam</t>
  </si>
  <si>
    <t xml:space="preserve"> InDirect attainment of CO from Course End Survey</t>
  </si>
  <si>
    <t xml:space="preserve">10% From InDirect attainment of CO </t>
  </si>
  <si>
    <t xml:space="preserve">90% FROM DIRECT ATTAINMENT CO </t>
  </si>
  <si>
    <t xml:space="preserve">TOTAL CO ATTAINMENT </t>
  </si>
  <si>
    <t>Attainment level</t>
  </si>
  <si>
    <t>Level 1</t>
  </si>
  <si>
    <t>Level 2</t>
  </si>
  <si>
    <t>Level 3</t>
  </si>
  <si>
    <t>50%-60%</t>
  </si>
  <si>
    <t>60%-70%</t>
  </si>
  <si>
    <t xml:space="preserve">&gt;70% </t>
  </si>
  <si>
    <t>S.No</t>
  </si>
  <si>
    <t>Process for CO attainment</t>
  </si>
  <si>
    <t xml:space="preserve">CO attainment </t>
  </si>
  <si>
    <t>40% FROM DIRECT ATTAINMENT THROUGH INTERNAL EXAMS</t>
  </si>
  <si>
    <t>% OF DIRECT ATTAINMENT THROUGH END SEMESTER EXAM</t>
  </si>
  <si>
    <t>End Sem Exam (sub avg) on 3 pt scale</t>
  </si>
  <si>
    <t>60% FROM DIRECT ATTAINMENT THROUGH END SEMESTER EXAM</t>
  </si>
  <si>
    <t>40% + 60% OF DIRECT ATTAINMENT</t>
  </si>
  <si>
    <t>40% + 60% for Direct attainment</t>
  </si>
  <si>
    <t>90% FROM DIRECT ATTAINMENT</t>
  </si>
  <si>
    <t>80% for Direct attainment</t>
  </si>
  <si>
    <t>% OF INDIRECT ATTAINMENT THROUGH COURSE END SURVEY</t>
  </si>
  <si>
    <t>Course End Survey (Indirect)</t>
  </si>
  <si>
    <t>10% FROM INDIRECT ATTAINMENT THROUGH COURSE END SURVEY</t>
  </si>
  <si>
    <t>90% FROM DIRECT + 10% FROM INDIRECT FOR CO ATTAINMENT</t>
  </si>
  <si>
    <t>80% for Direct attainment + 20% from Indirect</t>
  </si>
  <si>
    <t>ATTAINMENT LEVEL</t>
  </si>
  <si>
    <t>% of CO attainment</t>
  </si>
  <si>
    <t>% OF DIRECT ATTAINMENT THROUGH INTERNAL EXAMS(CAT I,II,Model exam, Assignment I,II &amp; ALM)</t>
  </si>
  <si>
    <t>2023-2024</t>
  </si>
  <si>
    <t>CAY</t>
  </si>
  <si>
    <t>2022-2023</t>
  </si>
  <si>
    <t>2021-2022</t>
  </si>
  <si>
    <t>2020-2024</t>
  </si>
  <si>
    <t xml:space="preserve">                   Programme: </t>
  </si>
  <si>
    <t>PO 1</t>
  </si>
  <si>
    <t>PO 2</t>
  </si>
  <si>
    <t>PO 3</t>
  </si>
  <si>
    <t>PO 4</t>
  </si>
  <si>
    <t>PO 5</t>
  </si>
  <si>
    <t>PO 6</t>
  </si>
  <si>
    <t>PO 7</t>
  </si>
  <si>
    <t>PO 8</t>
  </si>
  <si>
    <t>PO 9</t>
  </si>
  <si>
    <t>PO 10</t>
  </si>
  <si>
    <t>PO 11</t>
  </si>
  <si>
    <t>PO 12</t>
  </si>
  <si>
    <t>PSO1</t>
  </si>
  <si>
    <t>PSO2</t>
  </si>
  <si>
    <t>PSO3</t>
  </si>
  <si>
    <t>-</t>
  </si>
  <si>
    <t>CO 1</t>
  </si>
  <si>
    <t>CO 2</t>
  </si>
  <si>
    <t>CO 3</t>
  </si>
  <si>
    <t>CO 4</t>
  </si>
  <si>
    <t>CO 5</t>
  </si>
  <si>
    <t>CO 6</t>
  </si>
  <si>
    <t>Average</t>
  </si>
  <si>
    <t>ALM</t>
  </si>
  <si>
    <t>PO</t>
  </si>
  <si>
    <t>2023-2024 (ODD)</t>
  </si>
  <si>
    <t>AME21002</t>
  </si>
  <si>
    <t>AME21005</t>
  </si>
  <si>
    <t>AME21017</t>
  </si>
  <si>
    <t>AME21019</t>
  </si>
  <si>
    <t>AME21020</t>
  </si>
  <si>
    <t>AME21021</t>
  </si>
  <si>
    <t>AME21022</t>
  </si>
  <si>
    <t>AME21031</t>
  </si>
  <si>
    <t>AME21033</t>
  </si>
  <si>
    <t>AME21036</t>
  </si>
  <si>
    <t>AME21037</t>
  </si>
  <si>
    <t>AME21039</t>
  </si>
  <si>
    <t>AME21041</t>
  </si>
  <si>
    <t>AME21052</t>
  </si>
  <si>
    <t>AME21054</t>
  </si>
  <si>
    <t>AME21055</t>
  </si>
  <si>
    <t>AME21061</t>
  </si>
  <si>
    <t>AME21062</t>
  </si>
  <si>
    <t>AME21063</t>
  </si>
  <si>
    <t>AME21066</t>
  </si>
  <si>
    <t>AME21067</t>
  </si>
  <si>
    <t>AME21068</t>
  </si>
  <si>
    <t>AME21069</t>
  </si>
  <si>
    <t>AME21076</t>
  </si>
  <si>
    <t>AME21077</t>
  </si>
  <si>
    <t>AME21080</t>
  </si>
  <si>
    <t>AME21084</t>
  </si>
  <si>
    <t>AME21086</t>
  </si>
  <si>
    <t>AME21087</t>
  </si>
  <si>
    <t>AME21089</t>
  </si>
  <si>
    <t>AME21091</t>
  </si>
  <si>
    <t>AME21103</t>
  </si>
  <si>
    <t>AME21109</t>
  </si>
  <si>
    <t>AME21110</t>
  </si>
  <si>
    <t>AME21112</t>
  </si>
  <si>
    <t>AME21115</t>
  </si>
  <si>
    <t>AME21117</t>
  </si>
  <si>
    <t>AME21122</t>
  </si>
  <si>
    <t>AME21127</t>
  </si>
  <si>
    <t>AME21001</t>
  </si>
  <si>
    <t>AME21003</t>
  </si>
  <si>
    <t>AME21004</t>
  </si>
  <si>
    <t>AME21006</t>
  </si>
  <si>
    <t>AME21007</t>
  </si>
  <si>
    <t>AME21008</t>
  </si>
  <si>
    <t>AME21129</t>
  </si>
  <si>
    <t>AME21132</t>
  </si>
  <si>
    <t>AME21133</t>
  </si>
  <si>
    <t>AME21135</t>
  </si>
  <si>
    <t>AME21138</t>
  </si>
  <si>
    <t>AME21142</t>
  </si>
  <si>
    <t>AME21143</t>
  </si>
  <si>
    <t>AME21144</t>
  </si>
  <si>
    <t>AME21148</t>
  </si>
  <si>
    <t>AME21158</t>
  </si>
  <si>
    <t>AME21160</t>
  </si>
  <si>
    <t>AME21162</t>
  </si>
  <si>
    <t>AME21163</t>
  </si>
  <si>
    <t>AME21165</t>
  </si>
  <si>
    <t>AME21168</t>
  </si>
  <si>
    <t>AME21173</t>
  </si>
  <si>
    <t>AME21178</t>
  </si>
  <si>
    <t>AME21179</t>
  </si>
  <si>
    <t>AME21183</t>
  </si>
  <si>
    <t>AME21188</t>
  </si>
  <si>
    <t>AME21189</t>
  </si>
  <si>
    <t>AME21194</t>
  </si>
  <si>
    <t>AME21196</t>
  </si>
  <si>
    <t>AME21203</t>
  </si>
  <si>
    <t>AME21204</t>
  </si>
  <si>
    <t>AME21210</t>
  </si>
  <si>
    <t>AME21211</t>
  </si>
  <si>
    <t>AME21213</t>
  </si>
  <si>
    <t>AME21219</t>
  </si>
  <si>
    <t>AME21221</t>
  </si>
  <si>
    <t>AME21225</t>
  </si>
  <si>
    <t>AME21226</t>
  </si>
  <si>
    <t>AME21228</t>
  </si>
  <si>
    <t>AME21010</t>
  </si>
  <si>
    <t>AME21011</t>
  </si>
  <si>
    <t>AME21014</t>
  </si>
  <si>
    <t>AME21015</t>
  </si>
  <si>
    <t>AME21018</t>
  </si>
  <si>
    <t>AME21023</t>
  </si>
  <si>
    <t>AME21024</t>
  </si>
  <si>
    <t>AME21025</t>
  </si>
  <si>
    <t>AME21026</t>
  </si>
  <si>
    <t>AME21027</t>
  </si>
  <si>
    <t>AME21028</t>
  </si>
  <si>
    <t>AME21029</t>
  </si>
  <si>
    <t>AME21030</t>
  </si>
  <si>
    <t>AME21032</t>
  </si>
  <si>
    <t>AME21034</t>
  </si>
  <si>
    <t>AME21035</t>
  </si>
  <si>
    <t>AME21038</t>
  </si>
  <si>
    <t>AME21040</t>
  </si>
  <si>
    <t>AME21042</t>
  </si>
  <si>
    <t>AME21043</t>
  </si>
  <si>
    <t>AME21044</t>
  </si>
  <si>
    <t>AME21046</t>
  </si>
  <si>
    <t>AME21047</t>
  </si>
  <si>
    <t>AME21049</t>
  </si>
  <si>
    <t>AME21050</t>
  </si>
  <si>
    <t>AME21230</t>
  </si>
  <si>
    <t>AME21232</t>
  </si>
  <si>
    <t>AME21233</t>
  </si>
  <si>
    <t>AME21234</t>
  </si>
  <si>
    <t>AME21235</t>
  </si>
  <si>
    <t>AME21237</t>
  </si>
  <si>
    <t>AME21239L</t>
  </si>
  <si>
    <t>AME21241L</t>
  </si>
  <si>
    <t>AME21244L</t>
  </si>
  <si>
    <t>AME21251L</t>
  </si>
  <si>
    <t>AME21262L</t>
  </si>
  <si>
    <t>AME21263L</t>
  </si>
  <si>
    <t>AME21057</t>
  </si>
  <si>
    <t>AME21060</t>
  </si>
  <si>
    <t>AME21064</t>
  </si>
  <si>
    <t>AME21065</t>
  </si>
  <si>
    <t>AME21070</t>
  </si>
  <si>
    <t>AME21071</t>
  </si>
  <si>
    <t>AME21072</t>
  </si>
  <si>
    <t>AME21073</t>
  </si>
  <si>
    <t>AME21074</t>
  </si>
  <si>
    <t>AME21075</t>
  </si>
  <si>
    <t>AME21078</t>
  </si>
  <si>
    <t>AME21081</t>
  </si>
  <si>
    <t>AME21082</t>
  </si>
  <si>
    <t>AME21083</t>
  </si>
  <si>
    <t>AME21085</t>
  </si>
  <si>
    <t>AME21088</t>
  </si>
  <si>
    <t>AME21090</t>
  </si>
  <si>
    <t>AME21092</t>
  </si>
  <si>
    <t>AME21094</t>
  </si>
  <si>
    <t>AME21095</t>
  </si>
  <si>
    <t>AME21097</t>
  </si>
  <si>
    <t>AME21098</t>
  </si>
  <si>
    <t>AME21099</t>
  </si>
  <si>
    <t>AME21100</t>
  </si>
  <si>
    <t>AME21101</t>
  </si>
  <si>
    <t>AME21102</t>
  </si>
  <si>
    <t>AME21104</t>
  </si>
  <si>
    <t>AME21105</t>
  </si>
  <si>
    <t>AME21106</t>
  </si>
  <si>
    <t>AME21107</t>
  </si>
  <si>
    <t>AME21108</t>
  </si>
  <si>
    <t>AME2111</t>
  </si>
  <si>
    <t>AME21113</t>
  </si>
  <si>
    <t>AME21114</t>
  </si>
  <si>
    <t>AME21116</t>
  </si>
  <si>
    <t>AME21238L</t>
  </si>
  <si>
    <t>AME21242L</t>
  </si>
  <si>
    <t>AME21243L</t>
  </si>
  <si>
    <t>AME21267L</t>
  </si>
  <si>
    <t>AME21118</t>
  </si>
  <si>
    <t>AME21119</t>
  </si>
  <si>
    <t>AME21120</t>
  </si>
  <si>
    <t>AME21121</t>
  </si>
  <si>
    <t>AME21123</t>
  </si>
  <si>
    <t>AME21124</t>
  </si>
  <si>
    <t>AME21125</t>
  </si>
  <si>
    <t>AME21126</t>
  </si>
  <si>
    <t>AME21130</t>
  </si>
  <si>
    <t>AME21131</t>
  </si>
  <si>
    <t>AME21136</t>
  </si>
  <si>
    <t>AME21137</t>
  </si>
  <si>
    <t>AME21139</t>
  </si>
  <si>
    <t>AME21140</t>
  </si>
  <si>
    <t>AME21141</t>
  </si>
  <si>
    <t>AME21145</t>
  </si>
  <si>
    <t>AME21146</t>
  </si>
  <si>
    <t>AME21147</t>
  </si>
  <si>
    <t>AME21150</t>
  </si>
  <si>
    <t>AME21151</t>
  </si>
  <si>
    <t>AME21152</t>
  </si>
  <si>
    <t>AME21153</t>
  </si>
  <si>
    <t>AME21154</t>
  </si>
  <si>
    <t>AME21155</t>
  </si>
  <si>
    <t>AME21156</t>
  </si>
  <si>
    <t>AME21157</t>
  </si>
  <si>
    <t>AME21164</t>
  </si>
  <si>
    <t>AME21166</t>
  </si>
  <si>
    <t>AME21167</t>
  </si>
  <si>
    <t>AME21169</t>
  </si>
  <si>
    <t>AME21170</t>
  </si>
  <si>
    <t>AME21171</t>
  </si>
  <si>
    <t>AME21172</t>
  </si>
  <si>
    <t>AME21175</t>
  </si>
  <si>
    <t>AME21195</t>
  </si>
  <si>
    <t>AME21254L</t>
  </si>
  <si>
    <t>AME21258L</t>
  </si>
  <si>
    <t>AME21261L</t>
  </si>
  <si>
    <t>AME21264L</t>
  </si>
  <si>
    <t>AME21266L</t>
  </si>
  <si>
    <t>AME21053</t>
  </si>
  <si>
    <t>AME21174</t>
  </si>
  <si>
    <t>AME21177</t>
  </si>
  <si>
    <t>AME21180</t>
  </si>
  <si>
    <t>AME21181</t>
  </si>
  <si>
    <t>AME21182</t>
  </si>
  <si>
    <t>AME21185</t>
  </si>
  <si>
    <t>AME21187</t>
  </si>
  <si>
    <t>AME21190</t>
  </si>
  <si>
    <t>AME21191</t>
  </si>
  <si>
    <t>AME21192</t>
  </si>
  <si>
    <t>AME21197</t>
  </si>
  <si>
    <t>AME21198</t>
  </si>
  <si>
    <t>AME21199</t>
  </si>
  <si>
    <t>AME21200</t>
  </si>
  <si>
    <t>AME21201</t>
  </si>
  <si>
    <t>AME21202</t>
  </si>
  <si>
    <t>AME21205</t>
  </si>
  <si>
    <t>AME21206</t>
  </si>
  <si>
    <t>AME21207</t>
  </si>
  <si>
    <t>AME21208</t>
  </si>
  <si>
    <t>AME21212</t>
  </si>
  <si>
    <t>AME21214</t>
  </si>
  <si>
    <t>AME21215</t>
  </si>
  <si>
    <t>AME21216</t>
  </si>
  <si>
    <t>AME21217</t>
  </si>
  <si>
    <t>AME21218</t>
  </si>
  <si>
    <t>AME21220</t>
  </si>
  <si>
    <t>AME21222</t>
  </si>
  <si>
    <t>AME21223</t>
  </si>
  <si>
    <t>AME21224</t>
  </si>
  <si>
    <t>AME21227</t>
  </si>
  <si>
    <t>AME21229</t>
  </si>
  <si>
    <t>AME21231</t>
  </si>
  <si>
    <t>AME21255L</t>
  </si>
  <si>
    <t>AME21256L</t>
  </si>
  <si>
    <t>AME21260L</t>
  </si>
  <si>
    <t>AME21257L</t>
  </si>
  <si>
    <t>AME21259L</t>
  </si>
  <si>
    <t>AME21265L</t>
  </si>
  <si>
    <t>III/V</t>
  </si>
  <si>
    <t>Q1</t>
  </si>
  <si>
    <t>Q2</t>
  </si>
  <si>
    <t>Q3</t>
  </si>
  <si>
    <t>Q4</t>
  </si>
  <si>
    <t>Q5</t>
  </si>
  <si>
    <t>Q6</t>
  </si>
  <si>
    <t>Q7</t>
  </si>
  <si>
    <t>Q8</t>
  </si>
  <si>
    <t>Q9</t>
  </si>
  <si>
    <t>REGISTER NO</t>
  </si>
  <si>
    <t>Q10</t>
  </si>
  <si>
    <t>Q11</t>
  </si>
  <si>
    <t>Q12</t>
  </si>
  <si>
    <t>Q13</t>
  </si>
  <si>
    <t>Q14</t>
  </si>
  <si>
    <t>Q15</t>
  </si>
  <si>
    <t>Q16</t>
  </si>
  <si>
    <t>EXAM CATEGORY</t>
  </si>
  <si>
    <t>MODEL</t>
  </si>
  <si>
    <t>END SEMESTER</t>
  </si>
  <si>
    <t>GROUP</t>
  </si>
  <si>
    <t>AB</t>
  </si>
  <si>
    <t>GRADE</t>
  </si>
  <si>
    <t>Row Labels</t>
  </si>
  <si>
    <t>Grand Total</t>
  </si>
  <si>
    <t>Column Labels</t>
  </si>
  <si>
    <t>Above Average</t>
  </si>
  <si>
    <t>Absent</t>
  </si>
  <si>
    <t>Below Average</t>
  </si>
  <si>
    <t>Excellent</t>
  </si>
  <si>
    <t>Fail</t>
  </si>
  <si>
    <t>Pass</t>
  </si>
  <si>
    <t>G1</t>
  </si>
  <si>
    <t>G2</t>
  </si>
  <si>
    <t>G3</t>
  </si>
  <si>
    <t>G4</t>
  </si>
  <si>
    <t>G5</t>
  </si>
  <si>
    <t>G6</t>
  </si>
  <si>
    <t>Q12A</t>
  </si>
  <si>
    <t>Q13A</t>
  </si>
  <si>
    <t>Q14A</t>
  </si>
  <si>
    <t>Q15A</t>
  </si>
  <si>
    <t>Q16A</t>
  </si>
  <si>
    <t>Total Average</t>
  </si>
  <si>
    <t>GRADES</t>
  </si>
  <si>
    <t>STUDENT BATCH PERFORMANCE DASHBOARD</t>
  </si>
  <si>
    <t>DISTRIBUTION OF MARKS</t>
  </si>
  <si>
    <t>UEIT501- Data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</si>
</sst>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6" x14ac:knownFonts="1">
    <font>
      <sz val="11"/>
      <color theme="1"/>
      <name val="Calibri"/>
      <family val="2"/>
      <scheme val="minor"/>
    </font>
    <font>
      <sz val="11"/>
      <color theme="1"/>
      <name val="Calibri"/>
      <family val="2"/>
      <scheme val="minor"/>
    </font>
    <font>
      <sz val="11"/>
      <color theme="0"/>
      <name val="Calibri"/>
      <family val="2"/>
      <scheme val="minor"/>
    </font>
    <font>
      <b/>
      <sz val="12"/>
      <color rgb="FF000000"/>
      <name val="Times New Roman"/>
      <family val="1"/>
    </font>
    <font>
      <sz val="12"/>
      <color rgb="FF000000"/>
      <name val="Times New Roman"/>
      <family val="1"/>
    </font>
    <font>
      <sz val="12"/>
      <color theme="1"/>
      <name val="Times New Roman"/>
      <family val="1"/>
    </font>
    <font>
      <b/>
      <sz val="12"/>
      <color theme="1"/>
      <name val="Times New Roman"/>
      <family val="1"/>
    </font>
    <font>
      <sz val="8"/>
      <name val="Calibri"/>
      <family val="2"/>
      <scheme val="minor"/>
    </font>
    <font>
      <b/>
      <sz val="14"/>
      <color rgb="FF000000"/>
      <name val="Times New Roman"/>
      <family val="1"/>
    </font>
    <font>
      <b/>
      <sz val="12"/>
      <color rgb="FFFF0000"/>
      <name val="Times New Roman"/>
      <family val="1"/>
    </font>
    <font>
      <b/>
      <sz val="12"/>
      <color theme="0"/>
      <name val="Times New Roman"/>
      <family val="1"/>
    </font>
    <font>
      <sz val="10"/>
      <color rgb="FF000000"/>
      <name val="Times New Roman"/>
      <family val="1"/>
    </font>
    <font>
      <b/>
      <sz val="11"/>
      <color rgb="FF3F3F3F"/>
      <name val="Calibri"/>
      <family val="2"/>
      <scheme val="minor"/>
    </font>
    <font>
      <sz val="11"/>
      <color rgb="FFFF0000"/>
      <name val="Calibri"/>
      <family val="2"/>
      <scheme val="minor"/>
    </font>
    <font>
      <b/>
      <sz val="14"/>
      <name val="Times New Roman"/>
      <family val="1"/>
    </font>
    <font>
      <sz val="14"/>
      <color theme="1"/>
      <name val="Times New Roman"/>
      <family val="1"/>
    </font>
    <font>
      <sz val="14"/>
      <name val="Times New Roman"/>
      <family val="1"/>
    </font>
    <font>
      <sz val="14"/>
      <color rgb="FFFFFFFF"/>
      <name val="Times New Roman"/>
      <family val="1"/>
    </font>
    <font>
      <b/>
      <sz val="14"/>
      <color rgb="FFFFFFFF"/>
      <name val="Times New Roman"/>
      <family val="1"/>
    </font>
    <font>
      <b/>
      <sz val="14"/>
      <color theme="1"/>
      <name val="Times New Roman"/>
      <family val="1"/>
    </font>
    <font>
      <sz val="14"/>
      <color theme="1"/>
      <name val="Calibri"/>
      <family val="2"/>
      <scheme val="minor"/>
    </font>
    <font>
      <b/>
      <sz val="15"/>
      <color rgb="FF435369"/>
      <name val="Calibri"/>
      <family val="2"/>
    </font>
    <font>
      <b/>
      <sz val="15"/>
      <name val="Calibri"/>
      <family val="2"/>
    </font>
    <font>
      <b/>
      <sz val="11"/>
      <color theme="1"/>
      <name val="Calibri"/>
      <family val="2"/>
      <scheme val="minor"/>
    </font>
    <font>
      <b/>
      <sz val="18"/>
      <color theme="1"/>
      <name val="Times New Roman"/>
      <family val="1"/>
    </font>
    <font>
      <b/>
      <sz val="14"/>
      <color theme="1"/>
      <name val="Calibri"/>
      <family val="2"/>
      <scheme val="minor"/>
    </font>
  </fonts>
  <fills count="25">
    <fill>
      <patternFill patternType="none"/>
    </fill>
    <fill>
      <patternFill patternType="gray125"/>
    </fill>
    <fill>
      <patternFill patternType="solid">
        <fgColor rgb="FFFFFFCC"/>
      </patternFill>
    </fill>
    <fill>
      <patternFill patternType="solid">
        <fgColor theme="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0"/>
        <bgColor rgb="FF000000"/>
      </patternFill>
    </fill>
    <fill>
      <patternFill patternType="solid">
        <fgColor theme="0"/>
        <bgColor rgb="FFED1C24"/>
      </patternFill>
    </fill>
    <fill>
      <patternFill patternType="solid">
        <fgColor theme="0"/>
        <bgColor rgb="FFED7D31"/>
      </patternFill>
    </fill>
    <fill>
      <patternFill patternType="solid">
        <fgColor theme="0"/>
        <bgColor rgb="FF404040"/>
      </patternFill>
    </fill>
    <fill>
      <patternFill patternType="solid">
        <fgColor theme="0"/>
        <bgColor rgb="FFFF0000"/>
      </patternFill>
    </fill>
    <fill>
      <patternFill patternType="solid">
        <fgColor theme="0"/>
        <bgColor rgb="FF0070C0"/>
      </patternFill>
    </fill>
    <fill>
      <patternFill patternType="solid">
        <fgColor rgb="FF0070C0"/>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4506668294322"/>
        <bgColor indexed="64"/>
      </patternFill>
    </fill>
    <fill>
      <patternFill patternType="solid">
        <fgColor rgb="FFF2F2F2"/>
      </patternFill>
    </fill>
    <fill>
      <patternFill patternType="solid">
        <fgColor theme="4"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medium">
        <color auto="1"/>
      </left>
      <right/>
      <top/>
      <bottom/>
      <diagonal/>
    </border>
    <border>
      <left style="medium">
        <color auto="1"/>
      </left>
      <right/>
      <top style="thin">
        <color indexed="64"/>
      </top>
      <bottom/>
      <diagonal/>
    </border>
    <border>
      <left style="medium">
        <color auto="1"/>
      </left>
      <right style="medium">
        <color auto="1"/>
      </right>
      <top style="thin">
        <color indexed="64"/>
      </top>
      <bottom/>
      <diagonal/>
    </border>
    <border>
      <left style="medium">
        <color auto="1"/>
      </left>
      <right style="medium">
        <color auto="1"/>
      </right>
      <top/>
      <bottom style="thin">
        <color indexed="64"/>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right/>
      <top/>
      <bottom style="thick">
        <color rgb="FF5C9BD5"/>
      </bottom>
      <diagonal/>
    </border>
  </borders>
  <cellStyleXfs count="8">
    <xf numFmtId="0" fontId="0" fillId="0" borderId="0"/>
    <xf numFmtId="9" fontId="1" fillId="0" borderId="0" applyFont="0" applyFill="0" applyBorder="0" applyAlignment="0" applyProtection="0"/>
    <xf numFmtId="0" fontId="1" fillId="2" borderId="2" applyNumberFormat="0" applyFont="0" applyAlignment="0" applyProtection="0"/>
    <xf numFmtId="0" fontId="2" fillId="3" borderId="0" applyNumberFormat="0" applyBorder="0" applyAlignment="0" applyProtection="0"/>
    <xf numFmtId="0" fontId="11" fillId="0" borderId="0"/>
    <xf numFmtId="0" fontId="12" fillId="23" borderId="18" applyNumberFormat="0" applyAlignment="0" applyProtection="0"/>
    <xf numFmtId="0" fontId="13" fillId="0" borderId="0" applyNumberFormat="0" applyFill="0" applyBorder="0" applyAlignment="0" applyProtection="0"/>
    <xf numFmtId="0" fontId="21" fillId="0" borderId="20">
      <alignment vertical="top"/>
      <protection locked="0"/>
    </xf>
  </cellStyleXfs>
  <cellXfs count="211">
    <xf numFmtId="0" fontId="0" fillId="0" borderId="0" xfId="0"/>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5" fillId="0" borderId="1" xfId="0" applyFont="1" applyBorder="1" applyAlignment="1">
      <alignment horizontal="left"/>
    </xf>
    <xf numFmtId="0" fontId="5" fillId="0" borderId="1" xfId="0" applyFont="1" applyBorder="1"/>
    <xf numFmtId="0" fontId="6" fillId="0" borderId="1" xfId="0" applyFont="1" applyBorder="1"/>
    <xf numFmtId="0" fontId="5" fillId="0" borderId="1" xfId="0" applyFont="1" applyBorder="1" applyAlignment="1">
      <alignment horizontal="center"/>
    </xf>
    <xf numFmtId="0" fontId="4" fillId="5" borderId="3" xfId="0" applyFont="1" applyFill="1" applyBorder="1" applyAlignment="1">
      <alignment horizontal="center" vertical="center"/>
    </xf>
    <xf numFmtId="0" fontId="4" fillId="5" borderId="3" xfId="0" applyFont="1" applyFill="1" applyBorder="1" applyAlignment="1">
      <alignment horizontal="center" vertical="center" wrapText="1"/>
    </xf>
    <xf numFmtId="0" fontId="4" fillId="5" borderId="1" xfId="0" applyFont="1" applyFill="1" applyBorder="1" applyAlignment="1">
      <alignment horizontal="center" wrapText="1"/>
    </xf>
    <xf numFmtId="0" fontId="5" fillId="5" borderId="3" xfId="0" applyFont="1" applyFill="1" applyBorder="1" applyAlignment="1">
      <alignment horizontal="center"/>
    </xf>
    <xf numFmtId="0" fontId="5"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5" fillId="0" borderId="9" xfId="0" applyFont="1" applyBorder="1" applyAlignment="1">
      <alignment horizontal="center"/>
    </xf>
    <xf numFmtId="0" fontId="5" fillId="0" borderId="4" xfId="0" applyFont="1" applyBorder="1" applyAlignment="1">
      <alignment horizontal="center"/>
    </xf>
    <xf numFmtId="0" fontId="5" fillId="0" borderId="0" xfId="0" applyFont="1" applyAlignment="1">
      <alignment vertical="center"/>
    </xf>
    <xf numFmtId="0" fontId="6" fillId="0" borderId="1" xfId="0" applyFont="1" applyBorder="1" applyAlignment="1">
      <alignment horizontal="center"/>
    </xf>
    <xf numFmtId="0" fontId="5" fillId="0" borderId="0" xfId="0" applyFont="1"/>
    <xf numFmtId="0" fontId="4" fillId="0" borderId="0" xfId="0" applyFont="1" applyAlignment="1">
      <alignment horizontal="center" vertical="center"/>
    </xf>
    <xf numFmtId="0" fontId="5" fillId="0" borderId="0" xfId="0" applyFont="1" applyAlignment="1">
      <alignment horizontal="center"/>
    </xf>
    <xf numFmtId="0" fontId="5" fillId="0" borderId="3" xfId="0" applyFont="1" applyBorder="1" applyAlignment="1">
      <alignment horizontal="center"/>
    </xf>
    <xf numFmtId="0" fontId="6" fillId="4" borderId="6" xfId="0" applyFont="1" applyFill="1" applyBorder="1" applyAlignment="1">
      <alignment horizontal="center" vertical="center"/>
    </xf>
    <xf numFmtId="0" fontId="6" fillId="6" borderId="6" xfId="0" applyFont="1" applyFill="1" applyBorder="1" applyAlignment="1">
      <alignment horizontal="center" vertical="center"/>
    </xf>
    <xf numFmtId="0" fontId="6" fillId="4" borderId="1" xfId="0" applyFont="1" applyFill="1" applyBorder="1" applyAlignment="1">
      <alignment horizontal="center"/>
    </xf>
    <xf numFmtId="0" fontId="6" fillId="6" borderId="1" xfId="0" applyFont="1" applyFill="1" applyBorder="1" applyAlignment="1">
      <alignment horizontal="center"/>
    </xf>
    <xf numFmtId="10" fontId="6" fillId="0" borderId="1" xfId="0" applyNumberFormat="1" applyFont="1" applyBorder="1" applyAlignment="1">
      <alignment horizontal="center"/>
    </xf>
    <xf numFmtId="0" fontId="6" fillId="7" borderId="1" xfId="0" applyFont="1" applyFill="1" applyBorder="1" applyAlignment="1">
      <alignment horizontal="center"/>
    </xf>
    <xf numFmtId="0" fontId="6" fillId="8" borderId="1" xfId="0" applyFont="1" applyFill="1" applyBorder="1" applyAlignment="1">
      <alignment horizontal="center"/>
    </xf>
    <xf numFmtId="0" fontId="4" fillId="5" borderId="1" xfId="0" applyFont="1" applyFill="1" applyBorder="1" applyAlignment="1">
      <alignment horizontal="center"/>
    </xf>
    <xf numFmtId="9" fontId="5" fillId="0" borderId="1" xfId="0" applyNumberFormat="1" applyFont="1" applyBorder="1" applyAlignment="1">
      <alignment horizontal="center"/>
    </xf>
    <xf numFmtId="0" fontId="6" fillId="9" borderId="1" xfId="0" applyFont="1" applyFill="1" applyBorder="1" applyAlignment="1">
      <alignment horizontal="center"/>
    </xf>
    <xf numFmtId="0" fontId="6" fillId="10" borderId="1" xfId="0" applyFont="1" applyFill="1" applyBorder="1" applyAlignment="1">
      <alignment horizontal="center"/>
    </xf>
    <xf numFmtId="0" fontId="6" fillId="4" borderId="4" xfId="0" applyFont="1" applyFill="1" applyBorder="1" applyAlignment="1">
      <alignment horizontal="center"/>
    </xf>
    <xf numFmtId="10" fontId="5" fillId="0" borderId="1" xfId="0" applyNumberFormat="1" applyFont="1" applyBorder="1" applyAlignment="1">
      <alignment horizontal="center"/>
    </xf>
    <xf numFmtId="10" fontId="6" fillId="0" borderId="1" xfId="1" applyNumberFormat="1" applyFont="1" applyBorder="1" applyAlignment="1">
      <alignment horizontal="center"/>
    </xf>
    <xf numFmtId="0" fontId="4" fillId="0" borderId="1" xfId="0" applyFont="1" applyBorder="1"/>
    <xf numFmtId="0" fontId="4" fillId="0" borderId="1" xfId="0" applyFont="1" applyBorder="1" applyAlignment="1">
      <alignment horizontal="center" vertical="center"/>
    </xf>
    <xf numFmtId="0" fontId="9" fillId="0" borderId="1" xfId="0" applyFont="1" applyBorder="1"/>
    <xf numFmtId="10" fontId="6" fillId="4" borderId="1" xfId="1" applyNumberFormat="1" applyFont="1" applyFill="1" applyBorder="1" applyAlignment="1">
      <alignment horizontal="center"/>
    </xf>
    <xf numFmtId="10" fontId="6" fillId="6" borderId="1" xfId="0" applyNumberFormat="1" applyFont="1" applyFill="1" applyBorder="1" applyAlignment="1">
      <alignment horizontal="center"/>
    </xf>
    <xf numFmtId="10" fontId="6" fillId="7" borderId="1" xfId="0" applyNumberFormat="1" applyFont="1" applyFill="1" applyBorder="1" applyAlignment="1">
      <alignment horizontal="center"/>
    </xf>
    <xf numFmtId="10" fontId="6" fillId="8" borderId="1" xfId="0" applyNumberFormat="1" applyFont="1" applyFill="1" applyBorder="1" applyAlignment="1">
      <alignment horizontal="center"/>
    </xf>
    <xf numFmtId="10" fontId="6" fillId="9" borderId="1" xfId="0" applyNumberFormat="1" applyFont="1" applyFill="1" applyBorder="1" applyAlignment="1">
      <alignment horizontal="center"/>
    </xf>
    <xf numFmtId="10" fontId="6" fillId="10" borderId="1" xfId="0" applyNumberFormat="1" applyFont="1" applyFill="1" applyBorder="1" applyAlignment="1">
      <alignment horizontal="center"/>
    </xf>
    <xf numFmtId="0" fontId="3" fillId="12"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14" borderId="1" xfId="0" applyFont="1" applyFill="1" applyBorder="1" applyAlignment="1">
      <alignment horizontal="center" vertical="center"/>
    </xf>
    <xf numFmtId="0" fontId="3" fillId="15" borderId="1" xfId="0" applyFont="1" applyFill="1" applyBorder="1" applyAlignment="1">
      <alignment horizontal="center" vertical="center"/>
    </xf>
    <xf numFmtId="0" fontId="3" fillId="16" borderId="1" xfId="0" applyFont="1" applyFill="1" applyBorder="1" applyAlignment="1">
      <alignment horizontal="center" vertical="center"/>
    </xf>
    <xf numFmtId="10" fontId="5" fillId="0" borderId="1" xfId="1" applyNumberFormat="1" applyFont="1" applyBorder="1" applyAlignment="1">
      <alignment horizontal="center"/>
    </xf>
    <xf numFmtId="10" fontId="0" fillId="0" borderId="1" xfId="0" applyNumberFormat="1" applyBorder="1" applyAlignment="1">
      <alignment horizontal="center"/>
    </xf>
    <xf numFmtId="10" fontId="6" fillId="4" borderId="1" xfId="0" applyNumberFormat="1" applyFont="1" applyFill="1" applyBorder="1" applyAlignment="1">
      <alignment horizontal="center"/>
    </xf>
    <xf numFmtId="1" fontId="6" fillId="4" borderId="1" xfId="1" applyNumberFormat="1" applyFont="1" applyFill="1" applyBorder="1" applyAlignment="1">
      <alignment horizontal="center"/>
    </xf>
    <xf numFmtId="1" fontId="6" fillId="6" borderId="1" xfId="0" applyNumberFormat="1" applyFont="1" applyFill="1" applyBorder="1" applyAlignment="1">
      <alignment horizontal="center"/>
    </xf>
    <xf numFmtId="1" fontId="6" fillId="7" borderId="1" xfId="0" applyNumberFormat="1" applyFont="1" applyFill="1" applyBorder="1" applyAlignment="1">
      <alignment horizontal="center"/>
    </xf>
    <xf numFmtId="1" fontId="6" fillId="8" borderId="1" xfId="0" applyNumberFormat="1" applyFont="1" applyFill="1" applyBorder="1" applyAlignment="1">
      <alignment horizontal="center"/>
    </xf>
    <xf numFmtId="1" fontId="6" fillId="9" borderId="1" xfId="0" applyNumberFormat="1" applyFont="1" applyFill="1" applyBorder="1" applyAlignment="1">
      <alignment horizontal="center"/>
    </xf>
    <xf numFmtId="1" fontId="6" fillId="10" borderId="1" xfId="0" applyNumberFormat="1" applyFont="1" applyFill="1" applyBorder="1" applyAlignment="1">
      <alignment horizontal="center"/>
    </xf>
    <xf numFmtId="0" fontId="5" fillId="18"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1" borderId="1" xfId="0" applyFont="1" applyFill="1" applyBorder="1" applyAlignment="1">
      <alignment horizontal="center" vertical="center"/>
    </xf>
    <xf numFmtId="0" fontId="5" fillId="22" borderId="1" xfId="0" applyFont="1" applyFill="1" applyBorder="1" applyAlignment="1">
      <alignment horizontal="center" vertical="center"/>
    </xf>
    <xf numFmtId="0" fontId="3" fillId="5" borderId="1" xfId="0" applyFont="1" applyFill="1" applyBorder="1"/>
    <xf numFmtId="0" fontId="14" fillId="5" borderId="1" xfId="3" applyFont="1" applyFill="1" applyBorder="1" applyAlignment="1" applyProtection="1">
      <alignment horizontal="center" vertical="center"/>
      <protection hidden="1"/>
    </xf>
    <xf numFmtId="0" fontId="15" fillId="0" borderId="1" xfId="0" applyFont="1" applyBorder="1" applyAlignment="1">
      <alignment horizontal="center"/>
    </xf>
    <xf numFmtId="164" fontId="6" fillId="4" borderId="1" xfId="1" applyNumberFormat="1" applyFont="1" applyFill="1" applyBorder="1" applyAlignment="1">
      <alignment horizontal="center"/>
    </xf>
    <xf numFmtId="164" fontId="6" fillId="6" borderId="1" xfId="0" applyNumberFormat="1" applyFont="1" applyFill="1" applyBorder="1" applyAlignment="1">
      <alignment horizontal="center"/>
    </xf>
    <xf numFmtId="164" fontId="6" fillId="7" borderId="1" xfId="0" applyNumberFormat="1" applyFont="1" applyFill="1" applyBorder="1" applyAlignment="1">
      <alignment horizontal="center"/>
    </xf>
    <xf numFmtId="164" fontId="6" fillId="8" borderId="1" xfId="0" applyNumberFormat="1" applyFont="1" applyFill="1" applyBorder="1" applyAlignment="1">
      <alignment horizontal="center"/>
    </xf>
    <xf numFmtId="164" fontId="6" fillId="9" borderId="1" xfId="0" applyNumberFormat="1" applyFont="1" applyFill="1" applyBorder="1" applyAlignment="1">
      <alignment horizontal="center"/>
    </xf>
    <xf numFmtId="164" fontId="6" fillId="10" borderId="1" xfId="0" applyNumberFormat="1" applyFont="1" applyFill="1" applyBorder="1" applyAlignment="1">
      <alignment horizontal="center"/>
    </xf>
    <xf numFmtId="2" fontId="14" fillId="5" borderId="1" xfId="0" applyNumberFormat="1" applyFont="1" applyFill="1" applyBorder="1" applyAlignment="1">
      <alignment horizontal="center" vertical="center" wrapText="1"/>
    </xf>
    <xf numFmtId="0" fontId="15" fillId="0" borderId="0" xfId="0" applyFont="1"/>
    <xf numFmtId="0" fontId="16" fillId="5" borderId="1" xfId="0" applyFont="1" applyFill="1" applyBorder="1" applyAlignment="1">
      <alignment horizontal="center" vertical="center" wrapText="1"/>
    </xf>
    <xf numFmtId="0" fontId="14" fillId="5" borderId="1" xfId="0" applyFont="1" applyFill="1" applyBorder="1" applyAlignment="1" applyProtection="1">
      <alignment horizontal="center" vertical="center"/>
      <protection hidden="1"/>
    </xf>
    <xf numFmtId="0" fontId="17" fillId="0" borderId="0" xfId="0" applyFont="1" applyProtection="1">
      <protection hidden="1"/>
    </xf>
    <xf numFmtId="0" fontId="15" fillId="0" borderId="0" xfId="0" applyFont="1" applyAlignment="1">
      <alignment vertical="center"/>
    </xf>
    <xf numFmtId="1" fontId="14" fillId="5" borderId="1" xfId="1" applyNumberFormat="1" applyFont="1" applyFill="1" applyBorder="1" applyAlignment="1" applyProtection="1">
      <alignment horizontal="center" vertical="center"/>
      <protection hidden="1"/>
    </xf>
    <xf numFmtId="0" fontId="18" fillId="0" borderId="0" xfId="6" applyFont="1" applyAlignment="1" applyProtection="1">
      <alignment horizontal="center" vertical="center"/>
      <protection hidden="1"/>
    </xf>
    <xf numFmtId="2" fontId="14" fillId="4" borderId="19" xfId="5" applyNumberFormat="1" applyFont="1" applyFill="1" applyBorder="1" applyAlignment="1" applyProtection="1">
      <alignment horizontal="center" vertical="center"/>
      <protection hidden="1"/>
    </xf>
    <xf numFmtId="10" fontId="14" fillId="5" borderId="1" xfId="1" applyNumberFormat="1" applyFont="1" applyFill="1" applyBorder="1" applyAlignment="1" applyProtection="1">
      <alignment horizontal="center" vertical="center"/>
      <protection hidden="1"/>
    </xf>
    <xf numFmtId="10" fontId="17" fillId="0" borderId="0" xfId="0" applyNumberFormat="1" applyFont="1" applyProtection="1">
      <protection hidden="1"/>
    </xf>
    <xf numFmtId="10" fontId="15" fillId="0" borderId="0" xfId="0" applyNumberFormat="1" applyFont="1" applyAlignment="1">
      <alignment vertical="center"/>
    </xf>
    <xf numFmtId="10" fontId="15" fillId="0" borderId="0" xfId="0" applyNumberFormat="1" applyFont="1"/>
    <xf numFmtId="0" fontId="5" fillId="4" borderId="1" xfId="0" applyFont="1" applyFill="1" applyBorder="1" applyAlignment="1">
      <alignment horizontal="center"/>
    </xf>
    <xf numFmtId="10" fontId="3" fillId="4" borderId="5" xfId="0" applyNumberFormat="1" applyFont="1" applyFill="1" applyBorder="1" applyAlignment="1">
      <alignment horizontal="center" vertical="center"/>
    </xf>
    <xf numFmtId="10" fontId="6" fillId="4" borderId="1" xfId="1" applyNumberFormat="1" applyFont="1" applyFill="1" applyBorder="1" applyAlignment="1" applyProtection="1">
      <alignment horizontal="center" vertical="center"/>
    </xf>
    <xf numFmtId="10" fontId="0" fillId="0" borderId="0" xfId="0" applyNumberFormat="1"/>
    <xf numFmtId="0" fontId="19" fillId="0" borderId="1" xfId="0" applyFont="1" applyBorder="1"/>
    <xf numFmtId="0" fontId="15" fillId="0" borderId="3" xfId="0" applyFont="1" applyBorder="1" applyAlignment="1">
      <alignment horizontal="right"/>
    </xf>
    <xf numFmtId="0" fontId="19" fillId="0" borderId="1" xfId="0" applyFont="1" applyBorder="1" applyAlignment="1">
      <alignment horizontal="left"/>
    </xf>
    <xf numFmtId="10" fontId="19" fillId="0" borderId="1" xfId="0" applyNumberFormat="1" applyFont="1" applyBorder="1" applyAlignment="1">
      <alignment horizontal="left"/>
    </xf>
    <xf numFmtId="10" fontId="19" fillId="0" borderId="6" xfId="0" applyNumberFormat="1" applyFont="1" applyBorder="1" applyAlignment="1">
      <alignment horizontal="center"/>
    </xf>
    <xf numFmtId="0" fontId="15" fillId="0" borderId="1" xfId="0" applyFont="1" applyBorder="1" applyAlignment="1">
      <alignment horizontal="right"/>
    </xf>
    <xf numFmtId="0" fontId="15" fillId="4" borderId="1" xfId="0" applyFont="1" applyFill="1" applyBorder="1" applyAlignment="1">
      <alignment horizontal="center"/>
    </xf>
    <xf numFmtId="10" fontId="19" fillId="5" borderId="1" xfId="0" applyNumberFormat="1" applyFont="1" applyFill="1" applyBorder="1" applyAlignment="1">
      <alignment horizontal="center"/>
    </xf>
    <xf numFmtId="10" fontId="19" fillId="0" borderId="1" xfId="0" applyNumberFormat="1" applyFont="1" applyBorder="1" applyAlignment="1">
      <alignment horizontal="center"/>
    </xf>
    <xf numFmtId="0" fontId="20" fillId="0" borderId="0" xfId="0" applyFont="1"/>
    <xf numFmtId="2" fontId="22" fillId="0" borderId="1" xfId="7" applyNumberFormat="1" applyFont="1" applyBorder="1" applyAlignment="1" applyProtection="1">
      <alignment horizontal="center"/>
      <protection hidden="1"/>
    </xf>
    <xf numFmtId="0" fontId="14" fillId="4" borderId="1" xfId="3" applyFont="1" applyFill="1" applyBorder="1" applyAlignment="1" applyProtection="1">
      <alignment horizontal="center" vertical="center"/>
      <protection hidden="1"/>
    </xf>
    <xf numFmtId="0" fontId="6" fillId="6" borderId="1" xfId="0" applyFont="1" applyFill="1" applyBorder="1" applyAlignment="1">
      <alignment horizontal="center" vertical="center"/>
    </xf>
    <xf numFmtId="10" fontId="5" fillId="0" borderId="0" xfId="0" applyNumberFormat="1" applyFont="1"/>
    <xf numFmtId="10" fontId="6" fillId="4" borderId="1" xfId="0" applyNumberFormat="1" applyFont="1" applyFill="1" applyBorder="1" applyAlignment="1">
      <alignment horizontal="center" vertical="center"/>
    </xf>
    <xf numFmtId="10" fontId="6" fillId="5" borderId="6" xfId="0" applyNumberFormat="1" applyFont="1" applyFill="1" applyBorder="1" applyAlignment="1">
      <alignment horizontal="center" wrapText="1"/>
    </xf>
    <xf numFmtId="0" fontId="6" fillId="4" borderId="6" xfId="0" applyFont="1" applyFill="1" applyBorder="1" applyAlignment="1">
      <alignment horizontal="center" wrapText="1"/>
    </xf>
    <xf numFmtId="10" fontId="6" fillId="4" borderId="4" xfId="0" applyNumberFormat="1" applyFont="1" applyFill="1" applyBorder="1" applyAlignment="1">
      <alignment horizontal="center"/>
    </xf>
    <xf numFmtId="0" fontId="0" fillId="0" borderId="4" xfId="0" applyBorder="1" applyAlignment="1">
      <alignment horizontal="center"/>
    </xf>
    <xf numFmtId="10" fontId="0" fillId="0" borderId="0" xfId="0" applyNumberFormat="1" applyAlignment="1">
      <alignment horizontal="center"/>
    </xf>
    <xf numFmtId="10" fontId="6" fillId="5" borderId="1" xfId="0" applyNumberFormat="1" applyFont="1" applyFill="1" applyBorder="1" applyAlignment="1">
      <alignment horizontal="center" vertical="center"/>
    </xf>
    <xf numFmtId="0" fontId="23" fillId="0" borderId="0" xfId="0" applyFont="1" applyAlignment="1">
      <alignment horizontal="center" vertical="center"/>
    </xf>
    <xf numFmtId="0" fontId="0" fillId="0" borderId="0" xfId="0" pivotButton="1"/>
    <xf numFmtId="2" fontId="0" fillId="0" borderId="0" xfId="0" applyNumberFormat="1"/>
    <xf numFmtId="1" fontId="0" fillId="0" borderId="0" xfId="0" applyNumberFormat="1"/>
    <xf numFmtId="0" fontId="4" fillId="5" borderId="1" xfId="0" applyFont="1" applyFill="1" applyBorder="1" applyAlignment="1">
      <alignment horizontal="center" vertical="center"/>
    </xf>
    <xf numFmtId="0" fontId="2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19" fillId="0" borderId="1" xfId="0" applyFont="1" applyBorder="1" applyAlignment="1">
      <alignment horizontal="left"/>
    </xf>
    <xf numFmtId="0" fontId="19" fillId="0" borderId="1" xfId="0" applyFont="1" applyBorder="1" applyAlignment="1">
      <alignment horizontal="center"/>
    </xf>
    <xf numFmtId="0" fontId="4" fillId="0" borderId="3" xfId="0" applyFont="1" applyBorder="1" applyAlignment="1">
      <alignment horizontal="center"/>
    </xf>
    <xf numFmtId="0" fontId="4" fillId="0" borderId="7" xfId="0" applyFont="1" applyBorder="1" applyAlignment="1">
      <alignment horizontal="center"/>
    </xf>
    <xf numFmtId="0" fontId="4" fillId="0" borderId="4" xfId="0" applyFont="1" applyBorder="1" applyAlignment="1">
      <alignment horizontal="center"/>
    </xf>
    <xf numFmtId="0" fontId="4" fillId="0" borderId="1" xfId="0" applyFont="1" applyBorder="1" applyAlignment="1">
      <alignment horizontal="center"/>
    </xf>
    <xf numFmtId="0" fontId="19" fillId="0" borderId="3" xfId="0" applyFont="1" applyBorder="1" applyAlignment="1">
      <alignment horizontal="right"/>
    </xf>
    <xf numFmtId="0" fontId="19" fillId="0" borderId="4" xfId="0" applyFont="1" applyBorder="1" applyAlignment="1">
      <alignment horizontal="right"/>
    </xf>
    <xf numFmtId="0" fontId="6" fillId="0" borderId="10" xfId="0" applyFont="1" applyBorder="1" applyAlignment="1">
      <alignment horizontal="center" wrapText="1"/>
    </xf>
    <xf numFmtId="0" fontId="6" fillId="0" borderId="11" xfId="0" applyFont="1" applyBorder="1" applyAlignment="1">
      <alignment horizontal="center" wrapText="1"/>
    </xf>
    <xf numFmtId="0" fontId="6" fillId="0" borderId="12" xfId="0" applyFont="1" applyBorder="1" applyAlignment="1">
      <alignment horizontal="center" wrapText="1"/>
    </xf>
    <xf numFmtId="0" fontId="6" fillId="0" borderId="9" xfId="0" applyFont="1" applyBorder="1" applyAlignment="1">
      <alignment horizontal="center" wrapText="1"/>
    </xf>
    <xf numFmtId="0" fontId="5" fillId="0" borderId="1" xfId="0" applyFont="1" applyBorder="1" applyAlignment="1">
      <alignment horizontal="right"/>
    </xf>
    <xf numFmtId="0" fontId="4" fillId="0" borderId="3" xfId="0" applyFont="1" applyBorder="1" applyAlignment="1">
      <alignment vertical="center"/>
    </xf>
    <xf numFmtId="0" fontId="4" fillId="0" borderId="4" xfId="0" applyFont="1" applyBorder="1" applyAlignment="1">
      <alignment vertical="center"/>
    </xf>
    <xf numFmtId="0" fontId="6" fillId="0" borderId="1" xfId="0" applyFont="1" applyBorder="1" applyAlignment="1">
      <alignment horizontal="center"/>
    </xf>
    <xf numFmtId="0" fontId="6" fillId="0" borderId="1" xfId="0" applyFont="1" applyBorder="1" applyAlignment="1">
      <alignment horizontal="center" vertical="center"/>
    </xf>
    <xf numFmtId="0" fontId="6" fillId="4" borderId="6" xfId="0" applyFont="1" applyFill="1" applyBorder="1" applyAlignment="1">
      <alignment horizontal="center" vertical="center"/>
    </xf>
    <xf numFmtId="0" fontId="6" fillId="4"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5" xfId="0" applyFont="1" applyFill="1" applyBorder="1" applyAlignment="1">
      <alignment horizontal="center" vertic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3" xfId="0" applyFont="1" applyBorder="1" applyAlignment="1">
      <alignment horizontal="left"/>
    </xf>
    <xf numFmtId="0" fontId="19" fillId="0" borderId="4" xfId="0" applyFont="1" applyBorder="1" applyAlignment="1">
      <alignment horizontal="left"/>
    </xf>
    <xf numFmtId="0" fontId="6" fillId="0" borderId="6" xfId="0" applyFont="1" applyBorder="1" applyAlignment="1">
      <alignment horizontal="center" vertical="center"/>
    </xf>
    <xf numFmtId="0" fontId="6" fillId="0" borderId="13"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left" vertical="center"/>
    </xf>
    <xf numFmtId="0" fontId="6" fillId="0" borderId="13" xfId="0" applyFont="1" applyBorder="1" applyAlignment="1">
      <alignment horizontal="left" vertical="center"/>
    </xf>
    <xf numFmtId="0" fontId="6" fillId="0" borderId="3" xfId="0" applyFont="1" applyBorder="1" applyAlignment="1">
      <alignment horizontal="center"/>
    </xf>
    <xf numFmtId="0" fontId="6" fillId="0" borderId="7" xfId="0" applyFont="1" applyBorder="1" applyAlignment="1">
      <alignment horizontal="center"/>
    </xf>
    <xf numFmtId="0" fontId="6" fillId="0" borderId="4" xfId="0" applyFont="1" applyBorder="1" applyAlignment="1">
      <alignment horizontal="center"/>
    </xf>
    <xf numFmtId="0" fontId="19" fillId="0" borderId="7" xfId="0" applyFont="1" applyBorder="1" applyAlignment="1">
      <alignment horizontal="center"/>
    </xf>
    <xf numFmtId="0" fontId="25" fillId="0" borderId="0" xfId="0" applyFont="1" applyAlignment="1">
      <alignment horizontal="center" vertical="center"/>
    </xf>
    <xf numFmtId="0" fontId="24" fillId="24" borderId="0" xfId="0" applyFont="1" applyFill="1" applyAlignment="1">
      <alignment horizontal="center" vertical="center"/>
    </xf>
    <xf numFmtId="0" fontId="5" fillId="0" borderId="3" xfId="0" applyFont="1" applyBorder="1" applyAlignment="1">
      <alignment horizontal="right"/>
    </xf>
    <xf numFmtId="0" fontId="5" fillId="0" borderId="7" xfId="0" applyFont="1" applyBorder="1" applyAlignment="1">
      <alignment horizontal="right"/>
    </xf>
    <xf numFmtId="0" fontId="5" fillId="0" borderId="4" xfId="0" applyFont="1" applyBorder="1" applyAlignment="1">
      <alignment horizontal="right"/>
    </xf>
    <xf numFmtId="0" fontId="6" fillId="0" borderId="1" xfId="0" applyFont="1" applyBorder="1" applyAlignment="1">
      <alignment horizontal="center" wrapText="1"/>
    </xf>
    <xf numFmtId="0" fontId="19" fillId="0" borderId="1" xfId="0" applyFont="1" applyBorder="1" applyAlignment="1">
      <alignment horizontal="right"/>
    </xf>
    <xf numFmtId="0" fontId="6" fillId="10" borderId="6" xfId="0" applyFont="1" applyFill="1" applyBorder="1" applyAlignment="1">
      <alignment horizontal="center" vertical="center"/>
    </xf>
    <xf numFmtId="0" fontId="6" fillId="10" borderId="5" xfId="0" applyFont="1" applyFill="1" applyBorder="1" applyAlignment="1">
      <alignment horizontal="center" vertical="center"/>
    </xf>
    <xf numFmtId="0" fontId="6" fillId="0" borderId="1" xfId="0" applyFont="1" applyBorder="1" applyAlignment="1">
      <alignment horizontal="center" vertical="center" wrapText="1"/>
    </xf>
    <xf numFmtId="0" fontId="6" fillId="9" borderId="6" xfId="0" applyFont="1" applyFill="1" applyBorder="1" applyAlignment="1">
      <alignment horizontal="center" vertical="center"/>
    </xf>
    <xf numFmtId="0" fontId="6" fillId="9" borderId="5" xfId="0" applyFont="1" applyFill="1" applyBorder="1" applyAlignment="1">
      <alignment horizontal="center" vertical="center"/>
    </xf>
    <xf numFmtId="0" fontId="6" fillId="7" borderId="6" xfId="0" applyFont="1" applyFill="1" applyBorder="1" applyAlignment="1">
      <alignment horizontal="center" vertical="center"/>
    </xf>
    <xf numFmtId="0" fontId="6" fillId="7" borderId="5" xfId="0" applyFont="1" applyFill="1" applyBorder="1" applyAlignment="1">
      <alignment horizontal="center" vertical="center"/>
    </xf>
    <xf numFmtId="0" fontId="6" fillId="8" borderId="6"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8" fillId="11" borderId="3" xfId="3" applyFont="1" applyFill="1" applyBorder="1" applyAlignment="1" applyProtection="1">
      <alignment horizontal="center" vertical="center" wrapText="1"/>
    </xf>
    <xf numFmtId="0" fontId="8" fillId="11" borderId="7" xfId="3" applyFont="1" applyFill="1" applyBorder="1" applyAlignment="1" applyProtection="1">
      <alignment horizontal="center" vertical="center" wrapText="1"/>
    </xf>
    <xf numFmtId="0" fontId="8" fillId="11" borderId="4" xfId="3" applyFont="1" applyFill="1" applyBorder="1" applyAlignment="1" applyProtection="1">
      <alignment horizontal="center" vertical="center" wrapText="1"/>
    </xf>
    <xf numFmtId="0" fontId="3" fillId="2" borderId="1" xfId="2" applyFont="1" applyBorder="1" applyAlignment="1" applyProtection="1">
      <alignment horizontal="right" vertical="center"/>
    </xf>
    <xf numFmtId="10" fontId="3" fillId="2" borderId="1" xfId="2" applyNumberFormat="1" applyFont="1" applyBorder="1" applyAlignment="1" applyProtection="1">
      <alignment horizontal="right" vertical="center"/>
    </xf>
    <xf numFmtId="0" fontId="5" fillId="22" borderId="12" xfId="0" applyFont="1" applyFill="1" applyBorder="1" applyAlignment="1">
      <alignment horizontal="center"/>
    </xf>
    <xf numFmtId="0" fontId="5" fillId="22" borderId="9" xfId="0" applyFont="1" applyFill="1" applyBorder="1" applyAlignment="1">
      <alignment horizontal="center"/>
    </xf>
    <xf numFmtId="0" fontId="5" fillId="19" borderId="12" xfId="0" applyFont="1" applyFill="1" applyBorder="1" applyAlignment="1">
      <alignment horizontal="left" wrapText="1"/>
    </xf>
    <xf numFmtId="0" fontId="5" fillId="19" borderId="9" xfId="0" applyFont="1" applyFill="1" applyBorder="1" applyAlignment="1">
      <alignment horizontal="left" wrapText="1"/>
    </xf>
    <xf numFmtId="0" fontId="5" fillId="20" borderId="12" xfId="0" applyFont="1" applyFill="1" applyBorder="1" applyAlignment="1">
      <alignment horizontal="left"/>
    </xf>
    <xf numFmtId="0" fontId="5" fillId="20" borderId="9" xfId="0" applyFont="1" applyFill="1" applyBorder="1" applyAlignment="1">
      <alignment horizontal="left"/>
    </xf>
    <xf numFmtId="0" fontId="5" fillId="21" borderId="12" xfId="0" applyFont="1" applyFill="1" applyBorder="1" applyAlignment="1">
      <alignment horizontal="left"/>
    </xf>
    <xf numFmtId="0" fontId="5" fillId="21" borderId="9" xfId="0" applyFont="1" applyFill="1" applyBorder="1" applyAlignment="1">
      <alignment horizontal="left"/>
    </xf>
    <xf numFmtId="0" fontId="5" fillId="21" borderId="12" xfId="0" applyFont="1" applyFill="1" applyBorder="1" applyAlignment="1">
      <alignment horizontal="left" wrapText="1"/>
    </xf>
    <xf numFmtId="0" fontId="5" fillId="21" borderId="9" xfId="0" applyFont="1" applyFill="1" applyBorder="1" applyAlignment="1">
      <alignment horizontal="left" wrapText="1"/>
    </xf>
    <xf numFmtId="0" fontId="5" fillId="22" borderId="12" xfId="0" applyFont="1" applyFill="1" applyBorder="1" applyAlignment="1">
      <alignment horizontal="left"/>
    </xf>
    <xf numFmtId="0" fontId="5" fillId="22" borderId="9" xfId="0" applyFont="1" applyFill="1" applyBorder="1" applyAlignment="1">
      <alignment horizontal="left"/>
    </xf>
    <xf numFmtId="0" fontId="5" fillId="19" borderId="12" xfId="0" applyFont="1" applyFill="1" applyBorder="1" applyAlignment="1">
      <alignment horizontal="left"/>
    </xf>
    <xf numFmtId="0" fontId="5" fillId="19" borderId="9" xfId="0" applyFont="1" applyFill="1" applyBorder="1" applyAlignment="1">
      <alignment horizontal="left"/>
    </xf>
    <xf numFmtId="0" fontId="6" fillId="5" borderId="3" xfId="0" applyFont="1" applyFill="1" applyBorder="1" applyAlignment="1" applyProtection="1">
      <alignment horizontal="center"/>
      <protection locked="0"/>
    </xf>
    <xf numFmtId="0" fontId="6" fillId="5" borderId="7" xfId="0" applyFont="1" applyFill="1" applyBorder="1" applyAlignment="1" applyProtection="1">
      <alignment horizontal="center"/>
      <protection locked="0"/>
    </xf>
    <xf numFmtId="0" fontId="6" fillId="5" borderId="4" xfId="0" applyFont="1" applyFill="1" applyBorder="1" applyAlignment="1" applyProtection="1">
      <alignment horizontal="center"/>
      <protection locked="0"/>
    </xf>
    <xf numFmtId="0" fontId="6" fillId="5" borderId="3" xfId="0" applyFont="1" applyFill="1" applyBorder="1" applyAlignment="1">
      <alignment horizontal="center"/>
    </xf>
    <xf numFmtId="0" fontId="6" fillId="5" borderId="4" xfId="0" applyFont="1" applyFill="1" applyBorder="1" applyAlignment="1">
      <alignment horizontal="center"/>
    </xf>
    <xf numFmtId="0" fontId="10" fillId="3" borderId="16" xfId="3" applyFont="1" applyBorder="1" applyAlignment="1">
      <alignment horizontal="center" vertical="center"/>
    </xf>
    <xf numFmtId="0" fontId="10" fillId="3" borderId="17" xfId="3" applyFont="1" applyBorder="1" applyAlignment="1">
      <alignment horizontal="center" vertical="center"/>
    </xf>
    <xf numFmtId="0" fontId="10" fillId="3" borderId="15" xfId="3" applyFont="1" applyBorder="1" applyAlignment="1">
      <alignment horizontal="center" vertical="center"/>
    </xf>
    <xf numFmtId="0" fontId="10" fillId="3" borderId="11" xfId="3" applyFont="1" applyBorder="1" applyAlignment="1">
      <alignment horizontal="center" vertical="center"/>
    </xf>
    <xf numFmtId="0" fontId="10" fillId="3" borderId="14" xfId="3" applyFont="1" applyBorder="1" applyAlignment="1">
      <alignment horizontal="center" vertical="center"/>
    </xf>
    <xf numFmtId="0" fontId="10" fillId="3" borderId="8" xfId="3" applyFont="1" applyBorder="1" applyAlignment="1">
      <alignment horizontal="center" vertical="center"/>
    </xf>
    <xf numFmtId="0" fontId="4" fillId="17" borderId="3" xfId="4" applyFont="1" applyFill="1" applyBorder="1" applyAlignment="1">
      <alignment horizontal="center" vertical="center" wrapText="1"/>
    </xf>
    <xf numFmtId="0" fontId="4" fillId="17" borderId="7" xfId="4" applyFont="1" applyFill="1" applyBorder="1" applyAlignment="1">
      <alignment horizontal="center" vertical="center" wrapText="1"/>
    </xf>
    <xf numFmtId="0" fontId="4" fillId="17" borderId="4" xfId="4" applyFont="1" applyFill="1" applyBorder="1" applyAlignment="1">
      <alignment horizontal="center" vertical="center" wrapText="1"/>
    </xf>
    <xf numFmtId="0" fontId="5" fillId="18" borderId="12" xfId="0" applyFont="1" applyFill="1" applyBorder="1" applyAlignment="1">
      <alignment horizontal="left" wrapText="1"/>
    </xf>
    <xf numFmtId="0" fontId="5" fillId="18" borderId="9" xfId="0" applyFont="1" applyFill="1" applyBorder="1" applyAlignment="1">
      <alignment horizontal="left" wrapText="1"/>
    </xf>
    <xf numFmtId="0" fontId="5" fillId="18" borderId="12" xfId="0" applyFont="1" applyFill="1" applyBorder="1" applyAlignment="1">
      <alignment horizontal="left"/>
    </xf>
    <xf numFmtId="0" fontId="5" fillId="18" borderId="9" xfId="0" applyFont="1" applyFill="1" applyBorder="1" applyAlignment="1">
      <alignment horizontal="left"/>
    </xf>
  </cellXfs>
  <cellStyles count="8">
    <cellStyle name="Accent1" xfId="3" builtinId="29"/>
    <cellStyle name="Heading 1 2" xfId="7" xr:uid="{00000000-0005-0000-0000-000001000000}"/>
    <cellStyle name="Normal" xfId="0" builtinId="0"/>
    <cellStyle name="Normal 3" xfId="4" xr:uid="{00000000-0005-0000-0000-000003000000}"/>
    <cellStyle name="Note" xfId="2" builtinId="10"/>
    <cellStyle name="Output" xfId="5" builtinId="21"/>
    <cellStyle name="Percent" xfId="1" builtinId="5"/>
    <cellStyle name="Warning Text" xfId="6" builtinId="11"/>
  </cellStyles>
  <dxfs count="2">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performance - (UEIT501- Data Science).xlsx]Pivot Table!PivotTable1</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Group A</a:t>
            </a:r>
            <a:r>
              <a:rPr lang="en-US" sz="1200" b="1"/>
              <a:t>ver</a:t>
            </a:r>
            <a:r>
              <a:rPr lang="en-US" sz="1200"/>
              <a:t>ages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Table'!$B$4:$B$10</c:f>
              <c:strCache>
                <c:ptCount val="6"/>
                <c:pt idx="0">
                  <c:v>1</c:v>
                </c:pt>
                <c:pt idx="1">
                  <c:v>2</c:v>
                </c:pt>
                <c:pt idx="2">
                  <c:v>3</c:v>
                </c:pt>
                <c:pt idx="3">
                  <c:v>4</c:v>
                </c:pt>
                <c:pt idx="4">
                  <c:v>5</c:v>
                </c:pt>
                <c:pt idx="5">
                  <c:v>6</c:v>
                </c:pt>
              </c:strCache>
            </c:strRef>
          </c:cat>
          <c:val>
            <c:numRef>
              <c:f>'Pivot Table'!$C$4:$C$10</c:f>
              <c:numCache>
                <c:formatCode>0</c:formatCode>
                <c:ptCount val="6"/>
                <c:pt idx="0">
                  <c:v>80.317073170731703</c:v>
                </c:pt>
                <c:pt idx="1">
                  <c:v>77.679487179487182</c:v>
                </c:pt>
                <c:pt idx="2">
                  <c:v>74.243589743589737</c:v>
                </c:pt>
                <c:pt idx="3">
                  <c:v>77.84</c:v>
                </c:pt>
                <c:pt idx="4">
                  <c:v>72.814285714285717</c:v>
                </c:pt>
                <c:pt idx="5">
                  <c:v>72.925373134328353</c:v>
                </c:pt>
              </c:numCache>
            </c:numRef>
          </c:val>
          <c:extLst>
            <c:ext xmlns:c16="http://schemas.microsoft.com/office/drawing/2014/chart" uri="{C3380CC4-5D6E-409C-BE32-E72D297353CC}">
              <c16:uniqueId val="{00000000-422B-4560-A790-8BE2739A456B}"/>
            </c:ext>
          </c:extLst>
        </c:ser>
        <c:dLbls>
          <c:dLblPos val="outEnd"/>
          <c:showLegendKey val="0"/>
          <c:showVal val="1"/>
          <c:showCatName val="0"/>
          <c:showSerName val="0"/>
          <c:showPercent val="0"/>
          <c:showBubbleSize val="0"/>
        </c:dLbls>
        <c:gapWidth val="164"/>
        <c:overlap val="-22"/>
        <c:axId val="1922798928"/>
        <c:axId val="1922799408"/>
      </c:barChart>
      <c:catAx>
        <c:axId val="1922798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00" b="0"/>
                  <a:t>Group</a:t>
                </a:r>
              </a:p>
            </c:rich>
          </c:tx>
          <c:layout>
            <c:manualLayout>
              <c:xMode val="edge"/>
              <c:yMode val="edge"/>
              <c:x val="0.44375658845001575"/>
              <c:y val="0.839653494017473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799408"/>
        <c:crosses val="autoZero"/>
        <c:auto val="1"/>
        <c:lblAlgn val="ctr"/>
        <c:lblOffset val="100"/>
        <c:noMultiLvlLbl val="0"/>
      </c:catAx>
      <c:valAx>
        <c:axId val="1922799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79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performance - (UEIT501- Data Science).xlsx]Pivot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cap="all" spc="150" baseline="0">
                <a:solidFill>
                  <a:sysClr val="windowText" lastClr="000000">
                    <a:lumMod val="50000"/>
                    <a:lumOff val="50000"/>
                  </a:sysClr>
                </a:solidFill>
              </a:rPr>
              <a:t>Groupwise grades</a:t>
            </a:r>
          </a:p>
        </c:rich>
      </c:tx>
      <c:layout>
        <c:manualLayout>
          <c:xMode val="edge"/>
          <c:yMode val="edge"/>
          <c:x val="0.2114280523750296"/>
          <c:y val="0.104820758164723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Table'!$C$31:$C$32</c:f>
              <c:strCache>
                <c:ptCount val="1"/>
                <c:pt idx="0">
                  <c:v>Above 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Table'!$B$33:$B$39</c:f>
              <c:strCache>
                <c:ptCount val="6"/>
                <c:pt idx="0">
                  <c:v>1</c:v>
                </c:pt>
                <c:pt idx="1">
                  <c:v>2</c:v>
                </c:pt>
                <c:pt idx="2">
                  <c:v>3</c:v>
                </c:pt>
                <c:pt idx="3">
                  <c:v>4</c:v>
                </c:pt>
                <c:pt idx="4">
                  <c:v>5</c:v>
                </c:pt>
                <c:pt idx="5">
                  <c:v>6</c:v>
                </c:pt>
              </c:strCache>
            </c:strRef>
          </c:cat>
          <c:val>
            <c:numRef>
              <c:f>'Pivot Table'!$C$33:$C$39</c:f>
              <c:numCache>
                <c:formatCode>General</c:formatCode>
                <c:ptCount val="6"/>
                <c:pt idx="0">
                  <c:v>54</c:v>
                </c:pt>
                <c:pt idx="1">
                  <c:v>45</c:v>
                </c:pt>
                <c:pt idx="2">
                  <c:v>40</c:v>
                </c:pt>
                <c:pt idx="3">
                  <c:v>40</c:v>
                </c:pt>
                <c:pt idx="4">
                  <c:v>22</c:v>
                </c:pt>
                <c:pt idx="5">
                  <c:v>24</c:v>
                </c:pt>
              </c:numCache>
            </c:numRef>
          </c:val>
          <c:smooth val="0"/>
          <c:extLst>
            <c:ext xmlns:c16="http://schemas.microsoft.com/office/drawing/2014/chart" uri="{C3380CC4-5D6E-409C-BE32-E72D297353CC}">
              <c16:uniqueId val="{00000000-F1D2-4253-AF3A-807D0A4DE263}"/>
            </c:ext>
          </c:extLst>
        </c:ser>
        <c:ser>
          <c:idx val="1"/>
          <c:order val="1"/>
          <c:tx>
            <c:strRef>
              <c:f>'Pivot Table'!$D$31:$D$32</c:f>
              <c:strCache>
                <c:ptCount val="1"/>
                <c:pt idx="0">
                  <c:v>Absent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Table'!$B$33:$B$39</c:f>
              <c:strCache>
                <c:ptCount val="6"/>
                <c:pt idx="0">
                  <c:v>1</c:v>
                </c:pt>
                <c:pt idx="1">
                  <c:v>2</c:v>
                </c:pt>
                <c:pt idx="2">
                  <c:v>3</c:v>
                </c:pt>
                <c:pt idx="3">
                  <c:v>4</c:v>
                </c:pt>
                <c:pt idx="4">
                  <c:v>5</c:v>
                </c:pt>
                <c:pt idx="5">
                  <c:v>6</c:v>
                </c:pt>
              </c:strCache>
            </c:strRef>
          </c:cat>
          <c:val>
            <c:numRef>
              <c:f>'Pivot Table'!$D$33:$D$39</c:f>
              <c:numCache>
                <c:formatCode>General</c:formatCode>
                <c:ptCount val="6"/>
                <c:pt idx="2">
                  <c:v>4</c:v>
                </c:pt>
                <c:pt idx="3">
                  <c:v>7</c:v>
                </c:pt>
                <c:pt idx="4">
                  <c:v>2</c:v>
                </c:pt>
                <c:pt idx="5">
                  <c:v>5</c:v>
                </c:pt>
              </c:numCache>
            </c:numRef>
          </c:val>
          <c:smooth val="0"/>
          <c:extLst>
            <c:ext xmlns:c16="http://schemas.microsoft.com/office/drawing/2014/chart" uri="{C3380CC4-5D6E-409C-BE32-E72D297353CC}">
              <c16:uniqueId val="{00000001-F1D2-4253-AF3A-807D0A4DE263}"/>
            </c:ext>
          </c:extLst>
        </c:ser>
        <c:ser>
          <c:idx val="2"/>
          <c:order val="2"/>
          <c:tx>
            <c:strRef>
              <c:f>'Pivot Table'!$E$31:$E$32</c:f>
              <c:strCache>
                <c:ptCount val="1"/>
                <c:pt idx="0">
                  <c:v>Average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Table'!$B$33:$B$39</c:f>
              <c:strCache>
                <c:ptCount val="6"/>
                <c:pt idx="0">
                  <c:v>1</c:v>
                </c:pt>
                <c:pt idx="1">
                  <c:v>2</c:v>
                </c:pt>
                <c:pt idx="2">
                  <c:v>3</c:v>
                </c:pt>
                <c:pt idx="3">
                  <c:v>4</c:v>
                </c:pt>
                <c:pt idx="4">
                  <c:v>5</c:v>
                </c:pt>
                <c:pt idx="5">
                  <c:v>6</c:v>
                </c:pt>
              </c:strCache>
            </c:strRef>
          </c:cat>
          <c:val>
            <c:numRef>
              <c:f>'Pivot Table'!$E$33:$E$39</c:f>
              <c:numCache>
                <c:formatCode>General</c:formatCode>
                <c:ptCount val="6"/>
                <c:pt idx="0">
                  <c:v>25</c:v>
                </c:pt>
                <c:pt idx="1">
                  <c:v>19</c:v>
                </c:pt>
                <c:pt idx="2">
                  <c:v>14</c:v>
                </c:pt>
                <c:pt idx="3">
                  <c:v>25</c:v>
                </c:pt>
                <c:pt idx="4">
                  <c:v>23</c:v>
                </c:pt>
                <c:pt idx="5">
                  <c:v>23</c:v>
                </c:pt>
              </c:numCache>
            </c:numRef>
          </c:val>
          <c:smooth val="0"/>
          <c:extLst>
            <c:ext xmlns:c16="http://schemas.microsoft.com/office/drawing/2014/chart" uri="{C3380CC4-5D6E-409C-BE32-E72D297353CC}">
              <c16:uniqueId val="{00000002-F1D2-4253-AF3A-807D0A4DE263}"/>
            </c:ext>
          </c:extLst>
        </c:ser>
        <c:ser>
          <c:idx val="3"/>
          <c:order val="3"/>
          <c:tx>
            <c:strRef>
              <c:f>'Pivot Table'!$F$31:$F$32</c:f>
              <c:strCache>
                <c:ptCount val="1"/>
                <c:pt idx="0">
                  <c:v>Below Average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Table'!$B$33:$B$39</c:f>
              <c:strCache>
                <c:ptCount val="6"/>
                <c:pt idx="0">
                  <c:v>1</c:v>
                </c:pt>
                <c:pt idx="1">
                  <c:v>2</c:v>
                </c:pt>
                <c:pt idx="2">
                  <c:v>3</c:v>
                </c:pt>
                <c:pt idx="3">
                  <c:v>4</c:v>
                </c:pt>
                <c:pt idx="4">
                  <c:v>5</c:v>
                </c:pt>
                <c:pt idx="5">
                  <c:v>6</c:v>
                </c:pt>
              </c:strCache>
            </c:strRef>
          </c:cat>
          <c:val>
            <c:numRef>
              <c:f>'Pivot Table'!$F$33:$F$39</c:f>
              <c:numCache>
                <c:formatCode>General</c:formatCode>
                <c:ptCount val="6"/>
                <c:pt idx="0">
                  <c:v>3</c:v>
                </c:pt>
                <c:pt idx="1">
                  <c:v>6</c:v>
                </c:pt>
                <c:pt idx="2">
                  <c:v>14</c:v>
                </c:pt>
                <c:pt idx="3">
                  <c:v>9</c:v>
                </c:pt>
                <c:pt idx="4">
                  <c:v>17</c:v>
                </c:pt>
                <c:pt idx="5">
                  <c:v>11</c:v>
                </c:pt>
              </c:numCache>
            </c:numRef>
          </c:val>
          <c:smooth val="0"/>
          <c:extLst>
            <c:ext xmlns:c16="http://schemas.microsoft.com/office/drawing/2014/chart" uri="{C3380CC4-5D6E-409C-BE32-E72D297353CC}">
              <c16:uniqueId val="{00000003-F1D2-4253-AF3A-807D0A4DE263}"/>
            </c:ext>
          </c:extLst>
        </c:ser>
        <c:ser>
          <c:idx val="4"/>
          <c:order val="4"/>
          <c:tx>
            <c:strRef>
              <c:f>'Pivot Table'!$G$31:$G$32</c:f>
              <c:strCache>
                <c:ptCount val="1"/>
                <c:pt idx="0">
                  <c:v>Excellent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Table'!$B$33:$B$39</c:f>
              <c:strCache>
                <c:ptCount val="6"/>
                <c:pt idx="0">
                  <c:v>1</c:v>
                </c:pt>
                <c:pt idx="1">
                  <c:v>2</c:v>
                </c:pt>
                <c:pt idx="2">
                  <c:v>3</c:v>
                </c:pt>
                <c:pt idx="3">
                  <c:v>4</c:v>
                </c:pt>
                <c:pt idx="4">
                  <c:v>5</c:v>
                </c:pt>
                <c:pt idx="5">
                  <c:v>6</c:v>
                </c:pt>
              </c:strCache>
            </c:strRef>
          </c:cat>
          <c:val>
            <c:numRef>
              <c:f>'Pivot Table'!$G$33:$G$39</c:f>
              <c:numCache>
                <c:formatCode>General</c:formatCode>
                <c:ptCount val="6"/>
                <c:pt idx="1">
                  <c:v>2</c:v>
                </c:pt>
              </c:numCache>
            </c:numRef>
          </c:val>
          <c:smooth val="0"/>
          <c:extLst>
            <c:ext xmlns:c16="http://schemas.microsoft.com/office/drawing/2014/chart" uri="{C3380CC4-5D6E-409C-BE32-E72D297353CC}">
              <c16:uniqueId val="{00000004-F1D2-4253-AF3A-807D0A4DE263}"/>
            </c:ext>
          </c:extLst>
        </c:ser>
        <c:ser>
          <c:idx val="5"/>
          <c:order val="5"/>
          <c:tx>
            <c:strRef>
              <c:f>'Pivot Table'!$H$31:$H$32</c:f>
              <c:strCache>
                <c:ptCount val="1"/>
                <c:pt idx="0">
                  <c:v>Fail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Table'!$B$33:$B$39</c:f>
              <c:strCache>
                <c:ptCount val="6"/>
                <c:pt idx="0">
                  <c:v>1</c:v>
                </c:pt>
                <c:pt idx="1">
                  <c:v>2</c:v>
                </c:pt>
                <c:pt idx="2">
                  <c:v>3</c:v>
                </c:pt>
                <c:pt idx="3">
                  <c:v>4</c:v>
                </c:pt>
                <c:pt idx="4">
                  <c:v>5</c:v>
                </c:pt>
                <c:pt idx="5">
                  <c:v>6</c:v>
                </c:pt>
              </c:strCache>
            </c:strRef>
          </c:cat>
          <c:val>
            <c:numRef>
              <c:f>'Pivot Table'!$H$33:$H$39</c:f>
              <c:numCache>
                <c:formatCode>General</c:formatCode>
                <c:ptCount val="6"/>
                <c:pt idx="1">
                  <c:v>2</c:v>
                </c:pt>
                <c:pt idx="2">
                  <c:v>3</c:v>
                </c:pt>
                <c:pt idx="5">
                  <c:v>1</c:v>
                </c:pt>
              </c:numCache>
            </c:numRef>
          </c:val>
          <c:smooth val="0"/>
          <c:extLst>
            <c:ext xmlns:c16="http://schemas.microsoft.com/office/drawing/2014/chart" uri="{C3380CC4-5D6E-409C-BE32-E72D297353CC}">
              <c16:uniqueId val="{00000005-F1D2-4253-AF3A-807D0A4DE263}"/>
            </c:ext>
          </c:extLst>
        </c:ser>
        <c:ser>
          <c:idx val="6"/>
          <c:order val="6"/>
          <c:tx>
            <c:strRef>
              <c:f>'Pivot Table'!$I$31:$I$32</c:f>
              <c:strCache>
                <c:ptCount val="1"/>
                <c:pt idx="0">
                  <c:v>Pass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Table'!$B$33:$B$39</c:f>
              <c:strCache>
                <c:ptCount val="6"/>
                <c:pt idx="0">
                  <c:v>1</c:v>
                </c:pt>
                <c:pt idx="1">
                  <c:v>2</c:v>
                </c:pt>
                <c:pt idx="2">
                  <c:v>3</c:v>
                </c:pt>
                <c:pt idx="3">
                  <c:v>4</c:v>
                </c:pt>
                <c:pt idx="4">
                  <c:v>5</c:v>
                </c:pt>
                <c:pt idx="5">
                  <c:v>6</c:v>
                </c:pt>
              </c:strCache>
            </c:strRef>
          </c:cat>
          <c:val>
            <c:numRef>
              <c:f>'Pivot Table'!$I$33:$I$39</c:f>
              <c:numCache>
                <c:formatCode>General</c:formatCode>
                <c:ptCount val="6"/>
                <c:pt idx="1">
                  <c:v>4</c:v>
                </c:pt>
                <c:pt idx="2">
                  <c:v>7</c:v>
                </c:pt>
                <c:pt idx="3">
                  <c:v>1</c:v>
                </c:pt>
                <c:pt idx="4">
                  <c:v>8</c:v>
                </c:pt>
                <c:pt idx="5">
                  <c:v>8</c:v>
                </c:pt>
              </c:numCache>
            </c:numRef>
          </c:val>
          <c:smooth val="0"/>
          <c:extLst>
            <c:ext xmlns:c16="http://schemas.microsoft.com/office/drawing/2014/chart" uri="{C3380CC4-5D6E-409C-BE32-E72D297353CC}">
              <c16:uniqueId val="{00000012-AB24-4BCC-B1C7-0937E0F1B855}"/>
            </c:ext>
          </c:extLst>
        </c:ser>
        <c:dLbls>
          <c:showLegendKey val="0"/>
          <c:showVal val="0"/>
          <c:showCatName val="0"/>
          <c:showSerName val="0"/>
          <c:showPercent val="0"/>
          <c:showBubbleSize val="0"/>
        </c:dLbls>
        <c:marker val="1"/>
        <c:smooth val="0"/>
        <c:axId val="369581312"/>
        <c:axId val="369571232"/>
      </c:lineChart>
      <c:catAx>
        <c:axId val="36958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Group</a:t>
                </a:r>
              </a:p>
            </c:rich>
          </c:tx>
          <c:layout>
            <c:manualLayout>
              <c:xMode val="edge"/>
              <c:yMode val="edge"/>
              <c:x val="0.3430957033642057"/>
              <c:y val="0.880785429549392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571232"/>
        <c:crosses val="autoZero"/>
        <c:auto val="1"/>
        <c:lblAlgn val="ctr"/>
        <c:lblOffset val="100"/>
        <c:noMultiLvlLbl val="0"/>
      </c:catAx>
      <c:valAx>
        <c:axId val="369571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5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performance - (UEIT501- Data Science).xlsx]Pivot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cap="all" spc="150" baseline="0">
                <a:solidFill>
                  <a:sysClr val="windowText" lastClr="000000">
                    <a:lumMod val="50000"/>
                    <a:lumOff val="50000"/>
                  </a:sysClr>
                </a:solidFill>
              </a:rPr>
              <a:t>14 mark averages</a:t>
            </a:r>
          </a:p>
        </c:rich>
      </c:tx>
      <c:layout>
        <c:manualLayout>
          <c:xMode val="edge"/>
          <c:yMode val="edge"/>
          <c:x val="0.21437793908573929"/>
          <c:y val="0.101218056226726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44691562677473"/>
          <c:y val="0.25492112936016553"/>
          <c:w val="0.65270251282829472"/>
          <c:h val="0.58254924550523313"/>
        </c:manualLayout>
      </c:layout>
      <c:lineChart>
        <c:grouping val="standard"/>
        <c:varyColors val="0"/>
        <c:ser>
          <c:idx val="0"/>
          <c:order val="0"/>
          <c:tx>
            <c:strRef>
              <c:f>'Pivot Table'!$C$18</c:f>
              <c:strCache>
                <c:ptCount val="1"/>
                <c:pt idx="0">
                  <c:v>Q12A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Table'!$B$19:$B$25</c:f>
              <c:strCache>
                <c:ptCount val="6"/>
                <c:pt idx="0">
                  <c:v>1</c:v>
                </c:pt>
                <c:pt idx="1">
                  <c:v>2</c:v>
                </c:pt>
                <c:pt idx="2">
                  <c:v>3</c:v>
                </c:pt>
                <c:pt idx="3">
                  <c:v>4</c:v>
                </c:pt>
                <c:pt idx="4">
                  <c:v>5</c:v>
                </c:pt>
                <c:pt idx="5">
                  <c:v>6</c:v>
                </c:pt>
              </c:strCache>
            </c:strRef>
          </c:cat>
          <c:val>
            <c:numRef>
              <c:f>'Pivot Table'!$C$19:$C$25</c:f>
              <c:numCache>
                <c:formatCode>0.00</c:formatCode>
                <c:ptCount val="6"/>
                <c:pt idx="0">
                  <c:v>11.646341463414634</c:v>
                </c:pt>
                <c:pt idx="1">
                  <c:v>11.346153846153847</c:v>
                </c:pt>
                <c:pt idx="2">
                  <c:v>9.8780487804878057</c:v>
                </c:pt>
                <c:pt idx="3">
                  <c:v>10.121951219512194</c:v>
                </c:pt>
                <c:pt idx="4">
                  <c:v>10.069444444444445</c:v>
                </c:pt>
                <c:pt idx="5">
                  <c:v>9.7777777777777786</c:v>
                </c:pt>
              </c:numCache>
            </c:numRef>
          </c:val>
          <c:smooth val="0"/>
          <c:extLst>
            <c:ext xmlns:c16="http://schemas.microsoft.com/office/drawing/2014/chart" uri="{C3380CC4-5D6E-409C-BE32-E72D297353CC}">
              <c16:uniqueId val="{00000000-AFAC-49AD-822B-EFC89BE0E8E1}"/>
            </c:ext>
          </c:extLst>
        </c:ser>
        <c:ser>
          <c:idx val="1"/>
          <c:order val="1"/>
          <c:tx>
            <c:strRef>
              <c:f>'Pivot Table'!$D$18</c:f>
              <c:strCache>
                <c:ptCount val="1"/>
                <c:pt idx="0">
                  <c:v>Q13A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Table'!$B$19:$B$25</c:f>
              <c:strCache>
                <c:ptCount val="6"/>
                <c:pt idx="0">
                  <c:v>1</c:v>
                </c:pt>
                <c:pt idx="1">
                  <c:v>2</c:v>
                </c:pt>
                <c:pt idx="2">
                  <c:v>3</c:v>
                </c:pt>
                <c:pt idx="3">
                  <c:v>4</c:v>
                </c:pt>
                <c:pt idx="4">
                  <c:v>5</c:v>
                </c:pt>
                <c:pt idx="5">
                  <c:v>6</c:v>
                </c:pt>
              </c:strCache>
            </c:strRef>
          </c:cat>
          <c:val>
            <c:numRef>
              <c:f>'Pivot Table'!$D$19:$D$25</c:f>
              <c:numCache>
                <c:formatCode>0.00</c:formatCode>
                <c:ptCount val="6"/>
                <c:pt idx="0">
                  <c:v>10.817073170731707</c:v>
                </c:pt>
                <c:pt idx="1">
                  <c:v>10.923076923076923</c:v>
                </c:pt>
                <c:pt idx="2">
                  <c:v>10.182926829268293</c:v>
                </c:pt>
                <c:pt idx="3">
                  <c:v>9.7682926829268286</c:v>
                </c:pt>
                <c:pt idx="4">
                  <c:v>10.027777777777779</c:v>
                </c:pt>
                <c:pt idx="5">
                  <c:v>9.9027777777777786</c:v>
                </c:pt>
              </c:numCache>
            </c:numRef>
          </c:val>
          <c:smooth val="0"/>
          <c:extLst>
            <c:ext xmlns:c16="http://schemas.microsoft.com/office/drawing/2014/chart" uri="{C3380CC4-5D6E-409C-BE32-E72D297353CC}">
              <c16:uniqueId val="{00000001-AFAC-49AD-822B-EFC89BE0E8E1}"/>
            </c:ext>
          </c:extLst>
        </c:ser>
        <c:ser>
          <c:idx val="2"/>
          <c:order val="2"/>
          <c:tx>
            <c:strRef>
              <c:f>'Pivot Table'!$E$18</c:f>
              <c:strCache>
                <c:ptCount val="1"/>
                <c:pt idx="0">
                  <c:v>Q14A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Table'!$B$19:$B$25</c:f>
              <c:strCache>
                <c:ptCount val="6"/>
                <c:pt idx="0">
                  <c:v>1</c:v>
                </c:pt>
                <c:pt idx="1">
                  <c:v>2</c:v>
                </c:pt>
                <c:pt idx="2">
                  <c:v>3</c:v>
                </c:pt>
                <c:pt idx="3">
                  <c:v>4</c:v>
                </c:pt>
                <c:pt idx="4">
                  <c:v>5</c:v>
                </c:pt>
                <c:pt idx="5">
                  <c:v>6</c:v>
                </c:pt>
              </c:strCache>
            </c:strRef>
          </c:cat>
          <c:val>
            <c:numRef>
              <c:f>'Pivot Table'!$E$19:$E$25</c:f>
              <c:numCache>
                <c:formatCode>0.00</c:formatCode>
                <c:ptCount val="6"/>
                <c:pt idx="0">
                  <c:v>11.24390243902439</c:v>
                </c:pt>
                <c:pt idx="1">
                  <c:v>10.525641025641026</c:v>
                </c:pt>
                <c:pt idx="2">
                  <c:v>9.7195121951219505</c:v>
                </c:pt>
                <c:pt idx="3">
                  <c:v>9.963414634146341</c:v>
                </c:pt>
                <c:pt idx="4">
                  <c:v>10</c:v>
                </c:pt>
                <c:pt idx="5">
                  <c:v>9.5138888888888893</c:v>
                </c:pt>
              </c:numCache>
            </c:numRef>
          </c:val>
          <c:smooth val="0"/>
          <c:extLst>
            <c:ext xmlns:c16="http://schemas.microsoft.com/office/drawing/2014/chart" uri="{C3380CC4-5D6E-409C-BE32-E72D297353CC}">
              <c16:uniqueId val="{00000002-AFAC-49AD-822B-EFC89BE0E8E1}"/>
            </c:ext>
          </c:extLst>
        </c:ser>
        <c:ser>
          <c:idx val="3"/>
          <c:order val="3"/>
          <c:tx>
            <c:strRef>
              <c:f>'Pivot Table'!$F$18</c:f>
              <c:strCache>
                <c:ptCount val="1"/>
                <c:pt idx="0">
                  <c:v>Q15A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Table'!$B$19:$B$25</c:f>
              <c:strCache>
                <c:ptCount val="6"/>
                <c:pt idx="0">
                  <c:v>1</c:v>
                </c:pt>
                <c:pt idx="1">
                  <c:v>2</c:v>
                </c:pt>
                <c:pt idx="2">
                  <c:v>3</c:v>
                </c:pt>
                <c:pt idx="3">
                  <c:v>4</c:v>
                </c:pt>
                <c:pt idx="4">
                  <c:v>5</c:v>
                </c:pt>
                <c:pt idx="5">
                  <c:v>6</c:v>
                </c:pt>
              </c:strCache>
            </c:strRef>
          </c:cat>
          <c:val>
            <c:numRef>
              <c:f>'Pivot Table'!$F$19:$F$25</c:f>
              <c:numCache>
                <c:formatCode>0.00</c:formatCode>
                <c:ptCount val="6"/>
                <c:pt idx="0">
                  <c:v>11.426829268292684</c:v>
                </c:pt>
                <c:pt idx="1">
                  <c:v>11.153846153846153</c:v>
                </c:pt>
                <c:pt idx="2">
                  <c:v>10.146341463414634</c:v>
                </c:pt>
                <c:pt idx="3">
                  <c:v>10.012195121951219</c:v>
                </c:pt>
                <c:pt idx="4">
                  <c:v>10.097222222222221</c:v>
                </c:pt>
                <c:pt idx="5">
                  <c:v>9.4166666666666661</c:v>
                </c:pt>
              </c:numCache>
            </c:numRef>
          </c:val>
          <c:smooth val="0"/>
          <c:extLst>
            <c:ext xmlns:c16="http://schemas.microsoft.com/office/drawing/2014/chart" uri="{C3380CC4-5D6E-409C-BE32-E72D297353CC}">
              <c16:uniqueId val="{00000003-AFAC-49AD-822B-EFC89BE0E8E1}"/>
            </c:ext>
          </c:extLst>
        </c:ser>
        <c:ser>
          <c:idx val="4"/>
          <c:order val="4"/>
          <c:tx>
            <c:strRef>
              <c:f>'Pivot Table'!$G$18</c:f>
              <c:strCache>
                <c:ptCount val="1"/>
                <c:pt idx="0">
                  <c:v>Q16A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Table'!$B$19:$B$25</c:f>
              <c:strCache>
                <c:ptCount val="6"/>
                <c:pt idx="0">
                  <c:v>1</c:v>
                </c:pt>
                <c:pt idx="1">
                  <c:v>2</c:v>
                </c:pt>
                <c:pt idx="2">
                  <c:v>3</c:v>
                </c:pt>
                <c:pt idx="3">
                  <c:v>4</c:v>
                </c:pt>
                <c:pt idx="4">
                  <c:v>5</c:v>
                </c:pt>
                <c:pt idx="5">
                  <c:v>6</c:v>
                </c:pt>
              </c:strCache>
            </c:strRef>
          </c:cat>
          <c:val>
            <c:numRef>
              <c:f>'Pivot Table'!$G$19:$G$25</c:f>
              <c:numCache>
                <c:formatCode>0.00</c:formatCode>
                <c:ptCount val="6"/>
                <c:pt idx="0">
                  <c:v>10.804878048780488</c:v>
                </c:pt>
                <c:pt idx="1">
                  <c:v>10.923076923076923</c:v>
                </c:pt>
                <c:pt idx="2">
                  <c:v>9.7560975609756095</c:v>
                </c:pt>
                <c:pt idx="3">
                  <c:v>9.8658536585365848</c:v>
                </c:pt>
                <c:pt idx="4">
                  <c:v>9.5138888888888893</c:v>
                </c:pt>
                <c:pt idx="5">
                  <c:v>8.7916666666666661</c:v>
                </c:pt>
              </c:numCache>
            </c:numRef>
          </c:val>
          <c:smooth val="0"/>
          <c:extLst>
            <c:ext xmlns:c16="http://schemas.microsoft.com/office/drawing/2014/chart" uri="{C3380CC4-5D6E-409C-BE32-E72D297353CC}">
              <c16:uniqueId val="{00000004-AFAC-49AD-822B-EFC89BE0E8E1}"/>
            </c:ext>
          </c:extLst>
        </c:ser>
        <c:dLbls>
          <c:showLegendKey val="0"/>
          <c:showVal val="0"/>
          <c:showCatName val="0"/>
          <c:showSerName val="0"/>
          <c:showPercent val="0"/>
          <c:showBubbleSize val="0"/>
        </c:dLbls>
        <c:marker val="1"/>
        <c:smooth val="0"/>
        <c:axId val="40449168"/>
        <c:axId val="40469808"/>
      </c:lineChart>
      <c:catAx>
        <c:axId val="4044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9808"/>
        <c:crosses val="autoZero"/>
        <c:auto val="1"/>
        <c:lblAlgn val="ctr"/>
        <c:lblOffset val="100"/>
        <c:noMultiLvlLbl val="0"/>
      </c:catAx>
      <c:valAx>
        <c:axId val="40469808"/>
        <c:scaling>
          <c:orientation val="minMax"/>
          <c:min val="7"/>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9168"/>
        <c:crosses val="autoZero"/>
        <c:crossBetween val="between"/>
      </c:valAx>
      <c:spPr>
        <a:noFill/>
        <a:ln>
          <a:noFill/>
        </a:ln>
        <a:effectLst/>
      </c:spPr>
    </c:plotArea>
    <c:legend>
      <c:legendPos val="r"/>
      <c:layout>
        <c:manualLayout>
          <c:xMode val="edge"/>
          <c:yMode val="edge"/>
          <c:x val="0.77432733189053127"/>
          <c:y val="0.17622496884603311"/>
          <c:w val="0.20228085524397169"/>
          <c:h val="0.60844573992488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5">
                    <a:lumMod val="50000"/>
                  </a:schemeClr>
                </a:solidFill>
                <a:latin typeface="Arial Black" panose="020B0A04020102020204" pitchFamily="34" charset="0"/>
              </a:rPr>
              <a:t>Attainment Levels Of 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solidFill>
            <a:srgbClr val="FFFF00"/>
          </a:solidFill>
        </a:ln>
        <a:effectLst/>
        <a:sp3d>
          <a:contourClr>
            <a:srgbClr val="FFFF00"/>
          </a:contourClr>
        </a:sp3d>
      </c:spPr>
    </c:sideWall>
    <c:backWall>
      <c:thickness val="0"/>
      <c:spPr>
        <a:noFill/>
        <a:ln>
          <a:solidFill>
            <a:srgbClr val="FFFF00"/>
          </a:solidFill>
        </a:ln>
        <a:effectLst/>
        <a:sp3d>
          <a:contourClr>
            <a:srgbClr val="FFFF00"/>
          </a:contourClr>
        </a:sp3d>
      </c:spPr>
    </c:backWall>
    <c:plotArea>
      <c:layout/>
      <c:bar3DChart>
        <c:barDir val="col"/>
        <c:grouping val="clustered"/>
        <c:varyColors val="0"/>
        <c:ser>
          <c:idx val="0"/>
          <c:order val="0"/>
          <c:spPr>
            <a:solidFill>
              <a:srgbClr val="FFFF00"/>
            </a:solidFill>
            <a:ln>
              <a:solidFill>
                <a:srgbClr val="FFFF00"/>
              </a:solidFill>
            </a:ln>
            <a:effectLst/>
            <a:sp3d>
              <a:contourClr>
                <a:srgbClr val="FFFF00"/>
              </a:contourClr>
            </a:sp3d>
          </c:spPr>
          <c:invertIfNegative val="0"/>
          <c:dPt>
            <c:idx val="1"/>
            <c:invertIfNegative val="0"/>
            <c:bubble3D val="0"/>
            <c:spPr>
              <a:solidFill>
                <a:srgbClr val="92D050"/>
              </a:solidFill>
              <a:ln>
                <a:solidFill>
                  <a:srgbClr val="92D050"/>
                </a:solidFill>
              </a:ln>
              <a:effectLst/>
              <a:sp3d>
                <a:contourClr>
                  <a:srgbClr val="92D050"/>
                </a:contourClr>
              </a:sp3d>
            </c:spPr>
            <c:extLst>
              <c:ext xmlns:c16="http://schemas.microsoft.com/office/drawing/2014/chart" uri="{C3380CC4-5D6E-409C-BE32-E72D297353CC}">
                <c16:uniqueId val="{00000001-5B7C-4769-8C7C-15D43AF87713}"/>
              </c:ext>
            </c:extLst>
          </c:dPt>
          <c:dPt>
            <c:idx val="2"/>
            <c:invertIfNegative val="0"/>
            <c:bubble3D val="0"/>
            <c:spPr>
              <a:solidFill>
                <a:srgbClr val="FFC000"/>
              </a:solidFill>
              <a:ln>
                <a:solidFill>
                  <a:srgbClr val="FFC000"/>
                </a:solidFill>
              </a:ln>
              <a:effectLst/>
              <a:sp3d>
                <a:contourClr>
                  <a:srgbClr val="FFC000"/>
                </a:contourClr>
              </a:sp3d>
            </c:spPr>
            <c:extLst>
              <c:ext xmlns:c16="http://schemas.microsoft.com/office/drawing/2014/chart" uri="{C3380CC4-5D6E-409C-BE32-E72D297353CC}">
                <c16:uniqueId val="{00000002-5B7C-4769-8C7C-15D43AF87713}"/>
              </c:ext>
            </c:extLst>
          </c:dPt>
          <c:dPt>
            <c:idx val="3"/>
            <c:invertIfNegative val="0"/>
            <c:bubble3D val="0"/>
            <c:spPr>
              <a:solidFill>
                <a:srgbClr val="00B0F0"/>
              </a:solidFill>
              <a:ln>
                <a:solidFill>
                  <a:srgbClr val="00B0F0"/>
                </a:solidFill>
              </a:ln>
              <a:effectLst/>
              <a:sp3d>
                <a:contourClr>
                  <a:srgbClr val="00B0F0"/>
                </a:contourClr>
              </a:sp3d>
            </c:spPr>
            <c:extLst>
              <c:ext xmlns:c16="http://schemas.microsoft.com/office/drawing/2014/chart" uri="{C3380CC4-5D6E-409C-BE32-E72D297353CC}">
                <c16:uniqueId val="{00000003-5B7C-4769-8C7C-15D43AF87713}"/>
              </c:ext>
            </c:extLst>
          </c:dPt>
          <c:dPt>
            <c:idx val="4"/>
            <c:invertIfNegative val="0"/>
            <c:bubble3D val="0"/>
            <c:spPr>
              <a:solidFill>
                <a:schemeClr val="bg1">
                  <a:lumMod val="75000"/>
                </a:schemeClr>
              </a:solidFill>
              <a:ln>
                <a:solidFill>
                  <a:schemeClr val="bg1">
                    <a:lumMod val="75000"/>
                  </a:schemeClr>
                </a:solidFill>
              </a:ln>
              <a:effectLst/>
              <a:sp3d>
                <a:contourClr>
                  <a:schemeClr val="bg1">
                    <a:lumMod val="75000"/>
                  </a:schemeClr>
                </a:contourClr>
              </a:sp3d>
            </c:spPr>
            <c:extLst>
              <c:ext xmlns:c16="http://schemas.microsoft.com/office/drawing/2014/chart" uri="{C3380CC4-5D6E-409C-BE32-E72D297353CC}">
                <c16:uniqueId val="{00000004-5B7C-4769-8C7C-15D43AF87713}"/>
              </c:ext>
            </c:extLst>
          </c:dPt>
          <c:dPt>
            <c:idx val="5"/>
            <c:invertIfNegative val="0"/>
            <c:bubble3D val="0"/>
            <c:spPr>
              <a:solidFill>
                <a:schemeClr val="accent2">
                  <a:lumMod val="20000"/>
                  <a:lumOff val="80000"/>
                </a:schemeClr>
              </a:solidFill>
              <a:ln>
                <a:solidFill>
                  <a:schemeClr val="accent2">
                    <a:lumMod val="20000"/>
                    <a:lumOff val="80000"/>
                  </a:schemeClr>
                </a:solidFill>
              </a:ln>
              <a:effectLst/>
              <a:sp3d>
                <a:contourClr>
                  <a:schemeClr val="accent2">
                    <a:lumMod val="20000"/>
                    <a:lumOff val="80000"/>
                  </a:schemeClr>
                </a:contourClr>
              </a:sp3d>
            </c:spPr>
            <c:extLst>
              <c:ext xmlns:c16="http://schemas.microsoft.com/office/drawing/2014/chart" uri="{C3380CC4-5D6E-409C-BE32-E72D297353CC}">
                <c16:uniqueId val="{00000005-5B7C-4769-8C7C-15D43AF87713}"/>
              </c:ext>
            </c:extLst>
          </c:dPt>
          <c:val>
            <c:numRef>
              <c:f>'CO Attainment'!$Y$18:$Y$23</c:f>
              <c:numCache>
                <c:formatCode>0</c:formatCode>
                <c:ptCount val="6"/>
                <c:pt idx="0">
                  <c:v>2</c:v>
                </c:pt>
                <c:pt idx="1">
                  <c:v>2</c:v>
                </c:pt>
                <c:pt idx="2">
                  <c:v>2</c:v>
                </c:pt>
                <c:pt idx="3">
                  <c:v>2</c:v>
                </c:pt>
                <c:pt idx="4">
                  <c:v>2</c:v>
                </c:pt>
                <c:pt idx="5">
                  <c:v>0</c:v>
                </c:pt>
              </c:numCache>
            </c:numRef>
          </c:val>
          <c:extLst>
            <c:ext xmlns:c16="http://schemas.microsoft.com/office/drawing/2014/chart" uri="{C3380CC4-5D6E-409C-BE32-E72D297353CC}">
              <c16:uniqueId val="{00000000-5B7C-4769-8C7C-15D43AF87713}"/>
            </c:ext>
          </c:extLst>
        </c:ser>
        <c:dLbls>
          <c:showLegendKey val="0"/>
          <c:showVal val="0"/>
          <c:showCatName val="0"/>
          <c:showSerName val="0"/>
          <c:showPercent val="0"/>
          <c:showBubbleSize val="0"/>
        </c:dLbls>
        <c:gapWidth val="150"/>
        <c:shape val="box"/>
        <c:axId val="469420080"/>
        <c:axId val="477491472"/>
        <c:axId val="0"/>
      </c:bar3DChart>
      <c:catAx>
        <c:axId val="469420080"/>
        <c:scaling>
          <c:orientation val="minMax"/>
        </c:scaling>
        <c:delete val="0"/>
        <c:axPos val="b"/>
        <c:title>
          <c:tx>
            <c:rich>
              <a:bodyPr rot="0" spcFirstLastPara="1" vertOverflow="ellipsis" vert="horz" wrap="square" anchor="ctr" anchorCtr="1"/>
              <a:lstStyle/>
              <a:p>
                <a:pPr>
                  <a:defRPr sz="1000" b="0" i="0" u="none" strike="noStrike" kern="1200" baseline="0">
                    <a:solidFill>
                      <a:srgbClr val="C00000"/>
                    </a:solidFill>
                    <a:latin typeface="+mn-lt"/>
                    <a:ea typeface="+mn-ea"/>
                    <a:cs typeface="+mn-cs"/>
                  </a:defRPr>
                </a:pPr>
                <a:r>
                  <a:rPr lang="en-IN" sz="1400">
                    <a:solidFill>
                      <a:srgbClr val="C00000"/>
                    </a:solidFill>
                    <a:latin typeface="Arial Black" panose="020B0A04020102020204" pitchFamily="34" charset="0"/>
                  </a:rPr>
                  <a:t>Course Outcomes (COs)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C00000"/>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91472"/>
        <c:crosses val="autoZero"/>
        <c:auto val="1"/>
        <c:lblAlgn val="ctr"/>
        <c:lblOffset val="100"/>
        <c:noMultiLvlLbl val="0"/>
      </c:catAx>
      <c:valAx>
        <c:axId val="47749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sz="1200">
                    <a:solidFill>
                      <a:srgbClr val="7030A0"/>
                    </a:solidFill>
                    <a:latin typeface="Arial Black" panose="020B0A04020102020204" pitchFamily="34" charset="0"/>
                  </a:rPr>
                  <a:t>COs Attainment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out"/>
        <c:minorTickMark val="none"/>
        <c:tickLblPos val="nextTo"/>
        <c:spPr>
          <a:noFill/>
          <a:ln>
            <a:solidFill>
              <a:schemeClr val="accent1">
                <a:alpha val="97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20080"/>
        <c:crosses val="autoZero"/>
        <c:crossBetween val="between"/>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performance - (UEIT501- Data Science).xlsx]Pivot Table!PivotTable1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Group Averages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Table'!$B$4:$B$10</c:f>
              <c:strCache>
                <c:ptCount val="6"/>
                <c:pt idx="0">
                  <c:v>1</c:v>
                </c:pt>
                <c:pt idx="1">
                  <c:v>2</c:v>
                </c:pt>
                <c:pt idx="2">
                  <c:v>3</c:v>
                </c:pt>
                <c:pt idx="3">
                  <c:v>4</c:v>
                </c:pt>
                <c:pt idx="4">
                  <c:v>5</c:v>
                </c:pt>
                <c:pt idx="5">
                  <c:v>6</c:v>
                </c:pt>
              </c:strCache>
            </c:strRef>
          </c:cat>
          <c:val>
            <c:numRef>
              <c:f>'Pivot Table'!$C$4:$C$10</c:f>
              <c:numCache>
                <c:formatCode>0</c:formatCode>
                <c:ptCount val="6"/>
                <c:pt idx="0">
                  <c:v>80.317073170731703</c:v>
                </c:pt>
                <c:pt idx="1">
                  <c:v>77.679487179487182</c:v>
                </c:pt>
                <c:pt idx="2">
                  <c:v>74.243589743589737</c:v>
                </c:pt>
                <c:pt idx="3">
                  <c:v>77.84</c:v>
                </c:pt>
                <c:pt idx="4">
                  <c:v>72.814285714285717</c:v>
                </c:pt>
                <c:pt idx="5">
                  <c:v>72.925373134328353</c:v>
                </c:pt>
              </c:numCache>
            </c:numRef>
          </c:val>
          <c:extLst>
            <c:ext xmlns:c16="http://schemas.microsoft.com/office/drawing/2014/chart" uri="{C3380CC4-5D6E-409C-BE32-E72D297353CC}">
              <c16:uniqueId val="{00000000-76E4-40EE-A8A0-2EEC8ACFE13A}"/>
            </c:ext>
          </c:extLst>
        </c:ser>
        <c:dLbls>
          <c:dLblPos val="outEnd"/>
          <c:showLegendKey val="0"/>
          <c:showVal val="1"/>
          <c:showCatName val="0"/>
          <c:showSerName val="0"/>
          <c:showPercent val="0"/>
          <c:showBubbleSize val="0"/>
        </c:dLbls>
        <c:gapWidth val="444"/>
        <c:overlap val="-90"/>
        <c:axId val="1922798928"/>
        <c:axId val="1922799408"/>
      </c:barChart>
      <c:catAx>
        <c:axId val="1922798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22799408"/>
        <c:crosses val="autoZero"/>
        <c:auto val="1"/>
        <c:lblAlgn val="ctr"/>
        <c:lblOffset val="100"/>
        <c:noMultiLvlLbl val="0"/>
      </c:catAx>
      <c:valAx>
        <c:axId val="1922799408"/>
        <c:scaling>
          <c:orientation val="minMax"/>
        </c:scaling>
        <c:delete val="1"/>
        <c:axPos val="l"/>
        <c:numFmt formatCode="0" sourceLinked="1"/>
        <c:majorTickMark val="none"/>
        <c:minorTickMark val="none"/>
        <c:tickLblPos val="nextTo"/>
        <c:crossAx val="192279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performance - (UEIT501- Data Science).xlsx]Pivot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latin typeface="Times New Roman" panose="02020603050405020304" pitchFamily="18" charset="0"/>
                <a:cs typeface="Times New Roman" panose="02020603050405020304" pitchFamily="18" charset="0"/>
              </a:rPr>
              <a:t>14 Mark Averages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44691562677473"/>
          <c:y val="0.25492112936016553"/>
          <c:w val="0.65270251282829472"/>
          <c:h val="0.58254924550523313"/>
        </c:manualLayout>
      </c:layout>
      <c:lineChart>
        <c:grouping val="standard"/>
        <c:varyColors val="0"/>
        <c:ser>
          <c:idx val="0"/>
          <c:order val="0"/>
          <c:tx>
            <c:strRef>
              <c:f>'Pivot Table'!$C$18</c:f>
              <c:strCache>
                <c:ptCount val="1"/>
                <c:pt idx="0">
                  <c:v>Q12A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Table'!$B$19:$B$25</c:f>
              <c:strCache>
                <c:ptCount val="6"/>
                <c:pt idx="0">
                  <c:v>1</c:v>
                </c:pt>
                <c:pt idx="1">
                  <c:v>2</c:v>
                </c:pt>
                <c:pt idx="2">
                  <c:v>3</c:v>
                </c:pt>
                <c:pt idx="3">
                  <c:v>4</c:v>
                </c:pt>
                <c:pt idx="4">
                  <c:v>5</c:v>
                </c:pt>
                <c:pt idx="5">
                  <c:v>6</c:v>
                </c:pt>
              </c:strCache>
            </c:strRef>
          </c:cat>
          <c:val>
            <c:numRef>
              <c:f>'Pivot Table'!$C$19:$C$25</c:f>
              <c:numCache>
                <c:formatCode>0.00</c:formatCode>
                <c:ptCount val="6"/>
                <c:pt idx="0">
                  <c:v>11.646341463414634</c:v>
                </c:pt>
                <c:pt idx="1">
                  <c:v>11.346153846153847</c:v>
                </c:pt>
                <c:pt idx="2">
                  <c:v>9.8780487804878057</c:v>
                </c:pt>
                <c:pt idx="3">
                  <c:v>10.121951219512194</c:v>
                </c:pt>
                <c:pt idx="4">
                  <c:v>10.069444444444445</c:v>
                </c:pt>
                <c:pt idx="5">
                  <c:v>9.7777777777777786</c:v>
                </c:pt>
              </c:numCache>
            </c:numRef>
          </c:val>
          <c:smooth val="0"/>
          <c:extLst>
            <c:ext xmlns:c16="http://schemas.microsoft.com/office/drawing/2014/chart" uri="{C3380CC4-5D6E-409C-BE32-E72D297353CC}">
              <c16:uniqueId val="{00000000-3088-4384-94C8-EB1DE16349BB}"/>
            </c:ext>
          </c:extLst>
        </c:ser>
        <c:ser>
          <c:idx val="1"/>
          <c:order val="1"/>
          <c:tx>
            <c:strRef>
              <c:f>'Pivot Table'!$D$18</c:f>
              <c:strCache>
                <c:ptCount val="1"/>
                <c:pt idx="0">
                  <c:v>Q13A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Table'!$B$19:$B$25</c:f>
              <c:strCache>
                <c:ptCount val="6"/>
                <c:pt idx="0">
                  <c:v>1</c:v>
                </c:pt>
                <c:pt idx="1">
                  <c:v>2</c:v>
                </c:pt>
                <c:pt idx="2">
                  <c:v>3</c:v>
                </c:pt>
                <c:pt idx="3">
                  <c:v>4</c:v>
                </c:pt>
                <c:pt idx="4">
                  <c:v>5</c:v>
                </c:pt>
                <c:pt idx="5">
                  <c:v>6</c:v>
                </c:pt>
              </c:strCache>
            </c:strRef>
          </c:cat>
          <c:val>
            <c:numRef>
              <c:f>'Pivot Table'!$D$19:$D$25</c:f>
              <c:numCache>
                <c:formatCode>0.00</c:formatCode>
                <c:ptCount val="6"/>
                <c:pt idx="0">
                  <c:v>10.817073170731707</c:v>
                </c:pt>
                <c:pt idx="1">
                  <c:v>10.923076923076923</c:v>
                </c:pt>
                <c:pt idx="2">
                  <c:v>10.182926829268293</c:v>
                </c:pt>
                <c:pt idx="3">
                  <c:v>9.7682926829268286</c:v>
                </c:pt>
                <c:pt idx="4">
                  <c:v>10.027777777777779</c:v>
                </c:pt>
                <c:pt idx="5">
                  <c:v>9.9027777777777786</c:v>
                </c:pt>
              </c:numCache>
            </c:numRef>
          </c:val>
          <c:smooth val="0"/>
          <c:extLst>
            <c:ext xmlns:c16="http://schemas.microsoft.com/office/drawing/2014/chart" uri="{C3380CC4-5D6E-409C-BE32-E72D297353CC}">
              <c16:uniqueId val="{00000001-3088-4384-94C8-EB1DE16349BB}"/>
            </c:ext>
          </c:extLst>
        </c:ser>
        <c:ser>
          <c:idx val="2"/>
          <c:order val="2"/>
          <c:tx>
            <c:strRef>
              <c:f>'Pivot Table'!$E$18</c:f>
              <c:strCache>
                <c:ptCount val="1"/>
                <c:pt idx="0">
                  <c:v>Q14A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Table'!$B$19:$B$25</c:f>
              <c:strCache>
                <c:ptCount val="6"/>
                <c:pt idx="0">
                  <c:v>1</c:v>
                </c:pt>
                <c:pt idx="1">
                  <c:v>2</c:v>
                </c:pt>
                <c:pt idx="2">
                  <c:v>3</c:v>
                </c:pt>
                <c:pt idx="3">
                  <c:v>4</c:v>
                </c:pt>
                <c:pt idx="4">
                  <c:v>5</c:v>
                </c:pt>
                <c:pt idx="5">
                  <c:v>6</c:v>
                </c:pt>
              </c:strCache>
            </c:strRef>
          </c:cat>
          <c:val>
            <c:numRef>
              <c:f>'Pivot Table'!$E$19:$E$25</c:f>
              <c:numCache>
                <c:formatCode>0.00</c:formatCode>
                <c:ptCount val="6"/>
                <c:pt idx="0">
                  <c:v>11.24390243902439</c:v>
                </c:pt>
                <c:pt idx="1">
                  <c:v>10.525641025641026</c:v>
                </c:pt>
                <c:pt idx="2">
                  <c:v>9.7195121951219505</c:v>
                </c:pt>
                <c:pt idx="3">
                  <c:v>9.963414634146341</c:v>
                </c:pt>
                <c:pt idx="4">
                  <c:v>10</c:v>
                </c:pt>
                <c:pt idx="5">
                  <c:v>9.5138888888888893</c:v>
                </c:pt>
              </c:numCache>
            </c:numRef>
          </c:val>
          <c:smooth val="0"/>
          <c:extLst>
            <c:ext xmlns:c16="http://schemas.microsoft.com/office/drawing/2014/chart" uri="{C3380CC4-5D6E-409C-BE32-E72D297353CC}">
              <c16:uniqueId val="{00000002-3088-4384-94C8-EB1DE16349BB}"/>
            </c:ext>
          </c:extLst>
        </c:ser>
        <c:ser>
          <c:idx val="3"/>
          <c:order val="3"/>
          <c:tx>
            <c:strRef>
              <c:f>'Pivot Table'!$F$18</c:f>
              <c:strCache>
                <c:ptCount val="1"/>
                <c:pt idx="0">
                  <c:v>Q15A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Table'!$B$19:$B$25</c:f>
              <c:strCache>
                <c:ptCount val="6"/>
                <c:pt idx="0">
                  <c:v>1</c:v>
                </c:pt>
                <c:pt idx="1">
                  <c:v>2</c:v>
                </c:pt>
                <c:pt idx="2">
                  <c:v>3</c:v>
                </c:pt>
                <c:pt idx="3">
                  <c:v>4</c:v>
                </c:pt>
                <c:pt idx="4">
                  <c:v>5</c:v>
                </c:pt>
                <c:pt idx="5">
                  <c:v>6</c:v>
                </c:pt>
              </c:strCache>
            </c:strRef>
          </c:cat>
          <c:val>
            <c:numRef>
              <c:f>'Pivot Table'!$F$19:$F$25</c:f>
              <c:numCache>
                <c:formatCode>0.00</c:formatCode>
                <c:ptCount val="6"/>
                <c:pt idx="0">
                  <c:v>11.426829268292684</c:v>
                </c:pt>
                <c:pt idx="1">
                  <c:v>11.153846153846153</c:v>
                </c:pt>
                <c:pt idx="2">
                  <c:v>10.146341463414634</c:v>
                </c:pt>
                <c:pt idx="3">
                  <c:v>10.012195121951219</c:v>
                </c:pt>
                <c:pt idx="4">
                  <c:v>10.097222222222221</c:v>
                </c:pt>
                <c:pt idx="5">
                  <c:v>9.4166666666666661</c:v>
                </c:pt>
              </c:numCache>
            </c:numRef>
          </c:val>
          <c:smooth val="0"/>
          <c:extLst>
            <c:ext xmlns:c16="http://schemas.microsoft.com/office/drawing/2014/chart" uri="{C3380CC4-5D6E-409C-BE32-E72D297353CC}">
              <c16:uniqueId val="{00000003-3088-4384-94C8-EB1DE16349BB}"/>
            </c:ext>
          </c:extLst>
        </c:ser>
        <c:ser>
          <c:idx val="4"/>
          <c:order val="4"/>
          <c:tx>
            <c:strRef>
              <c:f>'Pivot Table'!$G$18</c:f>
              <c:strCache>
                <c:ptCount val="1"/>
                <c:pt idx="0">
                  <c:v>Q16A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Table'!$B$19:$B$25</c:f>
              <c:strCache>
                <c:ptCount val="6"/>
                <c:pt idx="0">
                  <c:v>1</c:v>
                </c:pt>
                <c:pt idx="1">
                  <c:v>2</c:v>
                </c:pt>
                <c:pt idx="2">
                  <c:v>3</c:v>
                </c:pt>
                <c:pt idx="3">
                  <c:v>4</c:v>
                </c:pt>
                <c:pt idx="4">
                  <c:v>5</c:v>
                </c:pt>
                <c:pt idx="5">
                  <c:v>6</c:v>
                </c:pt>
              </c:strCache>
            </c:strRef>
          </c:cat>
          <c:val>
            <c:numRef>
              <c:f>'Pivot Table'!$G$19:$G$25</c:f>
              <c:numCache>
                <c:formatCode>0.00</c:formatCode>
                <c:ptCount val="6"/>
                <c:pt idx="0">
                  <c:v>10.804878048780488</c:v>
                </c:pt>
                <c:pt idx="1">
                  <c:v>10.923076923076923</c:v>
                </c:pt>
                <c:pt idx="2">
                  <c:v>9.7560975609756095</c:v>
                </c:pt>
                <c:pt idx="3">
                  <c:v>9.8658536585365848</c:v>
                </c:pt>
                <c:pt idx="4">
                  <c:v>9.5138888888888893</c:v>
                </c:pt>
                <c:pt idx="5">
                  <c:v>8.7916666666666661</c:v>
                </c:pt>
              </c:numCache>
            </c:numRef>
          </c:val>
          <c:smooth val="0"/>
          <c:extLst>
            <c:ext xmlns:c16="http://schemas.microsoft.com/office/drawing/2014/chart" uri="{C3380CC4-5D6E-409C-BE32-E72D297353CC}">
              <c16:uniqueId val="{00000004-3088-4384-94C8-EB1DE16349BB}"/>
            </c:ext>
          </c:extLst>
        </c:ser>
        <c:dLbls>
          <c:showLegendKey val="0"/>
          <c:showVal val="0"/>
          <c:showCatName val="0"/>
          <c:showSerName val="0"/>
          <c:showPercent val="0"/>
          <c:showBubbleSize val="0"/>
        </c:dLbls>
        <c:marker val="1"/>
        <c:smooth val="0"/>
        <c:axId val="40449168"/>
        <c:axId val="40469808"/>
      </c:lineChart>
      <c:catAx>
        <c:axId val="4044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9808"/>
        <c:crosses val="autoZero"/>
        <c:auto val="1"/>
        <c:lblAlgn val="ctr"/>
        <c:lblOffset val="100"/>
        <c:noMultiLvlLbl val="0"/>
      </c:catAx>
      <c:valAx>
        <c:axId val="40469808"/>
        <c:scaling>
          <c:orientation val="minMax"/>
          <c:min val="7"/>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9168"/>
        <c:crosses val="autoZero"/>
        <c:crossBetween val="between"/>
      </c:valAx>
      <c:spPr>
        <a:noFill/>
        <a:ln>
          <a:noFill/>
        </a:ln>
        <a:effectLst/>
      </c:spPr>
    </c:plotArea>
    <c:legend>
      <c:legendPos val="r"/>
      <c:layout>
        <c:manualLayout>
          <c:xMode val="edge"/>
          <c:yMode val="edge"/>
          <c:x val="0.77432733189053127"/>
          <c:y val="0.17622496884603311"/>
          <c:w val="0.20228085524397169"/>
          <c:h val="0.60844573992488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performance - (UEIT501- Data Science).xlsx]Pivot Table!PivotTable3</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Table'!$C$31:$C$32</c:f>
              <c:strCache>
                <c:ptCount val="1"/>
                <c:pt idx="0">
                  <c:v>Above 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Table'!$B$33:$B$39</c:f>
              <c:strCache>
                <c:ptCount val="6"/>
                <c:pt idx="0">
                  <c:v>1</c:v>
                </c:pt>
                <c:pt idx="1">
                  <c:v>2</c:v>
                </c:pt>
                <c:pt idx="2">
                  <c:v>3</c:v>
                </c:pt>
                <c:pt idx="3">
                  <c:v>4</c:v>
                </c:pt>
                <c:pt idx="4">
                  <c:v>5</c:v>
                </c:pt>
                <c:pt idx="5">
                  <c:v>6</c:v>
                </c:pt>
              </c:strCache>
            </c:strRef>
          </c:cat>
          <c:val>
            <c:numRef>
              <c:f>'Pivot Table'!$C$33:$C$39</c:f>
              <c:numCache>
                <c:formatCode>General</c:formatCode>
                <c:ptCount val="6"/>
                <c:pt idx="0">
                  <c:v>54</c:v>
                </c:pt>
                <c:pt idx="1">
                  <c:v>45</c:v>
                </c:pt>
                <c:pt idx="2">
                  <c:v>40</c:v>
                </c:pt>
                <c:pt idx="3">
                  <c:v>40</c:v>
                </c:pt>
                <c:pt idx="4">
                  <c:v>22</c:v>
                </c:pt>
                <c:pt idx="5">
                  <c:v>24</c:v>
                </c:pt>
              </c:numCache>
            </c:numRef>
          </c:val>
          <c:smooth val="0"/>
          <c:extLst>
            <c:ext xmlns:c16="http://schemas.microsoft.com/office/drawing/2014/chart" uri="{C3380CC4-5D6E-409C-BE32-E72D297353CC}">
              <c16:uniqueId val="{00000000-E918-46A8-A008-4356AC490061}"/>
            </c:ext>
          </c:extLst>
        </c:ser>
        <c:ser>
          <c:idx val="1"/>
          <c:order val="1"/>
          <c:tx>
            <c:strRef>
              <c:f>'Pivot Table'!$D$31:$D$32</c:f>
              <c:strCache>
                <c:ptCount val="1"/>
                <c:pt idx="0">
                  <c:v>Absent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Table'!$B$33:$B$39</c:f>
              <c:strCache>
                <c:ptCount val="6"/>
                <c:pt idx="0">
                  <c:v>1</c:v>
                </c:pt>
                <c:pt idx="1">
                  <c:v>2</c:v>
                </c:pt>
                <c:pt idx="2">
                  <c:v>3</c:v>
                </c:pt>
                <c:pt idx="3">
                  <c:v>4</c:v>
                </c:pt>
                <c:pt idx="4">
                  <c:v>5</c:v>
                </c:pt>
                <c:pt idx="5">
                  <c:v>6</c:v>
                </c:pt>
              </c:strCache>
            </c:strRef>
          </c:cat>
          <c:val>
            <c:numRef>
              <c:f>'Pivot Table'!$D$33:$D$39</c:f>
              <c:numCache>
                <c:formatCode>General</c:formatCode>
                <c:ptCount val="6"/>
                <c:pt idx="2">
                  <c:v>4</c:v>
                </c:pt>
                <c:pt idx="3">
                  <c:v>7</c:v>
                </c:pt>
                <c:pt idx="4">
                  <c:v>2</c:v>
                </c:pt>
                <c:pt idx="5">
                  <c:v>5</c:v>
                </c:pt>
              </c:numCache>
            </c:numRef>
          </c:val>
          <c:smooth val="0"/>
          <c:extLst>
            <c:ext xmlns:c16="http://schemas.microsoft.com/office/drawing/2014/chart" uri="{C3380CC4-5D6E-409C-BE32-E72D297353CC}">
              <c16:uniqueId val="{00000001-E918-46A8-A008-4356AC490061}"/>
            </c:ext>
          </c:extLst>
        </c:ser>
        <c:ser>
          <c:idx val="2"/>
          <c:order val="2"/>
          <c:tx>
            <c:strRef>
              <c:f>'Pivot Table'!$E$31:$E$32</c:f>
              <c:strCache>
                <c:ptCount val="1"/>
                <c:pt idx="0">
                  <c:v>Average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Table'!$B$33:$B$39</c:f>
              <c:strCache>
                <c:ptCount val="6"/>
                <c:pt idx="0">
                  <c:v>1</c:v>
                </c:pt>
                <c:pt idx="1">
                  <c:v>2</c:v>
                </c:pt>
                <c:pt idx="2">
                  <c:v>3</c:v>
                </c:pt>
                <c:pt idx="3">
                  <c:v>4</c:v>
                </c:pt>
                <c:pt idx="4">
                  <c:v>5</c:v>
                </c:pt>
                <c:pt idx="5">
                  <c:v>6</c:v>
                </c:pt>
              </c:strCache>
            </c:strRef>
          </c:cat>
          <c:val>
            <c:numRef>
              <c:f>'Pivot Table'!$E$33:$E$39</c:f>
              <c:numCache>
                <c:formatCode>General</c:formatCode>
                <c:ptCount val="6"/>
                <c:pt idx="0">
                  <c:v>25</c:v>
                </c:pt>
                <c:pt idx="1">
                  <c:v>19</c:v>
                </c:pt>
                <c:pt idx="2">
                  <c:v>14</c:v>
                </c:pt>
                <c:pt idx="3">
                  <c:v>25</c:v>
                </c:pt>
                <c:pt idx="4">
                  <c:v>23</c:v>
                </c:pt>
                <c:pt idx="5">
                  <c:v>23</c:v>
                </c:pt>
              </c:numCache>
            </c:numRef>
          </c:val>
          <c:smooth val="0"/>
          <c:extLst>
            <c:ext xmlns:c16="http://schemas.microsoft.com/office/drawing/2014/chart" uri="{C3380CC4-5D6E-409C-BE32-E72D297353CC}">
              <c16:uniqueId val="{00000002-E918-46A8-A008-4356AC490061}"/>
            </c:ext>
          </c:extLst>
        </c:ser>
        <c:ser>
          <c:idx val="3"/>
          <c:order val="3"/>
          <c:tx>
            <c:strRef>
              <c:f>'Pivot Table'!$F$31:$F$32</c:f>
              <c:strCache>
                <c:ptCount val="1"/>
                <c:pt idx="0">
                  <c:v>Below Average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Table'!$B$33:$B$39</c:f>
              <c:strCache>
                <c:ptCount val="6"/>
                <c:pt idx="0">
                  <c:v>1</c:v>
                </c:pt>
                <c:pt idx="1">
                  <c:v>2</c:v>
                </c:pt>
                <c:pt idx="2">
                  <c:v>3</c:v>
                </c:pt>
                <c:pt idx="3">
                  <c:v>4</c:v>
                </c:pt>
                <c:pt idx="4">
                  <c:v>5</c:v>
                </c:pt>
                <c:pt idx="5">
                  <c:v>6</c:v>
                </c:pt>
              </c:strCache>
            </c:strRef>
          </c:cat>
          <c:val>
            <c:numRef>
              <c:f>'Pivot Table'!$F$33:$F$39</c:f>
              <c:numCache>
                <c:formatCode>General</c:formatCode>
                <c:ptCount val="6"/>
                <c:pt idx="0">
                  <c:v>3</c:v>
                </c:pt>
                <c:pt idx="1">
                  <c:v>6</c:v>
                </c:pt>
                <c:pt idx="2">
                  <c:v>14</c:v>
                </c:pt>
                <c:pt idx="3">
                  <c:v>9</c:v>
                </c:pt>
                <c:pt idx="4">
                  <c:v>17</c:v>
                </c:pt>
                <c:pt idx="5">
                  <c:v>11</c:v>
                </c:pt>
              </c:numCache>
            </c:numRef>
          </c:val>
          <c:smooth val="0"/>
          <c:extLst>
            <c:ext xmlns:c16="http://schemas.microsoft.com/office/drawing/2014/chart" uri="{C3380CC4-5D6E-409C-BE32-E72D297353CC}">
              <c16:uniqueId val="{00000003-E918-46A8-A008-4356AC490061}"/>
            </c:ext>
          </c:extLst>
        </c:ser>
        <c:ser>
          <c:idx val="4"/>
          <c:order val="4"/>
          <c:tx>
            <c:strRef>
              <c:f>'Pivot Table'!$G$31:$G$32</c:f>
              <c:strCache>
                <c:ptCount val="1"/>
                <c:pt idx="0">
                  <c:v>Excellent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Table'!$B$33:$B$39</c:f>
              <c:strCache>
                <c:ptCount val="6"/>
                <c:pt idx="0">
                  <c:v>1</c:v>
                </c:pt>
                <c:pt idx="1">
                  <c:v>2</c:v>
                </c:pt>
                <c:pt idx="2">
                  <c:v>3</c:v>
                </c:pt>
                <c:pt idx="3">
                  <c:v>4</c:v>
                </c:pt>
                <c:pt idx="4">
                  <c:v>5</c:v>
                </c:pt>
                <c:pt idx="5">
                  <c:v>6</c:v>
                </c:pt>
              </c:strCache>
            </c:strRef>
          </c:cat>
          <c:val>
            <c:numRef>
              <c:f>'Pivot Table'!$G$33:$G$39</c:f>
              <c:numCache>
                <c:formatCode>General</c:formatCode>
                <c:ptCount val="6"/>
                <c:pt idx="1">
                  <c:v>2</c:v>
                </c:pt>
              </c:numCache>
            </c:numRef>
          </c:val>
          <c:smooth val="0"/>
          <c:extLst>
            <c:ext xmlns:c16="http://schemas.microsoft.com/office/drawing/2014/chart" uri="{C3380CC4-5D6E-409C-BE32-E72D297353CC}">
              <c16:uniqueId val="{00000004-E918-46A8-A008-4356AC490061}"/>
            </c:ext>
          </c:extLst>
        </c:ser>
        <c:ser>
          <c:idx val="5"/>
          <c:order val="5"/>
          <c:tx>
            <c:strRef>
              <c:f>'Pivot Table'!$H$31:$H$32</c:f>
              <c:strCache>
                <c:ptCount val="1"/>
                <c:pt idx="0">
                  <c:v>Fail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Table'!$B$33:$B$39</c:f>
              <c:strCache>
                <c:ptCount val="6"/>
                <c:pt idx="0">
                  <c:v>1</c:v>
                </c:pt>
                <c:pt idx="1">
                  <c:v>2</c:v>
                </c:pt>
                <c:pt idx="2">
                  <c:v>3</c:v>
                </c:pt>
                <c:pt idx="3">
                  <c:v>4</c:v>
                </c:pt>
                <c:pt idx="4">
                  <c:v>5</c:v>
                </c:pt>
                <c:pt idx="5">
                  <c:v>6</c:v>
                </c:pt>
              </c:strCache>
            </c:strRef>
          </c:cat>
          <c:val>
            <c:numRef>
              <c:f>'Pivot Table'!$H$33:$H$39</c:f>
              <c:numCache>
                <c:formatCode>General</c:formatCode>
                <c:ptCount val="6"/>
                <c:pt idx="1">
                  <c:v>2</c:v>
                </c:pt>
                <c:pt idx="2">
                  <c:v>3</c:v>
                </c:pt>
                <c:pt idx="5">
                  <c:v>1</c:v>
                </c:pt>
              </c:numCache>
            </c:numRef>
          </c:val>
          <c:smooth val="0"/>
          <c:extLst>
            <c:ext xmlns:c16="http://schemas.microsoft.com/office/drawing/2014/chart" uri="{C3380CC4-5D6E-409C-BE32-E72D297353CC}">
              <c16:uniqueId val="{00000005-E918-46A8-A008-4356AC490061}"/>
            </c:ext>
          </c:extLst>
        </c:ser>
        <c:ser>
          <c:idx val="6"/>
          <c:order val="6"/>
          <c:tx>
            <c:strRef>
              <c:f>'Pivot Table'!$I$31:$I$32</c:f>
              <c:strCache>
                <c:ptCount val="1"/>
                <c:pt idx="0">
                  <c:v>Pass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Table'!$B$33:$B$39</c:f>
              <c:strCache>
                <c:ptCount val="6"/>
                <c:pt idx="0">
                  <c:v>1</c:v>
                </c:pt>
                <c:pt idx="1">
                  <c:v>2</c:v>
                </c:pt>
                <c:pt idx="2">
                  <c:v>3</c:v>
                </c:pt>
                <c:pt idx="3">
                  <c:v>4</c:v>
                </c:pt>
                <c:pt idx="4">
                  <c:v>5</c:v>
                </c:pt>
                <c:pt idx="5">
                  <c:v>6</c:v>
                </c:pt>
              </c:strCache>
            </c:strRef>
          </c:cat>
          <c:val>
            <c:numRef>
              <c:f>'Pivot Table'!$I$33:$I$39</c:f>
              <c:numCache>
                <c:formatCode>General</c:formatCode>
                <c:ptCount val="6"/>
                <c:pt idx="1">
                  <c:v>4</c:v>
                </c:pt>
                <c:pt idx="2">
                  <c:v>7</c:v>
                </c:pt>
                <c:pt idx="3">
                  <c:v>1</c:v>
                </c:pt>
                <c:pt idx="4">
                  <c:v>8</c:v>
                </c:pt>
                <c:pt idx="5">
                  <c:v>8</c:v>
                </c:pt>
              </c:numCache>
            </c:numRef>
          </c:val>
          <c:smooth val="0"/>
          <c:extLst>
            <c:ext xmlns:c16="http://schemas.microsoft.com/office/drawing/2014/chart" uri="{C3380CC4-5D6E-409C-BE32-E72D297353CC}">
              <c16:uniqueId val="{00000011-1B96-47E2-B209-6945CB895C9E}"/>
            </c:ext>
          </c:extLst>
        </c:ser>
        <c:dLbls>
          <c:showLegendKey val="0"/>
          <c:showVal val="0"/>
          <c:showCatName val="0"/>
          <c:showSerName val="0"/>
          <c:showPercent val="0"/>
          <c:showBubbleSize val="0"/>
        </c:dLbls>
        <c:marker val="1"/>
        <c:smooth val="0"/>
        <c:axId val="369581312"/>
        <c:axId val="369571232"/>
      </c:lineChart>
      <c:catAx>
        <c:axId val="36958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571232"/>
        <c:crosses val="autoZero"/>
        <c:auto val="1"/>
        <c:lblAlgn val="ctr"/>
        <c:lblOffset val="100"/>
        <c:noMultiLvlLbl val="0"/>
      </c:catAx>
      <c:valAx>
        <c:axId val="36957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5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cap="all"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Model</a:t>
            </a:r>
            <a:endParaRPr lang="en-US" sz="12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endParaRPr>
          </a:p>
        </cx:rich>
      </cx:tx>
    </cx:title>
    <cx:plotArea>
      <cx:plotAreaRegion>
        <cx:series layoutId="clusteredColumn" uniqueId="{BABA6A42-A83B-4899-8319-F407ADCE2830}">
          <cx:dataLabels>
            <cx:visibility seriesName="0" categoryName="0" value="1"/>
          </cx:dataLabels>
          <cx:dataId val="0"/>
          <cx:layoutPr>
            <cx:binning intervalClosed="r">
              <cx:binCount val="9"/>
            </cx:binning>
          </cx:layoutPr>
        </cx:series>
      </cx:plotAreaRegion>
      <cx:axis id="0">
        <cx:catScaling gapWidth="0"/>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END SEMESTER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mn-lt"/>
              <a:cs typeface="Times New Roman" panose="02020603050405020304" pitchFamily="18" charset="0"/>
            </a:rPr>
            <a:t>END SEMESTER</a:t>
          </a:r>
        </a:p>
      </cx:txPr>
    </cx:title>
    <cx:plotArea>
      <cx:plotAreaRegion>
        <cx:series layoutId="clusteredColumn" uniqueId="{52FEB243-FEDC-4F83-9416-E8AF73C4AC69}">
          <cx:dataLabels>
            <cx:visibility seriesName="0" categoryName="0" value="1"/>
          </cx:dataLabels>
          <cx:dataId val="0"/>
          <cx:layoutPr>
            <cx:binning intervalClosed="r">
              <cx:binSize val="10"/>
            </cx:binning>
          </cx:layoutPr>
        </cx:series>
      </cx:plotAreaRegion>
      <cx:axis id="0">
        <cx:catScaling gapWidth="0"/>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428625</xdr:colOff>
      <xdr:row>9</xdr:row>
      <xdr:rowOff>106680</xdr:rowOff>
    </xdr:from>
    <xdr:to>
      <xdr:col>14</xdr:col>
      <xdr:colOff>91440</xdr:colOff>
      <xdr:row>27</xdr:row>
      <xdr:rowOff>60960</xdr:rowOff>
    </xdr:to>
    <xdr:graphicFrame macro="">
      <xdr:nvGraphicFramePr>
        <xdr:cNvPr id="2" name="Chart 1">
          <a:extLst>
            <a:ext uri="{FF2B5EF4-FFF2-40B4-BE49-F238E27FC236}">
              <a16:creationId xmlns:a16="http://schemas.microsoft.com/office/drawing/2014/main" id="{1B98B3F0-5C3F-48FF-B7E0-FE8D46255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497204</xdr:colOff>
      <xdr:row>4</xdr:row>
      <xdr:rowOff>53340</xdr:rowOff>
    </xdr:from>
    <xdr:to>
      <xdr:col>10</xdr:col>
      <xdr:colOff>388620</xdr:colOff>
      <xdr:row>27</xdr:row>
      <xdr:rowOff>60960</xdr:rowOff>
    </xdr:to>
    <xdr:graphicFrame macro="">
      <xdr:nvGraphicFramePr>
        <xdr:cNvPr id="4" name="Chart 3">
          <a:extLst>
            <a:ext uri="{FF2B5EF4-FFF2-40B4-BE49-F238E27FC236}">
              <a16:creationId xmlns:a16="http://schemas.microsoft.com/office/drawing/2014/main" id="{82C5C1FB-5350-4510-ABE5-A1C6E9A60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428626</xdr:colOff>
      <xdr:row>4</xdr:row>
      <xdr:rowOff>53341</xdr:rowOff>
    </xdr:from>
    <xdr:to>
      <xdr:col>14</xdr:col>
      <xdr:colOff>99060</xdr:colOff>
      <xdr:row>9</xdr:row>
      <xdr:rowOff>30481</xdr:rowOff>
    </xdr:to>
    <mc:AlternateContent xmlns:mc="http://schemas.openxmlformats.org/markup-compatibility/2006" xmlns:a14="http://schemas.microsoft.com/office/drawing/2010/main">
      <mc:Choice Requires="a14">
        <xdr:graphicFrame macro="">
          <xdr:nvGraphicFramePr>
            <xdr:cNvPr id="5" name="EXAM CATEGORY">
              <a:extLst>
                <a:ext uri="{FF2B5EF4-FFF2-40B4-BE49-F238E27FC236}">
                  <a16:creationId xmlns:a16="http://schemas.microsoft.com/office/drawing/2014/main" id="{4C77AE88-1C7B-22C9-2F8C-D811551013AF}"/>
                </a:ext>
              </a:extLst>
            </xdr:cNvPr>
            <xdr:cNvGraphicFramePr/>
          </xdr:nvGraphicFramePr>
          <xdr:xfrm>
            <a:off x="0" y="0"/>
            <a:ext cx="0" cy="0"/>
          </xdr:xfrm>
          <a:graphic>
            <a:graphicData uri="http://schemas.microsoft.com/office/drawing/2010/slicer">
              <sle:slicer xmlns:sle="http://schemas.microsoft.com/office/drawing/2010/slicer" name="EXAM CATEGORY"/>
            </a:graphicData>
          </a:graphic>
        </xdr:graphicFrame>
      </mc:Choice>
      <mc:Fallback xmlns="">
        <xdr:sp macro="" textlink="">
          <xdr:nvSpPr>
            <xdr:cNvPr id="0" name=""/>
            <xdr:cNvSpPr>
              <a:spLocks noTextEdit="1"/>
            </xdr:cNvSpPr>
          </xdr:nvSpPr>
          <xdr:spPr>
            <a:xfrm>
              <a:off x="6524626" y="807721"/>
              <a:ext cx="2108834"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601980</xdr:colOff>
      <xdr:row>4</xdr:row>
      <xdr:rowOff>53340</xdr:rowOff>
    </xdr:from>
    <xdr:to>
      <xdr:col>5</xdr:col>
      <xdr:colOff>480060</xdr:colOff>
      <xdr:row>27</xdr:row>
      <xdr:rowOff>68580</xdr:rowOff>
    </xdr:to>
    <xdr:graphicFrame macro="">
      <xdr:nvGraphicFramePr>
        <xdr:cNvPr id="6" name="Chart 5">
          <a:extLst>
            <a:ext uri="{FF2B5EF4-FFF2-40B4-BE49-F238E27FC236}">
              <a16:creationId xmlns:a16="http://schemas.microsoft.com/office/drawing/2014/main" id="{EE09518F-97B6-4AF1-BF42-B1BE5ECD4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114300</xdr:colOff>
      <xdr:row>5</xdr:row>
      <xdr:rowOff>83820</xdr:rowOff>
    </xdr:from>
    <xdr:to>
      <xdr:col>20</xdr:col>
      <xdr:colOff>30480</xdr:colOff>
      <xdr:row>16</xdr:row>
      <xdr:rowOff>68580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8C91D35-612C-47B5-9259-7558798499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648700" y="1066800"/>
              <a:ext cx="3573780" cy="1996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114300</xdr:colOff>
      <xdr:row>16</xdr:row>
      <xdr:rowOff>76200</xdr:rowOff>
    </xdr:from>
    <xdr:to>
      <xdr:col>20</xdr:col>
      <xdr:colOff>38100</xdr:colOff>
      <xdr:row>27</xdr:row>
      <xdr:rowOff>60960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02DE083-3A84-458E-9992-7285DDEFC4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648700" y="3070860"/>
              <a:ext cx="3581400" cy="1996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507998</xdr:colOff>
      <xdr:row>8</xdr:row>
      <xdr:rowOff>105832</xdr:rowOff>
    </xdr:from>
    <xdr:to>
      <xdr:col>21</xdr:col>
      <xdr:colOff>285749</xdr:colOff>
      <xdr:row>28</xdr:row>
      <xdr:rowOff>84664</xdr:rowOff>
    </xdr:to>
    <xdr:graphicFrame macro="">
      <xdr:nvGraphicFramePr>
        <xdr:cNvPr id="3" name="Chart 2">
          <a:extLst>
            <a:ext uri="{FF2B5EF4-FFF2-40B4-BE49-F238E27FC236}">
              <a16:creationId xmlns:a16="http://schemas.microsoft.com/office/drawing/2014/main" id="{3B2226BF-D2B5-886E-F778-9B0644A19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9525</xdr:colOff>
      <xdr:row>0</xdr:row>
      <xdr:rowOff>52387</xdr:rowOff>
    </xdr:from>
    <xdr:to>
      <xdr:col>14</xdr:col>
      <xdr:colOff>304800</xdr:colOff>
      <xdr:row>11</xdr:row>
      <xdr:rowOff>180975</xdr:rowOff>
    </xdr:to>
    <xdr:graphicFrame macro="">
      <xdr:nvGraphicFramePr>
        <xdr:cNvPr id="2" name="Chart 1">
          <a:extLst>
            <a:ext uri="{FF2B5EF4-FFF2-40B4-BE49-F238E27FC236}">
              <a16:creationId xmlns:a16="http://schemas.microsoft.com/office/drawing/2014/main" id="{F28C0114-1AF8-144D-63EC-4C958E4C0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323849</xdr:colOff>
      <xdr:row>13</xdr:row>
      <xdr:rowOff>161926</xdr:rowOff>
    </xdr:from>
    <xdr:to>
      <xdr:col>16</xdr:col>
      <xdr:colOff>38099</xdr:colOff>
      <xdr:row>26</xdr:row>
      <xdr:rowOff>23812</xdr:rowOff>
    </xdr:to>
    <xdr:graphicFrame macro="">
      <xdr:nvGraphicFramePr>
        <xdr:cNvPr id="3" name="Chart 2">
          <a:extLst>
            <a:ext uri="{FF2B5EF4-FFF2-40B4-BE49-F238E27FC236}">
              <a16:creationId xmlns:a16="http://schemas.microsoft.com/office/drawing/2014/main" id="{7726A37C-23E8-BB5B-CF07-1860A02A5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26</xdr:row>
      <xdr:rowOff>33337</xdr:rowOff>
    </xdr:from>
    <xdr:to>
      <xdr:col>16</xdr:col>
      <xdr:colOff>152400</xdr:colOff>
      <xdr:row>40</xdr:row>
      <xdr:rowOff>95250</xdr:rowOff>
    </xdr:to>
    <xdr:graphicFrame macro="">
      <xdr:nvGraphicFramePr>
        <xdr:cNvPr id="6" name="Chart 5">
          <a:extLst>
            <a:ext uri="{FF2B5EF4-FFF2-40B4-BE49-F238E27FC236}">
              <a16:creationId xmlns:a16="http://schemas.microsoft.com/office/drawing/2014/main" id="{010D8996-7D9C-7ECA-D54B-4249BF022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EEDept" refreshedDate="45454.50337835648" createdVersion="8" refreshedVersion="8" minRefreshableVersion="3" recordCount="468" xr:uid="{2359CA01-D00F-4B99-B62D-1A8923992C49}">
  <cacheSource type="worksheet">
    <worksheetSource ref="A1:U469" sheet="Marks Data Raw"/>
  </cacheSource>
  <cacheFields count="21">
    <cacheField name="REGISTER NO" numFmtId="0">
      <sharedItems count="234">
        <s v="AME21002"/>
        <s v="AME21005"/>
        <s v="AME21017"/>
        <s v="AME21019"/>
        <s v="AME21020"/>
        <s v="AME21021"/>
        <s v="AME21022"/>
        <s v="AME21031"/>
        <s v="AME21033"/>
        <s v="AME21036"/>
        <s v="AME21037"/>
        <s v="AME21039"/>
        <s v="AME21041"/>
        <s v="AME21052"/>
        <s v="AME21054"/>
        <s v="AME21055"/>
        <s v="AME21061"/>
        <s v="AME21062"/>
        <s v="AME21063"/>
        <s v="AME21066"/>
        <s v="AME21067"/>
        <s v="AME21068"/>
        <s v="AME21069"/>
        <s v="AME21076"/>
        <s v="AME21077"/>
        <s v="AME21080"/>
        <s v="AME21084"/>
        <s v="AME21086"/>
        <s v="AME21087"/>
        <s v="AME21089"/>
        <s v="AME21091"/>
        <s v="AME21103"/>
        <s v="AME21109"/>
        <s v="AME21110"/>
        <s v="AME21112"/>
        <s v="AME21115"/>
        <s v="AME21117"/>
        <s v="AME21122"/>
        <s v="AME21127"/>
        <s v="AME21001"/>
        <s v="AME21003"/>
        <s v="AME21004"/>
        <s v="AME21006"/>
        <s v="AME21007"/>
        <s v="AME21008"/>
        <s v="AME21129"/>
        <s v="AME21132"/>
        <s v="AME21133"/>
        <s v="AME21135"/>
        <s v="AME21138"/>
        <s v="AME21142"/>
        <s v="AME21143"/>
        <s v="AME21144"/>
        <s v="AME21148"/>
        <s v="AME21158"/>
        <s v="AME21160"/>
        <s v="AME21162"/>
        <s v="AME21163"/>
        <s v="AME21165"/>
        <s v="AME21168"/>
        <s v="AME21173"/>
        <s v="AME21178"/>
        <s v="AME21179"/>
        <s v="AME21183"/>
        <s v="AME21188"/>
        <s v="AME21189"/>
        <s v="AME21194"/>
        <s v="AME21196"/>
        <s v="AME21203"/>
        <s v="AME21204"/>
        <s v="AME21210"/>
        <s v="AME21211"/>
        <s v="AME21213"/>
        <s v="AME21219"/>
        <s v="AME21221"/>
        <s v="AME21225"/>
        <s v="AME21226"/>
        <s v="AME21228"/>
        <s v="AME21010"/>
        <s v="AME21011"/>
        <s v="AME21014"/>
        <s v="AME21015"/>
        <s v="AME21018"/>
        <s v="AME21023"/>
        <s v="AME21024"/>
        <s v="AME21025"/>
        <s v="AME21026"/>
        <s v="AME21027"/>
        <s v="AME21028"/>
        <s v="AME21029"/>
        <s v="AME21030"/>
        <s v="AME21032"/>
        <s v="AME21034"/>
        <s v="AME21035"/>
        <s v="AME21038"/>
        <s v="AME21040"/>
        <s v="AME21042"/>
        <s v="AME21043"/>
        <s v="AME21044"/>
        <s v="AME21046"/>
        <s v="AME21047"/>
        <s v="AME21049"/>
        <s v="AME21050"/>
        <s v="AME21230"/>
        <s v="AME21232"/>
        <s v="AME21233"/>
        <s v="AME21234"/>
        <s v="AME21235"/>
        <s v="AME21237"/>
        <s v="AME21239L"/>
        <s v="AME21241L"/>
        <s v="AME21244L"/>
        <s v="AME21251L"/>
        <s v="AME21262L"/>
        <s v="AME21263L"/>
        <s v="AME21057"/>
        <s v="AME21060"/>
        <s v="AME21064"/>
        <s v="AME21065"/>
        <s v="AME21070"/>
        <s v="AME21071"/>
        <s v="AME21072"/>
        <s v="AME21073"/>
        <s v="AME21074"/>
        <s v="AME21075"/>
        <s v="AME21078"/>
        <s v="AME21081"/>
        <s v="AME21082"/>
        <s v="AME21083"/>
        <s v="AME21085"/>
        <s v="AME21088"/>
        <s v="AME21090"/>
        <s v="AME21092"/>
        <s v="AME21094"/>
        <s v="AME21095"/>
        <s v="AME21097"/>
        <s v="AME21098"/>
        <s v="AME21099"/>
        <s v="AME21100"/>
        <s v="AME21101"/>
        <s v="AME21102"/>
        <s v="AME21104"/>
        <s v="AME21105"/>
        <s v="AME21106"/>
        <s v="AME21107"/>
        <s v="AME21108"/>
        <s v="AME2111"/>
        <s v="AME21113"/>
        <s v="AME21114"/>
        <s v="AME21116"/>
        <s v="AME21238L"/>
        <s v="AME21242L"/>
        <s v="AME21243L"/>
        <s v="AME21267L"/>
        <s v="AME21118"/>
        <s v="AME21119"/>
        <s v="AME21120"/>
        <s v="AME21121"/>
        <s v="AME21123"/>
        <s v="AME21124"/>
        <s v="AME21125"/>
        <s v="AME21126"/>
        <s v="AME21130"/>
        <s v="AME21131"/>
        <s v="AME21136"/>
        <s v="AME21137"/>
        <s v="AME21139"/>
        <s v="AME21140"/>
        <s v="AME21141"/>
        <s v="AME21145"/>
        <s v="AME21146"/>
        <s v="AME21147"/>
        <s v="AME21150"/>
        <s v="AME21151"/>
        <s v="AME21152"/>
        <s v="AME21153"/>
        <s v="AME21154"/>
        <s v="AME21155"/>
        <s v="AME21156"/>
        <s v="AME21157"/>
        <s v="AME21164"/>
        <s v="AME21166"/>
        <s v="AME21167"/>
        <s v="AME21169"/>
        <s v="AME21170"/>
        <s v="AME21171"/>
        <s v="AME21172"/>
        <s v="AME21175"/>
        <s v="AME21195"/>
        <s v="AME21254L"/>
        <s v="AME21258L"/>
        <s v="AME21261L"/>
        <s v="AME21264L"/>
        <s v="AME21266L"/>
        <s v="AME21053"/>
        <s v="AME21174"/>
        <s v="AME21177"/>
        <s v="AME21180"/>
        <s v="AME21181"/>
        <s v="AME21182"/>
        <s v="AME21185"/>
        <s v="AME21187"/>
        <s v="AME21190"/>
        <s v="AME21191"/>
        <s v="AME21192"/>
        <s v="AME21197"/>
        <s v="AME21198"/>
        <s v="AME21199"/>
        <s v="AME21200"/>
        <s v="AME21201"/>
        <s v="AME21202"/>
        <s v="AME21205"/>
        <s v="AME21206"/>
        <s v="AME21207"/>
        <s v="AME21208"/>
        <s v="AME21212"/>
        <s v="AME21214"/>
        <s v="AME21215"/>
        <s v="AME21216"/>
        <s v="AME21217"/>
        <s v="AME21218"/>
        <s v="AME21220"/>
        <s v="AME21222"/>
        <s v="AME21223"/>
        <s v="AME21224"/>
        <s v="AME21227"/>
        <s v="AME21229"/>
        <s v="AME21231"/>
        <s v="AME21255L"/>
        <s v="AME21256L"/>
        <s v="AME21260L"/>
        <s v="AME21257L"/>
        <s v="AME21259L"/>
        <s v="AME21265L"/>
      </sharedItems>
    </cacheField>
    <cacheField name="GROUP" numFmtId="0">
      <sharedItems containsSemiMixedTypes="0" containsString="0" containsNumber="1" containsInteger="1" minValue="1" maxValue="6" count="6">
        <n v="1"/>
        <n v="2"/>
        <n v="3"/>
        <n v="4"/>
        <n v="5"/>
        <n v="6"/>
      </sharedItems>
    </cacheField>
    <cacheField name="EXAM CATEGORY" numFmtId="0">
      <sharedItems count="2">
        <s v="MODEL"/>
        <s v="END SEMESTER"/>
      </sharedItems>
    </cacheField>
    <cacheField name="Q1" numFmtId="0">
      <sharedItems containsSemiMixedTypes="0" containsString="0" containsNumber="1" containsInteger="1" minValue="0" maxValue="2"/>
    </cacheField>
    <cacheField name="Q2" numFmtId="0">
      <sharedItems containsSemiMixedTypes="0" containsString="0" containsNumber="1" containsInteger="1" minValue="0" maxValue="2"/>
    </cacheField>
    <cacheField name="Q3" numFmtId="0">
      <sharedItems containsSemiMixedTypes="0" containsString="0" containsNumber="1" containsInteger="1" minValue="0" maxValue="2"/>
    </cacheField>
    <cacheField name="Q4" numFmtId="0">
      <sharedItems containsSemiMixedTypes="0" containsString="0" containsNumber="1" containsInteger="1" minValue="0" maxValue="2"/>
    </cacheField>
    <cacheField name="Q5" numFmtId="0">
      <sharedItems containsSemiMixedTypes="0" containsString="0" containsNumber="1" containsInteger="1" minValue="0" maxValue="2"/>
    </cacheField>
    <cacheField name="Q6" numFmtId="0">
      <sharedItems containsSemiMixedTypes="0" containsString="0" containsNumber="1" containsInteger="1" minValue="0" maxValue="2"/>
    </cacheField>
    <cacheField name="Q7" numFmtId="0">
      <sharedItems containsSemiMixedTypes="0" containsString="0" containsNumber="1" containsInteger="1" minValue="0" maxValue="2"/>
    </cacheField>
    <cacheField name="Q8" numFmtId="0">
      <sharedItems containsSemiMixedTypes="0" containsString="0" containsNumber="1" containsInteger="1" minValue="0" maxValue="2"/>
    </cacheField>
    <cacheField name="Q9" numFmtId="0">
      <sharedItems containsSemiMixedTypes="0" containsString="0" containsNumber="1" containsInteger="1" minValue="0" maxValue="2"/>
    </cacheField>
    <cacheField name="Q10" numFmtId="0">
      <sharedItems containsSemiMixedTypes="0" containsString="0" containsNumber="1" containsInteger="1" minValue="0" maxValue="2"/>
    </cacheField>
    <cacheField name="Q11" numFmtId="0">
      <sharedItems containsSemiMixedTypes="0" containsString="0" containsNumber="1" containsInteger="1" minValue="0" maxValue="10"/>
    </cacheField>
    <cacheField name="Q12" numFmtId="0">
      <sharedItems containsSemiMixedTypes="0" containsString="0" containsNumber="1" containsInteger="1" minValue="0" maxValue="14"/>
    </cacheField>
    <cacheField name="Q13" numFmtId="0">
      <sharedItems containsSemiMixedTypes="0" containsString="0" containsNumber="1" containsInteger="1" minValue="0" maxValue="14"/>
    </cacheField>
    <cacheField name="Q14" numFmtId="0">
      <sharedItems containsSemiMixedTypes="0" containsString="0" containsNumber="1" containsInteger="1" minValue="0" maxValue="14"/>
    </cacheField>
    <cacheField name="Q15" numFmtId="0">
      <sharedItems containsSemiMixedTypes="0" containsString="0" containsNumber="1" containsInteger="1" minValue="0" maxValue="14"/>
    </cacheField>
    <cacheField name="Q16" numFmtId="0">
      <sharedItems containsSemiMixedTypes="0" containsString="0" containsNumber="1" containsInteger="1" minValue="0" maxValue="14"/>
    </cacheField>
    <cacheField name="TOTAL" numFmtId="0">
      <sharedItems containsMixedTypes="1" containsNumber="1" containsInteger="1" minValue="20" maxValue="90"/>
    </cacheField>
    <cacheField name="GRADE" numFmtId="0">
      <sharedItems count="7">
        <s v="Above Average"/>
        <s v="Average"/>
        <s v="Below Average"/>
        <s v="Pass"/>
        <s v="Fail"/>
        <s v="Excellent"/>
        <s v="Absent"/>
      </sharedItems>
    </cacheField>
  </cacheFields>
  <extLst>
    <ext xmlns:x14="http://schemas.microsoft.com/office/spreadsheetml/2009/9/main" uri="{725AE2AE-9491-48be-B2B4-4EB974FC3084}">
      <x14:pivotCacheDefinition pivotCacheId="1885027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
  <r>
    <x v="0"/>
    <x v="0"/>
    <x v="0"/>
    <n v="2"/>
    <n v="2"/>
    <n v="2"/>
    <n v="2"/>
    <n v="2"/>
    <n v="2"/>
    <n v="2"/>
    <n v="2"/>
    <n v="2"/>
    <n v="2"/>
    <n v="7"/>
    <n v="11"/>
    <n v="11"/>
    <n v="13"/>
    <n v="12"/>
    <n v="9"/>
    <n v="83"/>
    <x v="0"/>
  </r>
  <r>
    <x v="1"/>
    <x v="0"/>
    <x v="0"/>
    <n v="2"/>
    <n v="2"/>
    <n v="2"/>
    <n v="2"/>
    <n v="2"/>
    <n v="2"/>
    <n v="2"/>
    <n v="2"/>
    <n v="2"/>
    <n v="2"/>
    <n v="7"/>
    <n v="13"/>
    <n v="9"/>
    <n v="11"/>
    <n v="11"/>
    <n v="11"/>
    <n v="82"/>
    <x v="0"/>
  </r>
  <r>
    <x v="2"/>
    <x v="0"/>
    <x v="0"/>
    <n v="2"/>
    <n v="2"/>
    <n v="2"/>
    <n v="1"/>
    <n v="2"/>
    <n v="2"/>
    <n v="2"/>
    <n v="2"/>
    <n v="2"/>
    <n v="2"/>
    <n v="9"/>
    <n v="12"/>
    <n v="3"/>
    <n v="9"/>
    <n v="14"/>
    <n v="9"/>
    <n v="75"/>
    <x v="1"/>
  </r>
  <r>
    <x v="3"/>
    <x v="0"/>
    <x v="0"/>
    <n v="2"/>
    <n v="1"/>
    <n v="1"/>
    <n v="1"/>
    <n v="1"/>
    <n v="1"/>
    <n v="2"/>
    <n v="2"/>
    <n v="1"/>
    <n v="2"/>
    <n v="8"/>
    <n v="12"/>
    <n v="10"/>
    <n v="13"/>
    <n v="12"/>
    <n v="13"/>
    <n v="82"/>
    <x v="0"/>
  </r>
  <r>
    <x v="4"/>
    <x v="0"/>
    <x v="0"/>
    <n v="2"/>
    <n v="2"/>
    <n v="2"/>
    <n v="1"/>
    <n v="2"/>
    <n v="2"/>
    <n v="2"/>
    <n v="2"/>
    <n v="2"/>
    <n v="2"/>
    <n v="6"/>
    <n v="11"/>
    <n v="13"/>
    <n v="10"/>
    <n v="13"/>
    <n v="5"/>
    <n v="77"/>
    <x v="1"/>
  </r>
  <r>
    <x v="5"/>
    <x v="0"/>
    <x v="0"/>
    <n v="2"/>
    <n v="1"/>
    <n v="2"/>
    <n v="2"/>
    <n v="2"/>
    <n v="2"/>
    <n v="2"/>
    <n v="2"/>
    <n v="1"/>
    <n v="2"/>
    <n v="10"/>
    <n v="7"/>
    <n v="14"/>
    <n v="11"/>
    <n v="11"/>
    <n v="12"/>
    <n v="83"/>
    <x v="0"/>
  </r>
  <r>
    <x v="6"/>
    <x v="0"/>
    <x v="0"/>
    <n v="2"/>
    <n v="2"/>
    <n v="2"/>
    <n v="2"/>
    <n v="2"/>
    <n v="2"/>
    <n v="2"/>
    <n v="2"/>
    <n v="2"/>
    <n v="2"/>
    <n v="10"/>
    <n v="12"/>
    <n v="8"/>
    <n v="14"/>
    <n v="2"/>
    <n v="10"/>
    <n v="76"/>
    <x v="1"/>
  </r>
  <r>
    <x v="7"/>
    <x v="0"/>
    <x v="0"/>
    <n v="1"/>
    <n v="1"/>
    <n v="1"/>
    <n v="1"/>
    <n v="1"/>
    <n v="1"/>
    <n v="2"/>
    <n v="2"/>
    <n v="2"/>
    <n v="1"/>
    <n v="10"/>
    <n v="14"/>
    <n v="11"/>
    <n v="13"/>
    <n v="14"/>
    <n v="7"/>
    <n v="82"/>
    <x v="0"/>
  </r>
  <r>
    <x v="8"/>
    <x v="0"/>
    <x v="0"/>
    <n v="1"/>
    <n v="2"/>
    <n v="1"/>
    <n v="2"/>
    <n v="2"/>
    <n v="1"/>
    <n v="2"/>
    <n v="2"/>
    <n v="2"/>
    <n v="2"/>
    <n v="8"/>
    <n v="12"/>
    <n v="7"/>
    <n v="13"/>
    <n v="11"/>
    <n v="14"/>
    <n v="82"/>
    <x v="0"/>
  </r>
  <r>
    <x v="9"/>
    <x v="0"/>
    <x v="0"/>
    <n v="2"/>
    <n v="1"/>
    <n v="1"/>
    <n v="2"/>
    <n v="1"/>
    <n v="2"/>
    <n v="2"/>
    <n v="1"/>
    <n v="1"/>
    <n v="2"/>
    <n v="10"/>
    <n v="9"/>
    <n v="10"/>
    <n v="14"/>
    <n v="14"/>
    <n v="11"/>
    <n v="83"/>
    <x v="0"/>
  </r>
  <r>
    <x v="10"/>
    <x v="0"/>
    <x v="0"/>
    <n v="1"/>
    <n v="1"/>
    <n v="2"/>
    <n v="1"/>
    <n v="1"/>
    <n v="1"/>
    <n v="2"/>
    <n v="2"/>
    <n v="2"/>
    <n v="2"/>
    <n v="7"/>
    <n v="12"/>
    <n v="14"/>
    <n v="13"/>
    <n v="11"/>
    <n v="12"/>
    <n v="84"/>
    <x v="0"/>
  </r>
  <r>
    <x v="11"/>
    <x v="0"/>
    <x v="0"/>
    <n v="0"/>
    <n v="1"/>
    <n v="1"/>
    <n v="1"/>
    <n v="1"/>
    <n v="1"/>
    <n v="1"/>
    <n v="1"/>
    <n v="1"/>
    <n v="2"/>
    <n v="9"/>
    <n v="12"/>
    <n v="13"/>
    <n v="14"/>
    <n v="14"/>
    <n v="10"/>
    <n v="82"/>
    <x v="0"/>
  </r>
  <r>
    <x v="12"/>
    <x v="0"/>
    <x v="0"/>
    <n v="1"/>
    <n v="0"/>
    <n v="2"/>
    <n v="1"/>
    <n v="1"/>
    <n v="1"/>
    <n v="2"/>
    <n v="2"/>
    <n v="2"/>
    <n v="2"/>
    <n v="10"/>
    <n v="10"/>
    <n v="12"/>
    <n v="13"/>
    <n v="11"/>
    <n v="12"/>
    <n v="82"/>
    <x v="0"/>
  </r>
  <r>
    <x v="13"/>
    <x v="0"/>
    <x v="0"/>
    <n v="1"/>
    <n v="1"/>
    <n v="2"/>
    <n v="2"/>
    <n v="2"/>
    <n v="1"/>
    <n v="1"/>
    <n v="1"/>
    <n v="1"/>
    <n v="2"/>
    <n v="7"/>
    <n v="14"/>
    <n v="12"/>
    <n v="11"/>
    <n v="13"/>
    <n v="11"/>
    <n v="82"/>
    <x v="0"/>
  </r>
  <r>
    <x v="14"/>
    <x v="0"/>
    <x v="0"/>
    <n v="2"/>
    <n v="2"/>
    <n v="2"/>
    <n v="1"/>
    <n v="2"/>
    <n v="2"/>
    <n v="2"/>
    <n v="2"/>
    <n v="2"/>
    <n v="2"/>
    <n v="5"/>
    <n v="9"/>
    <n v="9"/>
    <n v="1"/>
    <n v="8"/>
    <n v="10"/>
    <n v="61"/>
    <x v="2"/>
  </r>
  <r>
    <x v="15"/>
    <x v="0"/>
    <x v="0"/>
    <n v="2"/>
    <n v="2"/>
    <n v="2"/>
    <n v="2"/>
    <n v="2"/>
    <n v="2"/>
    <n v="2"/>
    <n v="2"/>
    <n v="2"/>
    <n v="2"/>
    <n v="6"/>
    <n v="9"/>
    <n v="5"/>
    <n v="11"/>
    <n v="14"/>
    <n v="14"/>
    <n v="79"/>
    <x v="1"/>
  </r>
  <r>
    <x v="16"/>
    <x v="0"/>
    <x v="0"/>
    <n v="2"/>
    <n v="2"/>
    <n v="2"/>
    <n v="1"/>
    <n v="2"/>
    <n v="2"/>
    <n v="2"/>
    <n v="2"/>
    <n v="2"/>
    <n v="2"/>
    <n v="6"/>
    <n v="14"/>
    <n v="10"/>
    <n v="7"/>
    <n v="11"/>
    <n v="11"/>
    <n v="78"/>
    <x v="1"/>
  </r>
  <r>
    <x v="17"/>
    <x v="0"/>
    <x v="0"/>
    <n v="0"/>
    <n v="1"/>
    <n v="2"/>
    <n v="1"/>
    <n v="1"/>
    <n v="0"/>
    <n v="2"/>
    <n v="2"/>
    <n v="2"/>
    <n v="2"/>
    <n v="8"/>
    <n v="14"/>
    <n v="11"/>
    <n v="14"/>
    <n v="12"/>
    <n v="10"/>
    <n v="82"/>
    <x v="0"/>
  </r>
  <r>
    <x v="18"/>
    <x v="0"/>
    <x v="0"/>
    <n v="1"/>
    <n v="1"/>
    <n v="2"/>
    <n v="2"/>
    <n v="2"/>
    <n v="2"/>
    <n v="2"/>
    <n v="2"/>
    <n v="2"/>
    <n v="1"/>
    <n v="9"/>
    <n v="14"/>
    <n v="12"/>
    <n v="12"/>
    <n v="13"/>
    <n v="7"/>
    <n v="84"/>
    <x v="0"/>
  </r>
  <r>
    <x v="19"/>
    <x v="0"/>
    <x v="0"/>
    <n v="2"/>
    <n v="1"/>
    <n v="2"/>
    <n v="1"/>
    <n v="2"/>
    <n v="2"/>
    <n v="2"/>
    <n v="2"/>
    <n v="2"/>
    <n v="2"/>
    <n v="8"/>
    <n v="12"/>
    <n v="9"/>
    <n v="13"/>
    <n v="13"/>
    <n v="3"/>
    <n v="76"/>
    <x v="1"/>
  </r>
  <r>
    <x v="20"/>
    <x v="0"/>
    <x v="0"/>
    <n v="2"/>
    <n v="1"/>
    <n v="2"/>
    <n v="2"/>
    <n v="2"/>
    <n v="2"/>
    <n v="2"/>
    <n v="2"/>
    <n v="2"/>
    <n v="2"/>
    <n v="10"/>
    <n v="11"/>
    <n v="6"/>
    <n v="7"/>
    <n v="11"/>
    <n v="7"/>
    <n v="71"/>
    <x v="1"/>
  </r>
  <r>
    <x v="21"/>
    <x v="0"/>
    <x v="0"/>
    <n v="1"/>
    <n v="1"/>
    <n v="2"/>
    <n v="1"/>
    <n v="1"/>
    <n v="1"/>
    <n v="2"/>
    <n v="1"/>
    <n v="1"/>
    <n v="2"/>
    <n v="8"/>
    <n v="14"/>
    <n v="12"/>
    <n v="13"/>
    <n v="14"/>
    <n v="7"/>
    <n v="81"/>
    <x v="0"/>
  </r>
  <r>
    <x v="22"/>
    <x v="0"/>
    <x v="0"/>
    <n v="2"/>
    <n v="2"/>
    <n v="2"/>
    <n v="2"/>
    <n v="2"/>
    <n v="2"/>
    <n v="2"/>
    <n v="2"/>
    <n v="2"/>
    <n v="2"/>
    <n v="6"/>
    <n v="13"/>
    <n v="0"/>
    <n v="14"/>
    <n v="3"/>
    <n v="14"/>
    <n v="70"/>
    <x v="1"/>
  </r>
  <r>
    <x v="23"/>
    <x v="0"/>
    <x v="0"/>
    <n v="1"/>
    <n v="1"/>
    <n v="1"/>
    <n v="1"/>
    <n v="1"/>
    <n v="1"/>
    <n v="2"/>
    <n v="2"/>
    <n v="2"/>
    <n v="2"/>
    <n v="5"/>
    <n v="12"/>
    <n v="14"/>
    <n v="14"/>
    <n v="14"/>
    <n v="8"/>
    <n v="81"/>
    <x v="0"/>
  </r>
  <r>
    <x v="24"/>
    <x v="0"/>
    <x v="0"/>
    <n v="2"/>
    <n v="1"/>
    <n v="2"/>
    <n v="1"/>
    <n v="2"/>
    <n v="2"/>
    <n v="2"/>
    <n v="2"/>
    <n v="2"/>
    <n v="2"/>
    <n v="9"/>
    <n v="8"/>
    <n v="12"/>
    <n v="11"/>
    <n v="9"/>
    <n v="10"/>
    <n v="77"/>
    <x v="1"/>
  </r>
  <r>
    <x v="25"/>
    <x v="0"/>
    <x v="0"/>
    <n v="2"/>
    <n v="1"/>
    <n v="2"/>
    <n v="2"/>
    <n v="2"/>
    <n v="2"/>
    <n v="2"/>
    <n v="2"/>
    <n v="2"/>
    <n v="2"/>
    <n v="10"/>
    <n v="9"/>
    <n v="5"/>
    <n v="12"/>
    <n v="10"/>
    <n v="12"/>
    <n v="77"/>
    <x v="1"/>
  </r>
  <r>
    <x v="26"/>
    <x v="0"/>
    <x v="0"/>
    <n v="2"/>
    <n v="1"/>
    <n v="1"/>
    <n v="1"/>
    <n v="1"/>
    <n v="1"/>
    <n v="2"/>
    <n v="1"/>
    <n v="1"/>
    <n v="1"/>
    <n v="6"/>
    <n v="14"/>
    <n v="11"/>
    <n v="12"/>
    <n v="12"/>
    <n v="14"/>
    <n v="81"/>
    <x v="0"/>
  </r>
  <r>
    <x v="27"/>
    <x v="0"/>
    <x v="0"/>
    <n v="1"/>
    <n v="1"/>
    <n v="1"/>
    <n v="1"/>
    <n v="1"/>
    <n v="1"/>
    <n v="2"/>
    <n v="1"/>
    <n v="2"/>
    <n v="1"/>
    <n v="5"/>
    <n v="14"/>
    <n v="14"/>
    <n v="10"/>
    <n v="14"/>
    <n v="14"/>
    <n v="83"/>
    <x v="0"/>
  </r>
  <r>
    <x v="28"/>
    <x v="0"/>
    <x v="0"/>
    <n v="1"/>
    <n v="0"/>
    <n v="1"/>
    <n v="0"/>
    <n v="1"/>
    <n v="1"/>
    <n v="1"/>
    <n v="2"/>
    <n v="2"/>
    <n v="2"/>
    <n v="10"/>
    <n v="12"/>
    <n v="12"/>
    <n v="14"/>
    <n v="11"/>
    <n v="12"/>
    <n v="82"/>
    <x v="0"/>
  </r>
  <r>
    <x v="29"/>
    <x v="0"/>
    <x v="0"/>
    <n v="2"/>
    <n v="2"/>
    <n v="2"/>
    <n v="2"/>
    <n v="1"/>
    <n v="1"/>
    <n v="1"/>
    <n v="1"/>
    <n v="1"/>
    <n v="2"/>
    <n v="9"/>
    <n v="13"/>
    <n v="10"/>
    <n v="13"/>
    <n v="11"/>
    <n v="10"/>
    <n v="81"/>
    <x v="0"/>
  </r>
  <r>
    <x v="30"/>
    <x v="0"/>
    <x v="0"/>
    <n v="1"/>
    <n v="2"/>
    <n v="2"/>
    <n v="2"/>
    <n v="2"/>
    <n v="1"/>
    <n v="1"/>
    <n v="1"/>
    <n v="2"/>
    <n v="2"/>
    <n v="8"/>
    <n v="11"/>
    <n v="14"/>
    <n v="13"/>
    <n v="12"/>
    <n v="11"/>
    <n v="85"/>
    <x v="0"/>
  </r>
  <r>
    <x v="31"/>
    <x v="0"/>
    <x v="0"/>
    <n v="2"/>
    <n v="2"/>
    <n v="1"/>
    <n v="1"/>
    <n v="2"/>
    <n v="2"/>
    <n v="1"/>
    <n v="1"/>
    <n v="1"/>
    <n v="1"/>
    <n v="9"/>
    <n v="13"/>
    <n v="10"/>
    <n v="12"/>
    <n v="13"/>
    <n v="13"/>
    <n v="84"/>
    <x v="0"/>
  </r>
  <r>
    <x v="32"/>
    <x v="0"/>
    <x v="0"/>
    <n v="1"/>
    <n v="1"/>
    <n v="1"/>
    <n v="2"/>
    <n v="1"/>
    <n v="1"/>
    <n v="1"/>
    <n v="2"/>
    <n v="2"/>
    <n v="2"/>
    <n v="9"/>
    <n v="14"/>
    <n v="10"/>
    <n v="11"/>
    <n v="14"/>
    <n v="12"/>
    <n v="84"/>
    <x v="0"/>
  </r>
  <r>
    <x v="33"/>
    <x v="0"/>
    <x v="0"/>
    <n v="2"/>
    <n v="2"/>
    <n v="2"/>
    <n v="1"/>
    <n v="2"/>
    <n v="2"/>
    <n v="2"/>
    <n v="2"/>
    <n v="2"/>
    <n v="2"/>
    <n v="10"/>
    <n v="13"/>
    <n v="5"/>
    <n v="14"/>
    <n v="10"/>
    <n v="9"/>
    <n v="80"/>
    <x v="0"/>
  </r>
  <r>
    <x v="34"/>
    <x v="0"/>
    <x v="0"/>
    <n v="1"/>
    <n v="2"/>
    <n v="1"/>
    <n v="1"/>
    <n v="1"/>
    <n v="1"/>
    <n v="1"/>
    <n v="2"/>
    <n v="2"/>
    <n v="2"/>
    <n v="9"/>
    <n v="12"/>
    <n v="11"/>
    <n v="14"/>
    <n v="10"/>
    <n v="12"/>
    <n v="82"/>
    <x v="0"/>
  </r>
  <r>
    <x v="35"/>
    <x v="0"/>
    <x v="0"/>
    <n v="0"/>
    <n v="1"/>
    <n v="1"/>
    <n v="1"/>
    <n v="0"/>
    <n v="1"/>
    <n v="2"/>
    <n v="2"/>
    <n v="1"/>
    <n v="2"/>
    <n v="7"/>
    <n v="14"/>
    <n v="12"/>
    <n v="13"/>
    <n v="14"/>
    <n v="13"/>
    <n v="84"/>
    <x v="0"/>
  </r>
  <r>
    <x v="36"/>
    <x v="0"/>
    <x v="0"/>
    <n v="2"/>
    <n v="1"/>
    <n v="2"/>
    <n v="2"/>
    <n v="2"/>
    <n v="2"/>
    <n v="2"/>
    <n v="2"/>
    <n v="2"/>
    <n v="2"/>
    <n v="9"/>
    <n v="14"/>
    <n v="5"/>
    <n v="14"/>
    <n v="14"/>
    <n v="5"/>
    <n v="80"/>
    <x v="0"/>
  </r>
  <r>
    <x v="37"/>
    <x v="0"/>
    <x v="0"/>
    <n v="2"/>
    <n v="1"/>
    <n v="2"/>
    <n v="2"/>
    <n v="2"/>
    <n v="2"/>
    <n v="2"/>
    <n v="2"/>
    <n v="2"/>
    <n v="2"/>
    <n v="7"/>
    <n v="2"/>
    <n v="14"/>
    <n v="4"/>
    <n v="5"/>
    <n v="11"/>
    <n v="62"/>
    <x v="2"/>
  </r>
  <r>
    <x v="38"/>
    <x v="0"/>
    <x v="0"/>
    <n v="2"/>
    <n v="2"/>
    <n v="1"/>
    <n v="2"/>
    <n v="2"/>
    <n v="2"/>
    <n v="2"/>
    <n v="2"/>
    <n v="1"/>
    <n v="2"/>
    <n v="10"/>
    <n v="10"/>
    <n v="11"/>
    <n v="12"/>
    <n v="14"/>
    <n v="12"/>
    <n v="87"/>
    <x v="0"/>
  </r>
  <r>
    <x v="39"/>
    <x v="0"/>
    <x v="0"/>
    <n v="1"/>
    <n v="2"/>
    <n v="2"/>
    <n v="1"/>
    <n v="1"/>
    <n v="1"/>
    <n v="2"/>
    <n v="2"/>
    <n v="1"/>
    <n v="2"/>
    <n v="10"/>
    <n v="10"/>
    <n v="12"/>
    <n v="14"/>
    <n v="14"/>
    <n v="14"/>
    <n v="89"/>
    <x v="0"/>
  </r>
  <r>
    <x v="40"/>
    <x v="0"/>
    <x v="0"/>
    <n v="2"/>
    <n v="2"/>
    <n v="2"/>
    <n v="1"/>
    <n v="2"/>
    <n v="1"/>
    <n v="1"/>
    <n v="2"/>
    <n v="2"/>
    <n v="2"/>
    <n v="9"/>
    <n v="14"/>
    <n v="13"/>
    <n v="10"/>
    <n v="13"/>
    <n v="13"/>
    <n v="89"/>
    <x v="0"/>
  </r>
  <r>
    <x v="41"/>
    <x v="1"/>
    <x v="0"/>
    <n v="1"/>
    <n v="0"/>
    <n v="2"/>
    <n v="0"/>
    <n v="0"/>
    <n v="0"/>
    <n v="2"/>
    <n v="2"/>
    <n v="2"/>
    <n v="2"/>
    <n v="10"/>
    <n v="13"/>
    <n v="13"/>
    <n v="13"/>
    <n v="13"/>
    <n v="13"/>
    <n v="86"/>
    <x v="0"/>
  </r>
  <r>
    <x v="42"/>
    <x v="1"/>
    <x v="0"/>
    <n v="2"/>
    <n v="2"/>
    <n v="2"/>
    <n v="2"/>
    <n v="2"/>
    <n v="2"/>
    <n v="2"/>
    <n v="2"/>
    <n v="2"/>
    <n v="2"/>
    <n v="5"/>
    <n v="2"/>
    <n v="11"/>
    <n v="5"/>
    <n v="11"/>
    <n v="2"/>
    <n v="56"/>
    <x v="3"/>
  </r>
  <r>
    <x v="43"/>
    <x v="1"/>
    <x v="0"/>
    <n v="0"/>
    <n v="1"/>
    <n v="2"/>
    <n v="0"/>
    <n v="0"/>
    <n v="0"/>
    <n v="2"/>
    <n v="1"/>
    <n v="2"/>
    <n v="1"/>
    <n v="9"/>
    <n v="11"/>
    <n v="14"/>
    <n v="14"/>
    <n v="13"/>
    <n v="14"/>
    <n v="84"/>
    <x v="0"/>
  </r>
  <r>
    <x v="44"/>
    <x v="1"/>
    <x v="0"/>
    <n v="2"/>
    <n v="2"/>
    <n v="2"/>
    <n v="2"/>
    <n v="2"/>
    <n v="2"/>
    <n v="2"/>
    <n v="2"/>
    <n v="2"/>
    <n v="2"/>
    <n v="7"/>
    <n v="14"/>
    <n v="7"/>
    <n v="9"/>
    <n v="3"/>
    <n v="13"/>
    <n v="73"/>
    <x v="1"/>
  </r>
  <r>
    <x v="45"/>
    <x v="1"/>
    <x v="0"/>
    <n v="2"/>
    <n v="1"/>
    <n v="1"/>
    <n v="0"/>
    <n v="1"/>
    <n v="2"/>
    <n v="1"/>
    <n v="0"/>
    <n v="0"/>
    <n v="0"/>
    <n v="4"/>
    <n v="5"/>
    <n v="4"/>
    <n v="1"/>
    <n v="2"/>
    <n v="5"/>
    <n v="29"/>
    <x v="4"/>
  </r>
  <r>
    <x v="46"/>
    <x v="1"/>
    <x v="0"/>
    <n v="2"/>
    <n v="1"/>
    <n v="2"/>
    <n v="1"/>
    <n v="2"/>
    <n v="1"/>
    <n v="2"/>
    <n v="2"/>
    <n v="2"/>
    <n v="2"/>
    <n v="7"/>
    <n v="14"/>
    <n v="10"/>
    <n v="12"/>
    <n v="14"/>
    <n v="13"/>
    <n v="87"/>
    <x v="0"/>
  </r>
  <r>
    <x v="47"/>
    <x v="1"/>
    <x v="0"/>
    <n v="2"/>
    <n v="1"/>
    <n v="2"/>
    <n v="1"/>
    <n v="2"/>
    <n v="2"/>
    <n v="2"/>
    <n v="2"/>
    <n v="2"/>
    <n v="2"/>
    <n v="8"/>
    <n v="14"/>
    <n v="14"/>
    <n v="12"/>
    <n v="10"/>
    <n v="14"/>
    <n v="90"/>
    <x v="5"/>
  </r>
  <r>
    <x v="48"/>
    <x v="1"/>
    <x v="0"/>
    <n v="2"/>
    <n v="2"/>
    <n v="2"/>
    <n v="2"/>
    <n v="2"/>
    <n v="2"/>
    <n v="2"/>
    <n v="2"/>
    <n v="2"/>
    <n v="2"/>
    <n v="6"/>
    <n v="10"/>
    <n v="6"/>
    <n v="6"/>
    <n v="9"/>
    <n v="13"/>
    <n v="70"/>
    <x v="1"/>
  </r>
  <r>
    <x v="49"/>
    <x v="1"/>
    <x v="0"/>
    <n v="2"/>
    <n v="1"/>
    <n v="1"/>
    <n v="1"/>
    <n v="1"/>
    <n v="1"/>
    <n v="2"/>
    <n v="2"/>
    <n v="1"/>
    <n v="1"/>
    <n v="10"/>
    <n v="14"/>
    <n v="11"/>
    <n v="2"/>
    <n v="14"/>
    <n v="12"/>
    <n v="76"/>
    <x v="1"/>
  </r>
  <r>
    <x v="50"/>
    <x v="1"/>
    <x v="0"/>
    <n v="1"/>
    <n v="1"/>
    <n v="2"/>
    <n v="1"/>
    <n v="1"/>
    <n v="0"/>
    <n v="1"/>
    <n v="2"/>
    <n v="2"/>
    <n v="1"/>
    <n v="10"/>
    <n v="12"/>
    <n v="11"/>
    <n v="13"/>
    <n v="14"/>
    <n v="12"/>
    <n v="84"/>
    <x v="0"/>
  </r>
  <r>
    <x v="51"/>
    <x v="1"/>
    <x v="0"/>
    <n v="1"/>
    <n v="2"/>
    <n v="1"/>
    <n v="2"/>
    <n v="1"/>
    <n v="1"/>
    <n v="2"/>
    <n v="2"/>
    <n v="2"/>
    <n v="2"/>
    <n v="6"/>
    <n v="10"/>
    <n v="10"/>
    <n v="9"/>
    <n v="0"/>
    <n v="5"/>
    <n v="56"/>
    <x v="3"/>
  </r>
  <r>
    <x v="52"/>
    <x v="1"/>
    <x v="0"/>
    <n v="2"/>
    <n v="1"/>
    <n v="2"/>
    <n v="1"/>
    <n v="2"/>
    <n v="2"/>
    <n v="2"/>
    <n v="2"/>
    <n v="2"/>
    <n v="2"/>
    <n v="6"/>
    <n v="13"/>
    <n v="1"/>
    <n v="7"/>
    <n v="10"/>
    <n v="13"/>
    <n v="68"/>
    <x v="2"/>
  </r>
  <r>
    <x v="53"/>
    <x v="1"/>
    <x v="0"/>
    <n v="2"/>
    <n v="1"/>
    <n v="2"/>
    <n v="1"/>
    <n v="2"/>
    <n v="2"/>
    <n v="2"/>
    <n v="2"/>
    <n v="2"/>
    <n v="2"/>
    <n v="8"/>
    <n v="7"/>
    <n v="1"/>
    <n v="14"/>
    <n v="12"/>
    <n v="10"/>
    <n v="70"/>
    <x v="1"/>
  </r>
  <r>
    <x v="54"/>
    <x v="1"/>
    <x v="0"/>
    <n v="1"/>
    <n v="1"/>
    <n v="1"/>
    <n v="1"/>
    <n v="0"/>
    <n v="0"/>
    <n v="2"/>
    <n v="2"/>
    <n v="1"/>
    <n v="2"/>
    <n v="10"/>
    <n v="14"/>
    <n v="13"/>
    <n v="14"/>
    <n v="13"/>
    <n v="14"/>
    <n v="89"/>
    <x v="0"/>
  </r>
  <r>
    <x v="55"/>
    <x v="1"/>
    <x v="0"/>
    <n v="1"/>
    <n v="1"/>
    <n v="2"/>
    <n v="1"/>
    <n v="0"/>
    <n v="1"/>
    <n v="2"/>
    <n v="2"/>
    <n v="2"/>
    <n v="1"/>
    <n v="10"/>
    <n v="12"/>
    <n v="13"/>
    <n v="11"/>
    <n v="14"/>
    <n v="14"/>
    <n v="87"/>
    <x v="0"/>
  </r>
  <r>
    <x v="56"/>
    <x v="1"/>
    <x v="0"/>
    <n v="0"/>
    <n v="1"/>
    <n v="2"/>
    <n v="0"/>
    <n v="0"/>
    <n v="1"/>
    <n v="1"/>
    <n v="2"/>
    <n v="2"/>
    <n v="1"/>
    <n v="9"/>
    <n v="14"/>
    <n v="14"/>
    <n v="10"/>
    <n v="13"/>
    <n v="12"/>
    <n v="82"/>
    <x v="0"/>
  </r>
  <r>
    <x v="57"/>
    <x v="1"/>
    <x v="0"/>
    <n v="2"/>
    <n v="2"/>
    <n v="2"/>
    <n v="1"/>
    <n v="2"/>
    <n v="2"/>
    <n v="2"/>
    <n v="2"/>
    <n v="2"/>
    <n v="2"/>
    <n v="6"/>
    <n v="11"/>
    <n v="13"/>
    <n v="10"/>
    <n v="13"/>
    <n v="5"/>
    <n v="77"/>
    <x v="1"/>
  </r>
  <r>
    <x v="58"/>
    <x v="1"/>
    <x v="0"/>
    <n v="1"/>
    <n v="2"/>
    <n v="2"/>
    <n v="1"/>
    <n v="1"/>
    <n v="1"/>
    <n v="2"/>
    <n v="2"/>
    <n v="1"/>
    <n v="2"/>
    <n v="10"/>
    <n v="10"/>
    <n v="12"/>
    <n v="14"/>
    <n v="14"/>
    <n v="14"/>
    <n v="89"/>
    <x v="0"/>
  </r>
  <r>
    <x v="59"/>
    <x v="1"/>
    <x v="0"/>
    <n v="1"/>
    <n v="0"/>
    <n v="2"/>
    <n v="0"/>
    <n v="0"/>
    <n v="0"/>
    <n v="2"/>
    <n v="2"/>
    <n v="2"/>
    <n v="2"/>
    <n v="10"/>
    <n v="13"/>
    <n v="13"/>
    <n v="13"/>
    <n v="13"/>
    <n v="13"/>
    <n v="86"/>
    <x v="0"/>
  </r>
  <r>
    <x v="60"/>
    <x v="1"/>
    <x v="0"/>
    <n v="2"/>
    <n v="1"/>
    <n v="2"/>
    <n v="2"/>
    <n v="1"/>
    <n v="1"/>
    <n v="2"/>
    <n v="2"/>
    <n v="1"/>
    <n v="1"/>
    <n v="9"/>
    <n v="10"/>
    <n v="13"/>
    <n v="10"/>
    <n v="13"/>
    <n v="12"/>
    <n v="82"/>
    <x v="0"/>
  </r>
  <r>
    <x v="61"/>
    <x v="1"/>
    <x v="0"/>
    <n v="1"/>
    <n v="1"/>
    <n v="1"/>
    <n v="1"/>
    <n v="1"/>
    <n v="1"/>
    <n v="2"/>
    <n v="2"/>
    <n v="2"/>
    <n v="2"/>
    <n v="8"/>
    <n v="13"/>
    <n v="12"/>
    <n v="10"/>
    <n v="14"/>
    <n v="9"/>
    <n v="80"/>
    <x v="0"/>
  </r>
  <r>
    <x v="62"/>
    <x v="1"/>
    <x v="0"/>
    <n v="1"/>
    <n v="2"/>
    <n v="1"/>
    <n v="2"/>
    <n v="1"/>
    <n v="2"/>
    <n v="1"/>
    <n v="2"/>
    <n v="2"/>
    <n v="2"/>
    <n v="7"/>
    <n v="12"/>
    <n v="13"/>
    <n v="12"/>
    <n v="12"/>
    <n v="8"/>
    <n v="80"/>
    <x v="0"/>
  </r>
  <r>
    <x v="63"/>
    <x v="1"/>
    <x v="0"/>
    <n v="2"/>
    <n v="1"/>
    <n v="2"/>
    <n v="1"/>
    <n v="2"/>
    <n v="2"/>
    <n v="2"/>
    <n v="2"/>
    <n v="2"/>
    <n v="2"/>
    <n v="6"/>
    <n v="9"/>
    <n v="8"/>
    <n v="11"/>
    <n v="8"/>
    <n v="10"/>
    <n v="70"/>
    <x v="1"/>
  </r>
  <r>
    <x v="64"/>
    <x v="1"/>
    <x v="0"/>
    <n v="1"/>
    <n v="0"/>
    <n v="2"/>
    <n v="1"/>
    <n v="2"/>
    <n v="0"/>
    <n v="2"/>
    <n v="2"/>
    <n v="2"/>
    <n v="2"/>
    <n v="9"/>
    <n v="13"/>
    <n v="13"/>
    <n v="13"/>
    <n v="13"/>
    <n v="14"/>
    <n v="89"/>
    <x v="0"/>
  </r>
  <r>
    <x v="65"/>
    <x v="1"/>
    <x v="0"/>
    <n v="1"/>
    <n v="1"/>
    <n v="2"/>
    <n v="1"/>
    <n v="1"/>
    <n v="1"/>
    <n v="2"/>
    <n v="1"/>
    <n v="2"/>
    <n v="2"/>
    <n v="6"/>
    <n v="8"/>
    <n v="14"/>
    <n v="14"/>
    <n v="14"/>
    <n v="10"/>
    <n v="80"/>
    <x v="0"/>
  </r>
  <r>
    <x v="66"/>
    <x v="1"/>
    <x v="0"/>
    <n v="1"/>
    <n v="0"/>
    <n v="2"/>
    <n v="0"/>
    <n v="0"/>
    <n v="0"/>
    <n v="2"/>
    <n v="2"/>
    <n v="2"/>
    <n v="2"/>
    <n v="10"/>
    <n v="13"/>
    <n v="13"/>
    <n v="13"/>
    <n v="13"/>
    <n v="13"/>
    <n v="86"/>
    <x v="0"/>
  </r>
  <r>
    <x v="67"/>
    <x v="1"/>
    <x v="0"/>
    <n v="1"/>
    <n v="0"/>
    <n v="2"/>
    <n v="1"/>
    <n v="1"/>
    <n v="1"/>
    <n v="1"/>
    <n v="2"/>
    <n v="1"/>
    <n v="2"/>
    <n v="9"/>
    <n v="14"/>
    <n v="12"/>
    <n v="14"/>
    <n v="13"/>
    <n v="11"/>
    <n v="85"/>
    <x v="0"/>
  </r>
  <r>
    <x v="68"/>
    <x v="1"/>
    <x v="0"/>
    <n v="2"/>
    <n v="2"/>
    <n v="2"/>
    <n v="1"/>
    <n v="2"/>
    <n v="2"/>
    <n v="2"/>
    <n v="2"/>
    <n v="2"/>
    <n v="2"/>
    <n v="5"/>
    <n v="8"/>
    <n v="2"/>
    <n v="7"/>
    <n v="8"/>
    <n v="12"/>
    <n v="61"/>
    <x v="2"/>
  </r>
  <r>
    <x v="69"/>
    <x v="1"/>
    <x v="0"/>
    <n v="1"/>
    <n v="0"/>
    <n v="2"/>
    <n v="0"/>
    <n v="0"/>
    <n v="0"/>
    <n v="2"/>
    <n v="2"/>
    <n v="2"/>
    <n v="2"/>
    <n v="10"/>
    <n v="13"/>
    <n v="13"/>
    <n v="13"/>
    <n v="13"/>
    <n v="13"/>
    <n v="86"/>
    <x v="0"/>
  </r>
  <r>
    <x v="70"/>
    <x v="1"/>
    <x v="0"/>
    <n v="1"/>
    <n v="2"/>
    <n v="2"/>
    <n v="1"/>
    <n v="2"/>
    <n v="1"/>
    <n v="2"/>
    <n v="1"/>
    <n v="2"/>
    <n v="2"/>
    <n v="10"/>
    <n v="12"/>
    <n v="13"/>
    <n v="13"/>
    <n v="7"/>
    <n v="9"/>
    <n v="80"/>
    <x v="0"/>
  </r>
  <r>
    <x v="71"/>
    <x v="1"/>
    <x v="0"/>
    <n v="1"/>
    <n v="2"/>
    <n v="2"/>
    <n v="2"/>
    <n v="1"/>
    <n v="2"/>
    <n v="2"/>
    <n v="2"/>
    <n v="1"/>
    <n v="2"/>
    <n v="10"/>
    <n v="14"/>
    <n v="14"/>
    <n v="12"/>
    <n v="14"/>
    <n v="9"/>
    <n v="90"/>
    <x v="5"/>
  </r>
  <r>
    <x v="72"/>
    <x v="1"/>
    <x v="0"/>
    <n v="1"/>
    <n v="1"/>
    <n v="2"/>
    <n v="1"/>
    <n v="1"/>
    <n v="1"/>
    <n v="2"/>
    <n v="2"/>
    <n v="2"/>
    <n v="1"/>
    <n v="6"/>
    <n v="14"/>
    <n v="11"/>
    <n v="8"/>
    <n v="10"/>
    <n v="13"/>
    <n v="76"/>
    <x v="1"/>
  </r>
  <r>
    <x v="73"/>
    <x v="1"/>
    <x v="0"/>
    <n v="1"/>
    <n v="0"/>
    <n v="2"/>
    <n v="1"/>
    <n v="0"/>
    <n v="0"/>
    <n v="2"/>
    <n v="2"/>
    <n v="2"/>
    <n v="2"/>
    <n v="9"/>
    <n v="10"/>
    <n v="14"/>
    <n v="14"/>
    <n v="13"/>
    <n v="10"/>
    <n v="82"/>
    <x v="0"/>
  </r>
  <r>
    <x v="74"/>
    <x v="1"/>
    <x v="0"/>
    <n v="0"/>
    <n v="1"/>
    <n v="1"/>
    <n v="1"/>
    <n v="1"/>
    <n v="0"/>
    <n v="1"/>
    <n v="1"/>
    <n v="1"/>
    <n v="2"/>
    <n v="8"/>
    <n v="10"/>
    <n v="14"/>
    <n v="14"/>
    <n v="13"/>
    <n v="12"/>
    <n v="80"/>
    <x v="0"/>
  </r>
  <r>
    <x v="75"/>
    <x v="1"/>
    <x v="0"/>
    <n v="2"/>
    <n v="2"/>
    <n v="2"/>
    <n v="1"/>
    <n v="2"/>
    <n v="2"/>
    <n v="2"/>
    <n v="2"/>
    <n v="2"/>
    <n v="2"/>
    <n v="10"/>
    <n v="13"/>
    <n v="5"/>
    <n v="14"/>
    <n v="10"/>
    <n v="9"/>
    <n v="80"/>
    <x v="0"/>
  </r>
  <r>
    <x v="76"/>
    <x v="1"/>
    <x v="0"/>
    <n v="2"/>
    <n v="1"/>
    <n v="2"/>
    <n v="1"/>
    <n v="2"/>
    <n v="2"/>
    <n v="2"/>
    <n v="2"/>
    <n v="2"/>
    <n v="2"/>
    <n v="10"/>
    <n v="10"/>
    <n v="5"/>
    <n v="9"/>
    <n v="13"/>
    <n v="8"/>
    <n v="73"/>
    <x v="1"/>
  </r>
  <r>
    <x v="77"/>
    <x v="1"/>
    <x v="0"/>
    <n v="2"/>
    <n v="2"/>
    <n v="2"/>
    <n v="1"/>
    <n v="2"/>
    <n v="2"/>
    <n v="2"/>
    <n v="2"/>
    <n v="2"/>
    <n v="2"/>
    <n v="9"/>
    <n v="4"/>
    <n v="13"/>
    <n v="5"/>
    <n v="10"/>
    <n v="5"/>
    <n v="65"/>
    <x v="2"/>
  </r>
  <r>
    <x v="78"/>
    <x v="1"/>
    <x v="0"/>
    <n v="2"/>
    <n v="2"/>
    <n v="2"/>
    <n v="2"/>
    <n v="2"/>
    <n v="2"/>
    <n v="2"/>
    <n v="1"/>
    <n v="2"/>
    <n v="2"/>
    <n v="1"/>
    <n v="1"/>
    <n v="4"/>
    <n v="5"/>
    <n v="4"/>
    <n v="5"/>
    <n v="39"/>
    <x v="4"/>
  </r>
  <r>
    <x v="79"/>
    <x v="1"/>
    <x v="0"/>
    <n v="2"/>
    <n v="1"/>
    <n v="2"/>
    <n v="1"/>
    <n v="2"/>
    <n v="2"/>
    <n v="2"/>
    <n v="2"/>
    <n v="2"/>
    <n v="2"/>
    <n v="9"/>
    <n v="13"/>
    <n v="4"/>
    <n v="8"/>
    <n v="7"/>
    <n v="13"/>
    <n v="72"/>
    <x v="1"/>
  </r>
  <r>
    <x v="80"/>
    <x v="2"/>
    <x v="0"/>
    <n v="2"/>
    <n v="2"/>
    <n v="1"/>
    <n v="2"/>
    <n v="2"/>
    <n v="1"/>
    <n v="2"/>
    <n v="2"/>
    <n v="1"/>
    <n v="1"/>
    <n v="7"/>
    <n v="10"/>
    <n v="14"/>
    <n v="13"/>
    <n v="11"/>
    <n v="14"/>
    <n v="85"/>
    <x v="0"/>
  </r>
  <r>
    <x v="81"/>
    <x v="2"/>
    <x v="0"/>
    <n v="1"/>
    <n v="1"/>
    <n v="1"/>
    <n v="1"/>
    <n v="1"/>
    <n v="1"/>
    <n v="2"/>
    <n v="1"/>
    <n v="1"/>
    <n v="1"/>
    <n v="7"/>
    <n v="14"/>
    <n v="12"/>
    <n v="13"/>
    <n v="13"/>
    <n v="11"/>
    <n v="81"/>
    <x v="0"/>
  </r>
  <r>
    <x v="82"/>
    <x v="2"/>
    <x v="0"/>
    <n v="1"/>
    <n v="1"/>
    <n v="2"/>
    <n v="1"/>
    <n v="1"/>
    <n v="1"/>
    <n v="2"/>
    <n v="2"/>
    <n v="2"/>
    <n v="2"/>
    <n v="7"/>
    <n v="12"/>
    <n v="14"/>
    <n v="13"/>
    <n v="11"/>
    <n v="12"/>
    <n v="84"/>
    <x v="0"/>
  </r>
  <r>
    <x v="83"/>
    <x v="2"/>
    <x v="0"/>
    <n v="2"/>
    <n v="1"/>
    <n v="2"/>
    <n v="2"/>
    <n v="2"/>
    <n v="2"/>
    <n v="2"/>
    <n v="2"/>
    <n v="2"/>
    <n v="2"/>
    <n v="7"/>
    <n v="6"/>
    <n v="4"/>
    <n v="2"/>
    <n v="11"/>
    <n v="9"/>
    <n v="58"/>
    <x v="3"/>
  </r>
  <r>
    <x v="84"/>
    <x v="2"/>
    <x v="0"/>
    <n v="2"/>
    <n v="1"/>
    <n v="2"/>
    <n v="2"/>
    <n v="2"/>
    <n v="2"/>
    <n v="2"/>
    <n v="2"/>
    <n v="2"/>
    <n v="2"/>
    <n v="10"/>
    <n v="1"/>
    <n v="4"/>
    <n v="14"/>
    <n v="9"/>
    <n v="12"/>
    <n v="69"/>
    <x v="2"/>
  </r>
  <r>
    <x v="85"/>
    <x v="2"/>
    <x v="0"/>
    <n v="2"/>
    <n v="2"/>
    <n v="2"/>
    <n v="2"/>
    <n v="2"/>
    <n v="2"/>
    <n v="2"/>
    <n v="2"/>
    <n v="2"/>
    <n v="2"/>
    <n v="7"/>
    <n v="11"/>
    <n v="11"/>
    <n v="13"/>
    <n v="12"/>
    <n v="9"/>
    <n v="83"/>
    <x v="0"/>
  </r>
  <r>
    <x v="86"/>
    <x v="2"/>
    <x v="0"/>
    <n v="2"/>
    <n v="2"/>
    <n v="2"/>
    <n v="2"/>
    <n v="2"/>
    <n v="2"/>
    <n v="2"/>
    <n v="2"/>
    <n v="2"/>
    <n v="2"/>
    <n v="7"/>
    <n v="13"/>
    <n v="9"/>
    <n v="11"/>
    <n v="11"/>
    <n v="11"/>
    <n v="82"/>
    <x v="0"/>
  </r>
  <r>
    <x v="87"/>
    <x v="2"/>
    <x v="0"/>
    <n v="2"/>
    <n v="1"/>
    <n v="2"/>
    <n v="2"/>
    <n v="2"/>
    <n v="2"/>
    <n v="2"/>
    <n v="2"/>
    <n v="2"/>
    <n v="2"/>
    <n v="8"/>
    <n v="11"/>
    <n v="14"/>
    <n v="6"/>
    <n v="5"/>
    <n v="5"/>
    <n v="68"/>
    <x v="2"/>
  </r>
  <r>
    <x v="88"/>
    <x v="2"/>
    <x v="0"/>
    <n v="1"/>
    <n v="2"/>
    <n v="2"/>
    <n v="2"/>
    <n v="2"/>
    <n v="1"/>
    <n v="1"/>
    <n v="1"/>
    <n v="2"/>
    <n v="2"/>
    <n v="8"/>
    <n v="11"/>
    <n v="14"/>
    <n v="13"/>
    <n v="12"/>
    <n v="11"/>
    <n v="85"/>
    <x v="0"/>
  </r>
  <r>
    <x v="89"/>
    <x v="2"/>
    <x v="0"/>
    <n v="1"/>
    <n v="1"/>
    <n v="2"/>
    <n v="1"/>
    <n v="1"/>
    <n v="1"/>
    <n v="2"/>
    <n v="2"/>
    <n v="2"/>
    <n v="2"/>
    <n v="7"/>
    <n v="12"/>
    <n v="14"/>
    <n v="13"/>
    <n v="11"/>
    <n v="12"/>
    <n v="84"/>
    <x v="0"/>
  </r>
  <r>
    <x v="90"/>
    <x v="2"/>
    <x v="0"/>
    <n v="2"/>
    <n v="1"/>
    <n v="2"/>
    <n v="1"/>
    <n v="2"/>
    <n v="2"/>
    <n v="2"/>
    <n v="2"/>
    <n v="2"/>
    <n v="2"/>
    <n v="10"/>
    <n v="3"/>
    <n v="6"/>
    <n v="13"/>
    <n v="11"/>
    <n v="8"/>
    <n v="69"/>
    <x v="2"/>
  </r>
  <r>
    <x v="91"/>
    <x v="2"/>
    <x v="0"/>
    <n v="1"/>
    <n v="1"/>
    <n v="2"/>
    <n v="2"/>
    <n v="2"/>
    <n v="2"/>
    <n v="1"/>
    <n v="1"/>
    <n v="2"/>
    <n v="1"/>
    <n v="9"/>
    <n v="11"/>
    <n v="14"/>
    <n v="12"/>
    <n v="12"/>
    <n v="10"/>
    <n v="83"/>
    <x v="0"/>
  </r>
  <r>
    <x v="92"/>
    <x v="2"/>
    <x v="0"/>
    <n v="1"/>
    <n v="2"/>
    <n v="2"/>
    <n v="2"/>
    <n v="2"/>
    <n v="1"/>
    <n v="1"/>
    <n v="1"/>
    <n v="2"/>
    <n v="2"/>
    <n v="8"/>
    <n v="11"/>
    <n v="14"/>
    <n v="13"/>
    <n v="12"/>
    <n v="11"/>
    <n v="85"/>
    <x v="0"/>
  </r>
  <r>
    <x v="93"/>
    <x v="2"/>
    <x v="0"/>
    <n v="1"/>
    <n v="2"/>
    <n v="2"/>
    <n v="2"/>
    <n v="2"/>
    <n v="1"/>
    <n v="1"/>
    <n v="1"/>
    <n v="2"/>
    <n v="2"/>
    <n v="8"/>
    <n v="11"/>
    <n v="14"/>
    <n v="13"/>
    <n v="12"/>
    <n v="11"/>
    <n v="85"/>
    <x v="0"/>
  </r>
  <r>
    <x v="94"/>
    <x v="2"/>
    <x v="0"/>
    <n v="2"/>
    <n v="2"/>
    <n v="2"/>
    <n v="2"/>
    <n v="2"/>
    <n v="2"/>
    <n v="2"/>
    <n v="2"/>
    <n v="2"/>
    <n v="2"/>
    <n v="7"/>
    <n v="13"/>
    <n v="9"/>
    <n v="11"/>
    <n v="11"/>
    <n v="11"/>
    <n v="82"/>
    <x v="0"/>
  </r>
  <r>
    <x v="95"/>
    <x v="2"/>
    <x v="0"/>
    <n v="1"/>
    <n v="2"/>
    <n v="2"/>
    <n v="2"/>
    <n v="2"/>
    <n v="1"/>
    <n v="1"/>
    <n v="1"/>
    <n v="2"/>
    <n v="2"/>
    <n v="8"/>
    <n v="11"/>
    <n v="14"/>
    <n v="13"/>
    <n v="12"/>
    <n v="11"/>
    <n v="85"/>
    <x v="0"/>
  </r>
  <r>
    <x v="96"/>
    <x v="2"/>
    <x v="0"/>
    <n v="0"/>
    <n v="1"/>
    <n v="1"/>
    <n v="1"/>
    <n v="1"/>
    <n v="0"/>
    <n v="0"/>
    <n v="0"/>
    <n v="0"/>
    <n v="0"/>
    <n v="5"/>
    <n v="3"/>
    <n v="1"/>
    <n v="1"/>
    <n v="3"/>
    <n v="3"/>
    <n v="20"/>
    <x v="4"/>
  </r>
  <r>
    <x v="97"/>
    <x v="2"/>
    <x v="0"/>
    <n v="2"/>
    <n v="1"/>
    <n v="2"/>
    <n v="2"/>
    <n v="2"/>
    <n v="2"/>
    <n v="2"/>
    <n v="2"/>
    <n v="2"/>
    <n v="2"/>
    <n v="10"/>
    <n v="5"/>
    <n v="13"/>
    <n v="6"/>
    <n v="8"/>
    <n v="12"/>
    <n v="73"/>
    <x v="1"/>
  </r>
  <r>
    <x v="98"/>
    <x v="2"/>
    <x v="0"/>
    <n v="0"/>
    <n v="0"/>
    <n v="2"/>
    <n v="0"/>
    <n v="0"/>
    <n v="1"/>
    <n v="1"/>
    <n v="2"/>
    <n v="2"/>
    <n v="2"/>
    <n v="9"/>
    <n v="13"/>
    <n v="11"/>
    <n v="14"/>
    <n v="13"/>
    <n v="11"/>
    <n v="81"/>
    <x v="0"/>
  </r>
  <r>
    <x v="99"/>
    <x v="2"/>
    <x v="0"/>
    <n v="1"/>
    <n v="2"/>
    <n v="2"/>
    <n v="2"/>
    <n v="2"/>
    <n v="1"/>
    <n v="1"/>
    <n v="1"/>
    <n v="2"/>
    <n v="2"/>
    <n v="8"/>
    <n v="11"/>
    <n v="14"/>
    <n v="13"/>
    <n v="12"/>
    <n v="11"/>
    <n v="85"/>
    <x v="0"/>
  </r>
  <r>
    <x v="100"/>
    <x v="2"/>
    <x v="0"/>
    <n v="0"/>
    <n v="2"/>
    <n v="2"/>
    <n v="1"/>
    <n v="1"/>
    <n v="0"/>
    <n v="2"/>
    <n v="0"/>
    <n v="2"/>
    <n v="1"/>
    <n v="0"/>
    <n v="10"/>
    <n v="0"/>
    <n v="3"/>
    <n v="8"/>
    <n v="2"/>
    <n v="34"/>
    <x v="4"/>
  </r>
  <r>
    <x v="101"/>
    <x v="2"/>
    <x v="0"/>
    <n v="2"/>
    <n v="1"/>
    <n v="2"/>
    <n v="1"/>
    <n v="2"/>
    <n v="2"/>
    <n v="2"/>
    <n v="2"/>
    <n v="2"/>
    <n v="2"/>
    <n v="5"/>
    <n v="3"/>
    <n v="8"/>
    <n v="4"/>
    <n v="8"/>
    <n v="6"/>
    <n v="52"/>
    <x v="3"/>
  </r>
  <r>
    <x v="102"/>
    <x v="2"/>
    <x v="0"/>
    <n v="2"/>
    <n v="1"/>
    <n v="2"/>
    <n v="2"/>
    <n v="2"/>
    <n v="2"/>
    <n v="2"/>
    <n v="2"/>
    <n v="2"/>
    <n v="2"/>
    <n v="7"/>
    <n v="10"/>
    <n v="0"/>
    <n v="1"/>
    <n v="6"/>
    <n v="4"/>
    <n v="47"/>
    <x v="4"/>
  </r>
  <r>
    <x v="103"/>
    <x v="2"/>
    <x v="0"/>
    <n v="1"/>
    <n v="1"/>
    <n v="1"/>
    <n v="1"/>
    <n v="1"/>
    <n v="1"/>
    <n v="1"/>
    <n v="2"/>
    <n v="1"/>
    <n v="1"/>
    <n v="6"/>
    <n v="11"/>
    <n v="12"/>
    <n v="9"/>
    <n v="14"/>
    <n v="13"/>
    <n v="76"/>
    <x v="1"/>
  </r>
  <r>
    <x v="104"/>
    <x v="2"/>
    <x v="0"/>
    <n v="2"/>
    <n v="1"/>
    <n v="2"/>
    <n v="2"/>
    <n v="2"/>
    <n v="2"/>
    <n v="2"/>
    <n v="2"/>
    <n v="2"/>
    <n v="2"/>
    <n v="8"/>
    <n v="7"/>
    <n v="13"/>
    <n v="7"/>
    <n v="13"/>
    <n v="10"/>
    <n v="77"/>
    <x v="1"/>
  </r>
  <r>
    <x v="105"/>
    <x v="2"/>
    <x v="0"/>
    <n v="2"/>
    <n v="2"/>
    <n v="2"/>
    <n v="2"/>
    <n v="2"/>
    <n v="2"/>
    <n v="2"/>
    <n v="2"/>
    <n v="2"/>
    <n v="2"/>
    <n v="9"/>
    <n v="11"/>
    <n v="9"/>
    <n v="11"/>
    <n v="8"/>
    <n v="0"/>
    <n v="68"/>
    <x v="2"/>
  </r>
  <r>
    <x v="106"/>
    <x v="2"/>
    <x v="0"/>
    <n v="2"/>
    <n v="2"/>
    <n v="2"/>
    <n v="2"/>
    <n v="2"/>
    <n v="2"/>
    <n v="2"/>
    <n v="2"/>
    <n v="2"/>
    <n v="2"/>
    <n v="8"/>
    <n v="2"/>
    <n v="13"/>
    <n v="11"/>
    <n v="7"/>
    <n v="2"/>
    <n v="63"/>
    <x v="2"/>
  </r>
  <r>
    <x v="107"/>
    <x v="2"/>
    <x v="0"/>
    <n v="2"/>
    <n v="2"/>
    <n v="1"/>
    <n v="2"/>
    <n v="2"/>
    <n v="2"/>
    <n v="2"/>
    <n v="2"/>
    <n v="1"/>
    <n v="2"/>
    <n v="10"/>
    <n v="10"/>
    <n v="11"/>
    <n v="12"/>
    <n v="14"/>
    <n v="12"/>
    <n v="87"/>
    <x v="0"/>
  </r>
  <r>
    <x v="108"/>
    <x v="2"/>
    <x v="0"/>
    <n v="1"/>
    <n v="2"/>
    <n v="2"/>
    <n v="2"/>
    <n v="2"/>
    <n v="1"/>
    <n v="1"/>
    <n v="1"/>
    <n v="2"/>
    <n v="2"/>
    <n v="8"/>
    <n v="11"/>
    <n v="14"/>
    <n v="13"/>
    <n v="12"/>
    <n v="11"/>
    <n v="85"/>
    <x v="0"/>
  </r>
  <r>
    <x v="109"/>
    <x v="2"/>
    <x v="0"/>
    <n v="0"/>
    <n v="1"/>
    <n v="1"/>
    <n v="0"/>
    <n v="1"/>
    <n v="0"/>
    <n v="2"/>
    <n v="1"/>
    <n v="2"/>
    <n v="2"/>
    <n v="10"/>
    <n v="13"/>
    <n v="14"/>
    <n v="12"/>
    <n v="10"/>
    <n v="14"/>
    <n v="83"/>
    <x v="0"/>
  </r>
  <r>
    <x v="110"/>
    <x v="2"/>
    <x v="0"/>
    <n v="2"/>
    <n v="2"/>
    <n v="1"/>
    <n v="1"/>
    <n v="2"/>
    <n v="1"/>
    <n v="2"/>
    <n v="1"/>
    <n v="1"/>
    <n v="2"/>
    <n v="7"/>
    <n v="10"/>
    <n v="14"/>
    <n v="11"/>
    <n v="13"/>
    <n v="10"/>
    <n v="80"/>
    <x v="0"/>
  </r>
  <r>
    <x v="111"/>
    <x v="2"/>
    <x v="0"/>
    <n v="1"/>
    <n v="0"/>
    <n v="2"/>
    <n v="1"/>
    <n v="0"/>
    <n v="0"/>
    <n v="2"/>
    <n v="1"/>
    <n v="2"/>
    <n v="2"/>
    <n v="7"/>
    <n v="14"/>
    <n v="14"/>
    <n v="14"/>
    <n v="12"/>
    <n v="11"/>
    <n v="83"/>
    <x v="0"/>
  </r>
  <r>
    <x v="112"/>
    <x v="2"/>
    <x v="0"/>
    <n v="2"/>
    <n v="1"/>
    <n v="2"/>
    <n v="1"/>
    <n v="2"/>
    <n v="2"/>
    <n v="2"/>
    <n v="2"/>
    <n v="2"/>
    <n v="2"/>
    <n v="5"/>
    <n v="12"/>
    <n v="7"/>
    <n v="12"/>
    <n v="7"/>
    <n v="11"/>
    <n v="72"/>
    <x v="1"/>
  </r>
  <r>
    <x v="113"/>
    <x v="2"/>
    <x v="0"/>
    <n v="2"/>
    <n v="2"/>
    <n v="1"/>
    <n v="2"/>
    <n v="2"/>
    <n v="2"/>
    <n v="2"/>
    <n v="2"/>
    <n v="1"/>
    <n v="2"/>
    <n v="10"/>
    <n v="10"/>
    <n v="11"/>
    <n v="12"/>
    <n v="14"/>
    <n v="12"/>
    <n v="87"/>
    <x v="0"/>
  </r>
  <r>
    <x v="114"/>
    <x v="2"/>
    <x v="0"/>
    <n v="2"/>
    <n v="1"/>
    <n v="2"/>
    <n v="1"/>
    <n v="2"/>
    <n v="2"/>
    <n v="2"/>
    <n v="2"/>
    <n v="2"/>
    <n v="2"/>
    <n v="8"/>
    <n v="10"/>
    <n v="13"/>
    <n v="2"/>
    <n v="12"/>
    <n v="12"/>
    <n v="75"/>
    <x v="1"/>
  </r>
  <r>
    <x v="115"/>
    <x v="2"/>
    <x v="0"/>
    <n v="2"/>
    <n v="1"/>
    <n v="2"/>
    <n v="2"/>
    <n v="2"/>
    <n v="2"/>
    <n v="2"/>
    <n v="2"/>
    <n v="2"/>
    <n v="2"/>
    <n v="8"/>
    <n v="6"/>
    <n v="4"/>
    <n v="14"/>
    <n v="5"/>
    <n v="13"/>
    <n v="69"/>
    <x v="2"/>
  </r>
  <r>
    <x v="116"/>
    <x v="2"/>
    <x v="0"/>
    <n v="2"/>
    <n v="1"/>
    <n v="2"/>
    <n v="2"/>
    <n v="2"/>
    <n v="2"/>
    <n v="2"/>
    <n v="2"/>
    <n v="2"/>
    <n v="2"/>
    <n v="8"/>
    <n v="14"/>
    <n v="10"/>
    <n v="11"/>
    <n v="9"/>
    <n v="7"/>
    <n v="78"/>
    <x v="1"/>
  </r>
  <r>
    <x v="117"/>
    <x v="2"/>
    <x v="0"/>
    <n v="0"/>
    <n v="0"/>
    <n v="1"/>
    <n v="0"/>
    <n v="1"/>
    <n v="1"/>
    <n v="2"/>
    <n v="2"/>
    <n v="2"/>
    <n v="1"/>
    <n v="10"/>
    <n v="12"/>
    <n v="11"/>
    <n v="14"/>
    <n v="10"/>
    <n v="14"/>
    <n v="81"/>
    <x v="0"/>
  </r>
  <r>
    <x v="118"/>
    <x v="2"/>
    <x v="0"/>
    <n v="2"/>
    <n v="1"/>
    <n v="2"/>
    <n v="2"/>
    <n v="2"/>
    <n v="2"/>
    <n v="2"/>
    <n v="2"/>
    <n v="2"/>
    <n v="2"/>
    <n v="8"/>
    <n v="13"/>
    <n v="4"/>
    <n v="14"/>
    <n v="4"/>
    <n v="2"/>
    <n v="64"/>
    <x v="2"/>
  </r>
  <r>
    <x v="119"/>
    <x v="2"/>
    <x v="0"/>
    <n v="2"/>
    <n v="1"/>
    <n v="2"/>
    <n v="2"/>
    <n v="2"/>
    <n v="2"/>
    <n v="2"/>
    <n v="1"/>
    <n v="2"/>
    <n v="2"/>
    <n v="9"/>
    <n v="13"/>
    <n v="10"/>
    <n v="12"/>
    <n v="11"/>
    <n v="10"/>
    <n v="83"/>
    <x v="0"/>
  </r>
  <r>
    <x v="120"/>
    <x v="2"/>
    <x v="0"/>
    <n v="1"/>
    <n v="2"/>
    <n v="1"/>
    <n v="1"/>
    <n v="2"/>
    <n v="1"/>
    <n v="1"/>
    <n v="2"/>
    <n v="2"/>
    <n v="2"/>
    <n v="8"/>
    <n v="11"/>
    <n v="12"/>
    <n v="10"/>
    <n v="12"/>
    <n v="13"/>
    <n v="81"/>
    <x v="0"/>
  </r>
  <r>
    <x v="121"/>
    <x v="3"/>
    <x v="0"/>
    <n v="1"/>
    <n v="1"/>
    <n v="2"/>
    <n v="0"/>
    <n v="0"/>
    <n v="1"/>
    <n v="2"/>
    <n v="1"/>
    <n v="2"/>
    <n v="2"/>
    <n v="8"/>
    <n v="12"/>
    <n v="14"/>
    <n v="11"/>
    <n v="11"/>
    <n v="13"/>
    <n v="81"/>
    <x v="0"/>
  </r>
  <r>
    <x v="122"/>
    <x v="3"/>
    <x v="0"/>
    <n v="1"/>
    <n v="1"/>
    <n v="2"/>
    <n v="1"/>
    <n v="1"/>
    <n v="1"/>
    <n v="2"/>
    <n v="2"/>
    <n v="2"/>
    <n v="1"/>
    <n v="5"/>
    <n v="9"/>
    <n v="14"/>
    <n v="13"/>
    <n v="12"/>
    <n v="10"/>
    <n v="77"/>
    <x v="1"/>
  </r>
  <r>
    <x v="123"/>
    <x v="3"/>
    <x v="0"/>
    <n v="1"/>
    <n v="1"/>
    <n v="2"/>
    <n v="1"/>
    <n v="1"/>
    <n v="1"/>
    <n v="1"/>
    <n v="1"/>
    <n v="1"/>
    <n v="1"/>
    <n v="9"/>
    <n v="14"/>
    <n v="11"/>
    <n v="14"/>
    <n v="7"/>
    <n v="11"/>
    <n v="77"/>
    <x v="1"/>
  </r>
  <r>
    <x v="124"/>
    <x v="3"/>
    <x v="0"/>
    <n v="2"/>
    <n v="2"/>
    <n v="2"/>
    <n v="2"/>
    <n v="1"/>
    <n v="1"/>
    <n v="1"/>
    <n v="2"/>
    <n v="2"/>
    <n v="2"/>
    <n v="7"/>
    <n v="13"/>
    <n v="12"/>
    <n v="13"/>
    <n v="10"/>
    <n v="11"/>
    <n v="83"/>
    <x v="0"/>
  </r>
  <r>
    <x v="125"/>
    <x v="3"/>
    <x v="0"/>
    <n v="2"/>
    <n v="2"/>
    <n v="2"/>
    <n v="2"/>
    <n v="2"/>
    <n v="2"/>
    <n v="2"/>
    <n v="2"/>
    <n v="2"/>
    <n v="2"/>
    <n v="10"/>
    <n v="6"/>
    <n v="8"/>
    <n v="14"/>
    <n v="9"/>
    <n v="12"/>
    <n v="79"/>
    <x v="1"/>
  </r>
  <r>
    <x v="126"/>
    <x v="3"/>
    <x v="0"/>
    <n v="0"/>
    <n v="0"/>
    <n v="0"/>
    <n v="0"/>
    <n v="0"/>
    <n v="0"/>
    <n v="0"/>
    <n v="0"/>
    <n v="0"/>
    <n v="0"/>
    <n v="0"/>
    <n v="0"/>
    <n v="0"/>
    <n v="0"/>
    <n v="0"/>
    <n v="0"/>
    <s v="AB"/>
    <x v="6"/>
  </r>
  <r>
    <x v="127"/>
    <x v="3"/>
    <x v="0"/>
    <n v="2"/>
    <n v="1"/>
    <n v="2"/>
    <n v="2"/>
    <n v="2"/>
    <n v="2"/>
    <n v="2"/>
    <n v="2"/>
    <n v="2"/>
    <n v="2"/>
    <n v="5"/>
    <n v="9"/>
    <n v="6"/>
    <n v="12"/>
    <n v="14"/>
    <n v="14"/>
    <n v="79"/>
    <x v="1"/>
  </r>
  <r>
    <x v="128"/>
    <x v="3"/>
    <x v="0"/>
    <n v="2"/>
    <n v="2"/>
    <n v="2"/>
    <n v="1"/>
    <n v="2"/>
    <n v="2"/>
    <n v="2"/>
    <n v="2"/>
    <n v="2"/>
    <n v="2"/>
    <n v="7"/>
    <n v="14"/>
    <n v="7"/>
    <n v="14"/>
    <n v="10"/>
    <n v="8"/>
    <n v="79"/>
    <x v="1"/>
  </r>
  <r>
    <x v="129"/>
    <x v="3"/>
    <x v="0"/>
    <n v="2"/>
    <n v="1"/>
    <n v="2"/>
    <n v="2"/>
    <n v="1"/>
    <n v="1"/>
    <n v="1"/>
    <n v="1"/>
    <n v="2"/>
    <n v="1"/>
    <n v="9"/>
    <n v="13"/>
    <n v="11"/>
    <n v="11"/>
    <n v="12"/>
    <n v="13"/>
    <n v="83"/>
    <x v="0"/>
  </r>
  <r>
    <x v="130"/>
    <x v="3"/>
    <x v="0"/>
    <n v="1"/>
    <n v="1"/>
    <n v="1"/>
    <n v="1"/>
    <n v="1"/>
    <n v="1"/>
    <n v="1"/>
    <n v="1"/>
    <n v="2"/>
    <n v="2"/>
    <n v="9"/>
    <n v="8"/>
    <n v="10"/>
    <n v="7"/>
    <n v="11"/>
    <n v="13"/>
    <n v="70"/>
    <x v="1"/>
  </r>
  <r>
    <x v="131"/>
    <x v="3"/>
    <x v="0"/>
    <n v="2"/>
    <n v="1"/>
    <n v="2"/>
    <n v="2"/>
    <n v="2"/>
    <n v="2"/>
    <n v="2"/>
    <n v="2"/>
    <n v="2"/>
    <n v="2"/>
    <n v="9"/>
    <n v="2"/>
    <n v="14"/>
    <n v="8"/>
    <n v="9"/>
    <n v="11"/>
    <n v="72"/>
    <x v="1"/>
  </r>
  <r>
    <x v="132"/>
    <x v="3"/>
    <x v="0"/>
    <n v="2"/>
    <n v="1"/>
    <n v="2"/>
    <n v="1"/>
    <n v="2"/>
    <n v="2"/>
    <n v="2"/>
    <n v="2"/>
    <n v="2"/>
    <n v="2"/>
    <n v="10"/>
    <n v="9"/>
    <n v="13"/>
    <n v="12"/>
    <n v="0"/>
    <n v="2"/>
    <n v="64"/>
    <x v="2"/>
  </r>
  <r>
    <x v="133"/>
    <x v="3"/>
    <x v="0"/>
    <n v="2"/>
    <n v="1"/>
    <n v="2"/>
    <n v="2"/>
    <n v="1"/>
    <n v="2"/>
    <n v="2"/>
    <n v="2"/>
    <n v="2"/>
    <n v="1"/>
    <n v="9"/>
    <n v="12"/>
    <n v="12"/>
    <n v="12"/>
    <n v="10"/>
    <n v="11"/>
    <n v="83"/>
    <x v="0"/>
  </r>
  <r>
    <x v="134"/>
    <x v="3"/>
    <x v="0"/>
    <n v="2"/>
    <n v="1"/>
    <n v="1"/>
    <n v="2"/>
    <n v="1"/>
    <n v="1"/>
    <n v="1"/>
    <n v="1"/>
    <n v="1"/>
    <n v="2"/>
    <n v="10"/>
    <n v="10"/>
    <n v="12"/>
    <n v="12"/>
    <n v="12"/>
    <n v="12"/>
    <n v="81"/>
    <x v="0"/>
  </r>
  <r>
    <x v="135"/>
    <x v="3"/>
    <x v="0"/>
    <n v="2"/>
    <n v="2"/>
    <n v="2"/>
    <n v="2"/>
    <n v="2"/>
    <n v="2"/>
    <n v="2"/>
    <n v="2"/>
    <n v="2"/>
    <n v="2"/>
    <n v="7"/>
    <n v="13"/>
    <n v="9"/>
    <n v="11"/>
    <n v="11"/>
    <n v="11"/>
    <n v="82"/>
    <x v="0"/>
  </r>
  <r>
    <x v="136"/>
    <x v="3"/>
    <x v="0"/>
    <n v="2"/>
    <n v="2"/>
    <n v="2"/>
    <n v="2"/>
    <n v="2"/>
    <n v="2"/>
    <n v="2"/>
    <n v="2"/>
    <n v="2"/>
    <n v="2"/>
    <n v="7"/>
    <n v="13"/>
    <n v="9"/>
    <n v="11"/>
    <n v="11"/>
    <n v="11"/>
    <n v="82"/>
    <x v="0"/>
  </r>
  <r>
    <x v="137"/>
    <x v="3"/>
    <x v="0"/>
    <n v="2"/>
    <n v="2"/>
    <n v="2"/>
    <n v="2"/>
    <n v="2"/>
    <n v="2"/>
    <n v="2"/>
    <n v="2"/>
    <n v="2"/>
    <n v="2"/>
    <n v="7"/>
    <n v="13"/>
    <n v="9"/>
    <n v="11"/>
    <n v="11"/>
    <n v="11"/>
    <n v="82"/>
    <x v="0"/>
  </r>
  <r>
    <x v="138"/>
    <x v="3"/>
    <x v="0"/>
    <n v="0"/>
    <n v="1"/>
    <n v="2"/>
    <n v="0"/>
    <n v="0"/>
    <n v="1"/>
    <n v="2"/>
    <n v="1"/>
    <n v="1"/>
    <n v="2"/>
    <n v="10"/>
    <n v="13"/>
    <n v="11"/>
    <n v="13"/>
    <n v="10"/>
    <n v="14"/>
    <n v="81"/>
    <x v="0"/>
  </r>
  <r>
    <x v="139"/>
    <x v="3"/>
    <x v="0"/>
    <n v="0"/>
    <n v="1"/>
    <n v="2"/>
    <n v="1"/>
    <n v="0"/>
    <n v="0"/>
    <n v="2"/>
    <n v="2"/>
    <n v="1"/>
    <n v="2"/>
    <n v="7"/>
    <n v="14"/>
    <n v="10"/>
    <n v="14"/>
    <n v="13"/>
    <n v="12"/>
    <n v="81"/>
    <x v="0"/>
  </r>
  <r>
    <x v="140"/>
    <x v="3"/>
    <x v="0"/>
    <n v="2"/>
    <n v="1"/>
    <n v="1"/>
    <n v="2"/>
    <n v="2"/>
    <n v="1"/>
    <n v="1"/>
    <n v="1"/>
    <n v="1"/>
    <n v="2"/>
    <n v="9"/>
    <n v="11"/>
    <n v="13"/>
    <n v="12"/>
    <n v="14"/>
    <n v="10"/>
    <n v="83"/>
    <x v="0"/>
  </r>
  <r>
    <x v="141"/>
    <x v="3"/>
    <x v="0"/>
    <n v="2"/>
    <n v="1"/>
    <n v="2"/>
    <n v="1"/>
    <n v="1"/>
    <n v="1"/>
    <n v="1"/>
    <n v="1"/>
    <n v="2"/>
    <n v="2"/>
    <n v="8"/>
    <n v="14"/>
    <n v="10"/>
    <n v="10"/>
    <n v="14"/>
    <n v="10"/>
    <n v="80"/>
    <x v="0"/>
  </r>
  <r>
    <x v="142"/>
    <x v="3"/>
    <x v="0"/>
    <n v="1"/>
    <n v="1"/>
    <n v="1"/>
    <n v="1"/>
    <n v="2"/>
    <n v="1"/>
    <n v="2"/>
    <n v="2"/>
    <n v="2"/>
    <n v="2"/>
    <n v="10"/>
    <n v="11"/>
    <n v="11"/>
    <n v="12"/>
    <n v="10"/>
    <n v="11"/>
    <n v="80"/>
    <x v="0"/>
  </r>
  <r>
    <x v="143"/>
    <x v="3"/>
    <x v="0"/>
    <n v="2"/>
    <n v="2"/>
    <n v="2"/>
    <n v="2"/>
    <n v="2"/>
    <n v="2"/>
    <n v="2"/>
    <n v="2"/>
    <n v="2"/>
    <n v="2"/>
    <n v="7"/>
    <n v="13"/>
    <n v="9"/>
    <n v="11"/>
    <n v="11"/>
    <n v="11"/>
    <n v="82"/>
    <x v="0"/>
  </r>
  <r>
    <x v="144"/>
    <x v="3"/>
    <x v="0"/>
    <n v="0"/>
    <n v="0"/>
    <n v="2"/>
    <n v="1"/>
    <n v="1"/>
    <n v="0"/>
    <n v="1"/>
    <n v="2"/>
    <n v="1"/>
    <n v="2"/>
    <n v="7"/>
    <n v="14"/>
    <n v="11"/>
    <n v="11"/>
    <n v="14"/>
    <n v="14"/>
    <n v="81"/>
    <x v="0"/>
  </r>
  <r>
    <x v="145"/>
    <x v="3"/>
    <x v="0"/>
    <n v="2"/>
    <n v="2"/>
    <n v="1"/>
    <n v="2"/>
    <n v="2"/>
    <n v="2"/>
    <n v="2"/>
    <n v="2"/>
    <n v="1"/>
    <n v="2"/>
    <n v="10"/>
    <n v="10"/>
    <n v="11"/>
    <n v="12"/>
    <n v="14"/>
    <n v="12"/>
    <n v="87"/>
    <x v="0"/>
  </r>
  <r>
    <x v="146"/>
    <x v="3"/>
    <x v="0"/>
    <n v="0"/>
    <n v="0"/>
    <n v="0"/>
    <n v="0"/>
    <n v="0"/>
    <n v="0"/>
    <n v="0"/>
    <n v="0"/>
    <n v="0"/>
    <n v="0"/>
    <n v="0"/>
    <n v="0"/>
    <n v="0"/>
    <n v="0"/>
    <n v="0"/>
    <n v="0"/>
    <s v="AB"/>
    <x v="6"/>
  </r>
  <r>
    <x v="147"/>
    <x v="3"/>
    <x v="0"/>
    <n v="2"/>
    <n v="1"/>
    <n v="2"/>
    <n v="1"/>
    <n v="2"/>
    <n v="2"/>
    <n v="2"/>
    <n v="2"/>
    <n v="2"/>
    <n v="2"/>
    <n v="6"/>
    <n v="14"/>
    <n v="3"/>
    <n v="12"/>
    <n v="14"/>
    <n v="4"/>
    <n v="71"/>
    <x v="1"/>
  </r>
  <r>
    <x v="148"/>
    <x v="3"/>
    <x v="0"/>
    <n v="1"/>
    <n v="1"/>
    <n v="2"/>
    <n v="1"/>
    <n v="1"/>
    <n v="1"/>
    <n v="2"/>
    <n v="2"/>
    <n v="2"/>
    <n v="2"/>
    <n v="7"/>
    <n v="9"/>
    <n v="12"/>
    <n v="10"/>
    <n v="11"/>
    <n v="14"/>
    <n v="78"/>
    <x v="1"/>
  </r>
  <r>
    <x v="149"/>
    <x v="3"/>
    <x v="0"/>
    <n v="2"/>
    <n v="2"/>
    <n v="2"/>
    <n v="2"/>
    <n v="2"/>
    <n v="2"/>
    <n v="2"/>
    <n v="2"/>
    <n v="2"/>
    <n v="2"/>
    <n v="7"/>
    <n v="13"/>
    <n v="9"/>
    <n v="11"/>
    <n v="11"/>
    <n v="11"/>
    <n v="82"/>
    <x v="0"/>
  </r>
  <r>
    <x v="150"/>
    <x v="3"/>
    <x v="0"/>
    <n v="0"/>
    <n v="0"/>
    <n v="0"/>
    <n v="0"/>
    <n v="0"/>
    <n v="0"/>
    <n v="0"/>
    <n v="0"/>
    <n v="0"/>
    <n v="0"/>
    <n v="0"/>
    <n v="0"/>
    <n v="0"/>
    <n v="0"/>
    <n v="0"/>
    <n v="0"/>
    <s v="AB"/>
    <x v="6"/>
  </r>
  <r>
    <x v="151"/>
    <x v="3"/>
    <x v="0"/>
    <n v="2"/>
    <n v="2"/>
    <n v="2"/>
    <n v="2"/>
    <n v="2"/>
    <n v="2"/>
    <n v="2"/>
    <n v="2"/>
    <n v="2"/>
    <n v="2"/>
    <n v="7"/>
    <n v="13"/>
    <n v="9"/>
    <n v="11"/>
    <n v="11"/>
    <n v="11"/>
    <n v="82"/>
    <x v="0"/>
  </r>
  <r>
    <x v="152"/>
    <x v="3"/>
    <x v="0"/>
    <n v="2"/>
    <n v="2"/>
    <n v="2"/>
    <n v="2"/>
    <n v="2"/>
    <n v="2"/>
    <n v="2"/>
    <n v="2"/>
    <n v="2"/>
    <n v="2"/>
    <n v="7"/>
    <n v="13"/>
    <n v="9"/>
    <n v="11"/>
    <n v="11"/>
    <n v="11"/>
    <n v="82"/>
    <x v="0"/>
  </r>
  <r>
    <x v="153"/>
    <x v="3"/>
    <x v="0"/>
    <n v="2"/>
    <n v="2"/>
    <n v="2"/>
    <n v="2"/>
    <n v="2"/>
    <n v="2"/>
    <n v="2"/>
    <n v="2"/>
    <n v="2"/>
    <n v="2"/>
    <n v="7"/>
    <n v="13"/>
    <n v="9"/>
    <n v="11"/>
    <n v="11"/>
    <n v="11"/>
    <n v="82"/>
    <x v="0"/>
  </r>
  <r>
    <x v="154"/>
    <x v="3"/>
    <x v="0"/>
    <n v="2"/>
    <n v="2"/>
    <n v="2"/>
    <n v="2"/>
    <n v="2"/>
    <n v="2"/>
    <n v="2"/>
    <n v="2"/>
    <n v="2"/>
    <n v="2"/>
    <n v="7"/>
    <n v="11"/>
    <n v="11"/>
    <n v="13"/>
    <n v="12"/>
    <n v="9"/>
    <n v="83"/>
    <x v="0"/>
  </r>
  <r>
    <x v="155"/>
    <x v="3"/>
    <x v="0"/>
    <n v="2"/>
    <n v="2"/>
    <n v="2"/>
    <n v="2"/>
    <n v="2"/>
    <n v="2"/>
    <n v="2"/>
    <n v="2"/>
    <n v="2"/>
    <n v="2"/>
    <n v="7"/>
    <n v="13"/>
    <n v="9"/>
    <n v="11"/>
    <n v="11"/>
    <n v="11"/>
    <n v="82"/>
    <x v="0"/>
  </r>
  <r>
    <x v="156"/>
    <x v="3"/>
    <x v="0"/>
    <n v="2"/>
    <n v="2"/>
    <n v="2"/>
    <n v="1"/>
    <n v="2"/>
    <n v="2"/>
    <n v="2"/>
    <n v="2"/>
    <n v="2"/>
    <n v="2"/>
    <n v="5"/>
    <n v="4"/>
    <n v="10"/>
    <n v="1"/>
    <n v="11"/>
    <n v="1"/>
    <n v="51"/>
    <x v="3"/>
  </r>
  <r>
    <x v="157"/>
    <x v="3"/>
    <x v="0"/>
    <n v="2"/>
    <n v="2"/>
    <n v="2"/>
    <n v="2"/>
    <n v="2"/>
    <n v="2"/>
    <n v="2"/>
    <n v="2"/>
    <n v="2"/>
    <n v="2"/>
    <n v="9"/>
    <n v="7"/>
    <n v="5"/>
    <n v="11"/>
    <n v="10"/>
    <n v="12"/>
    <n v="74"/>
    <x v="1"/>
  </r>
  <r>
    <x v="158"/>
    <x v="3"/>
    <x v="0"/>
    <n v="2"/>
    <n v="1"/>
    <n v="2"/>
    <n v="1"/>
    <n v="2"/>
    <n v="2"/>
    <n v="2"/>
    <n v="2"/>
    <n v="2"/>
    <n v="2"/>
    <n v="6"/>
    <n v="8"/>
    <n v="2"/>
    <n v="11"/>
    <n v="9"/>
    <n v="8"/>
    <n v="62"/>
    <x v="2"/>
  </r>
  <r>
    <x v="159"/>
    <x v="3"/>
    <x v="0"/>
    <n v="1"/>
    <n v="1"/>
    <n v="2"/>
    <n v="1"/>
    <n v="1"/>
    <n v="1"/>
    <n v="2"/>
    <n v="2"/>
    <n v="2"/>
    <n v="2"/>
    <n v="7"/>
    <n v="12"/>
    <n v="14"/>
    <n v="13"/>
    <n v="11"/>
    <n v="12"/>
    <n v="84"/>
    <x v="0"/>
  </r>
  <r>
    <x v="160"/>
    <x v="3"/>
    <x v="0"/>
    <n v="2"/>
    <n v="1"/>
    <n v="2"/>
    <n v="1"/>
    <n v="2"/>
    <n v="2"/>
    <n v="2"/>
    <n v="2"/>
    <n v="2"/>
    <n v="2"/>
    <n v="10"/>
    <n v="7"/>
    <n v="7"/>
    <n v="8"/>
    <n v="3"/>
    <n v="13"/>
    <n v="66"/>
    <x v="2"/>
  </r>
  <r>
    <x v="161"/>
    <x v="3"/>
    <x v="0"/>
    <n v="2"/>
    <n v="2"/>
    <n v="2"/>
    <n v="2"/>
    <n v="2"/>
    <n v="2"/>
    <n v="2"/>
    <n v="2"/>
    <n v="2"/>
    <n v="2"/>
    <n v="7"/>
    <n v="11"/>
    <n v="11"/>
    <n v="13"/>
    <n v="12"/>
    <n v="9"/>
    <n v="83"/>
    <x v="0"/>
  </r>
  <r>
    <x v="162"/>
    <x v="4"/>
    <x v="0"/>
    <n v="2"/>
    <n v="2"/>
    <n v="2"/>
    <n v="2"/>
    <n v="2"/>
    <n v="2"/>
    <n v="2"/>
    <n v="2"/>
    <n v="2"/>
    <n v="2"/>
    <n v="6"/>
    <n v="2"/>
    <n v="2"/>
    <n v="14"/>
    <n v="0"/>
    <n v="10"/>
    <n v="54"/>
    <x v="3"/>
  </r>
  <r>
    <x v="163"/>
    <x v="4"/>
    <x v="0"/>
    <n v="1"/>
    <n v="1"/>
    <n v="2"/>
    <n v="1"/>
    <n v="1"/>
    <n v="1"/>
    <n v="2"/>
    <n v="2"/>
    <n v="2"/>
    <n v="2"/>
    <n v="7"/>
    <n v="12"/>
    <n v="14"/>
    <n v="13"/>
    <n v="11"/>
    <n v="12"/>
    <n v="84"/>
    <x v="0"/>
  </r>
  <r>
    <x v="164"/>
    <x v="4"/>
    <x v="0"/>
    <n v="1"/>
    <n v="1"/>
    <n v="1"/>
    <n v="1"/>
    <n v="1"/>
    <n v="1"/>
    <n v="1"/>
    <n v="1"/>
    <n v="2"/>
    <n v="2"/>
    <n v="9"/>
    <n v="8"/>
    <n v="14"/>
    <n v="12"/>
    <n v="13"/>
    <n v="7"/>
    <n v="75"/>
    <x v="1"/>
  </r>
  <r>
    <x v="165"/>
    <x v="4"/>
    <x v="0"/>
    <n v="2"/>
    <n v="2"/>
    <n v="1"/>
    <n v="2"/>
    <n v="2"/>
    <n v="2"/>
    <n v="2"/>
    <n v="2"/>
    <n v="1"/>
    <n v="2"/>
    <n v="10"/>
    <n v="10"/>
    <n v="11"/>
    <n v="12"/>
    <n v="14"/>
    <n v="12"/>
    <n v="87"/>
    <x v="0"/>
  </r>
  <r>
    <x v="166"/>
    <x v="4"/>
    <x v="0"/>
    <n v="2"/>
    <n v="1"/>
    <n v="2"/>
    <n v="2"/>
    <n v="2"/>
    <n v="2"/>
    <n v="2"/>
    <n v="2"/>
    <n v="2"/>
    <n v="2"/>
    <n v="6"/>
    <n v="7"/>
    <n v="6"/>
    <n v="6"/>
    <n v="14"/>
    <n v="8"/>
    <n v="66"/>
    <x v="2"/>
  </r>
  <r>
    <x v="167"/>
    <x v="4"/>
    <x v="0"/>
    <n v="2"/>
    <n v="2"/>
    <n v="1"/>
    <n v="2"/>
    <n v="2"/>
    <n v="2"/>
    <n v="2"/>
    <n v="2"/>
    <n v="1"/>
    <n v="2"/>
    <n v="10"/>
    <n v="10"/>
    <n v="11"/>
    <n v="12"/>
    <n v="14"/>
    <n v="12"/>
    <n v="87"/>
    <x v="0"/>
  </r>
  <r>
    <x v="168"/>
    <x v="4"/>
    <x v="0"/>
    <n v="0"/>
    <n v="1"/>
    <n v="1"/>
    <n v="1"/>
    <n v="1"/>
    <n v="1"/>
    <n v="1"/>
    <n v="1"/>
    <n v="1"/>
    <n v="2"/>
    <n v="10"/>
    <n v="10"/>
    <n v="14"/>
    <n v="13"/>
    <n v="13"/>
    <n v="10"/>
    <n v="80"/>
    <x v="0"/>
  </r>
  <r>
    <x v="169"/>
    <x v="4"/>
    <x v="0"/>
    <n v="2"/>
    <n v="2"/>
    <n v="2"/>
    <n v="1"/>
    <n v="2"/>
    <n v="2"/>
    <n v="2"/>
    <n v="2"/>
    <n v="2"/>
    <n v="2"/>
    <n v="9"/>
    <n v="7"/>
    <n v="5"/>
    <n v="7"/>
    <n v="4"/>
    <n v="0"/>
    <n v="51"/>
    <x v="3"/>
  </r>
  <r>
    <x v="170"/>
    <x v="4"/>
    <x v="0"/>
    <n v="1"/>
    <n v="1"/>
    <n v="1"/>
    <n v="1"/>
    <n v="1"/>
    <n v="1"/>
    <n v="1"/>
    <n v="1"/>
    <n v="1"/>
    <n v="1"/>
    <n v="6"/>
    <n v="12"/>
    <n v="14"/>
    <n v="11"/>
    <n v="13"/>
    <n v="10"/>
    <n v="76"/>
    <x v="1"/>
  </r>
  <r>
    <x v="171"/>
    <x v="4"/>
    <x v="0"/>
    <n v="2"/>
    <n v="1"/>
    <n v="2"/>
    <n v="2"/>
    <n v="2"/>
    <n v="2"/>
    <n v="2"/>
    <n v="2"/>
    <n v="2"/>
    <n v="2"/>
    <n v="8"/>
    <n v="14"/>
    <n v="13"/>
    <n v="0"/>
    <n v="4"/>
    <n v="3"/>
    <n v="61"/>
    <x v="2"/>
  </r>
  <r>
    <x v="172"/>
    <x v="4"/>
    <x v="0"/>
    <n v="2"/>
    <n v="2"/>
    <n v="2"/>
    <n v="2"/>
    <n v="2"/>
    <n v="2"/>
    <n v="2"/>
    <n v="2"/>
    <n v="2"/>
    <n v="2"/>
    <n v="7"/>
    <n v="11"/>
    <n v="11"/>
    <n v="13"/>
    <n v="12"/>
    <n v="9"/>
    <n v="83"/>
    <x v="0"/>
  </r>
  <r>
    <x v="173"/>
    <x v="4"/>
    <x v="0"/>
    <n v="1"/>
    <n v="1"/>
    <n v="1"/>
    <n v="1"/>
    <n v="1"/>
    <n v="1"/>
    <n v="1"/>
    <n v="2"/>
    <n v="2"/>
    <n v="2"/>
    <n v="9"/>
    <n v="11"/>
    <n v="8"/>
    <n v="14"/>
    <n v="14"/>
    <n v="8"/>
    <n v="77"/>
    <x v="1"/>
  </r>
  <r>
    <x v="174"/>
    <x v="4"/>
    <x v="0"/>
    <n v="1"/>
    <n v="1"/>
    <n v="1"/>
    <n v="1"/>
    <n v="2"/>
    <n v="2"/>
    <n v="1"/>
    <n v="1"/>
    <n v="2"/>
    <n v="2"/>
    <n v="7"/>
    <n v="7"/>
    <n v="13"/>
    <n v="14"/>
    <n v="14"/>
    <n v="5"/>
    <n v="74"/>
    <x v="1"/>
  </r>
  <r>
    <x v="175"/>
    <x v="4"/>
    <x v="0"/>
    <n v="2"/>
    <n v="2"/>
    <n v="1"/>
    <n v="2"/>
    <n v="1"/>
    <n v="2"/>
    <n v="1"/>
    <n v="1"/>
    <n v="2"/>
    <n v="2"/>
    <n v="9"/>
    <n v="12"/>
    <n v="8"/>
    <n v="10"/>
    <n v="10"/>
    <n v="14"/>
    <n v="79"/>
    <x v="1"/>
  </r>
  <r>
    <x v="176"/>
    <x v="4"/>
    <x v="0"/>
    <n v="2"/>
    <n v="1"/>
    <n v="2"/>
    <n v="1"/>
    <n v="2"/>
    <n v="2"/>
    <n v="2"/>
    <n v="2"/>
    <n v="2"/>
    <n v="2"/>
    <n v="7"/>
    <n v="14"/>
    <n v="10"/>
    <n v="9"/>
    <n v="3"/>
    <n v="11"/>
    <n v="72"/>
    <x v="1"/>
  </r>
  <r>
    <x v="177"/>
    <x v="4"/>
    <x v="0"/>
    <n v="2"/>
    <n v="1"/>
    <n v="2"/>
    <n v="2"/>
    <n v="2"/>
    <n v="2"/>
    <n v="2"/>
    <n v="2"/>
    <n v="2"/>
    <n v="2"/>
    <n v="7"/>
    <n v="7"/>
    <n v="8"/>
    <n v="7"/>
    <n v="9"/>
    <n v="7"/>
    <n v="64"/>
    <x v="2"/>
  </r>
  <r>
    <x v="178"/>
    <x v="4"/>
    <x v="0"/>
    <n v="2"/>
    <n v="1"/>
    <n v="2"/>
    <n v="1"/>
    <n v="2"/>
    <n v="2"/>
    <n v="2"/>
    <n v="2"/>
    <n v="2"/>
    <n v="2"/>
    <n v="9"/>
    <n v="9"/>
    <n v="13"/>
    <n v="9"/>
    <n v="5"/>
    <n v="9"/>
    <n v="72"/>
    <x v="1"/>
  </r>
  <r>
    <x v="179"/>
    <x v="4"/>
    <x v="0"/>
    <n v="2"/>
    <n v="1"/>
    <n v="2"/>
    <n v="2"/>
    <n v="2"/>
    <n v="2"/>
    <n v="2"/>
    <n v="2"/>
    <n v="2"/>
    <n v="2"/>
    <n v="7"/>
    <n v="13"/>
    <n v="2"/>
    <n v="4"/>
    <n v="2"/>
    <n v="4"/>
    <n v="51"/>
    <x v="3"/>
  </r>
  <r>
    <x v="180"/>
    <x v="4"/>
    <x v="0"/>
    <n v="2"/>
    <n v="2"/>
    <n v="2"/>
    <n v="2"/>
    <n v="1"/>
    <n v="2"/>
    <n v="1"/>
    <n v="2"/>
    <n v="1"/>
    <n v="2"/>
    <n v="8"/>
    <n v="8"/>
    <n v="8"/>
    <n v="14"/>
    <n v="10"/>
    <n v="12"/>
    <n v="77"/>
    <x v="1"/>
  </r>
  <r>
    <x v="181"/>
    <x v="4"/>
    <x v="0"/>
    <n v="1"/>
    <n v="2"/>
    <n v="1"/>
    <n v="2"/>
    <n v="2"/>
    <n v="1"/>
    <n v="1"/>
    <n v="1"/>
    <n v="1"/>
    <n v="2"/>
    <n v="10"/>
    <n v="9"/>
    <n v="13"/>
    <n v="8"/>
    <n v="7"/>
    <n v="8"/>
    <n v="69"/>
    <x v="2"/>
  </r>
  <r>
    <x v="182"/>
    <x v="4"/>
    <x v="0"/>
    <n v="2"/>
    <n v="2"/>
    <n v="2"/>
    <n v="2"/>
    <n v="2"/>
    <n v="2"/>
    <n v="2"/>
    <n v="2"/>
    <n v="2"/>
    <n v="2"/>
    <n v="7"/>
    <n v="11"/>
    <n v="11"/>
    <n v="13"/>
    <n v="12"/>
    <n v="9"/>
    <n v="83"/>
    <x v="0"/>
  </r>
  <r>
    <x v="183"/>
    <x v="4"/>
    <x v="0"/>
    <n v="2"/>
    <n v="2"/>
    <n v="2"/>
    <n v="1"/>
    <n v="2"/>
    <n v="2"/>
    <n v="2"/>
    <n v="2"/>
    <n v="2"/>
    <n v="2"/>
    <n v="6"/>
    <n v="3"/>
    <n v="4"/>
    <n v="2"/>
    <n v="7"/>
    <n v="10"/>
    <n v="51"/>
    <x v="3"/>
  </r>
  <r>
    <x v="184"/>
    <x v="4"/>
    <x v="0"/>
    <n v="2"/>
    <n v="1"/>
    <n v="2"/>
    <n v="1"/>
    <n v="2"/>
    <n v="2"/>
    <n v="2"/>
    <n v="2"/>
    <n v="2"/>
    <n v="2"/>
    <n v="8"/>
    <n v="7"/>
    <n v="2"/>
    <n v="12"/>
    <n v="10"/>
    <n v="11"/>
    <n v="68"/>
    <x v="2"/>
  </r>
  <r>
    <x v="185"/>
    <x v="4"/>
    <x v="0"/>
    <n v="1"/>
    <n v="1"/>
    <n v="1"/>
    <n v="1"/>
    <n v="1"/>
    <n v="1"/>
    <n v="2"/>
    <n v="2"/>
    <n v="2"/>
    <n v="2"/>
    <n v="5"/>
    <n v="12"/>
    <n v="9"/>
    <n v="14"/>
    <n v="10"/>
    <n v="10"/>
    <n v="74"/>
    <x v="1"/>
  </r>
  <r>
    <x v="186"/>
    <x v="4"/>
    <x v="0"/>
    <n v="1"/>
    <n v="0"/>
    <n v="2"/>
    <n v="0"/>
    <n v="0"/>
    <n v="0"/>
    <n v="2"/>
    <n v="2"/>
    <n v="2"/>
    <n v="2"/>
    <n v="10"/>
    <n v="13"/>
    <n v="13"/>
    <n v="13"/>
    <n v="13"/>
    <n v="13"/>
    <n v="86"/>
    <x v="0"/>
  </r>
  <r>
    <x v="187"/>
    <x v="4"/>
    <x v="0"/>
    <n v="1"/>
    <n v="1"/>
    <n v="2"/>
    <n v="1"/>
    <n v="1"/>
    <n v="1"/>
    <n v="2"/>
    <n v="1"/>
    <n v="1"/>
    <n v="2"/>
    <n v="5"/>
    <n v="10"/>
    <n v="10"/>
    <n v="12"/>
    <n v="14"/>
    <n v="9"/>
    <n v="73"/>
    <x v="1"/>
  </r>
  <r>
    <x v="188"/>
    <x v="4"/>
    <x v="0"/>
    <n v="2"/>
    <n v="1"/>
    <n v="2"/>
    <n v="2"/>
    <n v="2"/>
    <n v="2"/>
    <n v="2"/>
    <n v="2"/>
    <n v="2"/>
    <n v="2"/>
    <n v="7"/>
    <n v="1"/>
    <n v="8"/>
    <n v="10"/>
    <n v="14"/>
    <n v="3"/>
    <n v="62"/>
    <x v="2"/>
  </r>
  <r>
    <x v="189"/>
    <x v="4"/>
    <x v="0"/>
    <n v="2"/>
    <n v="2"/>
    <n v="2"/>
    <n v="1"/>
    <n v="1"/>
    <n v="1"/>
    <n v="1"/>
    <n v="1"/>
    <n v="2"/>
    <n v="2"/>
    <n v="3"/>
    <n v="5"/>
    <n v="3"/>
    <n v="10"/>
    <n v="1"/>
    <n v="14"/>
    <n v="51"/>
    <x v="3"/>
  </r>
  <r>
    <x v="190"/>
    <x v="4"/>
    <x v="0"/>
    <n v="1"/>
    <n v="1"/>
    <n v="2"/>
    <n v="1"/>
    <n v="0"/>
    <n v="1"/>
    <n v="2"/>
    <n v="1"/>
    <n v="2"/>
    <n v="2"/>
    <n v="7"/>
    <n v="14"/>
    <n v="10"/>
    <n v="13"/>
    <n v="12"/>
    <n v="12"/>
    <n v="81"/>
    <x v="0"/>
  </r>
  <r>
    <x v="191"/>
    <x v="4"/>
    <x v="0"/>
    <n v="2"/>
    <n v="1"/>
    <n v="2"/>
    <n v="2"/>
    <n v="2"/>
    <n v="2"/>
    <n v="2"/>
    <n v="2"/>
    <n v="2"/>
    <n v="2"/>
    <n v="6"/>
    <n v="12"/>
    <n v="1"/>
    <n v="2"/>
    <n v="9"/>
    <n v="3"/>
    <n v="52"/>
    <x v="3"/>
  </r>
  <r>
    <x v="192"/>
    <x v="4"/>
    <x v="0"/>
    <n v="1"/>
    <n v="1"/>
    <n v="1"/>
    <n v="1"/>
    <n v="1"/>
    <n v="1"/>
    <n v="1"/>
    <n v="2"/>
    <n v="2"/>
    <n v="1"/>
    <n v="6"/>
    <n v="13"/>
    <n v="14"/>
    <n v="10"/>
    <n v="14"/>
    <n v="7"/>
    <n v="76"/>
    <x v="1"/>
  </r>
  <r>
    <x v="193"/>
    <x v="4"/>
    <x v="0"/>
    <n v="2"/>
    <n v="2"/>
    <n v="1"/>
    <n v="2"/>
    <n v="2"/>
    <n v="2"/>
    <n v="2"/>
    <n v="2"/>
    <n v="1"/>
    <n v="2"/>
    <n v="10"/>
    <n v="10"/>
    <n v="11"/>
    <n v="12"/>
    <n v="14"/>
    <n v="12"/>
    <n v="87"/>
    <x v="0"/>
  </r>
  <r>
    <x v="194"/>
    <x v="4"/>
    <x v="0"/>
    <n v="1"/>
    <n v="1"/>
    <n v="2"/>
    <n v="1"/>
    <n v="1"/>
    <n v="1"/>
    <n v="2"/>
    <n v="1"/>
    <n v="1"/>
    <n v="2"/>
    <n v="8"/>
    <n v="14"/>
    <n v="12"/>
    <n v="13"/>
    <n v="14"/>
    <n v="7"/>
    <n v="81"/>
    <x v="0"/>
  </r>
  <r>
    <x v="195"/>
    <x v="4"/>
    <x v="0"/>
    <n v="2"/>
    <n v="2"/>
    <n v="2"/>
    <n v="2"/>
    <n v="1"/>
    <n v="2"/>
    <n v="1"/>
    <n v="1"/>
    <n v="1"/>
    <n v="1"/>
    <n v="9"/>
    <n v="9"/>
    <n v="14"/>
    <n v="12"/>
    <n v="12"/>
    <n v="8"/>
    <n v="79"/>
    <x v="1"/>
  </r>
  <r>
    <x v="196"/>
    <x v="4"/>
    <x v="0"/>
    <n v="2"/>
    <n v="1"/>
    <n v="2"/>
    <n v="1"/>
    <n v="2"/>
    <n v="1"/>
    <n v="1"/>
    <n v="1"/>
    <n v="2"/>
    <n v="2"/>
    <n v="9"/>
    <n v="13"/>
    <n v="14"/>
    <n v="11"/>
    <n v="14"/>
    <n v="12"/>
    <n v="88"/>
    <x v="0"/>
  </r>
  <r>
    <x v="197"/>
    <x v="4"/>
    <x v="0"/>
    <n v="2"/>
    <n v="1"/>
    <n v="2"/>
    <n v="2"/>
    <n v="2"/>
    <n v="2"/>
    <n v="2"/>
    <n v="2"/>
    <n v="2"/>
    <n v="2"/>
    <n v="9"/>
    <n v="8"/>
    <n v="1"/>
    <n v="12"/>
    <n v="8"/>
    <n v="2"/>
    <n v="59"/>
    <x v="3"/>
  </r>
  <r>
    <x v="198"/>
    <x v="5"/>
    <x v="0"/>
    <n v="1"/>
    <n v="1"/>
    <n v="2"/>
    <n v="1"/>
    <n v="1"/>
    <n v="1"/>
    <n v="2"/>
    <n v="2"/>
    <n v="2"/>
    <n v="2"/>
    <n v="7"/>
    <n v="12"/>
    <n v="14"/>
    <n v="13"/>
    <n v="11"/>
    <n v="12"/>
    <n v="84"/>
    <x v="0"/>
  </r>
  <r>
    <x v="199"/>
    <x v="5"/>
    <x v="0"/>
    <n v="2"/>
    <n v="2"/>
    <n v="2"/>
    <n v="1"/>
    <n v="2"/>
    <n v="2"/>
    <n v="2"/>
    <n v="2"/>
    <n v="2"/>
    <n v="2"/>
    <n v="6"/>
    <n v="10"/>
    <n v="13"/>
    <n v="7"/>
    <n v="9"/>
    <n v="7"/>
    <n v="71"/>
    <x v="1"/>
  </r>
  <r>
    <x v="200"/>
    <x v="5"/>
    <x v="0"/>
    <n v="1"/>
    <n v="1"/>
    <n v="1"/>
    <n v="1"/>
    <n v="2"/>
    <n v="2"/>
    <n v="1"/>
    <n v="1"/>
    <n v="1"/>
    <n v="1"/>
    <n v="7"/>
    <n v="12"/>
    <n v="11"/>
    <n v="14"/>
    <n v="11"/>
    <n v="13"/>
    <n v="80"/>
    <x v="0"/>
  </r>
  <r>
    <x v="201"/>
    <x v="5"/>
    <x v="0"/>
    <n v="1"/>
    <n v="1"/>
    <n v="2"/>
    <n v="1"/>
    <n v="1"/>
    <n v="1"/>
    <n v="2"/>
    <n v="1"/>
    <n v="1"/>
    <n v="2"/>
    <n v="8"/>
    <n v="14"/>
    <n v="12"/>
    <n v="13"/>
    <n v="14"/>
    <n v="7"/>
    <n v="81"/>
    <x v="0"/>
  </r>
  <r>
    <x v="202"/>
    <x v="5"/>
    <x v="0"/>
    <n v="2"/>
    <n v="2"/>
    <n v="2"/>
    <n v="2"/>
    <n v="2"/>
    <n v="2"/>
    <n v="2"/>
    <n v="2"/>
    <n v="2"/>
    <n v="2"/>
    <n v="7"/>
    <n v="4"/>
    <n v="7"/>
    <n v="0"/>
    <n v="4"/>
    <n v="8"/>
    <n v="50"/>
    <x v="3"/>
  </r>
  <r>
    <x v="203"/>
    <x v="5"/>
    <x v="0"/>
    <n v="1"/>
    <n v="1"/>
    <n v="1"/>
    <n v="2"/>
    <n v="1"/>
    <n v="1"/>
    <n v="2"/>
    <n v="2"/>
    <n v="1"/>
    <n v="1"/>
    <n v="10"/>
    <n v="13"/>
    <n v="8"/>
    <n v="13"/>
    <n v="7"/>
    <n v="11"/>
    <n v="75"/>
    <x v="1"/>
  </r>
  <r>
    <x v="204"/>
    <x v="5"/>
    <x v="0"/>
    <n v="1"/>
    <n v="1"/>
    <n v="2"/>
    <n v="1"/>
    <n v="1"/>
    <n v="1"/>
    <n v="2"/>
    <n v="2"/>
    <n v="2"/>
    <n v="2"/>
    <n v="7"/>
    <n v="12"/>
    <n v="14"/>
    <n v="13"/>
    <n v="11"/>
    <n v="12"/>
    <n v="84"/>
    <x v="0"/>
  </r>
  <r>
    <x v="205"/>
    <x v="5"/>
    <x v="0"/>
    <n v="2"/>
    <n v="1"/>
    <n v="2"/>
    <n v="1"/>
    <n v="2"/>
    <n v="2"/>
    <n v="2"/>
    <n v="2"/>
    <n v="2"/>
    <n v="2"/>
    <n v="9"/>
    <n v="8"/>
    <n v="6"/>
    <n v="11"/>
    <n v="7"/>
    <n v="9"/>
    <n v="68"/>
    <x v="2"/>
  </r>
  <r>
    <x v="206"/>
    <x v="5"/>
    <x v="0"/>
    <n v="1"/>
    <n v="1"/>
    <n v="2"/>
    <n v="1"/>
    <n v="1"/>
    <n v="2"/>
    <n v="2"/>
    <n v="2"/>
    <n v="2"/>
    <n v="1"/>
    <n v="2"/>
    <n v="7"/>
    <n v="5"/>
    <n v="6"/>
    <n v="8"/>
    <n v="8"/>
    <n v="51"/>
    <x v="3"/>
  </r>
  <r>
    <x v="207"/>
    <x v="5"/>
    <x v="0"/>
    <n v="2"/>
    <n v="1"/>
    <n v="2"/>
    <n v="1"/>
    <n v="2"/>
    <n v="2"/>
    <n v="2"/>
    <n v="2"/>
    <n v="2"/>
    <n v="2"/>
    <n v="5"/>
    <n v="6"/>
    <n v="5"/>
    <n v="12"/>
    <n v="14"/>
    <n v="4"/>
    <n v="64"/>
    <x v="2"/>
  </r>
  <r>
    <x v="208"/>
    <x v="5"/>
    <x v="0"/>
    <n v="1"/>
    <n v="1"/>
    <n v="1"/>
    <n v="2"/>
    <n v="2"/>
    <n v="1"/>
    <n v="1"/>
    <n v="1"/>
    <n v="1"/>
    <n v="2"/>
    <n v="7"/>
    <n v="12"/>
    <n v="11"/>
    <n v="9"/>
    <n v="11"/>
    <n v="10"/>
    <n v="73"/>
    <x v="1"/>
  </r>
  <r>
    <x v="209"/>
    <x v="5"/>
    <x v="0"/>
    <n v="1"/>
    <n v="1"/>
    <n v="2"/>
    <n v="2"/>
    <n v="2"/>
    <n v="1"/>
    <n v="1"/>
    <n v="2"/>
    <n v="2"/>
    <n v="2"/>
    <n v="5"/>
    <n v="7"/>
    <n v="14"/>
    <n v="14"/>
    <n v="7"/>
    <n v="7"/>
    <n v="70"/>
    <x v="1"/>
  </r>
  <r>
    <x v="210"/>
    <x v="5"/>
    <x v="0"/>
    <n v="2"/>
    <n v="1"/>
    <n v="2"/>
    <n v="2"/>
    <n v="2"/>
    <n v="2"/>
    <n v="2"/>
    <n v="2"/>
    <n v="2"/>
    <n v="2"/>
    <n v="6"/>
    <n v="11"/>
    <n v="9"/>
    <n v="9"/>
    <n v="1"/>
    <n v="3"/>
    <n v="58"/>
    <x v="3"/>
  </r>
  <r>
    <x v="211"/>
    <x v="5"/>
    <x v="0"/>
    <n v="1"/>
    <n v="2"/>
    <n v="1"/>
    <n v="2"/>
    <n v="2"/>
    <n v="1"/>
    <n v="2"/>
    <n v="2"/>
    <n v="1"/>
    <n v="1"/>
    <n v="7"/>
    <n v="12"/>
    <n v="14"/>
    <n v="12"/>
    <n v="14"/>
    <n v="14"/>
    <n v="88"/>
    <x v="0"/>
  </r>
  <r>
    <x v="212"/>
    <x v="5"/>
    <x v="0"/>
    <n v="2"/>
    <n v="2"/>
    <n v="2"/>
    <n v="1"/>
    <n v="1"/>
    <n v="1"/>
    <n v="1"/>
    <n v="1"/>
    <n v="1"/>
    <n v="2"/>
    <n v="8"/>
    <n v="10"/>
    <n v="12"/>
    <n v="12"/>
    <n v="11"/>
    <n v="12"/>
    <n v="79"/>
    <x v="1"/>
  </r>
  <r>
    <x v="213"/>
    <x v="5"/>
    <x v="0"/>
    <n v="1"/>
    <n v="2"/>
    <n v="2"/>
    <n v="2"/>
    <n v="2"/>
    <n v="1"/>
    <n v="1"/>
    <n v="1"/>
    <n v="2"/>
    <n v="2"/>
    <n v="8"/>
    <n v="11"/>
    <n v="14"/>
    <n v="13"/>
    <n v="12"/>
    <n v="11"/>
    <n v="85"/>
    <x v="0"/>
  </r>
  <r>
    <x v="214"/>
    <x v="5"/>
    <x v="0"/>
    <n v="2"/>
    <n v="2"/>
    <n v="2"/>
    <n v="2"/>
    <n v="2"/>
    <n v="2"/>
    <n v="2"/>
    <n v="2"/>
    <n v="2"/>
    <n v="2"/>
    <n v="7"/>
    <n v="11"/>
    <n v="11"/>
    <n v="13"/>
    <n v="12"/>
    <n v="9"/>
    <n v="83"/>
    <x v="0"/>
  </r>
  <r>
    <x v="215"/>
    <x v="5"/>
    <x v="0"/>
    <n v="0"/>
    <n v="0"/>
    <n v="0"/>
    <n v="0"/>
    <n v="0"/>
    <n v="0"/>
    <n v="0"/>
    <n v="0"/>
    <n v="0"/>
    <n v="0"/>
    <n v="0"/>
    <n v="0"/>
    <n v="0"/>
    <n v="0"/>
    <n v="0"/>
    <n v="0"/>
    <s v="AB"/>
    <x v="6"/>
  </r>
  <r>
    <x v="216"/>
    <x v="5"/>
    <x v="0"/>
    <n v="2"/>
    <n v="2"/>
    <n v="2"/>
    <n v="2"/>
    <n v="2"/>
    <n v="2"/>
    <n v="2"/>
    <n v="2"/>
    <n v="2"/>
    <n v="2"/>
    <n v="8"/>
    <n v="13"/>
    <n v="6"/>
    <n v="1"/>
    <n v="0"/>
    <n v="2"/>
    <n v="50"/>
    <x v="3"/>
  </r>
  <r>
    <x v="217"/>
    <x v="5"/>
    <x v="0"/>
    <n v="2"/>
    <n v="2"/>
    <n v="1"/>
    <n v="1"/>
    <n v="1"/>
    <n v="1"/>
    <n v="2"/>
    <n v="2"/>
    <n v="2"/>
    <n v="2"/>
    <n v="7"/>
    <n v="2"/>
    <n v="12"/>
    <n v="12"/>
    <n v="3"/>
    <n v="4"/>
    <n v="56"/>
    <x v="3"/>
  </r>
  <r>
    <x v="218"/>
    <x v="5"/>
    <x v="0"/>
    <n v="2"/>
    <n v="2"/>
    <n v="2"/>
    <n v="1"/>
    <n v="2"/>
    <n v="2"/>
    <n v="2"/>
    <n v="2"/>
    <n v="2"/>
    <n v="2"/>
    <n v="10"/>
    <n v="10"/>
    <n v="6"/>
    <n v="8"/>
    <n v="11"/>
    <n v="8"/>
    <n v="72"/>
    <x v="1"/>
  </r>
  <r>
    <x v="219"/>
    <x v="5"/>
    <x v="0"/>
    <n v="1"/>
    <n v="2"/>
    <n v="1"/>
    <n v="2"/>
    <n v="2"/>
    <n v="1"/>
    <n v="1"/>
    <n v="1"/>
    <n v="1"/>
    <n v="2"/>
    <n v="7"/>
    <n v="10"/>
    <n v="13"/>
    <n v="7"/>
    <n v="14"/>
    <n v="13"/>
    <n v="78"/>
    <x v="1"/>
  </r>
  <r>
    <x v="220"/>
    <x v="5"/>
    <x v="0"/>
    <n v="0"/>
    <n v="0"/>
    <n v="0"/>
    <n v="0"/>
    <n v="0"/>
    <n v="0"/>
    <n v="0"/>
    <n v="0"/>
    <n v="0"/>
    <n v="0"/>
    <n v="0"/>
    <n v="0"/>
    <n v="0"/>
    <n v="0"/>
    <n v="0"/>
    <n v="0"/>
    <s v="AB"/>
    <x v="6"/>
  </r>
  <r>
    <x v="221"/>
    <x v="5"/>
    <x v="0"/>
    <n v="1"/>
    <n v="1"/>
    <n v="2"/>
    <n v="1"/>
    <n v="1"/>
    <n v="1"/>
    <n v="2"/>
    <n v="1"/>
    <n v="1"/>
    <n v="2"/>
    <n v="8"/>
    <n v="14"/>
    <n v="12"/>
    <n v="13"/>
    <n v="14"/>
    <n v="7"/>
    <n v="81"/>
    <x v="0"/>
  </r>
  <r>
    <x v="222"/>
    <x v="5"/>
    <x v="0"/>
    <n v="1"/>
    <n v="1"/>
    <n v="1"/>
    <n v="1"/>
    <n v="1"/>
    <n v="1"/>
    <n v="1"/>
    <n v="2"/>
    <n v="2"/>
    <n v="2"/>
    <n v="7"/>
    <n v="13"/>
    <n v="9"/>
    <n v="12"/>
    <n v="9"/>
    <n v="7"/>
    <n v="70"/>
    <x v="1"/>
  </r>
  <r>
    <x v="223"/>
    <x v="5"/>
    <x v="0"/>
    <n v="1"/>
    <n v="1"/>
    <n v="1"/>
    <n v="1"/>
    <n v="1"/>
    <n v="1"/>
    <n v="2"/>
    <n v="2"/>
    <n v="1"/>
    <n v="1"/>
    <n v="10"/>
    <n v="10"/>
    <n v="8"/>
    <n v="10"/>
    <n v="10"/>
    <n v="14"/>
    <n v="74"/>
    <x v="1"/>
  </r>
  <r>
    <x v="224"/>
    <x v="5"/>
    <x v="0"/>
    <n v="2"/>
    <n v="2"/>
    <n v="2"/>
    <n v="2"/>
    <n v="2"/>
    <n v="2"/>
    <n v="2"/>
    <n v="2"/>
    <n v="2"/>
    <n v="2"/>
    <n v="5"/>
    <n v="13"/>
    <n v="9"/>
    <n v="2"/>
    <n v="13"/>
    <n v="0"/>
    <n v="62"/>
    <x v="2"/>
  </r>
  <r>
    <x v="225"/>
    <x v="5"/>
    <x v="0"/>
    <n v="2"/>
    <n v="2"/>
    <n v="2"/>
    <n v="2"/>
    <n v="2"/>
    <n v="2"/>
    <n v="2"/>
    <n v="2"/>
    <n v="2"/>
    <n v="2"/>
    <n v="7"/>
    <n v="11"/>
    <n v="11"/>
    <n v="13"/>
    <n v="12"/>
    <n v="9"/>
    <n v="83"/>
    <x v="0"/>
  </r>
  <r>
    <x v="226"/>
    <x v="5"/>
    <x v="0"/>
    <n v="2"/>
    <n v="1"/>
    <n v="2"/>
    <n v="1"/>
    <n v="2"/>
    <n v="2"/>
    <n v="2"/>
    <n v="2"/>
    <n v="2"/>
    <n v="2"/>
    <n v="6"/>
    <n v="10"/>
    <n v="14"/>
    <n v="7"/>
    <n v="4"/>
    <n v="2"/>
    <n v="61"/>
    <x v="2"/>
  </r>
  <r>
    <x v="227"/>
    <x v="5"/>
    <x v="0"/>
    <n v="2"/>
    <n v="2"/>
    <n v="1"/>
    <n v="2"/>
    <n v="2"/>
    <n v="2"/>
    <n v="2"/>
    <n v="2"/>
    <n v="1"/>
    <n v="2"/>
    <n v="10"/>
    <n v="10"/>
    <n v="11"/>
    <n v="12"/>
    <n v="14"/>
    <n v="12"/>
    <n v="87"/>
    <x v="0"/>
  </r>
  <r>
    <x v="228"/>
    <x v="5"/>
    <x v="0"/>
    <n v="2"/>
    <n v="2"/>
    <n v="1"/>
    <n v="1"/>
    <n v="1"/>
    <n v="1"/>
    <n v="2"/>
    <n v="2"/>
    <n v="1"/>
    <n v="1"/>
    <n v="10"/>
    <n v="1"/>
    <n v="3"/>
    <n v="8"/>
    <n v="10"/>
    <n v="4"/>
    <n v="50"/>
    <x v="3"/>
  </r>
  <r>
    <x v="229"/>
    <x v="5"/>
    <x v="0"/>
    <n v="2"/>
    <n v="2"/>
    <n v="2"/>
    <n v="2"/>
    <n v="2"/>
    <n v="2"/>
    <n v="2"/>
    <n v="2"/>
    <n v="2"/>
    <n v="2"/>
    <n v="7"/>
    <n v="11"/>
    <n v="11"/>
    <n v="13"/>
    <n v="12"/>
    <n v="9"/>
    <n v="83"/>
    <x v="0"/>
  </r>
  <r>
    <x v="230"/>
    <x v="5"/>
    <x v="0"/>
    <n v="2"/>
    <n v="2"/>
    <n v="2"/>
    <n v="2"/>
    <n v="2"/>
    <n v="2"/>
    <n v="2"/>
    <n v="2"/>
    <n v="2"/>
    <n v="2"/>
    <n v="7"/>
    <n v="13"/>
    <n v="9"/>
    <n v="11"/>
    <n v="11"/>
    <n v="11"/>
    <n v="82"/>
    <x v="0"/>
  </r>
  <r>
    <x v="231"/>
    <x v="5"/>
    <x v="0"/>
    <n v="1"/>
    <n v="2"/>
    <n v="2"/>
    <n v="2"/>
    <n v="2"/>
    <n v="1"/>
    <n v="1"/>
    <n v="1"/>
    <n v="2"/>
    <n v="2"/>
    <n v="8"/>
    <n v="11"/>
    <n v="14"/>
    <n v="13"/>
    <n v="12"/>
    <n v="11"/>
    <n v="85"/>
    <x v="0"/>
  </r>
  <r>
    <x v="232"/>
    <x v="5"/>
    <x v="0"/>
    <n v="1"/>
    <n v="1"/>
    <n v="1"/>
    <n v="1"/>
    <n v="1"/>
    <n v="1"/>
    <n v="1"/>
    <n v="1"/>
    <n v="2"/>
    <n v="2"/>
    <n v="10"/>
    <n v="11"/>
    <n v="14"/>
    <n v="11"/>
    <n v="12"/>
    <n v="7"/>
    <n v="77"/>
    <x v="1"/>
  </r>
  <r>
    <x v="233"/>
    <x v="5"/>
    <x v="0"/>
    <n v="2"/>
    <n v="2"/>
    <n v="2"/>
    <n v="1"/>
    <n v="2"/>
    <n v="2"/>
    <n v="2"/>
    <n v="2"/>
    <n v="2"/>
    <n v="2"/>
    <n v="9"/>
    <n v="13"/>
    <n v="1"/>
    <n v="9"/>
    <n v="7"/>
    <n v="7"/>
    <n v="65"/>
    <x v="2"/>
  </r>
  <r>
    <x v="0"/>
    <x v="0"/>
    <x v="1"/>
    <n v="2"/>
    <n v="2"/>
    <n v="2"/>
    <n v="0"/>
    <n v="1"/>
    <n v="2"/>
    <n v="2"/>
    <n v="2"/>
    <n v="2"/>
    <n v="2"/>
    <n v="6"/>
    <n v="11"/>
    <n v="11"/>
    <n v="11"/>
    <n v="11"/>
    <n v="11"/>
    <n v="78"/>
    <x v="1"/>
  </r>
  <r>
    <x v="1"/>
    <x v="0"/>
    <x v="1"/>
    <n v="2"/>
    <n v="2"/>
    <n v="2"/>
    <n v="2"/>
    <n v="2"/>
    <n v="2"/>
    <n v="2"/>
    <n v="2"/>
    <n v="2"/>
    <n v="2"/>
    <n v="8"/>
    <n v="12"/>
    <n v="11"/>
    <n v="11"/>
    <n v="12"/>
    <n v="12"/>
    <n v="86"/>
    <x v="0"/>
  </r>
  <r>
    <x v="2"/>
    <x v="0"/>
    <x v="1"/>
    <n v="2"/>
    <n v="2"/>
    <n v="2"/>
    <n v="1"/>
    <n v="2"/>
    <n v="1"/>
    <n v="2"/>
    <n v="2"/>
    <n v="2"/>
    <n v="2"/>
    <n v="7"/>
    <n v="12"/>
    <n v="12"/>
    <n v="11"/>
    <n v="9"/>
    <n v="8"/>
    <n v="77"/>
    <x v="1"/>
  </r>
  <r>
    <x v="3"/>
    <x v="0"/>
    <x v="1"/>
    <n v="2"/>
    <n v="2"/>
    <n v="2"/>
    <n v="2"/>
    <n v="2"/>
    <n v="2"/>
    <n v="2"/>
    <n v="2"/>
    <n v="2"/>
    <n v="2"/>
    <n v="6"/>
    <n v="12"/>
    <n v="12"/>
    <n v="11"/>
    <n v="12"/>
    <n v="12"/>
    <n v="85"/>
    <x v="0"/>
  </r>
  <r>
    <x v="4"/>
    <x v="0"/>
    <x v="1"/>
    <n v="2"/>
    <n v="2"/>
    <n v="2"/>
    <n v="2"/>
    <n v="1"/>
    <n v="2"/>
    <n v="2"/>
    <n v="2"/>
    <n v="2"/>
    <n v="0"/>
    <n v="7"/>
    <n v="11"/>
    <n v="11"/>
    <n v="11"/>
    <n v="11"/>
    <n v="11"/>
    <n v="79"/>
    <x v="1"/>
  </r>
  <r>
    <x v="5"/>
    <x v="0"/>
    <x v="1"/>
    <n v="2"/>
    <n v="2"/>
    <n v="2"/>
    <n v="1"/>
    <n v="2"/>
    <n v="2"/>
    <n v="2"/>
    <n v="1"/>
    <n v="1"/>
    <n v="2"/>
    <n v="0"/>
    <n v="11"/>
    <n v="11"/>
    <n v="11"/>
    <n v="11"/>
    <n v="11"/>
    <n v="72"/>
    <x v="1"/>
  </r>
  <r>
    <x v="6"/>
    <x v="0"/>
    <x v="1"/>
    <n v="2"/>
    <n v="2"/>
    <n v="1"/>
    <n v="1"/>
    <n v="2"/>
    <n v="2"/>
    <n v="2"/>
    <n v="2"/>
    <n v="2"/>
    <n v="0"/>
    <n v="8"/>
    <n v="11"/>
    <n v="11"/>
    <n v="10"/>
    <n v="10"/>
    <n v="11"/>
    <n v="77"/>
    <x v="1"/>
  </r>
  <r>
    <x v="7"/>
    <x v="0"/>
    <x v="1"/>
    <n v="2"/>
    <n v="2"/>
    <n v="2"/>
    <n v="2"/>
    <n v="2"/>
    <n v="2"/>
    <n v="2"/>
    <n v="2"/>
    <n v="2"/>
    <n v="2"/>
    <n v="8"/>
    <n v="11"/>
    <n v="11"/>
    <n v="11"/>
    <n v="11"/>
    <n v="11"/>
    <n v="83"/>
    <x v="0"/>
  </r>
  <r>
    <x v="8"/>
    <x v="0"/>
    <x v="1"/>
    <n v="2"/>
    <n v="2"/>
    <n v="2"/>
    <n v="2"/>
    <n v="0"/>
    <n v="2"/>
    <n v="2"/>
    <n v="2"/>
    <n v="2"/>
    <n v="2"/>
    <n v="6"/>
    <n v="11"/>
    <n v="12"/>
    <n v="11"/>
    <n v="11"/>
    <n v="11"/>
    <n v="80"/>
    <x v="0"/>
  </r>
  <r>
    <x v="9"/>
    <x v="0"/>
    <x v="1"/>
    <n v="2"/>
    <n v="2"/>
    <n v="2"/>
    <n v="2"/>
    <n v="2"/>
    <n v="2"/>
    <n v="2"/>
    <n v="2"/>
    <n v="2"/>
    <n v="2"/>
    <n v="7"/>
    <n v="12"/>
    <n v="12"/>
    <n v="12"/>
    <n v="12"/>
    <n v="11"/>
    <n v="86"/>
    <x v="0"/>
  </r>
  <r>
    <x v="10"/>
    <x v="0"/>
    <x v="1"/>
    <n v="2"/>
    <n v="2"/>
    <n v="2"/>
    <n v="2"/>
    <n v="2"/>
    <n v="2"/>
    <n v="2"/>
    <n v="2"/>
    <n v="2"/>
    <n v="2"/>
    <n v="7"/>
    <n v="12"/>
    <n v="12"/>
    <n v="11"/>
    <n v="11"/>
    <n v="11"/>
    <n v="84"/>
    <x v="0"/>
  </r>
  <r>
    <x v="11"/>
    <x v="0"/>
    <x v="1"/>
    <n v="2"/>
    <n v="2"/>
    <n v="2"/>
    <n v="2"/>
    <n v="2"/>
    <n v="2"/>
    <n v="2"/>
    <n v="2"/>
    <n v="2"/>
    <n v="2"/>
    <n v="7"/>
    <n v="11"/>
    <n v="11"/>
    <n v="11"/>
    <n v="11"/>
    <n v="11"/>
    <n v="82"/>
    <x v="0"/>
  </r>
  <r>
    <x v="12"/>
    <x v="0"/>
    <x v="1"/>
    <n v="2"/>
    <n v="2"/>
    <n v="2"/>
    <n v="2"/>
    <n v="2"/>
    <n v="2"/>
    <n v="2"/>
    <n v="2"/>
    <n v="2"/>
    <n v="2"/>
    <n v="7"/>
    <n v="11"/>
    <n v="11"/>
    <n v="11"/>
    <n v="11"/>
    <n v="11"/>
    <n v="82"/>
    <x v="0"/>
  </r>
  <r>
    <x v="13"/>
    <x v="0"/>
    <x v="1"/>
    <n v="2"/>
    <n v="2"/>
    <n v="2"/>
    <n v="2"/>
    <n v="2"/>
    <n v="2"/>
    <n v="2"/>
    <n v="2"/>
    <n v="2"/>
    <n v="2"/>
    <n v="9"/>
    <n v="11"/>
    <n v="11"/>
    <n v="11"/>
    <n v="11"/>
    <n v="11"/>
    <n v="84"/>
    <x v="0"/>
  </r>
  <r>
    <x v="14"/>
    <x v="0"/>
    <x v="1"/>
    <n v="2"/>
    <n v="2"/>
    <n v="2"/>
    <n v="2"/>
    <n v="2"/>
    <n v="2"/>
    <n v="2"/>
    <n v="2"/>
    <n v="2"/>
    <n v="2"/>
    <n v="0"/>
    <n v="12"/>
    <n v="12"/>
    <n v="11"/>
    <n v="12"/>
    <n v="12"/>
    <n v="79"/>
    <x v="1"/>
  </r>
  <r>
    <x v="15"/>
    <x v="0"/>
    <x v="1"/>
    <n v="2"/>
    <n v="2"/>
    <n v="2"/>
    <n v="2"/>
    <n v="2"/>
    <n v="2"/>
    <n v="2"/>
    <n v="2"/>
    <n v="2"/>
    <n v="2"/>
    <n v="8"/>
    <n v="12"/>
    <n v="12"/>
    <n v="12"/>
    <n v="12"/>
    <n v="12"/>
    <n v="88"/>
    <x v="0"/>
  </r>
  <r>
    <x v="16"/>
    <x v="0"/>
    <x v="1"/>
    <n v="2"/>
    <n v="2"/>
    <n v="2"/>
    <n v="2"/>
    <n v="2"/>
    <n v="2"/>
    <n v="2"/>
    <n v="2"/>
    <n v="2"/>
    <n v="2"/>
    <n v="8"/>
    <n v="12"/>
    <n v="12"/>
    <n v="11"/>
    <n v="10"/>
    <n v="11"/>
    <n v="84"/>
    <x v="0"/>
  </r>
  <r>
    <x v="17"/>
    <x v="0"/>
    <x v="1"/>
    <n v="2"/>
    <n v="2"/>
    <n v="2"/>
    <n v="2"/>
    <n v="2"/>
    <n v="2"/>
    <n v="2"/>
    <n v="2"/>
    <n v="2"/>
    <n v="2"/>
    <n v="7"/>
    <n v="12"/>
    <n v="12"/>
    <n v="12"/>
    <n v="12"/>
    <n v="11"/>
    <n v="86"/>
    <x v="0"/>
  </r>
  <r>
    <x v="18"/>
    <x v="0"/>
    <x v="1"/>
    <n v="2"/>
    <n v="2"/>
    <n v="2"/>
    <n v="2"/>
    <n v="2"/>
    <n v="2"/>
    <n v="2"/>
    <n v="2"/>
    <n v="2"/>
    <n v="2"/>
    <n v="9"/>
    <n v="12"/>
    <n v="12"/>
    <n v="12"/>
    <n v="12"/>
    <n v="12"/>
    <n v="89"/>
    <x v="0"/>
  </r>
  <r>
    <x v="19"/>
    <x v="0"/>
    <x v="1"/>
    <n v="2"/>
    <n v="2"/>
    <n v="2"/>
    <n v="2"/>
    <n v="2"/>
    <n v="2"/>
    <n v="2"/>
    <n v="2"/>
    <n v="2"/>
    <n v="2"/>
    <n v="6"/>
    <n v="11"/>
    <n v="11"/>
    <n v="12"/>
    <n v="12"/>
    <n v="11"/>
    <n v="83"/>
    <x v="0"/>
  </r>
  <r>
    <x v="20"/>
    <x v="0"/>
    <x v="1"/>
    <n v="2"/>
    <n v="2"/>
    <n v="2"/>
    <n v="2"/>
    <n v="2"/>
    <n v="2"/>
    <n v="2"/>
    <n v="0"/>
    <n v="2"/>
    <n v="2"/>
    <n v="5"/>
    <n v="11"/>
    <n v="11"/>
    <n v="10"/>
    <n v="10"/>
    <n v="10"/>
    <n v="75"/>
    <x v="1"/>
  </r>
  <r>
    <x v="21"/>
    <x v="0"/>
    <x v="1"/>
    <n v="2"/>
    <n v="2"/>
    <n v="2"/>
    <n v="2"/>
    <n v="2"/>
    <n v="2"/>
    <n v="2"/>
    <n v="2"/>
    <n v="2"/>
    <n v="2"/>
    <n v="7"/>
    <n v="11"/>
    <n v="11"/>
    <n v="10"/>
    <n v="11"/>
    <n v="10"/>
    <n v="80"/>
    <x v="0"/>
  </r>
  <r>
    <x v="22"/>
    <x v="0"/>
    <x v="1"/>
    <n v="1"/>
    <n v="2"/>
    <n v="2"/>
    <n v="0"/>
    <n v="2"/>
    <n v="2"/>
    <n v="2"/>
    <n v="0"/>
    <n v="2"/>
    <n v="2"/>
    <n v="7"/>
    <n v="11"/>
    <n v="12"/>
    <n v="11"/>
    <n v="10"/>
    <n v="10"/>
    <n v="76"/>
    <x v="1"/>
  </r>
  <r>
    <x v="23"/>
    <x v="0"/>
    <x v="1"/>
    <n v="0"/>
    <n v="0"/>
    <n v="0"/>
    <n v="1"/>
    <n v="2"/>
    <n v="0"/>
    <n v="2"/>
    <n v="2"/>
    <n v="2"/>
    <n v="2"/>
    <n v="8"/>
    <n v="12"/>
    <n v="11"/>
    <n v="12"/>
    <n v="11"/>
    <n v="11"/>
    <n v="76"/>
    <x v="1"/>
  </r>
  <r>
    <x v="24"/>
    <x v="0"/>
    <x v="1"/>
    <n v="0"/>
    <n v="2"/>
    <n v="2"/>
    <n v="1"/>
    <n v="1"/>
    <n v="2"/>
    <n v="1"/>
    <n v="0"/>
    <n v="2"/>
    <n v="0"/>
    <n v="6"/>
    <n v="13"/>
    <n v="12"/>
    <n v="10"/>
    <n v="11"/>
    <n v="11"/>
    <n v="74"/>
    <x v="1"/>
  </r>
  <r>
    <x v="25"/>
    <x v="0"/>
    <x v="1"/>
    <n v="2"/>
    <n v="2"/>
    <n v="2"/>
    <n v="0"/>
    <n v="2"/>
    <n v="2"/>
    <n v="2"/>
    <n v="2"/>
    <n v="2"/>
    <n v="2"/>
    <n v="6"/>
    <n v="11"/>
    <n v="10"/>
    <n v="10"/>
    <n v="11"/>
    <n v="11"/>
    <n v="77"/>
    <x v="1"/>
  </r>
  <r>
    <x v="26"/>
    <x v="0"/>
    <x v="1"/>
    <n v="2"/>
    <n v="2"/>
    <n v="2"/>
    <n v="2"/>
    <n v="2"/>
    <n v="2"/>
    <n v="2"/>
    <n v="2"/>
    <n v="2"/>
    <n v="2"/>
    <n v="8"/>
    <n v="12"/>
    <n v="12"/>
    <n v="12"/>
    <n v="12"/>
    <n v="11"/>
    <n v="87"/>
    <x v="0"/>
  </r>
  <r>
    <x v="27"/>
    <x v="0"/>
    <x v="1"/>
    <n v="2"/>
    <n v="2"/>
    <n v="2"/>
    <n v="2"/>
    <n v="2"/>
    <n v="2"/>
    <n v="2"/>
    <n v="2"/>
    <n v="2"/>
    <n v="2"/>
    <n v="7"/>
    <n v="11"/>
    <n v="12"/>
    <n v="11"/>
    <n v="11"/>
    <n v="11"/>
    <n v="83"/>
    <x v="0"/>
  </r>
  <r>
    <x v="28"/>
    <x v="0"/>
    <x v="1"/>
    <n v="2"/>
    <n v="2"/>
    <n v="2"/>
    <n v="2"/>
    <n v="2"/>
    <n v="2"/>
    <n v="2"/>
    <n v="2"/>
    <n v="2"/>
    <n v="2"/>
    <n v="8"/>
    <n v="11"/>
    <n v="12"/>
    <n v="11"/>
    <n v="11"/>
    <n v="11"/>
    <n v="84"/>
    <x v="0"/>
  </r>
  <r>
    <x v="29"/>
    <x v="0"/>
    <x v="1"/>
    <n v="2"/>
    <n v="2"/>
    <n v="2"/>
    <n v="0"/>
    <n v="2"/>
    <n v="0"/>
    <n v="0"/>
    <n v="2"/>
    <n v="0"/>
    <n v="2"/>
    <n v="5"/>
    <n v="13"/>
    <n v="12"/>
    <n v="12"/>
    <n v="12"/>
    <n v="12"/>
    <n v="78"/>
    <x v="1"/>
  </r>
  <r>
    <x v="30"/>
    <x v="0"/>
    <x v="1"/>
    <n v="2"/>
    <n v="2"/>
    <n v="2"/>
    <n v="2"/>
    <n v="2"/>
    <n v="2"/>
    <n v="2"/>
    <n v="2"/>
    <n v="2"/>
    <n v="2"/>
    <n v="8"/>
    <n v="12"/>
    <n v="11"/>
    <n v="10"/>
    <n v="11"/>
    <n v="10"/>
    <n v="82"/>
    <x v="0"/>
  </r>
  <r>
    <x v="31"/>
    <x v="0"/>
    <x v="1"/>
    <n v="2"/>
    <n v="0"/>
    <n v="1"/>
    <n v="0"/>
    <n v="2"/>
    <n v="1"/>
    <n v="2"/>
    <n v="0"/>
    <n v="2"/>
    <n v="2"/>
    <n v="6"/>
    <n v="12"/>
    <n v="12"/>
    <n v="12"/>
    <n v="12"/>
    <n v="11"/>
    <n v="77"/>
    <x v="1"/>
  </r>
  <r>
    <x v="32"/>
    <x v="0"/>
    <x v="1"/>
    <n v="2"/>
    <n v="2"/>
    <n v="0"/>
    <n v="0"/>
    <n v="2"/>
    <n v="2"/>
    <n v="2"/>
    <n v="2"/>
    <n v="2"/>
    <n v="2"/>
    <n v="9"/>
    <n v="13"/>
    <n v="12"/>
    <n v="0"/>
    <n v="12"/>
    <n v="12"/>
    <n v="74"/>
    <x v="1"/>
  </r>
  <r>
    <x v="33"/>
    <x v="0"/>
    <x v="1"/>
    <n v="2"/>
    <n v="2"/>
    <n v="2"/>
    <n v="2"/>
    <n v="2"/>
    <n v="2"/>
    <n v="2"/>
    <n v="2"/>
    <n v="2"/>
    <n v="2"/>
    <n v="8"/>
    <n v="12"/>
    <n v="11"/>
    <n v="11"/>
    <n v="11"/>
    <n v="12"/>
    <n v="85"/>
    <x v="0"/>
  </r>
  <r>
    <x v="34"/>
    <x v="0"/>
    <x v="1"/>
    <n v="2"/>
    <n v="2"/>
    <n v="2"/>
    <n v="2"/>
    <n v="2"/>
    <n v="2"/>
    <n v="2"/>
    <n v="2"/>
    <n v="2"/>
    <n v="2"/>
    <n v="7"/>
    <n v="11"/>
    <n v="11"/>
    <n v="10"/>
    <n v="12"/>
    <n v="11"/>
    <n v="82"/>
    <x v="0"/>
  </r>
  <r>
    <x v="35"/>
    <x v="0"/>
    <x v="1"/>
    <n v="2"/>
    <n v="2"/>
    <n v="2"/>
    <n v="2"/>
    <n v="2"/>
    <n v="1"/>
    <n v="2"/>
    <n v="2"/>
    <n v="2"/>
    <n v="2"/>
    <n v="7"/>
    <n v="11"/>
    <n v="11"/>
    <n v="11"/>
    <n v="12"/>
    <n v="11"/>
    <n v="82"/>
    <x v="0"/>
  </r>
  <r>
    <x v="36"/>
    <x v="0"/>
    <x v="1"/>
    <n v="0"/>
    <n v="1"/>
    <n v="0"/>
    <n v="2"/>
    <n v="1"/>
    <n v="1"/>
    <n v="0"/>
    <n v="0"/>
    <n v="0"/>
    <n v="0"/>
    <n v="5"/>
    <n v="10"/>
    <n v="11"/>
    <n v="10"/>
    <n v="11"/>
    <n v="11"/>
    <n v="63"/>
    <x v="2"/>
  </r>
  <r>
    <x v="37"/>
    <x v="0"/>
    <x v="1"/>
    <n v="0"/>
    <n v="2"/>
    <n v="2"/>
    <n v="2"/>
    <n v="1"/>
    <n v="0"/>
    <n v="2"/>
    <n v="0"/>
    <n v="2"/>
    <n v="0"/>
    <n v="6"/>
    <n v="12"/>
    <n v="12"/>
    <n v="11"/>
    <n v="12"/>
    <n v="11"/>
    <n v="75"/>
    <x v="1"/>
  </r>
  <r>
    <x v="38"/>
    <x v="0"/>
    <x v="1"/>
    <n v="2"/>
    <n v="2"/>
    <n v="2"/>
    <n v="0"/>
    <n v="2"/>
    <n v="2"/>
    <n v="2"/>
    <n v="2"/>
    <n v="2"/>
    <n v="2"/>
    <n v="9"/>
    <n v="12"/>
    <n v="13"/>
    <n v="11"/>
    <n v="11"/>
    <n v="10"/>
    <n v="84"/>
    <x v="0"/>
  </r>
  <r>
    <x v="39"/>
    <x v="0"/>
    <x v="1"/>
    <n v="2"/>
    <n v="2"/>
    <n v="0"/>
    <n v="2"/>
    <n v="2"/>
    <n v="2"/>
    <n v="2"/>
    <n v="1"/>
    <n v="2"/>
    <n v="2"/>
    <n v="7"/>
    <n v="12"/>
    <n v="11"/>
    <n v="11"/>
    <n v="12"/>
    <n v="11"/>
    <n v="81"/>
    <x v="0"/>
  </r>
  <r>
    <x v="40"/>
    <x v="0"/>
    <x v="1"/>
    <n v="2"/>
    <n v="2"/>
    <n v="2"/>
    <n v="2"/>
    <n v="2"/>
    <n v="1"/>
    <n v="2"/>
    <n v="2"/>
    <n v="2"/>
    <n v="2"/>
    <n v="6"/>
    <n v="12"/>
    <n v="11"/>
    <n v="11"/>
    <n v="11"/>
    <n v="12"/>
    <n v="82"/>
    <x v="0"/>
  </r>
  <r>
    <x v="41"/>
    <x v="1"/>
    <x v="1"/>
    <n v="2"/>
    <n v="2"/>
    <n v="2"/>
    <n v="2"/>
    <n v="2"/>
    <n v="1"/>
    <n v="0"/>
    <n v="1"/>
    <n v="1"/>
    <n v="1"/>
    <n v="9"/>
    <n v="12"/>
    <n v="11"/>
    <n v="11"/>
    <n v="12"/>
    <n v="12"/>
    <n v="81"/>
    <x v="0"/>
  </r>
  <r>
    <x v="42"/>
    <x v="1"/>
    <x v="1"/>
    <n v="1"/>
    <n v="1"/>
    <n v="2"/>
    <n v="0"/>
    <n v="0"/>
    <n v="1"/>
    <n v="0"/>
    <n v="0"/>
    <n v="1"/>
    <n v="0"/>
    <n v="5"/>
    <n v="11"/>
    <n v="11"/>
    <n v="9"/>
    <n v="11"/>
    <n v="11"/>
    <n v="64"/>
    <x v="2"/>
  </r>
  <r>
    <x v="43"/>
    <x v="1"/>
    <x v="1"/>
    <n v="2"/>
    <n v="2"/>
    <n v="2"/>
    <n v="2"/>
    <n v="1"/>
    <n v="0"/>
    <n v="1"/>
    <n v="1"/>
    <n v="2"/>
    <n v="2"/>
    <n v="6"/>
    <n v="12"/>
    <n v="12"/>
    <n v="12"/>
    <n v="12"/>
    <n v="12"/>
    <n v="81"/>
    <x v="0"/>
  </r>
  <r>
    <x v="44"/>
    <x v="1"/>
    <x v="1"/>
    <n v="2"/>
    <n v="2"/>
    <n v="2"/>
    <n v="0"/>
    <n v="2"/>
    <n v="2"/>
    <n v="0"/>
    <n v="1"/>
    <n v="2"/>
    <n v="1"/>
    <n v="5"/>
    <n v="11"/>
    <n v="11"/>
    <n v="11"/>
    <n v="10"/>
    <n v="11"/>
    <n v="73"/>
    <x v="1"/>
  </r>
  <r>
    <x v="45"/>
    <x v="1"/>
    <x v="1"/>
    <n v="2"/>
    <n v="0"/>
    <n v="0"/>
    <n v="2"/>
    <n v="0"/>
    <n v="0"/>
    <n v="1"/>
    <n v="1"/>
    <n v="2"/>
    <n v="2"/>
    <n v="6"/>
    <n v="12"/>
    <n v="11"/>
    <n v="11"/>
    <n v="11"/>
    <n v="10"/>
    <n v="71"/>
    <x v="1"/>
  </r>
  <r>
    <x v="46"/>
    <x v="1"/>
    <x v="1"/>
    <n v="2"/>
    <n v="2"/>
    <n v="2"/>
    <n v="2"/>
    <n v="2"/>
    <n v="2"/>
    <n v="2"/>
    <n v="2"/>
    <n v="2"/>
    <n v="2"/>
    <n v="8"/>
    <n v="12"/>
    <n v="12"/>
    <n v="12"/>
    <n v="11"/>
    <n v="12"/>
    <n v="87"/>
    <x v="0"/>
  </r>
  <r>
    <x v="47"/>
    <x v="1"/>
    <x v="1"/>
    <n v="2"/>
    <n v="2"/>
    <n v="2"/>
    <n v="2"/>
    <n v="2"/>
    <n v="2"/>
    <n v="2"/>
    <n v="2"/>
    <n v="2"/>
    <n v="2"/>
    <n v="9"/>
    <n v="11"/>
    <n v="13"/>
    <n v="11"/>
    <n v="12"/>
    <n v="12"/>
    <n v="88"/>
    <x v="0"/>
  </r>
  <r>
    <x v="48"/>
    <x v="1"/>
    <x v="1"/>
    <n v="2"/>
    <n v="0"/>
    <n v="2"/>
    <n v="0"/>
    <n v="1"/>
    <n v="2"/>
    <n v="2"/>
    <n v="1"/>
    <n v="2"/>
    <n v="0"/>
    <n v="5"/>
    <n v="12"/>
    <n v="11"/>
    <n v="11"/>
    <n v="11"/>
    <n v="11"/>
    <n v="73"/>
    <x v="1"/>
  </r>
  <r>
    <x v="49"/>
    <x v="1"/>
    <x v="1"/>
    <n v="2"/>
    <n v="2"/>
    <n v="2"/>
    <n v="2"/>
    <n v="2"/>
    <n v="2"/>
    <n v="2"/>
    <n v="2"/>
    <n v="2"/>
    <n v="2"/>
    <n v="8"/>
    <n v="12"/>
    <n v="12"/>
    <n v="12"/>
    <n v="12"/>
    <n v="12"/>
    <n v="88"/>
    <x v="0"/>
  </r>
  <r>
    <x v="50"/>
    <x v="1"/>
    <x v="1"/>
    <n v="2"/>
    <n v="2"/>
    <n v="2"/>
    <n v="0"/>
    <n v="2"/>
    <n v="0"/>
    <n v="2"/>
    <n v="0"/>
    <n v="2"/>
    <n v="2"/>
    <n v="8"/>
    <n v="12"/>
    <n v="12"/>
    <n v="12"/>
    <n v="10"/>
    <n v="10"/>
    <n v="78"/>
    <x v="1"/>
  </r>
  <r>
    <x v="51"/>
    <x v="1"/>
    <x v="1"/>
    <n v="0"/>
    <n v="1"/>
    <n v="1"/>
    <n v="0"/>
    <n v="0"/>
    <n v="0"/>
    <n v="0"/>
    <n v="0"/>
    <n v="2"/>
    <n v="0"/>
    <n v="6"/>
    <n v="12"/>
    <n v="11"/>
    <n v="11"/>
    <n v="11"/>
    <n v="10"/>
    <n v="65"/>
    <x v="2"/>
  </r>
  <r>
    <x v="52"/>
    <x v="1"/>
    <x v="1"/>
    <n v="2"/>
    <n v="2"/>
    <n v="2"/>
    <n v="0"/>
    <n v="2"/>
    <n v="0"/>
    <n v="2"/>
    <n v="2"/>
    <n v="2"/>
    <n v="0"/>
    <n v="7"/>
    <n v="11"/>
    <n v="11"/>
    <n v="10"/>
    <n v="12"/>
    <n v="11"/>
    <n v="76"/>
    <x v="1"/>
  </r>
  <r>
    <x v="53"/>
    <x v="1"/>
    <x v="1"/>
    <n v="2"/>
    <n v="2"/>
    <n v="0"/>
    <n v="0"/>
    <n v="0"/>
    <n v="0"/>
    <n v="0"/>
    <n v="0"/>
    <n v="2"/>
    <n v="0"/>
    <n v="7"/>
    <n v="13"/>
    <n v="12"/>
    <n v="11"/>
    <n v="12"/>
    <n v="11"/>
    <n v="72"/>
    <x v="1"/>
  </r>
  <r>
    <x v="54"/>
    <x v="1"/>
    <x v="1"/>
    <n v="2"/>
    <n v="2"/>
    <n v="2"/>
    <n v="2"/>
    <n v="2"/>
    <n v="2"/>
    <n v="2"/>
    <n v="2"/>
    <n v="2"/>
    <n v="2"/>
    <n v="8"/>
    <n v="12"/>
    <n v="12"/>
    <n v="11"/>
    <n v="11"/>
    <n v="12"/>
    <n v="86"/>
    <x v="0"/>
  </r>
  <r>
    <x v="55"/>
    <x v="1"/>
    <x v="1"/>
    <n v="2"/>
    <n v="2"/>
    <n v="2"/>
    <n v="2"/>
    <n v="2"/>
    <n v="2"/>
    <n v="2"/>
    <n v="2"/>
    <n v="2"/>
    <n v="2"/>
    <n v="8"/>
    <n v="12"/>
    <n v="11"/>
    <n v="12"/>
    <n v="11"/>
    <n v="11"/>
    <n v="85"/>
    <x v="0"/>
  </r>
  <r>
    <x v="56"/>
    <x v="1"/>
    <x v="1"/>
    <n v="2"/>
    <n v="1"/>
    <n v="1"/>
    <n v="2"/>
    <n v="2"/>
    <n v="1"/>
    <n v="2"/>
    <n v="1"/>
    <n v="2"/>
    <n v="0"/>
    <n v="9"/>
    <n v="12"/>
    <n v="12"/>
    <n v="11"/>
    <n v="12"/>
    <n v="11"/>
    <n v="81"/>
    <x v="0"/>
  </r>
  <r>
    <x v="57"/>
    <x v="1"/>
    <x v="1"/>
    <n v="2"/>
    <n v="2"/>
    <n v="2"/>
    <n v="2"/>
    <n v="2"/>
    <n v="2"/>
    <n v="2"/>
    <n v="2"/>
    <n v="2"/>
    <n v="2"/>
    <n v="6"/>
    <n v="12"/>
    <n v="11"/>
    <n v="11"/>
    <n v="11"/>
    <n v="10"/>
    <n v="81"/>
    <x v="0"/>
  </r>
  <r>
    <x v="58"/>
    <x v="1"/>
    <x v="1"/>
    <n v="2"/>
    <n v="2"/>
    <n v="2"/>
    <n v="2"/>
    <n v="2"/>
    <n v="2"/>
    <n v="2"/>
    <n v="2"/>
    <n v="2"/>
    <n v="2"/>
    <n v="9"/>
    <n v="12"/>
    <n v="12"/>
    <n v="12"/>
    <n v="12"/>
    <n v="12"/>
    <n v="89"/>
    <x v="0"/>
  </r>
  <r>
    <x v="59"/>
    <x v="1"/>
    <x v="1"/>
    <n v="2"/>
    <n v="2"/>
    <n v="2"/>
    <n v="2"/>
    <n v="2"/>
    <n v="2"/>
    <n v="2"/>
    <n v="2"/>
    <n v="2"/>
    <n v="2"/>
    <n v="7"/>
    <n v="12"/>
    <n v="12"/>
    <n v="12"/>
    <n v="12"/>
    <n v="12"/>
    <n v="87"/>
    <x v="0"/>
  </r>
  <r>
    <x v="60"/>
    <x v="1"/>
    <x v="1"/>
    <n v="2"/>
    <n v="2"/>
    <n v="2"/>
    <n v="2"/>
    <n v="2"/>
    <n v="2"/>
    <n v="2"/>
    <n v="2"/>
    <n v="2"/>
    <n v="2"/>
    <n v="6"/>
    <n v="11"/>
    <n v="12"/>
    <n v="11"/>
    <n v="12"/>
    <n v="11"/>
    <n v="83"/>
    <x v="0"/>
  </r>
  <r>
    <x v="61"/>
    <x v="1"/>
    <x v="1"/>
    <n v="1"/>
    <n v="0"/>
    <n v="0"/>
    <n v="2"/>
    <n v="0"/>
    <n v="2"/>
    <n v="0"/>
    <n v="2"/>
    <n v="2"/>
    <n v="0"/>
    <n v="6"/>
    <n v="13"/>
    <n v="12"/>
    <n v="10"/>
    <n v="11"/>
    <n v="12"/>
    <n v="73"/>
    <x v="1"/>
  </r>
  <r>
    <x v="62"/>
    <x v="1"/>
    <x v="1"/>
    <n v="2"/>
    <n v="2"/>
    <n v="2"/>
    <n v="2"/>
    <n v="2"/>
    <n v="2"/>
    <n v="2"/>
    <n v="2"/>
    <n v="2"/>
    <n v="2"/>
    <n v="7"/>
    <n v="13"/>
    <n v="12"/>
    <n v="11"/>
    <n v="12"/>
    <n v="11"/>
    <n v="86"/>
    <x v="0"/>
  </r>
  <r>
    <x v="63"/>
    <x v="1"/>
    <x v="1"/>
    <n v="2"/>
    <n v="1"/>
    <n v="2"/>
    <n v="2"/>
    <n v="2"/>
    <n v="2"/>
    <n v="2"/>
    <n v="2"/>
    <n v="2"/>
    <n v="2"/>
    <n v="6"/>
    <n v="10"/>
    <n v="11"/>
    <n v="10"/>
    <n v="10"/>
    <n v="10"/>
    <n v="76"/>
    <x v="1"/>
  </r>
  <r>
    <x v="64"/>
    <x v="1"/>
    <x v="1"/>
    <n v="2"/>
    <n v="2"/>
    <n v="2"/>
    <n v="2"/>
    <n v="2"/>
    <n v="2"/>
    <n v="2"/>
    <n v="2"/>
    <n v="2"/>
    <n v="2"/>
    <n v="9"/>
    <n v="12"/>
    <n v="12"/>
    <n v="11"/>
    <n v="12"/>
    <n v="11"/>
    <n v="87"/>
    <x v="0"/>
  </r>
  <r>
    <x v="65"/>
    <x v="1"/>
    <x v="1"/>
    <n v="2"/>
    <n v="2"/>
    <n v="2"/>
    <n v="2"/>
    <n v="2"/>
    <n v="2"/>
    <n v="2"/>
    <n v="2"/>
    <n v="2"/>
    <n v="2"/>
    <n v="8"/>
    <n v="12"/>
    <n v="12"/>
    <n v="12"/>
    <n v="12"/>
    <n v="12"/>
    <n v="88"/>
    <x v="0"/>
  </r>
  <r>
    <x v="66"/>
    <x v="1"/>
    <x v="1"/>
    <n v="2"/>
    <n v="2"/>
    <n v="2"/>
    <n v="2"/>
    <n v="2"/>
    <n v="2"/>
    <n v="2"/>
    <n v="2"/>
    <n v="2"/>
    <n v="2"/>
    <n v="9"/>
    <n v="13"/>
    <n v="11"/>
    <n v="11"/>
    <n v="12"/>
    <n v="11"/>
    <n v="87"/>
    <x v="0"/>
  </r>
  <r>
    <x v="67"/>
    <x v="1"/>
    <x v="1"/>
    <n v="2"/>
    <n v="2"/>
    <n v="2"/>
    <n v="2"/>
    <n v="2"/>
    <n v="2"/>
    <n v="2"/>
    <n v="2"/>
    <n v="2"/>
    <n v="2"/>
    <n v="9"/>
    <n v="13"/>
    <n v="12"/>
    <n v="11"/>
    <n v="12"/>
    <n v="11"/>
    <n v="88"/>
    <x v="0"/>
  </r>
  <r>
    <x v="68"/>
    <x v="1"/>
    <x v="1"/>
    <n v="2"/>
    <n v="2"/>
    <n v="2"/>
    <n v="2"/>
    <n v="2"/>
    <n v="2"/>
    <n v="2"/>
    <n v="2"/>
    <n v="2"/>
    <n v="2"/>
    <n v="6"/>
    <n v="12"/>
    <n v="11"/>
    <n v="11"/>
    <n v="12"/>
    <n v="11"/>
    <n v="83"/>
    <x v="0"/>
  </r>
  <r>
    <x v="69"/>
    <x v="1"/>
    <x v="1"/>
    <n v="2"/>
    <n v="2"/>
    <n v="2"/>
    <n v="2"/>
    <n v="2"/>
    <n v="2"/>
    <n v="2"/>
    <n v="1"/>
    <n v="2"/>
    <n v="2"/>
    <n v="9"/>
    <n v="12"/>
    <n v="12"/>
    <n v="12"/>
    <n v="12"/>
    <n v="12"/>
    <n v="88"/>
    <x v="0"/>
  </r>
  <r>
    <x v="70"/>
    <x v="1"/>
    <x v="1"/>
    <n v="2"/>
    <n v="2"/>
    <n v="2"/>
    <n v="2"/>
    <n v="2"/>
    <n v="2"/>
    <n v="2"/>
    <n v="2"/>
    <n v="2"/>
    <n v="2"/>
    <n v="8"/>
    <n v="12"/>
    <n v="13"/>
    <n v="12"/>
    <n v="12"/>
    <n v="12"/>
    <n v="89"/>
    <x v="0"/>
  </r>
  <r>
    <x v="71"/>
    <x v="1"/>
    <x v="1"/>
    <n v="2"/>
    <n v="2"/>
    <n v="2"/>
    <n v="2"/>
    <n v="2"/>
    <n v="2"/>
    <n v="2"/>
    <n v="2"/>
    <n v="2"/>
    <n v="2"/>
    <n v="8"/>
    <n v="13"/>
    <n v="12"/>
    <n v="12"/>
    <n v="12"/>
    <n v="12"/>
    <n v="89"/>
    <x v="0"/>
  </r>
  <r>
    <x v="72"/>
    <x v="1"/>
    <x v="1"/>
    <n v="0"/>
    <n v="0"/>
    <n v="0"/>
    <n v="0"/>
    <n v="0"/>
    <n v="0"/>
    <n v="2"/>
    <n v="0"/>
    <n v="2"/>
    <n v="0"/>
    <n v="8"/>
    <n v="11"/>
    <n v="11"/>
    <n v="0"/>
    <n v="10"/>
    <n v="12"/>
    <n v="56"/>
    <x v="3"/>
  </r>
  <r>
    <x v="73"/>
    <x v="1"/>
    <x v="1"/>
    <n v="0"/>
    <n v="0"/>
    <n v="2"/>
    <n v="2"/>
    <n v="1"/>
    <n v="1"/>
    <n v="1"/>
    <n v="1"/>
    <n v="1"/>
    <n v="0"/>
    <n v="6"/>
    <n v="11"/>
    <n v="11"/>
    <n v="11"/>
    <n v="11"/>
    <n v="11"/>
    <n v="70"/>
    <x v="1"/>
  </r>
  <r>
    <x v="74"/>
    <x v="1"/>
    <x v="1"/>
    <n v="2"/>
    <n v="2"/>
    <n v="2"/>
    <n v="2"/>
    <n v="2"/>
    <n v="2"/>
    <n v="2"/>
    <n v="2"/>
    <n v="2"/>
    <n v="2"/>
    <n v="6"/>
    <n v="11"/>
    <n v="11"/>
    <n v="11"/>
    <n v="11"/>
    <n v="11"/>
    <n v="81"/>
    <x v="0"/>
  </r>
  <r>
    <x v="75"/>
    <x v="1"/>
    <x v="1"/>
    <n v="2"/>
    <n v="2"/>
    <n v="2"/>
    <n v="0"/>
    <n v="2"/>
    <n v="2"/>
    <n v="2"/>
    <n v="2"/>
    <n v="2"/>
    <n v="2"/>
    <n v="6"/>
    <n v="11"/>
    <n v="12"/>
    <n v="11"/>
    <n v="11"/>
    <n v="12"/>
    <n v="81"/>
    <x v="0"/>
  </r>
  <r>
    <x v="76"/>
    <x v="1"/>
    <x v="1"/>
    <n v="2"/>
    <n v="2"/>
    <n v="0"/>
    <n v="1"/>
    <n v="1"/>
    <n v="2"/>
    <n v="2"/>
    <n v="1"/>
    <n v="2"/>
    <n v="2"/>
    <n v="6"/>
    <n v="9"/>
    <n v="10"/>
    <n v="0"/>
    <n v="9"/>
    <n v="8"/>
    <n v="57"/>
    <x v="3"/>
  </r>
  <r>
    <x v="77"/>
    <x v="1"/>
    <x v="1"/>
    <n v="2"/>
    <n v="2"/>
    <n v="0"/>
    <n v="1"/>
    <n v="1"/>
    <n v="0"/>
    <n v="0"/>
    <n v="0"/>
    <n v="0"/>
    <n v="0"/>
    <n v="7"/>
    <n v="12"/>
    <n v="12"/>
    <n v="11"/>
    <n v="12"/>
    <n v="11"/>
    <n v="71"/>
    <x v="1"/>
  </r>
  <r>
    <x v="78"/>
    <x v="1"/>
    <x v="1"/>
    <n v="0"/>
    <n v="0"/>
    <n v="0"/>
    <n v="0"/>
    <n v="2"/>
    <n v="0"/>
    <n v="0"/>
    <n v="0"/>
    <n v="0"/>
    <n v="2"/>
    <n v="5"/>
    <n v="11"/>
    <n v="11"/>
    <n v="11"/>
    <n v="11"/>
    <n v="11"/>
    <n v="64"/>
    <x v="2"/>
  </r>
  <r>
    <x v="79"/>
    <x v="1"/>
    <x v="1"/>
    <n v="2"/>
    <n v="2"/>
    <n v="2"/>
    <n v="2"/>
    <n v="2"/>
    <n v="2"/>
    <n v="2"/>
    <n v="2"/>
    <n v="2"/>
    <n v="2"/>
    <n v="6"/>
    <n v="11"/>
    <n v="11"/>
    <n v="11"/>
    <n v="11"/>
    <n v="11"/>
    <n v="81"/>
    <x v="0"/>
  </r>
  <r>
    <x v="80"/>
    <x v="2"/>
    <x v="1"/>
    <n v="0"/>
    <n v="2"/>
    <n v="2"/>
    <n v="1"/>
    <n v="2"/>
    <n v="1"/>
    <n v="1"/>
    <n v="1"/>
    <n v="2"/>
    <n v="2"/>
    <n v="5"/>
    <n v="10"/>
    <n v="12"/>
    <n v="11"/>
    <n v="11"/>
    <n v="11"/>
    <n v="74"/>
    <x v="1"/>
  </r>
  <r>
    <x v="81"/>
    <x v="2"/>
    <x v="1"/>
    <n v="0"/>
    <n v="0"/>
    <n v="0"/>
    <n v="0"/>
    <n v="0"/>
    <n v="0"/>
    <n v="0"/>
    <n v="0"/>
    <n v="0"/>
    <n v="0"/>
    <n v="0"/>
    <n v="0"/>
    <n v="0"/>
    <n v="0"/>
    <n v="0"/>
    <n v="0"/>
    <s v="AB"/>
    <x v="6"/>
  </r>
  <r>
    <x v="82"/>
    <x v="2"/>
    <x v="1"/>
    <n v="2"/>
    <n v="2"/>
    <n v="2"/>
    <n v="2"/>
    <n v="2"/>
    <n v="2"/>
    <n v="2"/>
    <n v="2"/>
    <n v="2"/>
    <n v="2"/>
    <n v="8"/>
    <n v="12"/>
    <n v="11"/>
    <n v="10"/>
    <n v="11"/>
    <n v="11"/>
    <n v="83"/>
    <x v="0"/>
  </r>
  <r>
    <x v="83"/>
    <x v="2"/>
    <x v="1"/>
    <n v="2"/>
    <n v="1"/>
    <n v="1"/>
    <n v="2"/>
    <n v="1"/>
    <n v="1"/>
    <n v="1"/>
    <n v="0"/>
    <n v="2"/>
    <n v="0"/>
    <n v="6"/>
    <n v="11"/>
    <n v="0"/>
    <n v="0"/>
    <n v="11"/>
    <n v="12"/>
    <n v="51"/>
    <x v="3"/>
  </r>
  <r>
    <x v="84"/>
    <x v="2"/>
    <x v="1"/>
    <n v="0"/>
    <n v="1"/>
    <n v="2"/>
    <n v="0"/>
    <n v="2"/>
    <n v="0"/>
    <n v="0"/>
    <n v="0"/>
    <n v="2"/>
    <n v="0"/>
    <n v="5"/>
    <n v="12"/>
    <n v="12"/>
    <n v="10"/>
    <n v="12"/>
    <n v="12"/>
    <n v="70"/>
    <x v="1"/>
  </r>
  <r>
    <x v="85"/>
    <x v="2"/>
    <x v="1"/>
    <n v="2"/>
    <n v="2"/>
    <n v="2"/>
    <n v="1"/>
    <n v="2"/>
    <n v="2"/>
    <n v="1"/>
    <n v="2"/>
    <n v="2"/>
    <n v="2"/>
    <n v="7"/>
    <n v="12"/>
    <n v="12"/>
    <n v="11"/>
    <n v="10"/>
    <n v="11"/>
    <n v="81"/>
    <x v="0"/>
  </r>
  <r>
    <x v="86"/>
    <x v="2"/>
    <x v="1"/>
    <n v="2"/>
    <n v="2"/>
    <n v="2"/>
    <n v="2"/>
    <n v="2"/>
    <n v="2"/>
    <n v="2"/>
    <n v="2"/>
    <n v="2"/>
    <n v="2"/>
    <n v="8"/>
    <n v="11"/>
    <n v="11"/>
    <n v="11"/>
    <n v="11"/>
    <n v="11"/>
    <n v="83"/>
    <x v="0"/>
  </r>
  <r>
    <x v="87"/>
    <x v="2"/>
    <x v="1"/>
    <n v="2"/>
    <n v="2"/>
    <n v="0"/>
    <n v="2"/>
    <n v="2"/>
    <n v="0"/>
    <n v="2"/>
    <n v="0"/>
    <n v="2"/>
    <n v="2"/>
    <n v="8"/>
    <n v="11"/>
    <n v="11"/>
    <n v="11"/>
    <n v="11"/>
    <n v="12"/>
    <n v="78"/>
    <x v="1"/>
  </r>
  <r>
    <x v="88"/>
    <x v="2"/>
    <x v="1"/>
    <n v="2"/>
    <n v="2"/>
    <n v="2"/>
    <n v="2"/>
    <n v="2"/>
    <n v="2"/>
    <n v="2"/>
    <n v="2"/>
    <n v="2"/>
    <n v="2"/>
    <n v="9"/>
    <n v="11"/>
    <n v="12"/>
    <n v="12"/>
    <n v="11"/>
    <n v="12"/>
    <n v="87"/>
    <x v="0"/>
  </r>
  <r>
    <x v="89"/>
    <x v="2"/>
    <x v="1"/>
    <n v="2"/>
    <n v="2"/>
    <n v="2"/>
    <n v="2"/>
    <n v="2"/>
    <n v="2"/>
    <n v="2"/>
    <n v="2"/>
    <n v="2"/>
    <n v="2"/>
    <n v="9"/>
    <n v="11"/>
    <n v="12"/>
    <n v="11"/>
    <n v="11"/>
    <n v="11"/>
    <n v="85"/>
    <x v="0"/>
  </r>
  <r>
    <x v="90"/>
    <x v="2"/>
    <x v="1"/>
    <n v="0"/>
    <n v="0"/>
    <n v="0"/>
    <n v="0"/>
    <n v="0"/>
    <n v="0"/>
    <n v="0"/>
    <n v="0"/>
    <n v="0"/>
    <n v="0"/>
    <n v="0"/>
    <n v="0"/>
    <n v="0"/>
    <n v="0"/>
    <n v="0"/>
    <n v="0"/>
    <s v="AB"/>
    <x v="6"/>
  </r>
  <r>
    <x v="91"/>
    <x v="2"/>
    <x v="1"/>
    <n v="0"/>
    <n v="2"/>
    <n v="0"/>
    <n v="2"/>
    <n v="1"/>
    <n v="1"/>
    <n v="0"/>
    <n v="0"/>
    <n v="2"/>
    <n v="2"/>
    <n v="9"/>
    <n v="11"/>
    <n v="12"/>
    <n v="11"/>
    <n v="11"/>
    <n v="11"/>
    <n v="75"/>
    <x v="1"/>
  </r>
  <r>
    <x v="92"/>
    <x v="2"/>
    <x v="1"/>
    <n v="2"/>
    <n v="2"/>
    <n v="1"/>
    <n v="1"/>
    <n v="2"/>
    <n v="0"/>
    <n v="2"/>
    <n v="0"/>
    <n v="2"/>
    <n v="2"/>
    <n v="9"/>
    <n v="13"/>
    <n v="12"/>
    <n v="11"/>
    <n v="12"/>
    <n v="12"/>
    <n v="83"/>
    <x v="0"/>
  </r>
  <r>
    <x v="93"/>
    <x v="2"/>
    <x v="1"/>
    <n v="2"/>
    <n v="2"/>
    <n v="2"/>
    <n v="1"/>
    <n v="2"/>
    <n v="2"/>
    <n v="2"/>
    <n v="2"/>
    <n v="2"/>
    <n v="2"/>
    <n v="5"/>
    <n v="11"/>
    <n v="12"/>
    <n v="11"/>
    <n v="11"/>
    <n v="11"/>
    <n v="80"/>
    <x v="0"/>
  </r>
  <r>
    <x v="94"/>
    <x v="2"/>
    <x v="1"/>
    <n v="2"/>
    <n v="2"/>
    <n v="2"/>
    <n v="2"/>
    <n v="2"/>
    <n v="2"/>
    <n v="2"/>
    <n v="2"/>
    <n v="2"/>
    <n v="2"/>
    <n v="8"/>
    <n v="11"/>
    <n v="11"/>
    <n v="11"/>
    <n v="11"/>
    <n v="11"/>
    <n v="83"/>
    <x v="0"/>
  </r>
  <r>
    <x v="95"/>
    <x v="2"/>
    <x v="1"/>
    <n v="2"/>
    <n v="2"/>
    <n v="2"/>
    <n v="2"/>
    <n v="2"/>
    <n v="2"/>
    <n v="2"/>
    <n v="2"/>
    <n v="2"/>
    <n v="2"/>
    <n v="7"/>
    <n v="11"/>
    <n v="11"/>
    <n v="12"/>
    <n v="11"/>
    <n v="11"/>
    <n v="83"/>
    <x v="0"/>
  </r>
  <r>
    <x v="96"/>
    <x v="2"/>
    <x v="1"/>
    <n v="2"/>
    <n v="1"/>
    <n v="1"/>
    <n v="1"/>
    <n v="2"/>
    <n v="2"/>
    <n v="0"/>
    <n v="0"/>
    <n v="0"/>
    <n v="0"/>
    <n v="0"/>
    <n v="11"/>
    <n v="11"/>
    <n v="11"/>
    <n v="11"/>
    <n v="9"/>
    <n v="62"/>
    <x v="2"/>
  </r>
  <r>
    <x v="97"/>
    <x v="2"/>
    <x v="1"/>
    <n v="0"/>
    <n v="0"/>
    <n v="0"/>
    <n v="0"/>
    <n v="1"/>
    <n v="1"/>
    <n v="0"/>
    <n v="0"/>
    <n v="0"/>
    <n v="0"/>
    <n v="7"/>
    <n v="11"/>
    <n v="12"/>
    <n v="11"/>
    <n v="11"/>
    <n v="11"/>
    <n v="65"/>
    <x v="2"/>
  </r>
  <r>
    <x v="98"/>
    <x v="2"/>
    <x v="1"/>
    <n v="2"/>
    <n v="2"/>
    <n v="2"/>
    <n v="2"/>
    <n v="2"/>
    <n v="2"/>
    <n v="2"/>
    <n v="2"/>
    <n v="2"/>
    <n v="2"/>
    <n v="8"/>
    <n v="10"/>
    <n v="10"/>
    <n v="11"/>
    <n v="10"/>
    <n v="11"/>
    <n v="80"/>
    <x v="0"/>
  </r>
  <r>
    <x v="99"/>
    <x v="2"/>
    <x v="1"/>
    <n v="2"/>
    <n v="2"/>
    <n v="2"/>
    <n v="1"/>
    <n v="2"/>
    <n v="2"/>
    <n v="2"/>
    <n v="2"/>
    <n v="2"/>
    <n v="2"/>
    <n v="7"/>
    <n v="11"/>
    <n v="12"/>
    <n v="11"/>
    <n v="11"/>
    <n v="12"/>
    <n v="83"/>
    <x v="0"/>
  </r>
  <r>
    <x v="100"/>
    <x v="2"/>
    <x v="1"/>
    <n v="0"/>
    <n v="0"/>
    <n v="0"/>
    <n v="0"/>
    <n v="0"/>
    <n v="0"/>
    <n v="0"/>
    <n v="0"/>
    <n v="0"/>
    <n v="0"/>
    <n v="0"/>
    <n v="0"/>
    <n v="0"/>
    <n v="0"/>
    <n v="0"/>
    <n v="0"/>
    <s v="AB"/>
    <x v="6"/>
  </r>
  <r>
    <x v="101"/>
    <x v="2"/>
    <x v="1"/>
    <n v="1"/>
    <n v="1"/>
    <n v="1"/>
    <n v="0"/>
    <n v="0"/>
    <n v="0"/>
    <n v="0"/>
    <n v="0"/>
    <n v="2"/>
    <n v="0"/>
    <n v="5"/>
    <n v="11"/>
    <n v="11"/>
    <n v="11"/>
    <n v="11"/>
    <n v="11"/>
    <n v="65"/>
    <x v="2"/>
  </r>
  <r>
    <x v="102"/>
    <x v="2"/>
    <x v="1"/>
    <n v="2"/>
    <n v="2"/>
    <n v="0"/>
    <n v="2"/>
    <n v="0"/>
    <n v="2"/>
    <n v="2"/>
    <n v="2"/>
    <n v="1"/>
    <n v="2"/>
    <n v="5"/>
    <n v="10"/>
    <n v="10"/>
    <n v="10"/>
    <n v="11"/>
    <n v="10"/>
    <n v="71"/>
    <x v="1"/>
  </r>
  <r>
    <x v="103"/>
    <x v="2"/>
    <x v="1"/>
    <n v="0"/>
    <n v="0"/>
    <n v="0"/>
    <n v="0"/>
    <n v="0"/>
    <n v="0"/>
    <n v="0"/>
    <n v="0"/>
    <n v="0"/>
    <n v="0"/>
    <n v="0"/>
    <n v="0"/>
    <n v="0"/>
    <n v="0"/>
    <n v="0"/>
    <n v="0"/>
    <s v="AB"/>
    <x v="6"/>
  </r>
  <r>
    <x v="104"/>
    <x v="2"/>
    <x v="1"/>
    <n v="0"/>
    <n v="0"/>
    <n v="0"/>
    <n v="0"/>
    <n v="0"/>
    <n v="0"/>
    <n v="0"/>
    <n v="0"/>
    <n v="2"/>
    <n v="0"/>
    <n v="5"/>
    <n v="11"/>
    <n v="11"/>
    <n v="10"/>
    <n v="10"/>
    <n v="10"/>
    <n v="59"/>
    <x v="3"/>
  </r>
  <r>
    <x v="105"/>
    <x v="2"/>
    <x v="1"/>
    <n v="1"/>
    <n v="0"/>
    <n v="0"/>
    <n v="0"/>
    <n v="0"/>
    <n v="0"/>
    <n v="0"/>
    <n v="0"/>
    <n v="0"/>
    <n v="0"/>
    <n v="5"/>
    <n v="10"/>
    <n v="11"/>
    <n v="10"/>
    <n v="11"/>
    <n v="10"/>
    <n v="58"/>
    <x v="3"/>
  </r>
  <r>
    <x v="106"/>
    <x v="2"/>
    <x v="1"/>
    <n v="0"/>
    <n v="2"/>
    <n v="1"/>
    <n v="0"/>
    <n v="1"/>
    <n v="0"/>
    <n v="1"/>
    <n v="1"/>
    <n v="1"/>
    <n v="2"/>
    <n v="4"/>
    <n v="8"/>
    <n v="12"/>
    <n v="0"/>
    <n v="11"/>
    <n v="11"/>
    <n v="55"/>
    <x v="3"/>
  </r>
  <r>
    <x v="107"/>
    <x v="2"/>
    <x v="1"/>
    <n v="2"/>
    <n v="2"/>
    <n v="2"/>
    <n v="2"/>
    <n v="2"/>
    <n v="2"/>
    <n v="2"/>
    <n v="2"/>
    <n v="2"/>
    <n v="2"/>
    <n v="7"/>
    <n v="13"/>
    <n v="12"/>
    <n v="11"/>
    <n v="12"/>
    <n v="11"/>
    <n v="86"/>
    <x v="0"/>
  </r>
  <r>
    <x v="108"/>
    <x v="2"/>
    <x v="1"/>
    <n v="2"/>
    <n v="2"/>
    <n v="2"/>
    <n v="2"/>
    <n v="2"/>
    <n v="2"/>
    <n v="2"/>
    <n v="2"/>
    <n v="2"/>
    <n v="2"/>
    <n v="7"/>
    <n v="13"/>
    <n v="13"/>
    <n v="12"/>
    <n v="12"/>
    <n v="11"/>
    <n v="88"/>
    <x v="0"/>
  </r>
  <r>
    <x v="109"/>
    <x v="2"/>
    <x v="1"/>
    <n v="2"/>
    <n v="2"/>
    <n v="1"/>
    <n v="1"/>
    <n v="2"/>
    <n v="2"/>
    <n v="2"/>
    <n v="2"/>
    <n v="2"/>
    <n v="2"/>
    <n v="8"/>
    <n v="13"/>
    <n v="12"/>
    <n v="12"/>
    <n v="12"/>
    <n v="10"/>
    <n v="85"/>
    <x v="0"/>
  </r>
  <r>
    <x v="110"/>
    <x v="2"/>
    <x v="1"/>
    <n v="2"/>
    <n v="2"/>
    <n v="2"/>
    <n v="2"/>
    <n v="2"/>
    <n v="2"/>
    <n v="2"/>
    <n v="2"/>
    <n v="2"/>
    <n v="2"/>
    <n v="8"/>
    <n v="12"/>
    <n v="11"/>
    <n v="11"/>
    <n v="12"/>
    <n v="11"/>
    <n v="85"/>
    <x v="0"/>
  </r>
  <r>
    <x v="111"/>
    <x v="2"/>
    <x v="1"/>
    <n v="2"/>
    <n v="2"/>
    <n v="2"/>
    <n v="2"/>
    <n v="2"/>
    <n v="2"/>
    <n v="2"/>
    <n v="2"/>
    <n v="2"/>
    <n v="2"/>
    <n v="6"/>
    <n v="11"/>
    <n v="11"/>
    <n v="10"/>
    <n v="10"/>
    <n v="10"/>
    <n v="78"/>
    <x v="1"/>
  </r>
  <r>
    <x v="112"/>
    <x v="2"/>
    <x v="1"/>
    <n v="0"/>
    <n v="0"/>
    <n v="0"/>
    <n v="0"/>
    <n v="1"/>
    <n v="0"/>
    <n v="1"/>
    <n v="1"/>
    <n v="2"/>
    <n v="0"/>
    <n v="6"/>
    <n v="13"/>
    <n v="11"/>
    <n v="11"/>
    <n v="12"/>
    <n v="11"/>
    <n v="69"/>
    <x v="2"/>
  </r>
  <r>
    <x v="113"/>
    <x v="2"/>
    <x v="1"/>
    <n v="0"/>
    <n v="0"/>
    <n v="1"/>
    <n v="2"/>
    <n v="0"/>
    <n v="1"/>
    <n v="1"/>
    <n v="1"/>
    <n v="0"/>
    <n v="0"/>
    <n v="9"/>
    <n v="11"/>
    <n v="12"/>
    <n v="11"/>
    <n v="11"/>
    <n v="11"/>
    <n v="71"/>
    <x v="1"/>
  </r>
  <r>
    <x v="114"/>
    <x v="2"/>
    <x v="1"/>
    <n v="0"/>
    <n v="0"/>
    <n v="0"/>
    <n v="0"/>
    <n v="2"/>
    <n v="0"/>
    <n v="0"/>
    <n v="0"/>
    <n v="0"/>
    <n v="0"/>
    <n v="0"/>
    <n v="12"/>
    <n v="12"/>
    <n v="10"/>
    <n v="12"/>
    <n v="12"/>
    <n v="60"/>
    <x v="2"/>
  </r>
  <r>
    <x v="115"/>
    <x v="2"/>
    <x v="1"/>
    <n v="2"/>
    <n v="0"/>
    <n v="2"/>
    <n v="2"/>
    <n v="0"/>
    <n v="0"/>
    <n v="2"/>
    <n v="0"/>
    <n v="2"/>
    <n v="2"/>
    <n v="7"/>
    <n v="11"/>
    <n v="12"/>
    <n v="11"/>
    <n v="11"/>
    <n v="11"/>
    <n v="75"/>
    <x v="1"/>
  </r>
  <r>
    <x v="116"/>
    <x v="2"/>
    <x v="1"/>
    <n v="2"/>
    <n v="2"/>
    <n v="1"/>
    <n v="2"/>
    <n v="1"/>
    <n v="2"/>
    <n v="2"/>
    <n v="2"/>
    <n v="2"/>
    <n v="2"/>
    <n v="5"/>
    <n v="12"/>
    <n v="11"/>
    <n v="0"/>
    <n v="11"/>
    <n v="11"/>
    <n v="68"/>
    <x v="2"/>
  </r>
  <r>
    <x v="117"/>
    <x v="2"/>
    <x v="1"/>
    <n v="2"/>
    <n v="2"/>
    <n v="2"/>
    <n v="2"/>
    <n v="2"/>
    <n v="2"/>
    <n v="2"/>
    <n v="2"/>
    <n v="2"/>
    <n v="2"/>
    <n v="7"/>
    <n v="11"/>
    <n v="11"/>
    <n v="10"/>
    <n v="11"/>
    <n v="11"/>
    <n v="81"/>
    <x v="0"/>
  </r>
  <r>
    <x v="118"/>
    <x v="2"/>
    <x v="1"/>
    <n v="1"/>
    <n v="1"/>
    <n v="1"/>
    <n v="1"/>
    <n v="1"/>
    <n v="0"/>
    <n v="0"/>
    <n v="0"/>
    <n v="0"/>
    <n v="0"/>
    <n v="6"/>
    <n v="0"/>
    <n v="10"/>
    <n v="9"/>
    <n v="11"/>
    <n v="10"/>
    <n v="51"/>
    <x v="3"/>
  </r>
  <r>
    <x v="119"/>
    <x v="2"/>
    <x v="1"/>
    <n v="0"/>
    <n v="0"/>
    <n v="0"/>
    <n v="1"/>
    <n v="0"/>
    <n v="1"/>
    <n v="2"/>
    <n v="0"/>
    <n v="2"/>
    <n v="0"/>
    <n v="7"/>
    <n v="10"/>
    <n v="11"/>
    <n v="11"/>
    <n v="11"/>
    <n v="11"/>
    <n v="67"/>
    <x v="2"/>
  </r>
  <r>
    <x v="120"/>
    <x v="2"/>
    <x v="1"/>
    <n v="2"/>
    <n v="2"/>
    <n v="2"/>
    <n v="2"/>
    <n v="2"/>
    <n v="2"/>
    <n v="2"/>
    <n v="2"/>
    <n v="2"/>
    <n v="2"/>
    <n v="6"/>
    <n v="11"/>
    <n v="11"/>
    <n v="11"/>
    <n v="11"/>
    <n v="11"/>
    <n v="81"/>
    <x v="0"/>
  </r>
  <r>
    <x v="121"/>
    <x v="3"/>
    <x v="1"/>
    <n v="2"/>
    <n v="2"/>
    <n v="2"/>
    <n v="2"/>
    <n v="2"/>
    <n v="2"/>
    <n v="2"/>
    <n v="2"/>
    <n v="2"/>
    <n v="2"/>
    <n v="8"/>
    <n v="12"/>
    <n v="12"/>
    <n v="9"/>
    <n v="11"/>
    <n v="11"/>
    <n v="83"/>
    <x v="0"/>
  </r>
  <r>
    <x v="122"/>
    <x v="3"/>
    <x v="1"/>
    <n v="0"/>
    <n v="2"/>
    <n v="2"/>
    <n v="0"/>
    <n v="0"/>
    <n v="0"/>
    <n v="1"/>
    <n v="0"/>
    <n v="2"/>
    <n v="2"/>
    <n v="7"/>
    <n v="12"/>
    <n v="12"/>
    <n v="11"/>
    <n v="12"/>
    <n v="10"/>
    <n v="73"/>
    <x v="1"/>
  </r>
  <r>
    <x v="123"/>
    <x v="3"/>
    <x v="1"/>
    <n v="1"/>
    <n v="1"/>
    <n v="0"/>
    <n v="0"/>
    <n v="0"/>
    <n v="0"/>
    <n v="2"/>
    <n v="0"/>
    <n v="2"/>
    <n v="0"/>
    <n v="6"/>
    <n v="11"/>
    <n v="11"/>
    <n v="11"/>
    <n v="11"/>
    <n v="10"/>
    <n v="66"/>
    <x v="2"/>
  </r>
  <r>
    <x v="124"/>
    <x v="3"/>
    <x v="1"/>
    <n v="2"/>
    <n v="2"/>
    <n v="2"/>
    <n v="2"/>
    <n v="2"/>
    <n v="2"/>
    <n v="2"/>
    <n v="2"/>
    <n v="2"/>
    <n v="2"/>
    <n v="8"/>
    <n v="12"/>
    <n v="12"/>
    <n v="11"/>
    <n v="12"/>
    <n v="11"/>
    <n v="86"/>
    <x v="0"/>
  </r>
  <r>
    <x v="125"/>
    <x v="3"/>
    <x v="1"/>
    <n v="2"/>
    <n v="2"/>
    <n v="0"/>
    <n v="0"/>
    <n v="2"/>
    <n v="0"/>
    <n v="2"/>
    <n v="2"/>
    <n v="2"/>
    <n v="2"/>
    <n v="8"/>
    <n v="11"/>
    <n v="11"/>
    <n v="11"/>
    <n v="11"/>
    <n v="11"/>
    <n v="77"/>
    <x v="1"/>
  </r>
  <r>
    <x v="126"/>
    <x v="3"/>
    <x v="1"/>
    <n v="0"/>
    <n v="0"/>
    <n v="0"/>
    <n v="0"/>
    <n v="0"/>
    <n v="0"/>
    <n v="0"/>
    <n v="0"/>
    <n v="0"/>
    <n v="0"/>
    <n v="0"/>
    <n v="0"/>
    <n v="0"/>
    <n v="0"/>
    <n v="0"/>
    <n v="0"/>
    <s v="AB"/>
    <x v="6"/>
  </r>
  <r>
    <x v="127"/>
    <x v="3"/>
    <x v="1"/>
    <n v="2"/>
    <n v="2"/>
    <n v="2"/>
    <n v="2"/>
    <n v="1"/>
    <n v="1"/>
    <n v="2"/>
    <n v="0"/>
    <n v="2"/>
    <n v="2"/>
    <n v="6"/>
    <n v="11"/>
    <n v="11"/>
    <n v="9"/>
    <n v="10"/>
    <n v="11"/>
    <n v="74"/>
    <x v="1"/>
  </r>
  <r>
    <x v="128"/>
    <x v="3"/>
    <x v="1"/>
    <n v="2"/>
    <n v="2"/>
    <n v="0"/>
    <n v="0"/>
    <n v="0"/>
    <n v="0"/>
    <n v="2"/>
    <n v="0"/>
    <n v="0"/>
    <n v="2"/>
    <n v="3"/>
    <n v="13"/>
    <n v="12"/>
    <n v="11"/>
    <n v="11"/>
    <n v="10"/>
    <n v="68"/>
    <x v="2"/>
  </r>
  <r>
    <x v="129"/>
    <x v="3"/>
    <x v="1"/>
    <n v="2"/>
    <n v="2"/>
    <n v="2"/>
    <n v="2"/>
    <n v="2"/>
    <n v="2"/>
    <n v="2"/>
    <n v="2"/>
    <n v="2"/>
    <n v="2"/>
    <n v="8"/>
    <n v="11"/>
    <n v="12"/>
    <n v="10"/>
    <n v="11"/>
    <n v="11"/>
    <n v="83"/>
    <x v="0"/>
  </r>
  <r>
    <x v="130"/>
    <x v="3"/>
    <x v="1"/>
    <n v="2"/>
    <n v="2"/>
    <n v="2"/>
    <n v="2"/>
    <n v="2"/>
    <n v="2"/>
    <n v="2"/>
    <n v="2"/>
    <n v="2"/>
    <n v="2"/>
    <n v="6"/>
    <n v="13"/>
    <n v="12"/>
    <n v="12"/>
    <n v="11"/>
    <n v="10"/>
    <n v="84"/>
    <x v="0"/>
  </r>
  <r>
    <x v="131"/>
    <x v="3"/>
    <x v="1"/>
    <n v="2"/>
    <n v="2"/>
    <n v="0"/>
    <n v="2"/>
    <n v="0"/>
    <n v="0"/>
    <n v="0"/>
    <n v="0"/>
    <n v="2"/>
    <n v="2"/>
    <n v="7"/>
    <n v="9"/>
    <n v="11"/>
    <n v="9"/>
    <n v="12"/>
    <n v="9"/>
    <n v="67"/>
    <x v="2"/>
  </r>
  <r>
    <x v="132"/>
    <x v="3"/>
    <x v="1"/>
    <n v="2"/>
    <n v="2"/>
    <n v="0"/>
    <n v="2"/>
    <n v="2"/>
    <n v="0"/>
    <n v="2"/>
    <n v="2"/>
    <n v="2"/>
    <n v="2"/>
    <n v="6"/>
    <n v="10"/>
    <n v="10"/>
    <n v="9"/>
    <n v="10"/>
    <n v="9"/>
    <n v="70"/>
    <x v="1"/>
  </r>
  <r>
    <x v="133"/>
    <x v="3"/>
    <x v="1"/>
    <n v="2"/>
    <n v="2"/>
    <n v="2"/>
    <n v="2"/>
    <n v="2"/>
    <n v="2"/>
    <n v="2"/>
    <n v="2"/>
    <n v="2"/>
    <n v="2"/>
    <n v="8"/>
    <n v="13"/>
    <n v="12"/>
    <n v="11"/>
    <n v="11"/>
    <n v="12"/>
    <n v="87"/>
    <x v="0"/>
  </r>
  <r>
    <x v="134"/>
    <x v="3"/>
    <x v="1"/>
    <n v="2"/>
    <n v="2"/>
    <n v="0"/>
    <n v="2"/>
    <n v="2"/>
    <n v="2"/>
    <n v="2"/>
    <n v="2"/>
    <n v="2"/>
    <n v="2"/>
    <n v="8"/>
    <n v="11"/>
    <n v="12"/>
    <n v="11"/>
    <n v="12"/>
    <n v="11"/>
    <n v="83"/>
    <x v="0"/>
  </r>
  <r>
    <x v="135"/>
    <x v="3"/>
    <x v="1"/>
    <n v="2"/>
    <n v="2"/>
    <n v="2"/>
    <n v="2"/>
    <n v="2"/>
    <n v="2"/>
    <n v="2"/>
    <n v="2"/>
    <n v="2"/>
    <n v="2"/>
    <n v="7"/>
    <n v="11"/>
    <n v="12"/>
    <n v="12"/>
    <n v="12"/>
    <n v="12"/>
    <n v="86"/>
    <x v="0"/>
  </r>
  <r>
    <x v="136"/>
    <x v="3"/>
    <x v="1"/>
    <n v="2"/>
    <n v="2"/>
    <n v="2"/>
    <n v="2"/>
    <n v="2"/>
    <n v="2"/>
    <n v="2"/>
    <n v="2"/>
    <n v="2"/>
    <n v="2"/>
    <n v="5"/>
    <n v="13"/>
    <n v="13"/>
    <n v="11"/>
    <n v="12"/>
    <n v="11"/>
    <n v="85"/>
    <x v="0"/>
  </r>
  <r>
    <x v="137"/>
    <x v="3"/>
    <x v="1"/>
    <n v="0"/>
    <n v="0"/>
    <n v="0"/>
    <n v="0"/>
    <n v="0"/>
    <n v="0"/>
    <n v="0"/>
    <n v="0"/>
    <n v="2"/>
    <n v="0"/>
    <n v="5"/>
    <n v="11"/>
    <n v="12"/>
    <n v="11"/>
    <n v="12"/>
    <n v="12"/>
    <n v="65"/>
    <x v="2"/>
  </r>
  <r>
    <x v="138"/>
    <x v="3"/>
    <x v="1"/>
    <n v="2"/>
    <n v="2"/>
    <n v="2"/>
    <n v="0"/>
    <n v="2"/>
    <n v="2"/>
    <n v="2"/>
    <n v="2"/>
    <n v="2"/>
    <n v="2"/>
    <n v="6"/>
    <n v="9"/>
    <n v="10"/>
    <n v="8"/>
    <n v="10"/>
    <n v="10"/>
    <n v="71"/>
    <x v="1"/>
  </r>
  <r>
    <x v="139"/>
    <x v="3"/>
    <x v="1"/>
    <n v="2"/>
    <n v="2"/>
    <n v="2"/>
    <n v="1"/>
    <n v="2"/>
    <n v="2"/>
    <n v="2"/>
    <n v="2"/>
    <n v="2"/>
    <n v="2"/>
    <n v="6"/>
    <n v="11"/>
    <n v="12"/>
    <n v="14"/>
    <n v="11"/>
    <n v="12"/>
    <n v="85"/>
    <x v="0"/>
  </r>
  <r>
    <x v="140"/>
    <x v="3"/>
    <x v="1"/>
    <n v="2"/>
    <n v="2"/>
    <n v="2"/>
    <n v="2"/>
    <n v="2"/>
    <n v="2"/>
    <n v="2"/>
    <n v="2"/>
    <n v="2"/>
    <n v="2"/>
    <n v="6"/>
    <n v="11"/>
    <n v="11"/>
    <n v="11"/>
    <n v="11"/>
    <n v="11"/>
    <n v="81"/>
    <x v="0"/>
  </r>
  <r>
    <x v="141"/>
    <x v="3"/>
    <x v="1"/>
    <n v="0"/>
    <n v="0"/>
    <n v="1"/>
    <n v="0"/>
    <n v="1"/>
    <n v="0"/>
    <n v="1"/>
    <n v="0"/>
    <n v="2"/>
    <n v="0"/>
    <n v="8"/>
    <n v="8"/>
    <n v="12"/>
    <n v="11"/>
    <n v="10"/>
    <n v="11"/>
    <n v="65"/>
    <x v="2"/>
  </r>
  <r>
    <x v="142"/>
    <x v="3"/>
    <x v="1"/>
    <n v="2"/>
    <n v="2"/>
    <n v="2"/>
    <n v="0"/>
    <n v="0"/>
    <n v="0"/>
    <n v="2"/>
    <n v="2"/>
    <n v="2"/>
    <n v="2"/>
    <n v="7"/>
    <n v="10"/>
    <n v="10"/>
    <n v="8"/>
    <n v="10"/>
    <n v="11"/>
    <n v="70"/>
    <x v="1"/>
  </r>
  <r>
    <x v="143"/>
    <x v="3"/>
    <x v="1"/>
    <n v="2"/>
    <n v="2"/>
    <n v="2"/>
    <n v="2"/>
    <n v="2"/>
    <n v="2"/>
    <n v="2"/>
    <n v="2"/>
    <n v="2"/>
    <n v="2"/>
    <n v="9"/>
    <n v="11"/>
    <n v="12"/>
    <n v="10"/>
    <n v="12"/>
    <n v="11"/>
    <n v="85"/>
    <x v="0"/>
  </r>
  <r>
    <x v="144"/>
    <x v="3"/>
    <x v="1"/>
    <n v="2"/>
    <n v="2"/>
    <n v="2"/>
    <n v="2"/>
    <n v="2"/>
    <n v="2"/>
    <n v="2"/>
    <n v="2"/>
    <n v="2"/>
    <n v="2"/>
    <n v="7"/>
    <n v="12"/>
    <n v="11"/>
    <n v="11"/>
    <n v="12"/>
    <n v="11"/>
    <n v="84"/>
    <x v="0"/>
  </r>
  <r>
    <x v="145"/>
    <x v="3"/>
    <x v="1"/>
    <n v="2"/>
    <n v="2"/>
    <n v="2"/>
    <n v="2"/>
    <n v="0"/>
    <n v="1"/>
    <n v="2"/>
    <n v="2"/>
    <n v="2"/>
    <n v="2"/>
    <n v="9"/>
    <n v="12"/>
    <n v="12"/>
    <n v="11"/>
    <n v="12"/>
    <n v="12"/>
    <n v="85"/>
    <x v="0"/>
  </r>
  <r>
    <x v="146"/>
    <x v="3"/>
    <x v="1"/>
    <n v="0"/>
    <n v="0"/>
    <n v="0"/>
    <n v="0"/>
    <n v="0"/>
    <n v="0"/>
    <n v="0"/>
    <n v="0"/>
    <n v="0"/>
    <n v="0"/>
    <n v="0"/>
    <n v="0"/>
    <n v="0"/>
    <n v="0"/>
    <n v="0"/>
    <n v="0"/>
    <s v="AB"/>
    <x v="6"/>
  </r>
  <r>
    <x v="147"/>
    <x v="3"/>
    <x v="1"/>
    <n v="2"/>
    <n v="0"/>
    <n v="0"/>
    <n v="0"/>
    <n v="0"/>
    <n v="1"/>
    <n v="2"/>
    <n v="0"/>
    <n v="2"/>
    <n v="2"/>
    <n v="6"/>
    <n v="11"/>
    <n v="11"/>
    <n v="11"/>
    <n v="11"/>
    <n v="11"/>
    <n v="70"/>
    <x v="1"/>
  </r>
  <r>
    <x v="148"/>
    <x v="3"/>
    <x v="1"/>
    <n v="2"/>
    <n v="2"/>
    <n v="2"/>
    <n v="1"/>
    <n v="2"/>
    <n v="1"/>
    <n v="2"/>
    <n v="2"/>
    <n v="2"/>
    <n v="2"/>
    <n v="7"/>
    <n v="10"/>
    <n v="12"/>
    <n v="9"/>
    <n v="10"/>
    <n v="11"/>
    <n v="77"/>
    <x v="1"/>
  </r>
  <r>
    <x v="149"/>
    <x v="3"/>
    <x v="1"/>
    <n v="2"/>
    <n v="2"/>
    <n v="2"/>
    <n v="0"/>
    <n v="2"/>
    <n v="2"/>
    <n v="2"/>
    <n v="0"/>
    <n v="2"/>
    <n v="2"/>
    <n v="8"/>
    <n v="11"/>
    <n v="11"/>
    <n v="9"/>
    <n v="11"/>
    <n v="11"/>
    <n v="77"/>
    <x v="1"/>
  </r>
  <r>
    <x v="150"/>
    <x v="3"/>
    <x v="1"/>
    <n v="0"/>
    <n v="0"/>
    <n v="0"/>
    <n v="0"/>
    <n v="0"/>
    <n v="0"/>
    <n v="0"/>
    <n v="0"/>
    <n v="0"/>
    <n v="0"/>
    <n v="0"/>
    <n v="0"/>
    <n v="0"/>
    <n v="0"/>
    <n v="0"/>
    <n v="0"/>
    <s v="AB"/>
    <x v="6"/>
  </r>
  <r>
    <x v="151"/>
    <x v="3"/>
    <x v="1"/>
    <n v="2"/>
    <n v="2"/>
    <n v="2"/>
    <n v="2"/>
    <n v="2"/>
    <n v="2"/>
    <n v="2"/>
    <n v="2"/>
    <n v="2"/>
    <n v="2"/>
    <n v="6"/>
    <n v="11"/>
    <n v="11"/>
    <n v="8"/>
    <n v="12"/>
    <n v="11"/>
    <n v="79"/>
    <x v="1"/>
  </r>
  <r>
    <x v="152"/>
    <x v="3"/>
    <x v="1"/>
    <n v="2"/>
    <n v="1"/>
    <n v="2"/>
    <n v="1"/>
    <n v="0"/>
    <n v="0"/>
    <n v="2"/>
    <n v="0"/>
    <n v="2"/>
    <n v="2"/>
    <n v="0"/>
    <n v="12"/>
    <n v="12"/>
    <n v="11"/>
    <n v="11"/>
    <n v="12"/>
    <n v="70"/>
    <x v="1"/>
  </r>
  <r>
    <x v="153"/>
    <x v="3"/>
    <x v="1"/>
    <n v="2"/>
    <n v="2"/>
    <n v="2"/>
    <n v="2"/>
    <n v="2"/>
    <n v="2"/>
    <n v="2"/>
    <n v="2"/>
    <n v="2"/>
    <n v="2"/>
    <n v="7"/>
    <n v="12"/>
    <n v="11"/>
    <n v="11"/>
    <n v="11"/>
    <n v="12"/>
    <n v="84"/>
    <x v="0"/>
  </r>
  <r>
    <x v="154"/>
    <x v="3"/>
    <x v="1"/>
    <n v="2"/>
    <n v="2"/>
    <n v="2"/>
    <n v="2"/>
    <n v="2"/>
    <n v="2"/>
    <n v="2"/>
    <n v="2"/>
    <n v="2"/>
    <n v="2"/>
    <n v="6"/>
    <n v="11"/>
    <n v="12"/>
    <n v="12"/>
    <n v="12"/>
    <n v="11"/>
    <n v="84"/>
    <x v="0"/>
  </r>
  <r>
    <x v="155"/>
    <x v="3"/>
    <x v="1"/>
    <n v="2"/>
    <n v="2"/>
    <n v="2"/>
    <n v="2"/>
    <n v="2"/>
    <n v="2"/>
    <n v="2"/>
    <n v="2"/>
    <n v="2"/>
    <n v="2"/>
    <n v="6"/>
    <n v="11"/>
    <n v="12"/>
    <n v="11"/>
    <n v="12"/>
    <n v="11"/>
    <n v="83"/>
    <x v="0"/>
  </r>
  <r>
    <x v="156"/>
    <x v="3"/>
    <x v="1"/>
    <n v="0"/>
    <n v="0"/>
    <n v="0"/>
    <n v="0"/>
    <n v="0"/>
    <n v="0"/>
    <n v="0"/>
    <n v="0"/>
    <n v="0"/>
    <n v="0"/>
    <n v="0"/>
    <n v="0"/>
    <n v="0"/>
    <n v="0"/>
    <n v="0"/>
    <n v="0"/>
    <s v="AB"/>
    <x v="6"/>
  </r>
  <r>
    <x v="157"/>
    <x v="3"/>
    <x v="1"/>
    <n v="2"/>
    <n v="2"/>
    <n v="2"/>
    <n v="0"/>
    <n v="2"/>
    <n v="2"/>
    <n v="2"/>
    <n v="2"/>
    <n v="2"/>
    <n v="2"/>
    <n v="6"/>
    <n v="11"/>
    <n v="11"/>
    <n v="11"/>
    <n v="11"/>
    <n v="10"/>
    <n v="78"/>
    <x v="1"/>
  </r>
  <r>
    <x v="158"/>
    <x v="3"/>
    <x v="1"/>
    <n v="2"/>
    <n v="2"/>
    <n v="2"/>
    <n v="0"/>
    <n v="0"/>
    <n v="1"/>
    <n v="2"/>
    <n v="2"/>
    <n v="2"/>
    <n v="2"/>
    <n v="6"/>
    <n v="12"/>
    <n v="11"/>
    <n v="11"/>
    <n v="11"/>
    <n v="11"/>
    <n v="77"/>
    <x v="1"/>
  </r>
  <r>
    <x v="159"/>
    <x v="3"/>
    <x v="1"/>
    <n v="2"/>
    <n v="2"/>
    <n v="2"/>
    <n v="0"/>
    <n v="2"/>
    <n v="2"/>
    <n v="2"/>
    <n v="2"/>
    <n v="2"/>
    <n v="2"/>
    <n v="5"/>
    <n v="11"/>
    <n v="11"/>
    <n v="11"/>
    <n v="11"/>
    <n v="11"/>
    <n v="78"/>
    <x v="1"/>
  </r>
  <r>
    <x v="160"/>
    <x v="3"/>
    <x v="1"/>
    <n v="0"/>
    <n v="2"/>
    <n v="2"/>
    <n v="0"/>
    <n v="2"/>
    <n v="2"/>
    <n v="2"/>
    <n v="2"/>
    <n v="2"/>
    <n v="0"/>
    <n v="0"/>
    <n v="10"/>
    <n v="11"/>
    <n v="11"/>
    <n v="11"/>
    <n v="11"/>
    <n v="68"/>
    <x v="2"/>
  </r>
  <r>
    <x v="161"/>
    <x v="3"/>
    <x v="1"/>
    <n v="2"/>
    <n v="2"/>
    <n v="2"/>
    <n v="2"/>
    <n v="2"/>
    <n v="2"/>
    <n v="2"/>
    <n v="2"/>
    <n v="2"/>
    <n v="2"/>
    <n v="6"/>
    <n v="11"/>
    <n v="11"/>
    <n v="10"/>
    <n v="10"/>
    <n v="11"/>
    <n v="79"/>
    <x v="1"/>
  </r>
  <r>
    <x v="162"/>
    <x v="4"/>
    <x v="1"/>
    <n v="0"/>
    <n v="0"/>
    <n v="0"/>
    <n v="0"/>
    <n v="2"/>
    <n v="0"/>
    <n v="0"/>
    <n v="0"/>
    <n v="2"/>
    <n v="0"/>
    <n v="6"/>
    <n v="10"/>
    <n v="12"/>
    <n v="11"/>
    <n v="11"/>
    <n v="12"/>
    <n v="66"/>
    <x v="2"/>
  </r>
  <r>
    <x v="163"/>
    <x v="4"/>
    <x v="1"/>
    <n v="2"/>
    <n v="2"/>
    <n v="2"/>
    <n v="2"/>
    <n v="2"/>
    <n v="2"/>
    <n v="2"/>
    <n v="2"/>
    <n v="2"/>
    <n v="2"/>
    <n v="6"/>
    <n v="11"/>
    <n v="12"/>
    <n v="11"/>
    <n v="11"/>
    <n v="11"/>
    <n v="82"/>
    <x v="0"/>
  </r>
  <r>
    <x v="164"/>
    <x v="4"/>
    <x v="1"/>
    <n v="2"/>
    <n v="0"/>
    <n v="0"/>
    <n v="2"/>
    <n v="2"/>
    <n v="2"/>
    <n v="2"/>
    <n v="0"/>
    <n v="2"/>
    <n v="2"/>
    <n v="6"/>
    <n v="11"/>
    <n v="11"/>
    <n v="11"/>
    <n v="11"/>
    <n v="11"/>
    <n v="75"/>
    <x v="1"/>
  </r>
  <r>
    <x v="165"/>
    <x v="4"/>
    <x v="1"/>
    <n v="2"/>
    <n v="2"/>
    <n v="0"/>
    <n v="2"/>
    <n v="1"/>
    <n v="0"/>
    <n v="1"/>
    <n v="0"/>
    <n v="2"/>
    <n v="2"/>
    <n v="0"/>
    <n v="13"/>
    <n v="12"/>
    <n v="11"/>
    <n v="8"/>
    <n v="11"/>
    <n v="67"/>
    <x v="2"/>
  </r>
  <r>
    <x v="166"/>
    <x v="4"/>
    <x v="1"/>
    <n v="2"/>
    <n v="2"/>
    <n v="0"/>
    <n v="2"/>
    <n v="2"/>
    <n v="2"/>
    <n v="2"/>
    <n v="0"/>
    <n v="0"/>
    <n v="0"/>
    <n v="6"/>
    <n v="11"/>
    <n v="12"/>
    <n v="11"/>
    <n v="11"/>
    <n v="11"/>
    <n v="74"/>
    <x v="1"/>
  </r>
  <r>
    <x v="167"/>
    <x v="4"/>
    <x v="1"/>
    <n v="2"/>
    <n v="2"/>
    <n v="2"/>
    <n v="2"/>
    <n v="2"/>
    <n v="0"/>
    <n v="2"/>
    <n v="1"/>
    <n v="2"/>
    <n v="2"/>
    <n v="7"/>
    <n v="12"/>
    <n v="12"/>
    <n v="10"/>
    <n v="10"/>
    <n v="12"/>
    <n v="80"/>
    <x v="0"/>
  </r>
  <r>
    <x v="168"/>
    <x v="4"/>
    <x v="1"/>
    <n v="2"/>
    <n v="2"/>
    <n v="1"/>
    <n v="0"/>
    <n v="0"/>
    <n v="0"/>
    <n v="2"/>
    <n v="0"/>
    <n v="2"/>
    <n v="2"/>
    <n v="6"/>
    <n v="11"/>
    <n v="12"/>
    <n v="11"/>
    <n v="11"/>
    <n v="11"/>
    <n v="73"/>
    <x v="1"/>
  </r>
  <r>
    <x v="169"/>
    <x v="4"/>
    <x v="1"/>
    <n v="1"/>
    <n v="0"/>
    <n v="0"/>
    <n v="0"/>
    <n v="1"/>
    <n v="0"/>
    <n v="2"/>
    <n v="2"/>
    <n v="2"/>
    <n v="0"/>
    <n v="5"/>
    <n v="10"/>
    <n v="10"/>
    <n v="11"/>
    <n v="11"/>
    <n v="13"/>
    <n v="68"/>
    <x v="2"/>
  </r>
  <r>
    <x v="170"/>
    <x v="4"/>
    <x v="1"/>
    <n v="0"/>
    <n v="0"/>
    <n v="0"/>
    <n v="0"/>
    <n v="0"/>
    <n v="0"/>
    <n v="0"/>
    <n v="0"/>
    <n v="0"/>
    <n v="0"/>
    <n v="5"/>
    <n v="10"/>
    <n v="10"/>
    <n v="9"/>
    <n v="9"/>
    <n v="9"/>
    <n v="52"/>
    <x v="3"/>
  </r>
  <r>
    <x v="171"/>
    <x v="4"/>
    <x v="1"/>
    <n v="2"/>
    <n v="2"/>
    <n v="0"/>
    <n v="2"/>
    <n v="0"/>
    <n v="2"/>
    <n v="2"/>
    <n v="2"/>
    <n v="1"/>
    <n v="2"/>
    <n v="6"/>
    <n v="8"/>
    <n v="10"/>
    <n v="7"/>
    <n v="8"/>
    <n v="10"/>
    <n v="64"/>
    <x v="2"/>
  </r>
  <r>
    <x v="172"/>
    <x v="4"/>
    <x v="1"/>
    <n v="2"/>
    <n v="2"/>
    <n v="2"/>
    <n v="2"/>
    <n v="2"/>
    <n v="2"/>
    <n v="2"/>
    <n v="2"/>
    <n v="2"/>
    <n v="2"/>
    <n v="8"/>
    <n v="12"/>
    <n v="11"/>
    <n v="11"/>
    <n v="11"/>
    <n v="11"/>
    <n v="84"/>
    <x v="0"/>
  </r>
  <r>
    <x v="173"/>
    <x v="4"/>
    <x v="1"/>
    <n v="1"/>
    <n v="0"/>
    <n v="0"/>
    <n v="0"/>
    <n v="0"/>
    <n v="0"/>
    <n v="0"/>
    <n v="0"/>
    <n v="2"/>
    <n v="0"/>
    <n v="5"/>
    <n v="12"/>
    <n v="12"/>
    <n v="11"/>
    <n v="12"/>
    <n v="11"/>
    <n v="66"/>
    <x v="2"/>
  </r>
  <r>
    <x v="174"/>
    <x v="4"/>
    <x v="1"/>
    <n v="2"/>
    <n v="0"/>
    <n v="0"/>
    <n v="2"/>
    <n v="0"/>
    <n v="0"/>
    <n v="2"/>
    <n v="0"/>
    <n v="2"/>
    <n v="2"/>
    <n v="6"/>
    <n v="12"/>
    <n v="11"/>
    <n v="10"/>
    <n v="12"/>
    <n v="10"/>
    <n v="71"/>
    <x v="1"/>
  </r>
  <r>
    <x v="175"/>
    <x v="4"/>
    <x v="1"/>
    <n v="2"/>
    <n v="0"/>
    <n v="1"/>
    <n v="2"/>
    <n v="0"/>
    <n v="0"/>
    <n v="2"/>
    <n v="0"/>
    <n v="2"/>
    <n v="2"/>
    <n v="7"/>
    <n v="11"/>
    <n v="12"/>
    <n v="0"/>
    <n v="12"/>
    <n v="11"/>
    <n v="64"/>
    <x v="2"/>
  </r>
  <r>
    <x v="176"/>
    <x v="4"/>
    <x v="1"/>
    <n v="2"/>
    <n v="1"/>
    <n v="0"/>
    <n v="2"/>
    <n v="0"/>
    <n v="2"/>
    <n v="0"/>
    <n v="2"/>
    <n v="2"/>
    <n v="2"/>
    <n v="7"/>
    <n v="12"/>
    <n v="11"/>
    <n v="10"/>
    <n v="11"/>
    <n v="10"/>
    <n v="74"/>
    <x v="1"/>
  </r>
  <r>
    <x v="177"/>
    <x v="4"/>
    <x v="1"/>
    <n v="0"/>
    <n v="1"/>
    <n v="1"/>
    <n v="0"/>
    <n v="1"/>
    <n v="2"/>
    <n v="0"/>
    <n v="0"/>
    <n v="2"/>
    <n v="1"/>
    <n v="7"/>
    <n v="11"/>
    <n v="11"/>
    <n v="11"/>
    <n v="10"/>
    <n v="10"/>
    <n v="68"/>
    <x v="2"/>
  </r>
  <r>
    <x v="178"/>
    <x v="4"/>
    <x v="1"/>
    <n v="0"/>
    <n v="0"/>
    <n v="0"/>
    <n v="0"/>
    <n v="1"/>
    <n v="1"/>
    <n v="0"/>
    <n v="2"/>
    <n v="2"/>
    <n v="0"/>
    <n v="7"/>
    <n v="11"/>
    <n v="11"/>
    <n v="8"/>
    <n v="8"/>
    <n v="12"/>
    <n v="63"/>
    <x v="2"/>
  </r>
  <r>
    <x v="179"/>
    <x v="4"/>
    <x v="1"/>
    <n v="0"/>
    <n v="0"/>
    <n v="0"/>
    <n v="0"/>
    <n v="0"/>
    <n v="0"/>
    <n v="0"/>
    <n v="0"/>
    <n v="0"/>
    <n v="0"/>
    <n v="0"/>
    <n v="0"/>
    <n v="0"/>
    <n v="0"/>
    <n v="0"/>
    <n v="0"/>
    <s v="AB"/>
    <x v="6"/>
  </r>
  <r>
    <x v="180"/>
    <x v="4"/>
    <x v="1"/>
    <n v="0"/>
    <n v="0"/>
    <n v="0"/>
    <n v="0"/>
    <n v="0"/>
    <n v="0"/>
    <n v="0"/>
    <n v="0"/>
    <n v="2"/>
    <n v="2"/>
    <n v="6"/>
    <n v="12"/>
    <n v="12"/>
    <n v="10"/>
    <n v="12"/>
    <n v="12"/>
    <n v="68"/>
    <x v="2"/>
  </r>
  <r>
    <x v="181"/>
    <x v="4"/>
    <x v="1"/>
    <n v="1"/>
    <n v="2"/>
    <n v="2"/>
    <n v="2"/>
    <n v="2"/>
    <n v="2"/>
    <n v="2"/>
    <n v="2"/>
    <n v="0"/>
    <n v="2"/>
    <n v="6"/>
    <n v="9"/>
    <n v="9"/>
    <n v="10"/>
    <n v="10"/>
    <n v="8"/>
    <n v="69"/>
    <x v="2"/>
  </r>
  <r>
    <x v="182"/>
    <x v="4"/>
    <x v="1"/>
    <n v="2"/>
    <n v="2"/>
    <n v="2"/>
    <n v="2"/>
    <n v="2"/>
    <n v="2"/>
    <n v="2"/>
    <n v="2"/>
    <n v="2"/>
    <n v="2"/>
    <n v="5"/>
    <n v="11"/>
    <n v="11"/>
    <n v="9"/>
    <n v="11"/>
    <n v="10"/>
    <n v="77"/>
    <x v="1"/>
  </r>
  <r>
    <x v="183"/>
    <x v="4"/>
    <x v="1"/>
    <n v="0"/>
    <n v="0"/>
    <n v="1"/>
    <n v="1"/>
    <n v="1"/>
    <n v="0"/>
    <n v="2"/>
    <n v="0"/>
    <n v="2"/>
    <n v="0"/>
    <n v="6"/>
    <n v="11"/>
    <n v="12"/>
    <n v="12"/>
    <n v="12"/>
    <n v="12"/>
    <n v="72"/>
    <x v="1"/>
  </r>
  <r>
    <x v="184"/>
    <x v="4"/>
    <x v="1"/>
    <n v="2"/>
    <n v="2"/>
    <n v="2"/>
    <n v="0"/>
    <n v="2"/>
    <n v="2"/>
    <n v="0"/>
    <n v="2"/>
    <n v="2"/>
    <n v="2"/>
    <n v="6"/>
    <n v="12"/>
    <n v="12"/>
    <n v="11"/>
    <n v="11"/>
    <n v="10"/>
    <n v="78"/>
    <x v="1"/>
  </r>
  <r>
    <x v="185"/>
    <x v="4"/>
    <x v="1"/>
    <n v="2"/>
    <n v="2"/>
    <n v="0"/>
    <n v="0"/>
    <n v="0"/>
    <n v="2"/>
    <n v="2"/>
    <n v="0"/>
    <n v="2"/>
    <n v="2"/>
    <n v="7"/>
    <n v="11"/>
    <n v="12"/>
    <n v="10"/>
    <n v="10"/>
    <n v="11"/>
    <n v="73"/>
    <x v="1"/>
  </r>
  <r>
    <x v="186"/>
    <x v="4"/>
    <x v="1"/>
    <n v="2"/>
    <n v="2"/>
    <n v="2"/>
    <n v="2"/>
    <n v="2"/>
    <n v="2"/>
    <n v="2"/>
    <n v="2"/>
    <n v="2"/>
    <n v="2"/>
    <n v="8"/>
    <n v="12"/>
    <n v="12"/>
    <n v="11"/>
    <n v="12"/>
    <n v="11"/>
    <n v="86"/>
    <x v="0"/>
  </r>
  <r>
    <x v="187"/>
    <x v="4"/>
    <x v="1"/>
    <n v="2"/>
    <n v="2"/>
    <n v="2"/>
    <n v="2"/>
    <n v="2"/>
    <n v="2"/>
    <n v="2"/>
    <n v="2"/>
    <n v="2"/>
    <n v="2"/>
    <n v="8"/>
    <n v="11"/>
    <n v="13"/>
    <n v="12"/>
    <n v="12"/>
    <n v="11"/>
    <n v="87"/>
    <x v="0"/>
  </r>
  <r>
    <x v="188"/>
    <x v="4"/>
    <x v="1"/>
    <n v="2"/>
    <n v="2"/>
    <n v="2"/>
    <n v="0"/>
    <n v="2"/>
    <n v="0"/>
    <n v="2"/>
    <n v="2"/>
    <n v="2"/>
    <n v="2"/>
    <n v="9"/>
    <n v="12"/>
    <n v="12"/>
    <n v="11"/>
    <n v="11"/>
    <n v="12"/>
    <n v="83"/>
    <x v="0"/>
  </r>
  <r>
    <x v="189"/>
    <x v="4"/>
    <x v="1"/>
    <n v="2"/>
    <n v="2"/>
    <n v="0"/>
    <n v="1"/>
    <n v="2"/>
    <n v="2"/>
    <n v="0"/>
    <n v="0"/>
    <n v="2"/>
    <n v="2"/>
    <n v="7"/>
    <n v="11"/>
    <n v="11"/>
    <n v="11"/>
    <n v="9"/>
    <n v="10"/>
    <n v="72"/>
    <x v="1"/>
  </r>
  <r>
    <x v="190"/>
    <x v="4"/>
    <x v="1"/>
    <n v="1"/>
    <n v="0"/>
    <n v="1"/>
    <n v="2"/>
    <n v="0"/>
    <n v="0"/>
    <n v="0"/>
    <n v="0"/>
    <n v="2"/>
    <n v="2"/>
    <n v="6"/>
    <n v="11"/>
    <n v="11"/>
    <n v="11"/>
    <n v="11"/>
    <n v="12"/>
    <n v="70"/>
    <x v="1"/>
  </r>
  <r>
    <x v="191"/>
    <x v="4"/>
    <x v="1"/>
    <n v="0"/>
    <n v="0"/>
    <n v="0"/>
    <n v="0"/>
    <n v="0"/>
    <n v="0"/>
    <n v="0"/>
    <n v="0"/>
    <n v="0"/>
    <n v="0"/>
    <n v="0"/>
    <n v="0"/>
    <n v="0"/>
    <n v="0"/>
    <n v="0"/>
    <n v="0"/>
    <s v="AB"/>
    <x v="6"/>
  </r>
  <r>
    <x v="192"/>
    <x v="4"/>
    <x v="1"/>
    <n v="2"/>
    <n v="2"/>
    <n v="2"/>
    <n v="2"/>
    <n v="2"/>
    <n v="2"/>
    <n v="2"/>
    <n v="2"/>
    <n v="2"/>
    <n v="2"/>
    <n v="7"/>
    <n v="12"/>
    <n v="12"/>
    <n v="12"/>
    <n v="12"/>
    <n v="11"/>
    <n v="86"/>
    <x v="0"/>
  </r>
  <r>
    <x v="193"/>
    <x v="4"/>
    <x v="1"/>
    <n v="2"/>
    <n v="2"/>
    <n v="2"/>
    <n v="2"/>
    <n v="2"/>
    <n v="2"/>
    <n v="2"/>
    <n v="2"/>
    <n v="2"/>
    <n v="2"/>
    <n v="8"/>
    <n v="12"/>
    <n v="12"/>
    <n v="12"/>
    <n v="12"/>
    <n v="12"/>
    <n v="88"/>
    <x v="0"/>
  </r>
  <r>
    <x v="194"/>
    <x v="4"/>
    <x v="1"/>
    <n v="2"/>
    <n v="2"/>
    <n v="2"/>
    <n v="2"/>
    <n v="2"/>
    <n v="2"/>
    <n v="2"/>
    <n v="2"/>
    <n v="2"/>
    <n v="2"/>
    <n v="6"/>
    <n v="10"/>
    <n v="11"/>
    <n v="11"/>
    <n v="11"/>
    <n v="11"/>
    <n v="80"/>
    <x v="0"/>
  </r>
  <r>
    <x v="195"/>
    <x v="4"/>
    <x v="1"/>
    <n v="2"/>
    <n v="2"/>
    <n v="2"/>
    <n v="2"/>
    <n v="2"/>
    <n v="2"/>
    <n v="2"/>
    <n v="2"/>
    <n v="2"/>
    <n v="2"/>
    <n v="9"/>
    <n v="10"/>
    <n v="11"/>
    <n v="11"/>
    <n v="11"/>
    <n v="12"/>
    <n v="84"/>
    <x v="0"/>
  </r>
  <r>
    <x v="196"/>
    <x v="4"/>
    <x v="1"/>
    <n v="2"/>
    <n v="2"/>
    <n v="2"/>
    <n v="2"/>
    <n v="2"/>
    <n v="2"/>
    <n v="2"/>
    <n v="1"/>
    <n v="2"/>
    <n v="2"/>
    <n v="6"/>
    <n v="11"/>
    <n v="11"/>
    <n v="11"/>
    <n v="11"/>
    <n v="11"/>
    <n v="80"/>
    <x v="0"/>
  </r>
  <r>
    <x v="197"/>
    <x v="4"/>
    <x v="1"/>
    <n v="0"/>
    <n v="0"/>
    <n v="1"/>
    <n v="2"/>
    <n v="0"/>
    <n v="1"/>
    <n v="2"/>
    <n v="0"/>
    <n v="2"/>
    <n v="0"/>
    <n v="7"/>
    <n v="11"/>
    <n v="11"/>
    <n v="8"/>
    <n v="8"/>
    <n v="10"/>
    <n v="63"/>
    <x v="2"/>
  </r>
  <r>
    <x v="198"/>
    <x v="5"/>
    <x v="1"/>
    <n v="1"/>
    <n v="2"/>
    <n v="0"/>
    <n v="2"/>
    <n v="0"/>
    <n v="0"/>
    <n v="0"/>
    <n v="0"/>
    <n v="2"/>
    <n v="2"/>
    <n v="6"/>
    <n v="12"/>
    <n v="12"/>
    <n v="11"/>
    <n v="12"/>
    <n v="11"/>
    <n v="73"/>
    <x v="1"/>
  </r>
  <r>
    <x v="199"/>
    <x v="5"/>
    <x v="1"/>
    <n v="2"/>
    <n v="2"/>
    <n v="2"/>
    <n v="2"/>
    <n v="2"/>
    <n v="2"/>
    <n v="2"/>
    <n v="2"/>
    <n v="2"/>
    <n v="2"/>
    <n v="6"/>
    <n v="10"/>
    <n v="10"/>
    <n v="10"/>
    <n v="10"/>
    <n v="10"/>
    <n v="76"/>
    <x v="1"/>
  </r>
  <r>
    <x v="200"/>
    <x v="5"/>
    <x v="1"/>
    <n v="2"/>
    <n v="2"/>
    <n v="2"/>
    <n v="0"/>
    <n v="2"/>
    <n v="2"/>
    <n v="2"/>
    <n v="2"/>
    <n v="2"/>
    <n v="2"/>
    <n v="6"/>
    <n v="11"/>
    <n v="12"/>
    <n v="10"/>
    <n v="11"/>
    <n v="12"/>
    <n v="80"/>
    <x v="0"/>
  </r>
  <r>
    <x v="201"/>
    <x v="5"/>
    <x v="1"/>
    <n v="2"/>
    <n v="2"/>
    <n v="2"/>
    <n v="0"/>
    <n v="2"/>
    <n v="2"/>
    <n v="2"/>
    <n v="1"/>
    <n v="2"/>
    <n v="2"/>
    <n v="7"/>
    <n v="11"/>
    <n v="12"/>
    <n v="10"/>
    <n v="10"/>
    <n v="11"/>
    <n v="78"/>
    <x v="1"/>
  </r>
  <r>
    <x v="202"/>
    <x v="5"/>
    <x v="1"/>
    <n v="2"/>
    <n v="2"/>
    <n v="2"/>
    <n v="2"/>
    <n v="2"/>
    <n v="2"/>
    <n v="2"/>
    <n v="2"/>
    <n v="2"/>
    <n v="2"/>
    <n v="6"/>
    <n v="11"/>
    <n v="12"/>
    <n v="11"/>
    <n v="11"/>
    <n v="10"/>
    <n v="81"/>
    <x v="0"/>
  </r>
  <r>
    <x v="203"/>
    <x v="5"/>
    <x v="1"/>
    <n v="2"/>
    <n v="2"/>
    <n v="2"/>
    <n v="2"/>
    <n v="2"/>
    <n v="2"/>
    <n v="2"/>
    <n v="2"/>
    <n v="2"/>
    <n v="2"/>
    <n v="5"/>
    <n v="11"/>
    <n v="12"/>
    <n v="12"/>
    <n v="12"/>
    <n v="12"/>
    <n v="84"/>
    <x v="0"/>
  </r>
  <r>
    <x v="204"/>
    <x v="5"/>
    <x v="1"/>
    <n v="2"/>
    <n v="0"/>
    <n v="2"/>
    <n v="2"/>
    <n v="2"/>
    <n v="2"/>
    <n v="0"/>
    <n v="2"/>
    <n v="2"/>
    <n v="2"/>
    <n v="7"/>
    <n v="11"/>
    <n v="11"/>
    <n v="11"/>
    <n v="11"/>
    <n v="11"/>
    <n v="78"/>
    <x v="1"/>
  </r>
  <r>
    <x v="205"/>
    <x v="5"/>
    <x v="1"/>
    <n v="0"/>
    <n v="0"/>
    <n v="1"/>
    <n v="0"/>
    <n v="1"/>
    <n v="0"/>
    <n v="2"/>
    <n v="2"/>
    <n v="2"/>
    <n v="2"/>
    <n v="0"/>
    <n v="9"/>
    <n v="10"/>
    <n v="9"/>
    <n v="9"/>
    <n v="8"/>
    <n v="55"/>
    <x v="3"/>
  </r>
  <r>
    <x v="206"/>
    <x v="5"/>
    <x v="1"/>
    <n v="0"/>
    <n v="0"/>
    <n v="1"/>
    <n v="1"/>
    <n v="0"/>
    <n v="0"/>
    <n v="2"/>
    <n v="0"/>
    <n v="1"/>
    <n v="0"/>
    <n v="6"/>
    <n v="10"/>
    <n v="10"/>
    <n v="11"/>
    <n v="11"/>
    <n v="11"/>
    <n v="64"/>
    <x v="2"/>
  </r>
  <r>
    <x v="207"/>
    <x v="5"/>
    <x v="1"/>
    <n v="2"/>
    <n v="2"/>
    <n v="2"/>
    <n v="2"/>
    <n v="2"/>
    <n v="2"/>
    <n v="2"/>
    <n v="2"/>
    <n v="2"/>
    <n v="2"/>
    <n v="6"/>
    <n v="10"/>
    <n v="12"/>
    <n v="11"/>
    <n v="10"/>
    <n v="10"/>
    <n v="79"/>
    <x v="1"/>
  </r>
  <r>
    <x v="208"/>
    <x v="5"/>
    <x v="1"/>
    <n v="2"/>
    <n v="1"/>
    <n v="2"/>
    <n v="2"/>
    <n v="2"/>
    <n v="2"/>
    <n v="2"/>
    <n v="2"/>
    <n v="2"/>
    <n v="2"/>
    <n v="6"/>
    <n v="10"/>
    <n v="12"/>
    <n v="11"/>
    <n v="12"/>
    <n v="11"/>
    <n v="81"/>
    <x v="0"/>
  </r>
  <r>
    <x v="209"/>
    <x v="5"/>
    <x v="1"/>
    <n v="2"/>
    <n v="2"/>
    <n v="2"/>
    <n v="2"/>
    <n v="2"/>
    <n v="2"/>
    <n v="2"/>
    <n v="2"/>
    <n v="2"/>
    <n v="2"/>
    <n v="8"/>
    <n v="11"/>
    <n v="12"/>
    <n v="11"/>
    <n v="12"/>
    <n v="11"/>
    <n v="85"/>
    <x v="0"/>
  </r>
  <r>
    <x v="210"/>
    <x v="5"/>
    <x v="1"/>
    <n v="2"/>
    <n v="2"/>
    <n v="0"/>
    <n v="2"/>
    <n v="2"/>
    <n v="2"/>
    <n v="2"/>
    <n v="2"/>
    <n v="0"/>
    <n v="2"/>
    <n v="6"/>
    <n v="12"/>
    <n v="12"/>
    <n v="9"/>
    <n v="10"/>
    <n v="10"/>
    <n v="75"/>
    <x v="1"/>
  </r>
  <r>
    <x v="211"/>
    <x v="5"/>
    <x v="1"/>
    <n v="2"/>
    <n v="2"/>
    <n v="2"/>
    <n v="2"/>
    <n v="2"/>
    <n v="2"/>
    <n v="2"/>
    <n v="2"/>
    <n v="2"/>
    <n v="2"/>
    <n v="5"/>
    <n v="12"/>
    <n v="12"/>
    <n v="11"/>
    <n v="12"/>
    <n v="11"/>
    <n v="83"/>
    <x v="0"/>
  </r>
  <r>
    <x v="212"/>
    <x v="5"/>
    <x v="1"/>
    <n v="2"/>
    <n v="2"/>
    <n v="0"/>
    <n v="2"/>
    <n v="2"/>
    <n v="2"/>
    <n v="2"/>
    <n v="2"/>
    <n v="2"/>
    <n v="2"/>
    <n v="0"/>
    <n v="11"/>
    <n v="12"/>
    <n v="0"/>
    <n v="11"/>
    <n v="11"/>
    <n v="63"/>
    <x v="2"/>
  </r>
  <r>
    <x v="213"/>
    <x v="5"/>
    <x v="1"/>
    <n v="2"/>
    <n v="2"/>
    <n v="2"/>
    <n v="2"/>
    <n v="2"/>
    <n v="2"/>
    <n v="2"/>
    <n v="2"/>
    <n v="2"/>
    <n v="2"/>
    <n v="8"/>
    <n v="11"/>
    <n v="11"/>
    <n v="11"/>
    <n v="12"/>
    <n v="9"/>
    <n v="82"/>
    <x v="0"/>
  </r>
  <r>
    <x v="214"/>
    <x v="5"/>
    <x v="1"/>
    <n v="2"/>
    <n v="0"/>
    <n v="0"/>
    <n v="2"/>
    <n v="2"/>
    <n v="2"/>
    <n v="1"/>
    <n v="0"/>
    <n v="2"/>
    <n v="2"/>
    <n v="7"/>
    <n v="11"/>
    <n v="12"/>
    <n v="11"/>
    <n v="10"/>
    <n v="11"/>
    <n v="75"/>
    <x v="1"/>
  </r>
  <r>
    <x v="215"/>
    <x v="5"/>
    <x v="1"/>
    <n v="0"/>
    <n v="0"/>
    <n v="0"/>
    <n v="0"/>
    <n v="0"/>
    <n v="0"/>
    <n v="0"/>
    <n v="0"/>
    <n v="0"/>
    <n v="0"/>
    <n v="0"/>
    <n v="0"/>
    <n v="0"/>
    <n v="0"/>
    <n v="0"/>
    <n v="0"/>
    <s v="AB"/>
    <x v="6"/>
  </r>
  <r>
    <x v="216"/>
    <x v="5"/>
    <x v="1"/>
    <n v="2"/>
    <n v="2"/>
    <n v="2"/>
    <n v="2"/>
    <n v="2"/>
    <n v="2"/>
    <n v="2"/>
    <n v="2"/>
    <n v="2"/>
    <n v="2"/>
    <n v="6"/>
    <n v="12"/>
    <n v="11"/>
    <n v="11"/>
    <n v="11"/>
    <n v="10"/>
    <n v="81"/>
    <x v="0"/>
  </r>
  <r>
    <x v="217"/>
    <x v="5"/>
    <x v="1"/>
    <n v="0"/>
    <n v="0"/>
    <n v="0"/>
    <n v="0"/>
    <n v="0"/>
    <n v="0"/>
    <n v="2"/>
    <n v="1"/>
    <n v="1"/>
    <n v="0"/>
    <n v="7"/>
    <n v="11"/>
    <n v="11"/>
    <n v="11"/>
    <n v="11"/>
    <n v="11"/>
    <n v="66"/>
    <x v="2"/>
  </r>
  <r>
    <x v="218"/>
    <x v="5"/>
    <x v="1"/>
    <n v="2"/>
    <n v="2"/>
    <n v="2"/>
    <n v="2"/>
    <n v="2"/>
    <n v="2"/>
    <n v="2"/>
    <n v="2"/>
    <n v="1"/>
    <n v="1"/>
    <n v="6"/>
    <n v="10"/>
    <n v="11"/>
    <n v="11"/>
    <n v="11"/>
    <n v="11"/>
    <n v="78"/>
    <x v="1"/>
  </r>
  <r>
    <x v="219"/>
    <x v="5"/>
    <x v="1"/>
    <n v="1"/>
    <n v="1"/>
    <n v="0"/>
    <n v="0"/>
    <n v="0"/>
    <n v="1"/>
    <n v="1"/>
    <n v="2"/>
    <n v="0"/>
    <n v="2"/>
    <n v="7"/>
    <n v="10"/>
    <n v="10"/>
    <n v="10"/>
    <n v="9"/>
    <n v="11"/>
    <n v="65"/>
    <x v="2"/>
  </r>
  <r>
    <x v="220"/>
    <x v="5"/>
    <x v="1"/>
    <n v="0"/>
    <n v="0"/>
    <n v="0"/>
    <n v="0"/>
    <n v="0"/>
    <n v="0"/>
    <n v="0"/>
    <n v="0"/>
    <n v="0"/>
    <n v="0"/>
    <n v="0"/>
    <n v="0"/>
    <n v="0"/>
    <n v="0"/>
    <n v="0"/>
    <n v="0"/>
    <s v="AB"/>
    <x v="6"/>
  </r>
  <r>
    <x v="221"/>
    <x v="5"/>
    <x v="1"/>
    <n v="2"/>
    <n v="2"/>
    <n v="0"/>
    <n v="0"/>
    <n v="2"/>
    <n v="2"/>
    <n v="2"/>
    <n v="2"/>
    <n v="2"/>
    <n v="2"/>
    <n v="5"/>
    <n v="9"/>
    <n v="10"/>
    <n v="10"/>
    <n v="10"/>
    <n v="10"/>
    <n v="70"/>
    <x v="1"/>
  </r>
  <r>
    <x v="222"/>
    <x v="5"/>
    <x v="1"/>
    <n v="2"/>
    <n v="0"/>
    <n v="0"/>
    <n v="0"/>
    <n v="2"/>
    <n v="0"/>
    <n v="2"/>
    <n v="2"/>
    <n v="2"/>
    <n v="0"/>
    <n v="6"/>
    <n v="11"/>
    <n v="12"/>
    <n v="11"/>
    <n v="11"/>
    <n v="11"/>
    <n v="72"/>
    <x v="1"/>
  </r>
  <r>
    <x v="223"/>
    <x v="5"/>
    <x v="1"/>
    <n v="2"/>
    <n v="2"/>
    <n v="0"/>
    <n v="1"/>
    <n v="0"/>
    <n v="0"/>
    <n v="1"/>
    <n v="0"/>
    <n v="2"/>
    <n v="0"/>
    <n v="6"/>
    <n v="11"/>
    <n v="12"/>
    <n v="11"/>
    <n v="11"/>
    <n v="11"/>
    <n v="70"/>
    <x v="1"/>
  </r>
  <r>
    <x v="224"/>
    <x v="5"/>
    <x v="1"/>
    <n v="2"/>
    <n v="2"/>
    <n v="2"/>
    <n v="0"/>
    <n v="0"/>
    <n v="0"/>
    <n v="0"/>
    <n v="2"/>
    <n v="2"/>
    <n v="0"/>
    <n v="6"/>
    <n v="10"/>
    <n v="10"/>
    <n v="10"/>
    <n v="0"/>
    <n v="11"/>
    <n v="57"/>
    <x v="3"/>
  </r>
  <r>
    <x v="225"/>
    <x v="5"/>
    <x v="1"/>
    <n v="2"/>
    <n v="2"/>
    <n v="2"/>
    <n v="2"/>
    <n v="2"/>
    <n v="2"/>
    <n v="2"/>
    <n v="2"/>
    <n v="2"/>
    <n v="2"/>
    <n v="8"/>
    <n v="13"/>
    <n v="13"/>
    <n v="12"/>
    <n v="12"/>
    <n v="11"/>
    <n v="89"/>
    <x v="0"/>
  </r>
  <r>
    <x v="226"/>
    <x v="5"/>
    <x v="1"/>
    <n v="0"/>
    <n v="0"/>
    <n v="0"/>
    <n v="1"/>
    <n v="1"/>
    <n v="1"/>
    <n v="1"/>
    <n v="0"/>
    <n v="2"/>
    <n v="0"/>
    <n v="0"/>
    <n v="8"/>
    <n v="6"/>
    <n v="8"/>
    <n v="8"/>
    <n v="8"/>
    <n v="44"/>
    <x v="4"/>
  </r>
  <r>
    <x v="227"/>
    <x v="5"/>
    <x v="1"/>
    <n v="2"/>
    <n v="2"/>
    <n v="2"/>
    <n v="2"/>
    <n v="2"/>
    <n v="2"/>
    <n v="1"/>
    <n v="1"/>
    <n v="2"/>
    <n v="0"/>
    <n v="7"/>
    <n v="11"/>
    <n v="11"/>
    <n v="11"/>
    <n v="11"/>
    <n v="11"/>
    <n v="78"/>
    <x v="1"/>
  </r>
  <r>
    <x v="228"/>
    <x v="5"/>
    <x v="1"/>
    <n v="2"/>
    <n v="2"/>
    <n v="2"/>
    <n v="0"/>
    <n v="2"/>
    <n v="2"/>
    <n v="2"/>
    <n v="2"/>
    <n v="2"/>
    <n v="2"/>
    <n v="6"/>
    <n v="12"/>
    <n v="12"/>
    <n v="11"/>
    <n v="11"/>
    <n v="10"/>
    <n v="80"/>
    <x v="0"/>
  </r>
  <r>
    <x v="229"/>
    <x v="5"/>
    <x v="1"/>
    <n v="2"/>
    <n v="1"/>
    <n v="0"/>
    <n v="1"/>
    <n v="1"/>
    <n v="0"/>
    <n v="1"/>
    <n v="0"/>
    <n v="2"/>
    <n v="0"/>
    <n v="7"/>
    <n v="10"/>
    <n v="11"/>
    <n v="10"/>
    <n v="10"/>
    <n v="10"/>
    <n v="66"/>
    <x v="2"/>
  </r>
  <r>
    <x v="230"/>
    <x v="5"/>
    <x v="1"/>
    <n v="0"/>
    <n v="0"/>
    <n v="0"/>
    <n v="0"/>
    <n v="0"/>
    <n v="0"/>
    <n v="2"/>
    <n v="0"/>
    <n v="1"/>
    <n v="0"/>
    <n v="5"/>
    <n v="11"/>
    <n v="11"/>
    <n v="10"/>
    <n v="11"/>
    <n v="10"/>
    <n v="61"/>
    <x v="2"/>
  </r>
  <r>
    <x v="231"/>
    <x v="5"/>
    <x v="1"/>
    <n v="2"/>
    <n v="2"/>
    <n v="2"/>
    <n v="2"/>
    <n v="1"/>
    <n v="0"/>
    <n v="2"/>
    <n v="0"/>
    <n v="1"/>
    <n v="2"/>
    <n v="6"/>
    <n v="11"/>
    <n v="11"/>
    <n v="11"/>
    <n v="11"/>
    <n v="11"/>
    <n v="75"/>
    <x v="1"/>
  </r>
  <r>
    <x v="232"/>
    <x v="5"/>
    <x v="1"/>
    <n v="1"/>
    <n v="1"/>
    <n v="1"/>
    <n v="2"/>
    <n v="0"/>
    <n v="2"/>
    <n v="2"/>
    <n v="2"/>
    <n v="2"/>
    <n v="2"/>
    <n v="8"/>
    <n v="12"/>
    <n v="12"/>
    <n v="11"/>
    <n v="12"/>
    <n v="12"/>
    <n v="82"/>
    <x v="0"/>
  </r>
  <r>
    <x v="233"/>
    <x v="5"/>
    <x v="1"/>
    <n v="0"/>
    <n v="0"/>
    <n v="0"/>
    <n v="0"/>
    <n v="0"/>
    <n v="0"/>
    <n v="0"/>
    <n v="0"/>
    <n v="0"/>
    <n v="0"/>
    <n v="0"/>
    <n v="0"/>
    <n v="0"/>
    <n v="0"/>
    <n v="0"/>
    <n v="0"/>
    <s v="AB"/>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E4EDC0-5CAD-4DC8-A38D-3F09D78589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1:J39" firstHeaderRow="1" firstDataRow="2" firstDataCol="1"/>
  <pivotFields count="21">
    <pivotField showAll="0"/>
    <pivotField axis="axisRow" showAll="0">
      <items count="7">
        <item x="0"/>
        <item x="1"/>
        <item x="2"/>
        <item x="3"/>
        <item x="4"/>
        <item x="5"/>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8">
        <item x="0"/>
        <item x="6"/>
        <item x="1"/>
        <item x="2"/>
        <item x="5"/>
        <item x="4"/>
        <item x="3"/>
        <item t="default"/>
      </items>
    </pivotField>
  </pivotFields>
  <rowFields count="1">
    <field x="1"/>
  </rowFields>
  <rowItems count="7">
    <i>
      <x/>
    </i>
    <i>
      <x v="1"/>
    </i>
    <i>
      <x v="2"/>
    </i>
    <i>
      <x v="3"/>
    </i>
    <i>
      <x v="4"/>
    </i>
    <i>
      <x v="5"/>
    </i>
    <i t="grand">
      <x/>
    </i>
  </rowItems>
  <colFields count="1">
    <field x="20"/>
  </colFields>
  <colItems count="8">
    <i>
      <x/>
    </i>
    <i>
      <x v="1"/>
    </i>
    <i>
      <x v="2"/>
    </i>
    <i>
      <x v="3"/>
    </i>
    <i>
      <x v="4"/>
    </i>
    <i>
      <x v="5"/>
    </i>
    <i>
      <x v="6"/>
    </i>
    <i t="grand">
      <x/>
    </i>
  </colItems>
  <dataFields count="1">
    <dataField name="GRADES" fld="20" subtotal="count" baseField="0" baseItem="0"/>
  </dataFields>
  <chartFormats count="14">
    <chartFormat chart="7" format="0" series="1">
      <pivotArea type="data" outline="0" fieldPosition="0">
        <references count="2">
          <reference field="4294967294" count="1" selected="0">
            <x v="0"/>
          </reference>
          <reference field="20" count="1" selected="0">
            <x v="0"/>
          </reference>
        </references>
      </pivotArea>
    </chartFormat>
    <chartFormat chart="7" format="1" series="1">
      <pivotArea type="data" outline="0" fieldPosition="0">
        <references count="2">
          <reference field="4294967294" count="1" selected="0">
            <x v="0"/>
          </reference>
          <reference field="20" count="1" selected="0">
            <x v="1"/>
          </reference>
        </references>
      </pivotArea>
    </chartFormat>
    <chartFormat chart="7" format="2" series="1">
      <pivotArea type="data" outline="0" fieldPosition="0">
        <references count="2">
          <reference field="4294967294" count="1" selected="0">
            <x v="0"/>
          </reference>
          <reference field="20" count="1" selected="0">
            <x v="2"/>
          </reference>
        </references>
      </pivotArea>
    </chartFormat>
    <chartFormat chart="7" format="3" series="1">
      <pivotArea type="data" outline="0" fieldPosition="0">
        <references count="2">
          <reference field="4294967294" count="1" selected="0">
            <x v="0"/>
          </reference>
          <reference field="20" count="1" selected="0">
            <x v="3"/>
          </reference>
        </references>
      </pivotArea>
    </chartFormat>
    <chartFormat chart="7" format="4" series="1">
      <pivotArea type="data" outline="0" fieldPosition="0">
        <references count="2">
          <reference field="4294967294" count="1" selected="0">
            <x v="0"/>
          </reference>
          <reference field="20" count="1" selected="0">
            <x v="4"/>
          </reference>
        </references>
      </pivotArea>
    </chartFormat>
    <chartFormat chart="7" format="5" series="1">
      <pivotArea type="data" outline="0" fieldPosition="0">
        <references count="2">
          <reference field="4294967294" count="1" selected="0">
            <x v="0"/>
          </reference>
          <reference field="20" count="1" selected="0">
            <x v="5"/>
          </reference>
        </references>
      </pivotArea>
    </chartFormat>
    <chartFormat chart="7" format="6" series="1">
      <pivotArea type="data" outline="0" fieldPosition="0">
        <references count="2">
          <reference field="4294967294" count="1" selected="0">
            <x v="0"/>
          </reference>
          <reference field="20" count="1" selected="0">
            <x v="6"/>
          </reference>
        </references>
      </pivotArea>
    </chartFormat>
    <chartFormat chart="9" format="14" series="1">
      <pivotArea type="data" outline="0" fieldPosition="0">
        <references count="2">
          <reference field="4294967294" count="1" selected="0">
            <x v="0"/>
          </reference>
          <reference field="20" count="1" selected="0">
            <x v="0"/>
          </reference>
        </references>
      </pivotArea>
    </chartFormat>
    <chartFormat chart="9" format="15" series="1">
      <pivotArea type="data" outline="0" fieldPosition="0">
        <references count="2">
          <reference field="4294967294" count="1" selected="0">
            <x v="0"/>
          </reference>
          <reference field="20" count="1" selected="0">
            <x v="1"/>
          </reference>
        </references>
      </pivotArea>
    </chartFormat>
    <chartFormat chart="9" format="16" series="1">
      <pivotArea type="data" outline="0" fieldPosition="0">
        <references count="2">
          <reference field="4294967294" count="1" selected="0">
            <x v="0"/>
          </reference>
          <reference field="20" count="1" selected="0">
            <x v="2"/>
          </reference>
        </references>
      </pivotArea>
    </chartFormat>
    <chartFormat chart="9" format="17" series="1">
      <pivotArea type="data" outline="0" fieldPosition="0">
        <references count="2">
          <reference field="4294967294" count="1" selected="0">
            <x v="0"/>
          </reference>
          <reference field="20" count="1" selected="0">
            <x v="3"/>
          </reference>
        </references>
      </pivotArea>
    </chartFormat>
    <chartFormat chart="9" format="18" series="1">
      <pivotArea type="data" outline="0" fieldPosition="0">
        <references count="2">
          <reference field="4294967294" count="1" selected="0">
            <x v="0"/>
          </reference>
          <reference field="20" count="1" selected="0">
            <x v="4"/>
          </reference>
        </references>
      </pivotArea>
    </chartFormat>
    <chartFormat chart="9" format="19" series="1">
      <pivotArea type="data" outline="0" fieldPosition="0">
        <references count="2">
          <reference field="4294967294" count="1" selected="0">
            <x v="0"/>
          </reference>
          <reference field="20" count="1" selected="0">
            <x v="5"/>
          </reference>
        </references>
      </pivotArea>
    </chartFormat>
    <chartFormat chart="9" format="20" series="1">
      <pivotArea type="data" outline="0" fieldPosition="0">
        <references count="2">
          <reference field="4294967294" count="1" selected="0">
            <x v="0"/>
          </reference>
          <reference field="2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D8ADC8-253C-4582-BE69-BC6CABC1DC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8:G25" firstHeaderRow="0" firstDataRow="1" firstDataCol="1"/>
  <pivotFields count="21">
    <pivotField showAll="0"/>
    <pivotField axis="axisRow" showAll="0">
      <items count="7">
        <item x="0"/>
        <item x="1"/>
        <item x="2"/>
        <item x="3"/>
        <item x="4"/>
        <item x="5"/>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s>
  <rowFields count="1">
    <field x="1"/>
  </rowFields>
  <rowItems count="7">
    <i>
      <x/>
    </i>
    <i>
      <x v="1"/>
    </i>
    <i>
      <x v="2"/>
    </i>
    <i>
      <x v="3"/>
    </i>
    <i>
      <x v="4"/>
    </i>
    <i>
      <x v="5"/>
    </i>
    <i t="grand">
      <x/>
    </i>
  </rowItems>
  <colFields count="1">
    <field x="-2"/>
  </colFields>
  <colItems count="5">
    <i>
      <x/>
    </i>
    <i i="1">
      <x v="1"/>
    </i>
    <i i="2">
      <x v="2"/>
    </i>
    <i i="3">
      <x v="3"/>
    </i>
    <i i="4">
      <x v="4"/>
    </i>
  </colItems>
  <dataFields count="5">
    <dataField name="Q12A" fld="14" subtotal="average" baseField="1" baseItem="0"/>
    <dataField name="Q13A" fld="15" subtotal="average" baseField="1" baseItem="0"/>
    <dataField name="Q14A" fld="16" subtotal="average" baseField="1" baseItem="0"/>
    <dataField name="Q15A" fld="17" subtotal="average" baseField="1" baseItem="0"/>
    <dataField name="Q16A" fld="18" subtotal="average" baseField="1" baseItem="0"/>
  </dataFields>
  <formats count="1">
    <format dxfId="0">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3"/>
          </reference>
        </references>
      </pivotArea>
    </chartFormat>
    <chartFormat chart="6"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375D34-BB75-4127-8171-7D8F658E75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C10" firstHeaderRow="1" firstDataRow="1" firstDataCol="1"/>
  <pivotFields count="21">
    <pivotField showAll="0"/>
    <pivotField axis="axisRow" showAll="0">
      <items count="7">
        <item x="0"/>
        <item x="1"/>
        <item x="2"/>
        <item x="3"/>
        <item x="4"/>
        <item x="5"/>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7">
    <i>
      <x/>
    </i>
    <i>
      <x v="1"/>
    </i>
    <i>
      <x v="2"/>
    </i>
    <i>
      <x v="3"/>
    </i>
    <i>
      <x v="4"/>
    </i>
    <i>
      <x v="5"/>
    </i>
    <i t="grand">
      <x/>
    </i>
  </rowItems>
  <colItems count="1">
    <i/>
  </colItems>
  <dataFields count="1">
    <dataField name="Total Average" fld="19" subtotal="average" baseField="1" baseItem="0" numFmtId="1"/>
  </dataFields>
  <formats count="1">
    <format dxfId="1">
      <pivotArea outline="0" collapsedLevelsAreSubtotals="1" fieldPosition="0"/>
    </format>
  </formats>
  <chartFormats count="2">
    <chartFormat chart="0" format="6"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AM_CATEGORY" xr10:uid="{F011341A-FEFF-4705-B021-25941AE71381}" sourceName="EXAM CATEGORY">
  <pivotTables>
    <pivotTable tabId="14" name="PivotTable1"/>
    <pivotTable tabId="14" name="PivotTable2"/>
    <pivotTable tabId="14" name="PivotTable3"/>
  </pivotTables>
  <data>
    <tabular pivotCacheId="18850272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AM CATEGORY" xr10:uid="{6C5BCA44-8A44-42ED-BEC2-66A543F9D13B}" cache="Slicer_EXAM_CATEGORY" caption="EXAM CATEGORY" rowHeight="241300"/>
</slicers>
</file>

<file path=xl/theme/theme1.xml><?xml version="1.0" encoding="utf-8"?>
<a:theme xmlns:a="http://schemas.openxmlformats.org/drawingml/2006/main" name="Office Theme">
  <a:themeElements>
    <a:clrScheme name="Custom 1">
      <a:dk1>
        <a:sysClr val="windowText" lastClr="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06B7A-320A-4751-B48B-298925623C11}">
  <dimension ref="B1:T5"/>
  <sheetViews>
    <sheetView showGridLines="0" tabSelected="1" zoomScaleNormal="100" workbookViewId="0">
      <selection activeCell="B1" sqref="B1:T4"/>
    </sheetView>
  </sheetViews>
  <sheetFormatPr defaultRowHeight="14.4" x14ac:dyDescent="0.3"/>
  <sheetData>
    <row r="1" spans="2:20" ht="15" customHeight="1" x14ac:dyDescent="0.3">
      <c r="B1" s="154" t="s">
        <v>394</v>
      </c>
      <c r="C1" s="154"/>
      <c r="D1" s="154"/>
      <c r="E1" s="154"/>
      <c r="F1" s="154"/>
      <c r="G1" s="154"/>
      <c r="H1" s="154"/>
      <c r="I1" s="154"/>
      <c r="J1" s="154"/>
      <c r="K1" s="154"/>
      <c r="L1" s="154"/>
      <c r="M1" s="154"/>
      <c r="N1" s="154"/>
      <c r="O1" s="154"/>
      <c r="P1" s="154"/>
      <c r="Q1" s="154"/>
      <c r="R1" s="154"/>
      <c r="S1" s="154"/>
      <c r="T1" s="154"/>
    </row>
    <row r="2" spans="2:20" ht="15" customHeight="1" x14ac:dyDescent="0.3">
      <c r="B2" s="154"/>
      <c r="C2" s="154"/>
      <c r="D2" s="154"/>
      <c r="E2" s="154"/>
      <c r="F2" s="154"/>
      <c r="G2" s="154"/>
      <c r="H2" s="154"/>
      <c r="I2" s="154"/>
      <c r="J2" s="154"/>
      <c r="K2" s="154"/>
      <c r="L2" s="154"/>
      <c r="M2" s="154"/>
      <c r="N2" s="154"/>
      <c r="O2" s="154"/>
      <c r="P2" s="154"/>
      <c r="Q2" s="154"/>
      <c r="R2" s="154"/>
      <c r="S2" s="154"/>
      <c r="T2" s="154"/>
    </row>
    <row r="3" spans="2:20" ht="15" customHeight="1" x14ac:dyDescent="0.3">
      <c r="B3" s="154"/>
      <c r="C3" s="154"/>
      <c r="D3" s="154"/>
      <c r="E3" s="154"/>
      <c r="F3" s="154"/>
      <c r="G3" s="154"/>
      <c r="H3" s="154"/>
      <c r="I3" s="154"/>
      <c r="J3" s="154"/>
      <c r="K3" s="154"/>
      <c r="L3" s="154"/>
      <c r="M3" s="154"/>
      <c r="N3" s="154"/>
      <c r="O3" s="154"/>
      <c r="P3" s="154"/>
      <c r="Q3" s="154"/>
      <c r="R3" s="154"/>
      <c r="S3" s="154"/>
      <c r="T3" s="154"/>
    </row>
    <row r="4" spans="2:20" ht="14.4" customHeight="1" x14ac:dyDescent="0.3">
      <c r="B4" s="154"/>
      <c r="C4" s="154"/>
      <c r="D4" s="154"/>
      <c r="E4" s="154"/>
      <c r="F4" s="154"/>
      <c r="G4" s="154"/>
      <c r="H4" s="154"/>
      <c r="I4" s="154"/>
      <c r="J4" s="154"/>
      <c r="K4" s="154"/>
      <c r="L4" s="154"/>
      <c r="M4" s="154"/>
      <c r="N4" s="154"/>
      <c r="O4" s="154"/>
      <c r="P4" s="154"/>
      <c r="Q4" s="154"/>
      <c r="R4" s="154"/>
      <c r="S4" s="154"/>
      <c r="T4" s="154"/>
    </row>
    <row r="5" spans="2:20" ht="18" x14ac:dyDescent="0.3">
      <c r="P5" s="153" t="s">
        <v>395</v>
      </c>
      <c r="Q5" s="153"/>
      <c r="R5" s="153"/>
      <c r="S5" s="153"/>
    </row>
  </sheetData>
  <mergeCells count="2">
    <mergeCell ref="P5:S5"/>
    <mergeCell ref="B1:T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6:Q32"/>
  <sheetViews>
    <sheetView zoomScale="90" zoomScaleNormal="90" workbookViewId="0">
      <selection activeCell="J31" sqref="J31"/>
    </sheetView>
  </sheetViews>
  <sheetFormatPr defaultColWidth="9.109375" defaultRowHeight="18" x14ac:dyDescent="0.35"/>
  <cols>
    <col min="1" max="1" width="9.109375" style="74"/>
    <col min="2" max="2" width="10.33203125" style="74" bestFit="1" customWidth="1"/>
    <col min="3" max="3" width="12.5546875" style="74" customWidth="1"/>
    <col min="4" max="7" width="10.33203125" style="74" bestFit="1" customWidth="1"/>
    <col min="8" max="16384" width="9.109375" style="74"/>
  </cols>
  <sheetData>
    <row r="6" spans="2:17" x14ac:dyDescent="0.35">
      <c r="B6" s="125" t="str">
        <f>'CO Attainment'!A9</f>
        <v xml:space="preserve">                   Programme: </v>
      </c>
      <c r="C6" s="126"/>
      <c r="D6" s="119" t="str">
        <f>'CO Attainment'!C9</f>
        <v>B.E. Marine Engineering</v>
      </c>
      <c r="E6" s="119"/>
      <c r="F6" s="119"/>
      <c r="G6" s="119"/>
      <c r="H6" s="119"/>
      <c r="I6" s="119"/>
      <c r="J6" s="91" t="str">
        <f>'CO Attainment'!D9</f>
        <v>Batch:</v>
      </c>
      <c r="K6" s="120">
        <f>'CO Attainment'!E9</f>
        <v>21</v>
      </c>
      <c r="L6" s="120"/>
      <c r="M6" s="120"/>
    </row>
    <row r="7" spans="2:17" x14ac:dyDescent="0.35">
      <c r="B7" s="125" t="str">
        <f>'CO Attainment'!A10</f>
        <v>Year/Semester:</v>
      </c>
      <c r="C7" s="126"/>
      <c r="D7" s="119" t="str">
        <f>'CO Attainment'!C10</f>
        <v>III/V</v>
      </c>
      <c r="E7" s="119"/>
      <c r="F7" s="119"/>
      <c r="G7" s="119"/>
      <c r="H7" s="119"/>
      <c r="I7" s="119"/>
      <c r="J7" s="91" t="str">
        <f>'CO Attainment'!D10</f>
        <v>AY:</v>
      </c>
      <c r="K7" s="120" t="str">
        <f>'CO Attainment'!E10</f>
        <v>2023-2024 (ODD)</v>
      </c>
      <c r="L7" s="120"/>
      <c r="M7" s="120"/>
    </row>
    <row r="8" spans="2:17" x14ac:dyDescent="0.35">
      <c r="B8" s="125" t="str">
        <f>'CO Attainment'!A11</f>
        <v>Course Code/Name:</v>
      </c>
      <c r="C8" s="126"/>
      <c r="D8" s="119" t="str">
        <f>'CO Attainment'!C11</f>
        <v>UEIT501- Data Science</v>
      </c>
      <c r="E8" s="119"/>
      <c r="F8" s="119"/>
      <c r="G8" s="119"/>
      <c r="H8" s="119"/>
      <c r="I8" s="119"/>
    </row>
    <row r="9" spans="2:17" x14ac:dyDescent="0.35">
      <c r="B9" s="125" t="str">
        <f>'CO Attainment'!A12</f>
        <v>No. of Students:</v>
      </c>
      <c r="C9" s="126"/>
      <c r="D9" s="119">
        <f>'CAT1'!$S$248</f>
        <v>234</v>
      </c>
      <c r="E9" s="119"/>
      <c r="F9" s="119"/>
      <c r="G9" s="119"/>
      <c r="H9" s="119"/>
      <c r="I9" s="119"/>
    </row>
    <row r="11" spans="2:17" x14ac:dyDescent="0.35">
      <c r="B11" s="65"/>
      <c r="C11" s="65" t="s">
        <v>88</v>
      </c>
      <c r="D11" s="65" t="s">
        <v>89</v>
      </c>
      <c r="E11" s="65" t="s">
        <v>90</v>
      </c>
      <c r="F11" s="65" t="s">
        <v>91</v>
      </c>
      <c r="G11" s="65" t="s">
        <v>92</v>
      </c>
      <c r="H11" s="65" t="s">
        <v>93</v>
      </c>
      <c r="I11" s="65" t="s">
        <v>94</v>
      </c>
      <c r="J11" s="65" t="s">
        <v>95</v>
      </c>
      <c r="K11" s="65" t="s">
        <v>96</v>
      </c>
      <c r="L11" s="65" t="s">
        <v>97</v>
      </c>
      <c r="M11" s="65" t="s">
        <v>98</v>
      </c>
      <c r="N11" s="65" t="s">
        <v>99</v>
      </c>
      <c r="O11" s="65" t="s">
        <v>100</v>
      </c>
      <c r="P11" s="65" t="s">
        <v>101</v>
      </c>
      <c r="Q11" s="65" t="s">
        <v>102</v>
      </c>
    </row>
    <row r="12" spans="2:17" x14ac:dyDescent="0.35">
      <c r="B12" s="65" t="s">
        <v>104</v>
      </c>
      <c r="C12" s="75">
        <f>Threshold!J3</f>
        <v>2</v>
      </c>
      <c r="D12" s="75">
        <f>Threshold!K3</f>
        <v>1</v>
      </c>
      <c r="E12" s="75" t="str">
        <f>Threshold!L3</f>
        <v>-</v>
      </c>
      <c r="F12" s="75" t="str">
        <f>Threshold!M3</f>
        <v>-</v>
      </c>
      <c r="G12" s="75" t="str">
        <f>Threshold!N3</f>
        <v>-</v>
      </c>
      <c r="H12" s="75" t="str">
        <f>Threshold!O3</f>
        <v>-</v>
      </c>
      <c r="I12" s="75" t="str">
        <f>Threshold!P3</f>
        <v>-</v>
      </c>
      <c r="J12" s="75">
        <f>Threshold!Q3</f>
        <v>2</v>
      </c>
      <c r="K12" s="75" t="str">
        <f>Threshold!R3</f>
        <v>-</v>
      </c>
      <c r="L12" s="75" t="str">
        <f>Threshold!S3</f>
        <v>-</v>
      </c>
      <c r="M12" s="75" t="str">
        <f>Threshold!T3</f>
        <v>-</v>
      </c>
      <c r="N12" s="75" t="str">
        <f>Threshold!U3</f>
        <v>-</v>
      </c>
      <c r="O12" s="75">
        <f>Threshold!V3</f>
        <v>2</v>
      </c>
      <c r="P12" s="75" t="str">
        <f>Threshold!W3</f>
        <v>-</v>
      </c>
      <c r="Q12" s="75" t="str">
        <f>Threshold!X3</f>
        <v>-</v>
      </c>
    </row>
    <row r="13" spans="2:17" x14ac:dyDescent="0.35">
      <c r="B13" s="65" t="s">
        <v>105</v>
      </c>
      <c r="C13" s="75">
        <f>Threshold!J4</f>
        <v>2</v>
      </c>
      <c r="D13" s="75">
        <f>Threshold!K4</f>
        <v>1</v>
      </c>
      <c r="E13" s="75" t="str">
        <f>Threshold!L4</f>
        <v>-</v>
      </c>
      <c r="F13" s="75" t="str">
        <f>Threshold!M4</f>
        <v>-</v>
      </c>
      <c r="G13" s="75" t="str">
        <f>Threshold!N4</f>
        <v>-</v>
      </c>
      <c r="H13" s="75" t="str">
        <f>Threshold!O4</f>
        <v>-</v>
      </c>
      <c r="I13" s="75" t="str">
        <f>Threshold!P4</f>
        <v>-</v>
      </c>
      <c r="J13" s="75">
        <f>Threshold!Q4</f>
        <v>2</v>
      </c>
      <c r="K13" s="75" t="str">
        <f>Threshold!R4</f>
        <v>-</v>
      </c>
      <c r="L13" s="75" t="str">
        <f>Threshold!S4</f>
        <v>-</v>
      </c>
      <c r="M13" s="75" t="str">
        <f>Threshold!T4</f>
        <v>-</v>
      </c>
      <c r="N13" s="75" t="str">
        <f>Threshold!U4</f>
        <v>-</v>
      </c>
      <c r="O13" s="75">
        <f>Threshold!V4</f>
        <v>2</v>
      </c>
      <c r="P13" s="75" t="str">
        <f>Threshold!W4</f>
        <v>-</v>
      </c>
      <c r="Q13" s="75" t="str">
        <f>Threshold!X4</f>
        <v>-</v>
      </c>
    </row>
    <row r="14" spans="2:17" x14ac:dyDescent="0.35">
      <c r="B14" s="65" t="s">
        <v>106</v>
      </c>
      <c r="C14" s="75">
        <f>Threshold!J5</f>
        <v>2</v>
      </c>
      <c r="D14" s="75">
        <f>Threshold!K5</f>
        <v>1</v>
      </c>
      <c r="E14" s="75" t="str">
        <f>Threshold!L5</f>
        <v>-</v>
      </c>
      <c r="F14" s="75" t="str">
        <f>Threshold!M5</f>
        <v>-</v>
      </c>
      <c r="G14" s="75" t="str">
        <f>Threshold!N5</f>
        <v>-</v>
      </c>
      <c r="H14" s="75" t="str">
        <f>Threshold!O5</f>
        <v>-</v>
      </c>
      <c r="I14" s="75" t="str">
        <f>Threshold!P5</f>
        <v>-</v>
      </c>
      <c r="J14" s="75">
        <f>Threshold!Q5</f>
        <v>3</v>
      </c>
      <c r="K14" s="75" t="str">
        <f>Threshold!R5</f>
        <v>-</v>
      </c>
      <c r="L14" s="75" t="str">
        <f>Threshold!S5</f>
        <v>-</v>
      </c>
      <c r="M14" s="75" t="str">
        <f>Threshold!T5</f>
        <v>-</v>
      </c>
      <c r="N14" s="75">
        <f>Threshold!U5</f>
        <v>1</v>
      </c>
      <c r="O14" s="75">
        <f>Threshold!V5</f>
        <v>3</v>
      </c>
      <c r="P14" s="75" t="str">
        <f>Threshold!W5</f>
        <v>-</v>
      </c>
      <c r="Q14" s="75" t="str">
        <f>Threshold!X5</f>
        <v>-</v>
      </c>
    </row>
    <row r="15" spans="2:17" x14ac:dyDescent="0.35">
      <c r="B15" s="65" t="s">
        <v>107</v>
      </c>
      <c r="C15" s="75">
        <f>Threshold!J6</f>
        <v>2</v>
      </c>
      <c r="D15" s="75">
        <f>Threshold!K6</f>
        <v>1</v>
      </c>
      <c r="E15" s="75" t="str">
        <f>Threshold!L6</f>
        <v>-</v>
      </c>
      <c r="F15" s="75" t="str">
        <f>Threshold!M6</f>
        <v>-</v>
      </c>
      <c r="G15" s="75" t="str">
        <f>Threshold!N6</f>
        <v>-</v>
      </c>
      <c r="H15" s="75" t="str">
        <f>Threshold!O6</f>
        <v>-</v>
      </c>
      <c r="I15" s="75" t="str">
        <f>Threshold!P6</f>
        <v>-</v>
      </c>
      <c r="J15" s="75">
        <f>Threshold!Q6</f>
        <v>3</v>
      </c>
      <c r="K15" s="75" t="str">
        <f>Threshold!R6</f>
        <v>-</v>
      </c>
      <c r="L15" s="75" t="str">
        <f>Threshold!S6</f>
        <v>-</v>
      </c>
      <c r="M15" s="75" t="str">
        <f>Threshold!T6</f>
        <v>-</v>
      </c>
      <c r="N15" s="75" t="str">
        <f>Threshold!U6</f>
        <v>-</v>
      </c>
      <c r="O15" s="75">
        <f>Threshold!V6</f>
        <v>3</v>
      </c>
      <c r="P15" s="75" t="str">
        <f>Threshold!W6</f>
        <v>-</v>
      </c>
      <c r="Q15" s="75" t="str">
        <f>Threshold!X6</f>
        <v>-</v>
      </c>
    </row>
    <row r="16" spans="2:17" x14ac:dyDescent="0.35">
      <c r="B16" s="65" t="s">
        <v>108</v>
      </c>
      <c r="C16" s="75">
        <f>Threshold!J7</f>
        <v>3</v>
      </c>
      <c r="D16" s="75">
        <f>Threshold!K7</f>
        <v>2</v>
      </c>
      <c r="E16" s="75">
        <f>Threshold!L7</f>
        <v>2</v>
      </c>
      <c r="F16" s="75" t="str">
        <f>Threshold!M7</f>
        <v>-</v>
      </c>
      <c r="G16" s="75" t="str">
        <f>Threshold!N7</f>
        <v>-</v>
      </c>
      <c r="H16" s="75" t="str">
        <f>Threshold!O7</f>
        <v>-</v>
      </c>
      <c r="I16" s="75" t="str">
        <f>Threshold!P7</f>
        <v>-</v>
      </c>
      <c r="J16" s="75">
        <f>Threshold!Q7</f>
        <v>3</v>
      </c>
      <c r="K16" s="75">
        <f>Threshold!R7</f>
        <v>3</v>
      </c>
      <c r="L16" s="75">
        <f>Threshold!S7</f>
        <v>3</v>
      </c>
      <c r="M16" s="75" t="str">
        <f>Threshold!T7</f>
        <v>-</v>
      </c>
      <c r="N16" s="75">
        <f>Threshold!U7</f>
        <v>3</v>
      </c>
      <c r="O16" s="75">
        <f>Threshold!V7</f>
        <v>3</v>
      </c>
      <c r="P16" s="75">
        <f>Threshold!W7</f>
        <v>2</v>
      </c>
      <c r="Q16" s="75" t="str">
        <f>Threshold!X7</f>
        <v>-</v>
      </c>
    </row>
    <row r="17" spans="2:17" x14ac:dyDescent="0.35">
      <c r="B17" s="65" t="s">
        <v>109</v>
      </c>
      <c r="C17" s="75">
        <f>Threshold!J8</f>
        <v>3</v>
      </c>
      <c r="D17" s="75">
        <f>Threshold!K8</f>
        <v>2</v>
      </c>
      <c r="E17" s="75" t="str">
        <f>Threshold!L8</f>
        <v>-</v>
      </c>
      <c r="F17" s="75" t="str">
        <f>Threshold!M8</f>
        <v>-</v>
      </c>
      <c r="G17" s="75" t="str">
        <f>Threshold!N8</f>
        <v>-</v>
      </c>
      <c r="H17" s="75" t="str">
        <f>Threshold!O8</f>
        <v>-</v>
      </c>
      <c r="I17" s="75" t="str">
        <f>Threshold!P8</f>
        <v>-</v>
      </c>
      <c r="J17" s="75">
        <f>Threshold!Q8</f>
        <v>2</v>
      </c>
      <c r="K17" s="75">
        <f>Threshold!R8</f>
        <v>3</v>
      </c>
      <c r="L17" s="75">
        <f>Threshold!S8</f>
        <v>3</v>
      </c>
      <c r="M17" s="75" t="str">
        <f>Threshold!T8</f>
        <v>-</v>
      </c>
      <c r="N17" s="75">
        <f>Threshold!U8</f>
        <v>2</v>
      </c>
      <c r="O17" s="75">
        <f>Threshold!V8</f>
        <v>3</v>
      </c>
      <c r="P17" s="75">
        <f>Threshold!W8</f>
        <v>2</v>
      </c>
      <c r="Q17" s="75" t="str">
        <f>Threshold!X8</f>
        <v>-</v>
      </c>
    </row>
    <row r="18" spans="2:17" x14ac:dyDescent="0.35">
      <c r="B18" s="77"/>
      <c r="C18" s="77"/>
      <c r="D18" s="77"/>
      <c r="E18" s="77"/>
      <c r="F18" s="77"/>
      <c r="G18" s="77"/>
      <c r="H18" s="77"/>
      <c r="I18" s="77"/>
      <c r="J18" s="77"/>
      <c r="K18" s="77"/>
      <c r="L18" s="77"/>
      <c r="M18" s="77"/>
      <c r="N18" s="77"/>
      <c r="O18" s="78"/>
      <c r="P18" s="78"/>
      <c r="Q18" s="78"/>
    </row>
    <row r="19" spans="2:17" x14ac:dyDescent="0.35">
      <c r="B19" s="53" t="s">
        <v>104</v>
      </c>
      <c r="C19" s="54" t="s">
        <v>105</v>
      </c>
      <c r="D19" s="55" t="s">
        <v>106</v>
      </c>
      <c r="E19" s="56" t="s">
        <v>107</v>
      </c>
      <c r="F19" s="57" t="s">
        <v>108</v>
      </c>
      <c r="G19" s="58" t="s">
        <v>109</v>
      </c>
      <c r="H19" s="77"/>
      <c r="I19" s="77"/>
      <c r="J19" s="77"/>
      <c r="K19" s="77"/>
      <c r="L19" s="77"/>
      <c r="M19" s="77"/>
      <c r="N19" s="77"/>
      <c r="O19" s="78"/>
      <c r="P19" s="78"/>
      <c r="Q19" s="78"/>
    </row>
    <row r="20" spans="2:17" s="85" customFormat="1" x14ac:dyDescent="0.35">
      <c r="B20" s="82">
        <f>'CO Attainment'!D24</f>
        <v>0.66116279069767436</v>
      </c>
      <c r="C20" s="82">
        <f>'CO Attainment'!E24</f>
        <v>0.63098389982110914</v>
      </c>
      <c r="D20" s="82">
        <f>'CO Attainment'!F24</f>
        <v>0.63636851520572446</v>
      </c>
      <c r="E20" s="82">
        <f>'CO Attainment'!G24</f>
        <v>0.67262969588550992</v>
      </c>
      <c r="F20" s="82">
        <f>'CO Attainment'!H24</f>
        <v>0.6525044722719141</v>
      </c>
      <c r="G20" s="82">
        <f>'CO Attainment'!I24</f>
        <v>0.4612701252236136</v>
      </c>
      <c r="H20" s="83"/>
      <c r="I20" s="83"/>
      <c r="J20" s="83"/>
      <c r="K20" s="83"/>
      <c r="L20" s="83"/>
      <c r="M20" s="83"/>
      <c r="N20" s="83"/>
      <c r="O20" s="84"/>
      <c r="P20" s="84"/>
      <c r="Q20" s="84"/>
    </row>
    <row r="21" spans="2:17" x14ac:dyDescent="0.35">
      <c r="B21" s="79">
        <f>'CO Attainment'!D25</f>
        <v>2</v>
      </c>
      <c r="C21" s="79">
        <f>'CO Attainment'!E25</f>
        <v>2</v>
      </c>
      <c r="D21" s="79">
        <f>'CO Attainment'!F25</f>
        <v>2</v>
      </c>
      <c r="E21" s="79">
        <f>'CO Attainment'!G25</f>
        <v>2</v>
      </c>
      <c r="F21" s="79">
        <f>'CO Attainment'!H25</f>
        <v>2</v>
      </c>
      <c r="G21" s="79">
        <f>'CO Attainment'!I25</f>
        <v>0</v>
      </c>
      <c r="H21" s="77"/>
      <c r="I21" s="77"/>
      <c r="J21" s="77"/>
      <c r="K21" s="77"/>
      <c r="L21" s="77"/>
      <c r="M21" s="77"/>
      <c r="N21" s="77"/>
      <c r="O21" s="78"/>
      <c r="P21" s="78"/>
      <c r="Q21" s="78"/>
    </row>
    <row r="22" spans="2:17" x14ac:dyDescent="0.35">
      <c r="B22" s="77"/>
      <c r="C22" s="77"/>
      <c r="D22" s="77"/>
      <c r="E22" s="77"/>
      <c r="F22" s="77"/>
      <c r="G22" s="77"/>
      <c r="H22" s="77"/>
      <c r="I22" s="77"/>
      <c r="J22" s="77"/>
      <c r="K22" s="77"/>
      <c r="L22" s="77"/>
      <c r="M22" s="77"/>
      <c r="N22" s="77"/>
      <c r="O22" s="78"/>
      <c r="P22" s="78"/>
      <c r="Q22" s="78"/>
    </row>
    <row r="23" spans="2:17" x14ac:dyDescent="0.35">
      <c r="B23" s="80"/>
      <c r="C23" s="78"/>
      <c r="D23" s="78"/>
      <c r="E23" s="78"/>
      <c r="F23" s="78"/>
      <c r="G23" s="78"/>
      <c r="H23" s="78"/>
      <c r="I23" s="78"/>
      <c r="J23" s="78"/>
      <c r="K23" s="78"/>
      <c r="L23" s="78"/>
      <c r="M23" s="78"/>
      <c r="N23" s="78"/>
      <c r="O23" s="78"/>
      <c r="P23" s="78"/>
      <c r="Q23" s="78"/>
    </row>
    <row r="24" spans="2:17" x14ac:dyDescent="0.35">
      <c r="B24" s="65"/>
      <c r="C24" s="65" t="s">
        <v>88</v>
      </c>
      <c r="D24" s="65" t="s">
        <v>89</v>
      </c>
      <c r="E24" s="65" t="s">
        <v>90</v>
      </c>
      <c r="F24" s="65" t="s">
        <v>91</v>
      </c>
      <c r="G24" s="65" t="s">
        <v>92</v>
      </c>
      <c r="H24" s="65" t="s">
        <v>93</v>
      </c>
      <c r="I24" s="65" t="s">
        <v>94</v>
      </c>
      <c r="J24" s="65" t="s">
        <v>95</v>
      </c>
      <c r="K24" s="65" t="s">
        <v>96</v>
      </c>
      <c r="L24" s="65" t="s">
        <v>97</v>
      </c>
      <c r="M24" s="65" t="s">
        <v>98</v>
      </c>
      <c r="N24" s="65" t="s">
        <v>99</v>
      </c>
      <c r="O24" s="65" t="s">
        <v>100</v>
      </c>
      <c r="P24" s="65" t="s">
        <v>101</v>
      </c>
      <c r="Q24" s="65" t="s">
        <v>102</v>
      </c>
    </row>
    <row r="25" spans="2:17" ht="19.8" x14ac:dyDescent="0.4">
      <c r="B25" s="65" t="s">
        <v>104</v>
      </c>
      <c r="C25" s="100">
        <f t="shared" ref="C25:Q25" si="0">IFERROR(C12*$B20,"-")</f>
        <v>1.3223255813953487</v>
      </c>
      <c r="D25" s="100">
        <f t="shared" si="0"/>
        <v>0.66116279069767436</v>
      </c>
      <c r="E25" s="100" t="str">
        <f t="shared" si="0"/>
        <v>-</v>
      </c>
      <c r="F25" s="100" t="str">
        <f t="shared" si="0"/>
        <v>-</v>
      </c>
      <c r="G25" s="100" t="str">
        <f t="shared" si="0"/>
        <v>-</v>
      </c>
      <c r="H25" s="100" t="str">
        <f t="shared" si="0"/>
        <v>-</v>
      </c>
      <c r="I25" s="100" t="str">
        <f t="shared" si="0"/>
        <v>-</v>
      </c>
      <c r="J25" s="100">
        <f t="shared" si="0"/>
        <v>1.3223255813953487</v>
      </c>
      <c r="K25" s="100" t="str">
        <f t="shared" si="0"/>
        <v>-</v>
      </c>
      <c r="L25" s="100" t="str">
        <f t="shared" si="0"/>
        <v>-</v>
      </c>
      <c r="M25" s="100" t="str">
        <f t="shared" si="0"/>
        <v>-</v>
      </c>
      <c r="N25" s="100" t="str">
        <f t="shared" si="0"/>
        <v>-</v>
      </c>
      <c r="O25" s="100">
        <f t="shared" si="0"/>
        <v>1.3223255813953487</v>
      </c>
      <c r="P25" s="100" t="str">
        <f t="shared" si="0"/>
        <v>-</v>
      </c>
      <c r="Q25" s="100" t="str">
        <f t="shared" si="0"/>
        <v>-</v>
      </c>
    </row>
    <row r="26" spans="2:17" ht="19.8" x14ac:dyDescent="0.4">
      <c r="B26" s="65" t="s">
        <v>105</v>
      </c>
      <c r="C26" s="100">
        <f t="shared" ref="C26:Q26" si="1">IFERROR(C13*$C20,"-")</f>
        <v>1.2619677996422183</v>
      </c>
      <c r="D26" s="100">
        <f t="shared" si="1"/>
        <v>0.63098389982110914</v>
      </c>
      <c r="E26" s="100" t="str">
        <f t="shared" si="1"/>
        <v>-</v>
      </c>
      <c r="F26" s="100" t="str">
        <f t="shared" si="1"/>
        <v>-</v>
      </c>
      <c r="G26" s="100" t="str">
        <f t="shared" si="1"/>
        <v>-</v>
      </c>
      <c r="H26" s="100" t="str">
        <f t="shared" si="1"/>
        <v>-</v>
      </c>
      <c r="I26" s="100" t="str">
        <f t="shared" si="1"/>
        <v>-</v>
      </c>
      <c r="J26" s="100">
        <f t="shared" si="1"/>
        <v>1.2619677996422183</v>
      </c>
      <c r="K26" s="100" t="str">
        <f t="shared" si="1"/>
        <v>-</v>
      </c>
      <c r="L26" s="100" t="str">
        <f t="shared" si="1"/>
        <v>-</v>
      </c>
      <c r="M26" s="100" t="str">
        <f t="shared" si="1"/>
        <v>-</v>
      </c>
      <c r="N26" s="100" t="str">
        <f t="shared" si="1"/>
        <v>-</v>
      </c>
      <c r="O26" s="100">
        <f t="shared" si="1"/>
        <v>1.2619677996422183</v>
      </c>
      <c r="P26" s="100" t="str">
        <f t="shared" si="1"/>
        <v>-</v>
      </c>
      <c r="Q26" s="100" t="str">
        <f t="shared" si="1"/>
        <v>-</v>
      </c>
    </row>
    <row r="27" spans="2:17" ht="19.8" x14ac:dyDescent="0.4">
      <c r="B27" s="65" t="s">
        <v>106</v>
      </c>
      <c r="C27" s="100">
        <f t="shared" ref="C27:Q27" si="2">IFERROR(C14*$D20,"-")</f>
        <v>1.2727370304114489</v>
      </c>
      <c r="D27" s="100">
        <f t="shared" si="2"/>
        <v>0.63636851520572446</v>
      </c>
      <c r="E27" s="100" t="str">
        <f t="shared" si="2"/>
        <v>-</v>
      </c>
      <c r="F27" s="100" t="str">
        <f t="shared" si="2"/>
        <v>-</v>
      </c>
      <c r="G27" s="100" t="str">
        <f t="shared" si="2"/>
        <v>-</v>
      </c>
      <c r="H27" s="100" t="str">
        <f t="shared" si="2"/>
        <v>-</v>
      </c>
      <c r="I27" s="100" t="str">
        <f t="shared" si="2"/>
        <v>-</v>
      </c>
      <c r="J27" s="100">
        <f t="shared" si="2"/>
        <v>1.9091055456171735</v>
      </c>
      <c r="K27" s="100" t="str">
        <f t="shared" si="2"/>
        <v>-</v>
      </c>
      <c r="L27" s="100" t="str">
        <f t="shared" si="2"/>
        <v>-</v>
      </c>
      <c r="M27" s="100" t="str">
        <f t="shared" si="2"/>
        <v>-</v>
      </c>
      <c r="N27" s="100">
        <f t="shared" si="2"/>
        <v>0.63636851520572446</v>
      </c>
      <c r="O27" s="100">
        <f t="shared" si="2"/>
        <v>1.9091055456171735</v>
      </c>
      <c r="P27" s="100" t="str">
        <f t="shared" si="2"/>
        <v>-</v>
      </c>
      <c r="Q27" s="100" t="str">
        <f t="shared" si="2"/>
        <v>-</v>
      </c>
    </row>
    <row r="28" spans="2:17" ht="19.8" x14ac:dyDescent="0.4">
      <c r="B28" s="65" t="s">
        <v>107</v>
      </c>
      <c r="C28" s="100">
        <f t="shared" ref="C28:Q28" si="3">IFERROR(C15*$E20,"-")</f>
        <v>1.3452593917710198</v>
      </c>
      <c r="D28" s="100">
        <f t="shared" si="3"/>
        <v>0.67262969588550992</v>
      </c>
      <c r="E28" s="100" t="str">
        <f t="shared" si="3"/>
        <v>-</v>
      </c>
      <c r="F28" s="100" t="str">
        <f t="shared" si="3"/>
        <v>-</v>
      </c>
      <c r="G28" s="100" t="str">
        <f t="shared" si="3"/>
        <v>-</v>
      </c>
      <c r="H28" s="100" t="str">
        <f t="shared" si="3"/>
        <v>-</v>
      </c>
      <c r="I28" s="100" t="str">
        <f t="shared" si="3"/>
        <v>-</v>
      </c>
      <c r="J28" s="100">
        <f t="shared" si="3"/>
        <v>2.0178890876565299</v>
      </c>
      <c r="K28" s="100" t="str">
        <f t="shared" si="3"/>
        <v>-</v>
      </c>
      <c r="L28" s="100" t="str">
        <f t="shared" si="3"/>
        <v>-</v>
      </c>
      <c r="M28" s="100" t="str">
        <f t="shared" si="3"/>
        <v>-</v>
      </c>
      <c r="N28" s="100" t="str">
        <f t="shared" si="3"/>
        <v>-</v>
      </c>
      <c r="O28" s="100">
        <f t="shared" si="3"/>
        <v>2.0178890876565299</v>
      </c>
      <c r="P28" s="100" t="str">
        <f t="shared" si="3"/>
        <v>-</v>
      </c>
      <c r="Q28" s="100" t="str">
        <f t="shared" si="3"/>
        <v>-</v>
      </c>
    </row>
    <row r="29" spans="2:17" ht="19.8" x14ac:dyDescent="0.4">
      <c r="B29" s="65" t="s">
        <v>108</v>
      </c>
      <c r="C29" s="100">
        <f t="shared" ref="C29:Q29" si="4">IFERROR(C16*$G20,"-")</f>
        <v>1.3838103756708409</v>
      </c>
      <c r="D29" s="100">
        <f t="shared" si="4"/>
        <v>0.92254025044722721</v>
      </c>
      <c r="E29" s="100">
        <f t="shared" si="4"/>
        <v>0.92254025044722721</v>
      </c>
      <c r="F29" s="100" t="str">
        <f t="shared" si="4"/>
        <v>-</v>
      </c>
      <c r="G29" s="100" t="str">
        <f t="shared" si="4"/>
        <v>-</v>
      </c>
      <c r="H29" s="100" t="str">
        <f t="shared" si="4"/>
        <v>-</v>
      </c>
      <c r="I29" s="100" t="str">
        <f t="shared" si="4"/>
        <v>-</v>
      </c>
      <c r="J29" s="100">
        <f t="shared" si="4"/>
        <v>1.3838103756708409</v>
      </c>
      <c r="K29" s="100">
        <f t="shared" si="4"/>
        <v>1.3838103756708409</v>
      </c>
      <c r="L29" s="100">
        <f t="shared" si="4"/>
        <v>1.3838103756708409</v>
      </c>
      <c r="M29" s="100" t="str">
        <f t="shared" si="4"/>
        <v>-</v>
      </c>
      <c r="N29" s="100">
        <f t="shared" si="4"/>
        <v>1.3838103756708409</v>
      </c>
      <c r="O29" s="100">
        <f t="shared" si="4"/>
        <v>1.3838103756708409</v>
      </c>
      <c r="P29" s="100">
        <f t="shared" si="4"/>
        <v>0.92254025044722721</v>
      </c>
      <c r="Q29" s="100" t="str">
        <f t="shared" si="4"/>
        <v>-</v>
      </c>
    </row>
    <row r="30" spans="2:17" ht="19.8" x14ac:dyDescent="0.4">
      <c r="B30" s="65" t="s">
        <v>109</v>
      </c>
      <c r="C30" s="100">
        <f t="shared" ref="C30:Q30" si="5">IFERROR(C17*$G20,"-")</f>
        <v>1.3838103756708409</v>
      </c>
      <c r="D30" s="100">
        <f t="shared" si="5"/>
        <v>0.92254025044722721</v>
      </c>
      <c r="E30" s="100" t="str">
        <f t="shared" si="5"/>
        <v>-</v>
      </c>
      <c r="F30" s="100" t="str">
        <f t="shared" si="5"/>
        <v>-</v>
      </c>
      <c r="G30" s="100" t="str">
        <f t="shared" si="5"/>
        <v>-</v>
      </c>
      <c r="H30" s="100" t="str">
        <f t="shared" si="5"/>
        <v>-</v>
      </c>
      <c r="I30" s="100" t="str">
        <f t="shared" si="5"/>
        <v>-</v>
      </c>
      <c r="J30" s="100">
        <f t="shared" si="5"/>
        <v>0.92254025044722721</v>
      </c>
      <c r="K30" s="100">
        <f t="shared" si="5"/>
        <v>1.3838103756708409</v>
      </c>
      <c r="L30" s="100">
        <f t="shared" si="5"/>
        <v>1.3838103756708409</v>
      </c>
      <c r="M30" s="100" t="str">
        <f t="shared" si="5"/>
        <v>-</v>
      </c>
      <c r="N30" s="100">
        <f t="shared" si="5"/>
        <v>0.92254025044722721</v>
      </c>
      <c r="O30" s="100">
        <f t="shared" si="5"/>
        <v>1.3838103756708409</v>
      </c>
      <c r="P30" s="100">
        <f t="shared" si="5"/>
        <v>0.92254025044722721</v>
      </c>
      <c r="Q30" s="100" t="str">
        <f t="shared" si="5"/>
        <v>-</v>
      </c>
    </row>
    <row r="31" spans="2:17" x14ac:dyDescent="0.35">
      <c r="B31" s="76" t="s">
        <v>112</v>
      </c>
      <c r="C31" s="81">
        <f>IFERROR(AVERAGEIF(C25:C30,"&gt;0"),"-")</f>
        <v>1.3283184257602862</v>
      </c>
      <c r="D31" s="81">
        <f t="shared" ref="D31:Q31" si="6">IFERROR(AVERAGEIF(D25:D30,"&gt;0"),"-")</f>
        <v>0.74103756708407875</v>
      </c>
      <c r="E31" s="81">
        <f t="shared" si="6"/>
        <v>0.92254025044722721</v>
      </c>
      <c r="F31" s="81" t="str">
        <f t="shared" si="6"/>
        <v>-</v>
      </c>
      <c r="G31" s="81" t="str">
        <f t="shared" si="6"/>
        <v>-</v>
      </c>
      <c r="H31" s="81" t="str">
        <f t="shared" si="6"/>
        <v>-</v>
      </c>
      <c r="I31" s="81" t="str">
        <f t="shared" si="6"/>
        <v>-</v>
      </c>
      <c r="J31" s="81">
        <f t="shared" si="6"/>
        <v>1.4696064400715565</v>
      </c>
      <c r="K31" s="81">
        <f t="shared" si="6"/>
        <v>1.3838103756708409</v>
      </c>
      <c r="L31" s="81">
        <f t="shared" si="6"/>
        <v>1.3838103756708409</v>
      </c>
      <c r="M31" s="81" t="str">
        <f t="shared" si="6"/>
        <v>-</v>
      </c>
      <c r="N31" s="81">
        <f t="shared" si="6"/>
        <v>0.98090638044126421</v>
      </c>
      <c r="O31" s="81">
        <f t="shared" si="6"/>
        <v>1.546484794275492</v>
      </c>
      <c r="P31" s="81">
        <f t="shared" si="6"/>
        <v>0.92254025044722721</v>
      </c>
      <c r="Q31" s="81" t="str">
        <f t="shared" si="6"/>
        <v>-</v>
      </c>
    </row>
    <row r="32" spans="2:17" x14ac:dyDescent="0.35">
      <c r="B32" s="78"/>
      <c r="C32" s="78"/>
      <c r="D32" s="78"/>
      <c r="E32" s="78"/>
      <c r="F32" s="78"/>
      <c r="G32" s="78"/>
      <c r="H32" s="78"/>
      <c r="I32" s="78"/>
      <c r="J32" s="78"/>
      <c r="K32" s="78"/>
      <c r="L32" s="78"/>
      <c r="M32" s="78"/>
      <c r="N32" s="78"/>
      <c r="O32" s="78"/>
      <c r="P32" s="78"/>
      <c r="Q32" s="78"/>
    </row>
  </sheetData>
  <mergeCells count="10">
    <mergeCell ref="K6:M6"/>
    <mergeCell ref="K7:M7"/>
    <mergeCell ref="B9:C9"/>
    <mergeCell ref="D6:I6"/>
    <mergeCell ref="D7:I7"/>
    <mergeCell ref="D8:I8"/>
    <mergeCell ref="D9:I9"/>
    <mergeCell ref="B6:C6"/>
    <mergeCell ref="B7:C7"/>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F3DBE-A20E-4A89-B93E-F075E4492DA1}">
  <dimension ref="B3:J39"/>
  <sheetViews>
    <sheetView topLeftCell="A37" workbookViewId="0">
      <selection activeCell="C35" sqref="C35"/>
    </sheetView>
  </sheetViews>
  <sheetFormatPr defaultRowHeight="14.4" x14ac:dyDescent="0.3"/>
  <cols>
    <col min="2" max="2" width="12.5546875" bestFit="1" customWidth="1"/>
    <col min="3" max="3" width="15.5546875" bestFit="1" customWidth="1"/>
    <col min="4" max="4" width="6.88671875" bestFit="1" customWidth="1"/>
    <col min="5" max="5" width="7.88671875" bestFit="1" customWidth="1"/>
    <col min="6" max="6" width="13.5546875" bestFit="1" customWidth="1"/>
    <col min="7" max="7" width="8.44140625" bestFit="1" customWidth="1"/>
    <col min="8" max="8" width="3.77734375" bestFit="1" customWidth="1"/>
    <col min="9" max="9" width="4.6640625" bestFit="1" customWidth="1"/>
    <col min="10" max="10" width="10.77734375" bestFit="1" customWidth="1"/>
  </cols>
  <sheetData>
    <row r="3" spans="2:3" x14ac:dyDescent="0.3">
      <c r="B3" s="112" t="s">
        <v>372</v>
      </c>
      <c r="C3" t="s">
        <v>392</v>
      </c>
    </row>
    <row r="4" spans="2:3" x14ac:dyDescent="0.3">
      <c r="B4" s="2">
        <v>1</v>
      </c>
      <c r="C4" s="114">
        <v>80.317073170731703</v>
      </c>
    </row>
    <row r="5" spans="2:3" x14ac:dyDescent="0.3">
      <c r="B5" s="2">
        <v>2</v>
      </c>
      <c r="C5" s="114">
        <v>77.679487179487182</v>
      </c>
    </row>
    <row r="6" spans="2:3" x14ac:dyDescent="0.3">
      <c r="B6" s="2">
        <v>3</v>
      </c>
      <c r="C6" s="114">
        <v>74.243589743589737</v>
      </c>
    </row>
    <row r="7" spans="2:3" x14ac:dyDescent="0.3">
      <c r="B7" s="2">
        <v>4</v>
      </c>
      <c r="C7" s="114">
        <v>77.84</v>
      </c>
    </row>
    <row r="8" spans="2:3" x14ac:dyDescent="0.3">
      <c r="B8" s="2">
        <v>5</v>
      </c>
      <c r="C8" s="114">
        <v>72.814285714285717</v>
      </c>
    </row>
    <row r="9" spans="2:3" x14ac:dyDescent="0.3">
      <c r="B9" s="2">
        <v>6</v>
      </c>
      <c r="C9" s="114">
        <v>72.925373134328353</v>
      </c>
    </row>
    <row r="10" spans="2:3" x14ac:dyDescent="0.3">
      <c r="B10" s="2" t="s">
        <v>373</v>
      </c>
      <c r="C10" s="114">
        <v>76.126666666666665</v>
      </c>
    </row>
    <row r="18" spans="2:10" x14ac:dyDescent="0.3">
      <c r="B18" s="112" t="s">
        <v>372</v>
      </c>
      <c r="C18" t="s">
        <v>387</v>
      </c>
      <c r="D18" t="s">
        <v>388</v>
      </c>
      <c r="E18" t="s">
        <v>389</v>
      </c>
      <c r="F18" t="s">
        <v>390</v>
      </c>
      <c r="G18" t="s">
        <v>391</v>
      </c>
    </row>
    <row r="19" spans="2:10" x14ac:dyDescent="0.3">
      <c r="B19" s="2">
        <v>1</v>
      </c>
      <c r="C19" s="113">
        <v>11.646341463414634</v>
      </c>
      <c r="D19" s="113">
        <v>10.817073170731707</v>
      </c>
      <c r="E19" s="113">
        <v>11.24390243902439</v>
      </c>
      <c r="F19" s="113">
        <v>11.426829268292684</v>
      </c>
      <c r="G19" s="113">
        <v>10.804878048780488</v>
      </c>
    </row>
    <row r="20" spans="2:10" x14ac:dyDescent="0.3">
      <c r="B20" s="2">
        <v>2</v>
      </c>
      <c r="C20" s="113">
        <v>11.346153846153847</v>
      </c>
      <c r="D20" s="113">
        <v>10.923076923076923</v>
      </c>
      <c r="E20" s="113">
        <v>10.525641025641026</v>
      </c>
      <c r="F20" s="113">
        <v>11.153846153846153</v>
      </c>
      <c r="G20" s="113">
        <v>10.923076923076923</v>
      </c>
    </row>
    <row r="21" spans="2:10" x14ac:dyDescent="0.3">
      <c r="B21" s="2">
        <v>3</v>
      </c>
      <c r="C21" s="113">
        <v>9.8780487804878057</v>
      </c>
      <c r="D21" s="113">
        <v>10.182926829268293</v>
      </c>
      <c r="E21" s="113">
        <v>9.7195121951219505</v>
      </c>
      <c r="F21" s="113">
        <v>10.146341463414634</v>
      </c>
      <c r="G21" s="113">
        <v>9.7560975609756095</v>
      </c>
    </row>
    <row r="22" spans="2:10" x14ac:dyDescent="0.3">
      <c r="B22" s="2">
        <v>4</v>
      </c>
      <c r="C22" s="113">
        <v>10.121951219512194</v>
      </c>
      <c r="D22" s="113">
        <v>9.7682926829268286</v>
      </c>
      <c r="E22" s="113">
        <v>9.963414634146341</v>
      </c>
      <c r="F22" s="113">
        <v>10.012195121951219</v>
      </c>
      <c r="G22" s="113">
        <v>9.8658536585365848</v>
      </c>
    </row>
    <row r="23" spans="2:10" x14ac:dyDescent="0.3">
      <c r="B23" s="2">
        <v>5</v>
      </c>
      <c r="C23" s="113">
        <v>10.069444444444445</v>
      </c>
      <c r="D23" s="113">
        <v>10.027777777777779</v>
      </c>
      <c r="E23" s="113">
        <v>10</v>
      </c>
      <c r="F23" s="113">
        <v>10.097222222222221</v>
      </c>
      <c r="G23" s="113">
        <v>9.5138888888888893</v>
      </c>
    </row>
    <row r="24" spans="2:10" x14ac:dyDescent="0.3">
      <c r="B24" s="2">
        <v>6</v>
      </c>
      <c r="C24" s="113">
        <v>9.7777777777777786</v>
      </c>
      <c r="D24" s="113">
        <v>9.9027777777777786</v>
      </c>
      <c r="E24" s="113">
        <v>9.5138888888888893</v>
      </c>
      <c r="F24" s="113">
        <v>9.4166666666666661</v>
      </c>
      <c r="G24" s="113">
        <v>8.7916666666666661</v>
      </c>
    </row>
    <row r="25" spans="2:10" x14ac:dyDescent="0.3">
      <c r="B25" s="2" t="s">
        <v>373</v>
      </c>
      <c r="C25" s="113">
        <v>10.489316239316238</v>
      </c>
      <c r="D25" s="113">
        <v>10.277777777777779</v>
      </c>
      <c r="E25" s="113">
        <v>10.175213675213675</v>
      </c>
      <c r="F25" s="113">
        <v>10.395299145299145</v>
      </c>
      <c r="G25" s="113">
        <v>9.9679487179487172</v>
      </c>
    </row>
    <row r="31" spans="2:10" x14ac:dyDescent="0.3">
      <c r="B31" s="112" t="s">
        <v>393</v>
      </c>
      <c r="C31" s="112" t="s">
        <v>374</v>
      </c>
    </row>
    <row r="32" spans="2:10" x14ac:dyDescent="0.3">
      <c r="B32" s="112" t="s">
        <v>372</v>
      </c>
      <c r="C32" t="s">
        <v>375</v>
      </c>
      <c r="D32" t="s">
        <v>376</v>
      </c>
      <c r="E32" t="s">
        <v>110</v>
      </c>
      <c r="F32" t="s">
        <v>377</v>
      </c>
      <c r="G32" t="s">
        <v>378</v>
      </c>
      <c r="H32" t="s">
        <v>379</v>
      </c>
      <c r="I32" t="s">
        <v>380</v>
      </c>
      <c r="J32" t="s">
        <v>373</v>
      </c>
    </row>
    <row r="33" spans="2:10" x14ac:dyDescent="0.3">
      <c r="B33" s="2">
        <v>1</v>
      </c>
      <c r="C33">
        <v>54</v>
      </c>
      <c r="E33">
        <v>25</v>
      </c>
      <c r="F33">
        <v>3</v>
      </c>
      <c r="J33">
        <v>82</v>
      </c>
    </row>
    <row r="34" spans="2:10" x14ac:dyDescent="0.3">
      <c r="B34" s="2">
        <v>2</v>
      </c>
      <c r="C34">
        <v>45</v>
      </c>
      <c r="E34">
        <v>19</v>
      </c>
      <c r="F34">
        <v>6</v>
      </c>
      <c r="G34">
        <v>2</v>
      </c>
      <c r="H34">
        <v>2</v>
      </c>
      <c r="I34">
        <v>4</v>
      </c>
      <c r="J34">
        <v>78</v>
      </c>
    </row>
    <row r="35" spans="2:10" x14ac:dyDescent="0.3">
      <c r="B35" s="2">
        <v>3</v>
      </c>
      <c r="C35">
        <v>40</v>
      </c>
      <c r="D35">
        <v>4</v>
      </c>
      <c r="E35">
        <v>14</v>
      </c>
      <c r="F35">
        <v>14</v>
      </c>
      <c r="H35">
        <v>3</v>
      </c>
      <c r="I35">
        <v>7</v>
      </c>
      <c r="J35">
        <v>82</v>
      </c>
    </row>
    <row r="36" spans="2:10" x14ac:dyDescent="0.3">
      <c r="B36" s="2">
        <v>4</v>
      </c>
      <c r="C36">
        <v>40</v>
      </c>
      <c r="D36">
        <v>7</v>
      </c>
      <c r="E36">
        <v>25</v>
      </c>
      <c r="F36">
        <v>9</v>
      </c>
      <c r="I36">
        <v>1</v>
      </c>
      <c r="J36">
        <v>82</v>
      </c>
    </row>
    <row r="37" spans="2:10" x14ac:dyDescent="0.3">
      <c r="B37" s="2">
        <v>5</v>
      </c>
      <c r="C37">
        <v>22</v>
      </c>
      <c r="D37">
        <v>2</v>
      </c>
      <c r="E37">
        <v>23</v>
      </c>
      <c r="F37">
        <v>17</v>
      </c>
      <c r="I37">
        <v>8</v>
      </c>
      <c r="J37">
        <v>72</v>
      </c>
    </row>
    <row r="38" spans="2:10" x14ac:dyDescent="0.3">
      <c r="B38" s="2">
        <v>6</v>
      </c>
      <c r="C38">
        <v>24</v>
      </c>
      <c r="D38">
        <v>5</v>
      </c>
      <c r="E38">
        <v>23</v>
      </c>
      <c r="F38">
        <v>11</v>
      </c>
      <c r="H38">
        <v>1</v>
      </c>
      <c r="I38">
        <v>8</v>
      </c>
      <c r="J38">
        <v>72</v>
      </c>
    </row>
    <row r="39" spans="2:10" x14ac:dyDescent="0.3">
      <c r="B39" s="2" t="s">
        <v>373</v>
      </c>
      <c r="C39">
        <v>225</v>
      </c>
      <c r="D39">
        <v>18</v>
      </c>
      <c r="E39">
        <v>129</v>
      </c>
      <c r="F39">
        <v>60</v>
      </c>
      <c r="G39">
        <v>2</v>
      </c>
      <c r="H39">
        <v>6</v>
      </c>
      <c r="I39">
        <v>28</v>
      </c>
      <c r="J39">
        <v>468</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28D61-0D75-46FC-8040-547051F73FB1}">
  <dimension ref="A1:X469"/>
  <sheetViews>
    <sheetView workbookViewId="0">
      <selection activeCell="F18" sqref="E18:F18"/>
    </sheetView>
  </sheetViews>
  <sheetFormatPr defaultRowHeight="14.4" x14ac:dyDescent="0.3"/>
  <cols>
    <col min="1" max="1" width="30.44140625" bestFit="1" customWidth="1"/>
    <col min="2" max="2" width="13.109375" customWidth="1"/>
    <col min="3" max="3" width="30.44140625" customWidth="1"/>
    <col min="21" max="21" width="14.5546875" bestFit="1" customWidth="1"/>
  </cols>
  <sheetData>
    <row r="1" spans="1:24" x14ac:dyDescent="0.3">
      <c r="A1" s="116" t="s">
        <v>358</v>
      </c>
      <c r="B1" s="116" t="s">
        <v>369</v>
      </c>
      <c r="C1" s="116" t="s">
        <v>366</v>
      </c>
      <c r="D1" s="116" t="s">
        <v>349</v>
      </c>
      <c r="E1" s="116" t="s">
        <v>350</v>
      </c>
      <c r="F1" s="116" t="s">
        <v>351</v>
      </c>
      <c r="G1" s="116" t="s">
        <v>352</v>
      </c>
      <c r="H1" s="116" t="s">
        <v>353</v>
      </c>
      <c r="I1" s="116" t="s">
        <v>354</v>
      </c>
      <c r="J1" s="116" t="s">
        <v>355</v>
      </c>
      <c r="K1" s="116" t="s">
        <v>356</v>
      </c>
      <c r="L1" s="116" t="s">
        <v>357</v>
      </c>
      <c r="M1" s="116" t="s">
        <v>359</v>
      </c>
      <c r="N1" s="116" t="s">
        <v>360</v>
      </c>
      <c r="O1" s="116" t="s">
        <v>361</v>
      </c>
      <c r="P1" s="116" t="s">
        <v>362</v>
      </c>
      <c r="Q1" s="116" t="s">
        <v>363</v>
      </c>
      <c r="R1" s="116" t="s">
        <v>364</v>
      </c>
      <c r="S1" s="116" t="s">
        <v>365</v>
      </c>
      <c r="T1" s="116" t="s">
        <v>5</v>
      </c>
      <c r="U1" s="116" t="s">
        <v>371</v>
      </c>
      <c r="W1" s="111"/>
      <c r="X1" s="111"/>
    </row>
    <row r="2" spans="1:24" x14ac:dyDescent="0.3">
      <c r="A2" s="117" t="str">
        <f>Model!C13</f>
        <v>AME21002</v>
      </c>
      <c r="B2" s="117" t="s">
        <v>381</v>
      </c>
      <c r="C2" s="117" t="s">
        <v>367</v>
      </c>
      <c r="D2" s="117">
        <f>Model!F13</f>
        <v>2</v>
      </c>
      <c r="E2" s="117">
        <f>Model!G13</f>
        <v>2</v>
      </c>
      <c r="F2" s="117">
        <f>Model!H13</f>
        <v>2</v>
      </c>
      <c r="G2" s="117">
        <f>Model!I13</f>
        <v>2</v>
      </c>
      <c r="H2" s="117">
        <f>Model!J13</f>
        <v>2</v>
      </c>
      <c r="I2" s="117">
        <f>Model!K13</f>
        <v>2</v>
      </c>
      <c r="J2" s="117">
        <f>Model!L13</f>
        <v>2</v>
      </c>
      <c r="K2" s="117">
        <f>Model!M13</f>
        <v>2</v>
      </c>
      <c r="L2" s="117">
        <f>Model!N13</f>
        <v>2</v>
      </c>
      <c r="M2" s="117">
        <f>Model!O13</f>
        <v>2</v>
      </c>
      <c r="N2" s="117">
        <f>Model!P13</f>
        <v>7</v>
      </c>
      <c r="O2" s="117">
        <f>Model!Q13</f>
        <v>11</v>
      </c>
      <c r="P2" s="117">
        <f>Model!R13</f>
        <v>11</v>
      </c>
      <c r="Q2" s="117">
        <f>Model!S13</f>
        <v>13</v>
      </c>
      <c r="R2" s="117">
        <f>Model!T13</f>
        <v>12</v>
      </c>
      <c r="S2" s="117">
        <f>Model!U13</f>
        <v>9</v>
      </c>
      <c r="T2" s="117">
        <f>Model!V13</f>
        <v>83</v>
      </c>
      <c r="U2" s="118" t="str">
        <f>IF(T2="AB","Absent",(IF(T2=100,"Outstanding",IF(T2&gt;89,"Excellent",IF(T2&gt;79,"Above Average",IF(T2&gt;69,"Average",IF(T2&gt;59,"Below Average",IF(T2&gt;49,"Pass","Fail"))))))))</f>
        <v>Above Average</v>
      </c>
      <c r="X2" s="1"/>
    </row>
    <row r="3" spans="1:24" x14ac:dyDescent="0.3">
      <c r="A3" s="117" t="str">
        <f>Model!C14</f>
        <v>AME21005</v>
      </c>
      <c r="B3" s="117" t="s">
        <v>381</v>
      </c>
      <c r="C3" s="117" t="s">
        <v>367</v>
      </c>
      <c r="D3" s="117">
        <f>Model!F14</f>
        <v>2</v>
      </c>
      <c r="E3" s="117">
        <f>Model!G14</f>
        <v>2</v>
      </c>
      <c r="F3" s="117">
        <f>Model!H14</f>
        <v>2</v>
      </c>
      <c r="G3" s="117">
        <f>Model!I14</f>
        <v>2</v>
      </c>
      <c r="H3" s="117">
        <f>Model!J14</f>
        <v>2</v>
      </c>
      <c r="I3" s="117">
        <f>Model!K14</f>
        <v>2</v>
      </c>
      <c r="J3" s="117">
        <f>Model!L14</f>
        <v>2</v>
      </c>
      <c r="K3" s="117">
        <f>Model!M14</f>
        <v>2</v>
      </c>
      <c r="L3" s="117">
        <f>Model!N14</f>
        <v>2</v>
      </c>
      <c r="M3" s="117">
        <f>Model!O14</f>
        <v>2</v>
      </c>
      <c r="N3" s="117">
        <f>Model!P14</f>
        <v>7</v>
      </c>
      <c r="O3" s="117">
        <f>Model!Q14</f>
        <v>13</v>
      </c>
      <c r="P3" s="117">
        <f>Model!R14</f>
        <v>9</v>
      </c>
      <c r="Q3" s="117">
        <f>Model!S14</f>
        <v>11</v>
      </c>
      <c r="R3" s="117">
        <f>Model!T14</f>
        <v>11</v>
      </c>
      <c r="S3" s="117">
        <f>Model!U14</f>
        <v>11</v>
      </c>
      <c r="T3" s="117">
        <f>Model!V14</f>
        <v>82</v>
      </c>
      <c r="U3" s="118" t="str">
        <f t="shared" ref="U3:U66" si="0">IF(T3="AB","Absent",(IF(T3=100,"Outstanding",IF(T3&gt;89,"Excellent",IF(T3&gt;79,"Above Average",IF(T3&gt;69,"Average",IF(T3&gt;59,"Below Average",IF(T3&gt;49,"Pass","Fail"))))))))</f>
        <v>Above Average</v>
      </c>
      <c r="X3" s="1"/>
    </row>
    <row r="4" spans="1:24" x14ac:dyDescent="0.3">
      <c r="A4" s="117" t="str">
        <f>Model!C15</f>
        <v>AME21017</v>
      </c>
      <c r="B4" s="117" t="s">
        <v>381</v>
      </c>
      <c r="C4" s="117" t="s">
        <v>367</v>
      </c>
      <c r="D4" s="117">
        <f>Model!F15</f>
        <v>2</v>
      </c>
      <c r="E4" s="117">
        <f>Model!G15</f>
        <v>2</v>
      </c>
      <c r="F4" s="117">
        <f>Model!H15</f>
        <v>2</v>
      </c>
      <c r="G4" s="117">
        <f>Model!I15</f>
        <v>1</v>
      </c>
      <c r="H4" s="117">
        <f>Model!J15</f>
        <v>2</v>
      </c>
      <c r="I4" s="117">
        <f>Model!K15</f>
        <v>2</v>
      </c>
      <c r="J4" s="117">
        <f>Model!L15</f>
        <v>2</v>
      </c>
      <c r="K4" s="117">
        <f>Model!M15</f>
        <v>2</v>
      </c>
      <c r="L4" s="117">
        <f>Model!N15</f>
        <v>2</v>
      </c>
      <c r="M4" s="117">
        <f>Model!O15</f>
        <v>2</v>
      </c>
      <c r="N4" s="117">
        <f>Model!P15</f>
        <v>9</v>
      </c>
      <c r="O4" s="117">
        <f>Model!Q15</f>
        <v>12</v>
      </c>
      <c r="P4" s="117">
        <f>Model!R15</f>
        <v>3</v>
      </c>
      <c r="Q4" s="117">
        <f>Model!S15</f>
        <v>9</v>
      </c>
      <c r="R4" s="117">
        <f>Model!T15</f>
        <v>14</v>
      </c>
      <c r="S4" s="117">
        <f>Model!U15</f>
        <v>9</v>
      </c>
      <c r="T4" s="117">
        <f>Model!V15</f>
        <v>75</v>
      </c>
      <c r="U4" s="118" t="str">
        <f t="shared" si="0"/>
        <v>Average</v>
      </c>
      <c r="X4" s="1"/>
    </row>
    <row r="5" spans="1:24" x14ac:dyDescent="0.3">
      <c r="A5" s="117" t="str">
        <f>Model!C16</f>
        <v>AME21019</v>
      </c>
      <c r="B5" s="117" t="s">
        <v>381</v>
      </c>
      <c r="C5" s="117" t="s">
        <v>367</v>
      </c>
      <c r="D5" s="117">
        <f>Model!F16</f>
        <v>2</v>
      </c>
      <c r="E5" s="117">
        <f>Model!G16</f>
        <v>1</v>
      </c>
      <c r="F5" s="117">
        <f>Model!H16</f>
        <v>1</v>
      </c>
      <c r="G5" s="117">
        <f>Model!I16</f>
        <v>1</v>
      </c>
      <c r="H5" s="117">
        <f>Model!J16</f>
        <v>1</v>
      </c>
      <c r="I5" s="117">
        <f>Model!K16</f>
        <v>1</v>
      </c>
      <c r="J5" s="117">
        <f>Model!L16</f>
        <v>2</v>
      </c>
      <c r="K5" s="117">
        <f>Model!M16</f>
        <v>2</v>
      </c>
      <c r="L5" s="117">
        <f>Model!N16</f>
        <v>1</v>
      </c>
      <c r="M5" s="117">
        <f>Model!O16</f>
        <v>2</v>
      </c>
      <c r="N5" s="117">
        <f>Model!P16</f>
        <v>8</v>
      </c>
      <c r="O5" s="117">
        <f>Model!Q16</f>
        <v>12</v>
      </c>
      <c r="P5" s="117">
        <f>Model!R16</f>
        <v>10</v>
      </c>
      <c r="Q5" s="117">
        <f>Model!S16</f>
        <v>13</v>
      </c>
      <c r="R5" s="117">
        <f>Model!T16</f>
        <v>12</v>
      </c>
      <c r="S5" s="117">
        <f>Model!U16</f>
        <v>13</v>
      </c>
      <c r="T5" s="117">
        <f>Model!V16</f>
        <v>82</v>
      </c>
      <c r="U5" s="118" t="str">
        <f t="shared" si="0"/>
        <v>Above Average</v>
      </c>
      <c r="X5" s="1"/>
    </row>
    <row r="6" spans="1:24" x14ac:dyDescent="0.3">
      <c r="A6" s="117" t="str">
        <f>Model!C17</f>
        <v>AME21020</v>
      </c>
      <c r="B6" s="117" t="s">
        <v>381</v>
      </c>
      <c r="C6" s="117" t="s">
        <v>367</v>
      </c>
      <c r="D6" s="117">
        <f>Model!F17</f>
        <v>2</v>
      </c>
      <c r="E6" s="117">
        <f>Model!G17</f>
        <v>2</v>
      </c>
      <c r="F6" s="117">
        <f>Model!H17</f>
        <v>2</v>
      </c>
      <c r="G6" s="117">
        <f>Model!I17</f>
        <v>1</v>
      </c>
      <c r="H6" s="117">
        <f>Model!J17</f>
        <v>2</v>
      </c>
      <c r="I6" s="117">
        <f>Model!K17</f>
        <v>2</v>
      </c>
      <c r="J6" s="117">
        <f>Model!L17</f>
        <v>2</v>
      </c>
      <c r="K6" s="117">
        <f>Model!M17</f>
        <v>2</v>
      </c>
      <c r="L6" s="117">
        <f>Model!N17</f>
        <v>2</v>
      </c>
      <c r="M6" s="117">
        <f>Model!O17</f>
        <v>2</v>
      </c>
      <c r="N6" s="117">
        <f>Model!P17</f>
        <v>6</v>
      </c>
      <c r="O6" s="117">
        <f>Model!Q17</f>
        <v>11</v>
      </c>
      <c r="P6" s="117">
        <f>Model!R17</f>
        <v>13</v>
      </c>
      <c r="Q6" s="117">
        <f>Model!S17</f>
        <v>10</v>
      </c>
      <c r="R6" s="117">
        <f>Model!T17</f>
        <v>13</v>
      </c>
      <c r="S6" s="117">
        <f>Model!U17</f>
        <v>5</v>
      </c>
      <c r="T6" s="117">
        <f>Model!V17</f>
        <v>77</v>
      </c>
      <c r="U6" s="118" t="str">
        <f t="shared" si="0"/>
        <v>Average</v>
      </c>
      <c r="X6" s="1"/>
    </row>
    <row r="7" spans="1:24" x14ac:dyDescent="0.3">
      <c r="A7" s="117" t="str">
        <f>Model!C18</f>
        <v>AME21021</v>
      </c>
      <c r="B7" s="117" t="s">
        <v>381</v>
      </c>
      <c r="C7" s="117" t="s">
        <v>367</v>
      </c>
      <c r="D7" s="117">
        <f>Model!F18</f>
        <v>2</v>
      </c>
      <c r="E7" s="117">
        <f>Model!G18</f>
        <v>1</v>
      </c>
      <c r="F7" s="117">
        <f>Model!H18</f>
        <v>2</v>
      </c>
      <c r="G7" s="117">
        <f>Model!I18</f>
        <v>2</v>
      </c>
      <c r="H7" s="117">
        <f>Model!J18</f>
        <v>2</v>
      </c>
      <c r="I7" s="117">
        <f>Model!K18</f>
        <v>2</v>
      </c>
      <c r="J7" s="117">
        <f>Model!L18</f>
        <v>2</v>
      </c>
      <c r="K7" s="117">
        <f>Model!M18</f>
        <v>2</v>
      </c>
      <c r="L7" s="117">
        <f>Model!N18</f>
        <v>1</v>
      </c>
      <c r="M7" s="117">
        <f>Model!O18</f>
        <v>2</v>
      </c>
      <c r="N7" s="117">
        <f>Model!P18</f>
        <v>10</v>
      </c>
      <c r="O7" s="117">
        <f>Model!Q18</f>
        <v>7</v>
      </c>
      <c r="P7" s="117">
        <f>Model!R18</f>
        <v>14</v>
      </c>
      <c r="Q7" s="117">
        <f>Model!S18</f>
        <v>11</v>
      </c>
      <c r="R7" s="117">
        <f>Model!T18</f>
        <v>11</v>
      </c>
      <c r="S7" s="117">
        <f>Model!U18</f>
        <v>12</v>
      </c>
      <c r="T7" s="117">
        <f>Model!V18</f>
        <v>83</v>
      </c>
      <c r="U7" s="118" t="str">
        <f t="shared" si="0"/>
        <v>Above Average</v>
      </c>
      <c r="X7" s="1"/>
    </row>
    <row r="8" spans="1:24" x14ac:dyDescent="0.3">
      <c r="A8" s="117" t="str">
        <f>Model!C19</f>
        <v>AME21022</v>
      </c>
      <c r="B8" s="117" t="s">
        <v>381</v>
      </c>
      <c r="C8" s="117" t="s">
        <v>367</v>
      </c>
      <c r="D8" s="117">
        <f>Model!F19</f>
        <v>2</v>
      </c>
      <c r="E8" s="117">
        <f>Model!G19</f>
        <v>2</v>
      </c>
      <c r="F8" s="117">
        <f>Model!H19</f>
        <v>2</v>
      </c>
      <c r="G8" s="117">
        <f>Model!I19</f>
        <v>2</v>
      </c>
      <c r="H8" s="117">
        <f>Model!J19</f>
        <v>2</v>
      </c>
      <c r="I8" s="117">
        <f>Model!K19</f>
        <v>2</v>
      </c>
      <c r="J8" s="117">
        <f>Model!L19</f>
        <v>2</v>
      </c>
      <c r="K8" s="117">
        <f>Model!M19</f>
        <v>2</v>
      </c>
      <c r="L8" s="117">
        <f>Model!N19</f>
        <v>2</v>
      </c>
      <c r="M8" s="117">
        <f>Model!O19</f>
        <v>2</v>
      </c>
      <c r="N8" s="117">
        <f>Model!P19</f>
        <v>10</v>
      </c>
      <c r="O8" s="117">
        <f>Model!Q19</f>
        <v>12</v>
      </c>
      <c r="P8" s="117">
        <f>Model!R19</f>
        <v>8</v>
      </c>
      <c r="Q8" s="117">
        <f>Model!S19</f>
        <v>14</v>
      </c>
      <c r="R8" s="117">
        <f>Model!T19</f>
        <v>2</v>
      </c>
      <c r="S8" s="117">
        <f>Model!U19</f>
        <v>10</v>
      </c>
      <c r="T8" s="117">
        <f>Model!V19</f>
        <v>76</v>
      </c>
      <c r="U8" s="118" t="str">
        <f t="shared" si="0"/>
        <v>Average</v>
      </c>
      <c r="X8" s="1"/>
    </row>
    <row r="9" spans="1:24" x14ac:dyDescent="0.3">
      <c r="A9" s="117" t="str">
        <f>Model!C20</f>
        <v>AME21031</v>
      </c>
      <c r="B9" s="117" t="s">
        <v>381</v>
      </c>
      <c r="C9" s="117" t="s">
        <v>367</v>
      </c>
      <c r="D9" s="117">
        <f>Model!F20</f>
        <v>1</v>
      </c>
      <c r="E9" s="117">
        <f>Model!G20</f>
        <v>1</v>
      </c>
      <c r="F9" s="117">
        <f>Model!H20</f>
        <v>1</v>
      </c>
      <c r="G9" s="117">
        <f>Model!I20</f>
        <v>1</v>
      </c>
      <c r="H9" s="117">
        <f>Model!J20</f>
        <v>1</v>
      </c>
      <c r="I9" s="117">
        <f>Model!K20</f>
        <v>1</v>
      </c>
      <c r="J9" s="117">
        <f>Model!L20</f>
        <v>2</v>
      </c>
      <c r="K9" s="117">
        <f>Model!M20</f>
        <v>2</v>
      </c>
      <c r="L9" s="117">
        <f>Model!N20</f>
        <v>2</v>
      </c>
      <c r="M9" s="117">
        <f>Model!O20</f>
        <v>1</v>
      </c>
      <c r="N9" s="117">
        <f>Model!P20</f>
        <v>10</v>
      </c>
      <c r="O9" s="117">
        <f>Model!Q20</f>
        <v>14</v>
      </c>
      <c r="P9" s="117">
        <f>Model!R20</f>
        <v>11</v>
      </c>
      <c r="Q9" s="117">
        <f>Model!S20</f>
        <v>13</v>
      </c>
      <c r="R9" s="117">
        <f>Model!T20</f>
        <v>14</v>
      </c>
      <c r="S9" s="117">
        <f>Model!U20</f>
        <v>7</v>
      </c>
      <c r="T9" s="117">
        <f>Model!V20</f>
        <v>82</v>
      </c>
      <c r="U9" s="118" t="str">
        <f t="shared" si="0"/>
        <v>Above Average</v>
      </c>
      <c r="X9" s="1"/>
    </row>
    <row r="10" spans="1:24" x14ac:dyDescent="0.3">
      <c r="A10" s="117" t="str">
        <f>Model!C21</f>
        <v>AME21033</v>
      </c>
      <c r="B10" s="117" t="s">
        <v>381</v>
      </c>
      <c r="C10" s="117" t="s">
        <v>367</v>
      </c>
      <c r="D10" s="117">
        <f>Model!F21</f>
        <v>1</v>
      </c>
      <c r="E10" s="117">
        <f>Model!G21</f>
        <v>2</v>
      </c>
      <c r="F10" s="117">
        <f>Model!H21</f>
        <v>1</v>
      </c>
      <c r="G10" s="117">
        <f>Model!I21</f>
        <v>2</v>
      </c>
      <c r="H10" s="117">
        <f>Model!J21</f>
        <v>2</v>
      </c>
      <c r="I10" s="117">
        <f>Model!K21</f>
        <v>1</v>
      </c>
      <c r="J10" s="117">
        <f>Model!L21</f>
        <v>2</v>
      </c>
      <c r="K10" s="117">
        <f>Model!M21</f>
        <v>2</v>
      </c>
      <c r="L10" s="117">
        <f>Model!N21</f>
        <v>2</v>
      </c>
      <c r="M10" s="117">
        <f>Model!O21</f>
        <v>2</v>
      </c>
      <c r="N10" s="117">
        <f>Model!P21</f>
        <v>8</v>
      </c>
      <c r="O10" s="117">
        <f>Model!Q21</f>
        <v>12</v>
      </c>
      <c r="P10" s="117">
        <f>Model!R21</f>
        <v>7</v>
      </c>
      <c r="Q10" s="117">
        <f>Model!S21</f>
        <v>13</v>
      </c>
      <c r="R10" s="117">
        <f>Model!T21</f>
        <v>11</v>
      </c>
      <c r="S10" s="117">
        <f>Model!U21</f>
        <v>14</v>
      </c>
      <c r="T10" s="117">
        <f>Model!V21</f>
        <v>82</v>
      </c>
      <c r="U10" s="118" t="str">
        <f t="shared" si="0"/>
        <v>Above Average</v>
      </c>
      <c r="X10" s="1"/>
    </row>
    <row r="11" spans="1:24" x14ac:dyDescent="0.3">
      <c r="A11" s="117" t="str">
        <f>Model!C22</f>
        <v>AME21036</v>
      </c>
      <c r="B11" s="117" t="s">
        <v>381</v>
      </c>
      <c r="C11" s="117" t="s">
        <v>367</v>
      </c>
      <c r="D11" s="117">
        <f>Model!F22</f>
        <v>2</v>
      </c>
      <c r="E11" s="117">
        <f>Model!G22</f>
        <v>1</v>
      </c>
      <c r="F11" s="117">
        <f>Model!H22</f>
        <v>1</v>
      </c>
      <c r="G11" s="117">
        <f>Model!I22</f>
        <v>2</v>
      </c>
      <c r="H11" s="117">
        <f>Model!J22</f>
        <v>1</v>
      </c>
      <c r="I11" s="117">
        <f>Model!K22</f>
        <v>2</v>
      </c>
      <c r="J11" s="117">
        <f>Model!L22</f>
        <v>2</v>
      </c>
      <c r="K11" s="117">
        <f>Model!M22</f>
        <v>1</v>
      </c>
      <c r="L11" s="117">
        <f>Model!N22</f>
        <v>1</v>
      </c>
      <c r="M11" s="117">
        <f>Model!O22</f>
        <v>2</v>
      </c>
      <c r="N11" s="117">
        <f>Model!P22</f>
        <v>10</v>
      </c>
      <c r="O11" s="117">
        <f>Model!Q22</f>
        <v>9</v>
      </c>
      <c r="P11" s="117">
        <f>Model!R22</f>
        <v>10</v>
      </c>
      <c r="Q11" s="117">
        <f>Model!S22</f>
        <v>14</v>
      </c>
      <c r="R11" s="117">
        <f>Model!T22</f>
        <v>14</v>
      </c>
      <c r="S11" s="117">
        <f>Model!U22</f>
        <v>11</v>
      </c>
      <c r="T11" s="117">
        <f>Model!V22</f>
        <v>83</v>
      </c>
      <c r="U11" s="118" t="str">
        <f t="shared" si="0"/>
        <v>Above Average</v>
      </c>
      <c r="X11" s="1"/>
    </row>
    <row r="12" spans="1:24" x14ac:dyDescent="0.3">
      <c r="A12" s="117" t="str">
        <f>Model!C23</f>
        <v>AME21037</v>
      </c>
      <c r="B12" s="117" t="s">
        <v>381</v>
      </c>
      <c r="C12" s="117" t="s">
        <v>367</v>
      </c>
      <c r="D12" s="117">
        <f>Model!F23</f>
        <v>1</v>
      </c>
      <c r="E12" s="117">
        <f>Model!G23</f>
        <v>1</v>
      </c>
      <c r="F12" s="117">
        <f>Model!H23</f>
        <v>2</v>
      </c>
      <c r="G12" s="117">
        <f>Model!I23</f>
        <v>1</v>
      </c>
      <c r="H12" s="117">
        <f>Model!J23</f>
        <v>1</v>
      </c>
      <c r="I12" s="117">
        <f>Model!K23</f>
        <v>1</v>
      </c>
      <c r="J12" s="117">
        <f>Model!L23</f>
        <v>2</v>
      </c>
      <c r="K12" s="117">
        <f>Model!M23</f>
        <v>2</v>
      </c>
      <c r="L12" s="117">
        <f>Model!N23</f>
        <v>2</v>
      </c>
      <c r="M12" s="117">
        <f>Model!O23</f>
        <v>2</v>
      </c>
      <c r="N12" s="117">
        <f>Model!P23</f>
        <v>7</v>
      </c>
      <c r="O12" s="117">
        <f>Model!Q23</f>
        <v>12</v>
      </c>
      <c r="P12" s="117">
        <f>Model!R23</f>
        <v>14</v>
      </c>
      <c r="Q12" s="117">
        <f>Model!S23</f>
        <v>13</v>
      </c>
      <c r="R12" s="117">
        <f>Model!T23</f>
        <v>11</v>
      </c>
      <c r="S12" s="117">
        <f>Model!U23</f>
        <v>12</v>
      </c>
      <c r="T12" s="117">
        <f>Model!V23</f>
        <v>84</v>
      </c>
      <c r="U12" s="118" t="str">
        <f t="shared" si="0"/>
        <v>Above Average</v>
      </c>
      <c r="X12" s="1"/>
    </row>
    <row r="13" spans="1:24" x14ac:dyDescent="0.3">
      <c r="A13" s="117" t="str">
        <f>Model!C24</f>
        <v>AME21039</v>
      </c>
      <c r="B13" s="117" t="s">
        <v>381</v>
      </c>
      <c r="C13" s="117" t="s">
        <v>367</v>
      </c>
      <c r="D13" s="117">
        <f>Model!F24</f>
        <v>0</v>
      </c>
      <c r="E13" s="117">
        <f>Model!G24</f>
        <v>1</v>
      </c>
      <c r="F13" s="117">
        <f>Model!H24</f>
        <v>1</v>
      </c>
      <c r="G13" s="117">
        <f>Model!I24</f>
        <v>1</v>
      </c>
      <c r="H13" s="117">
        <f>Model!J24</f>
        <v>1</v>
      </c>
      <c r="I13" s="117">
        <f>Model!K24</f>
        <v>1</v>
      </c>
      <c r="J13" s="117">
        <f>Model!L24</f>
        <v>1</v>
      </c>
      <c r="K13" s="117">
        <f>Model!M24</f>
        <v>1</v>
      </c>
      <c r="L13" s="117">
        <f>Model!N24</f>
        <v>1</v>
      </c>
      <c r="M13" s="117">
        <f>Model!O24</f>
        <v>2</v>
      </c>
      <c r="N13" s="117">
        <f>Model!P24</f>
        <v>9</v>
      </c>
      <c r="O13" s="117">
        <f>Model!Q24</f>
        <v>12</v>
      </c>
      <c r="P13" s="117">
        <f>Model!R24</f>
        <v>13</v>
      </c>
      <c r="Q13" s="117">
        <f>Model!S24</f>
        <v>14</v>
      </c>
      <c r="R13" s="117">
        <f>Model!T24</f>
        <v>14</v>
      </c>
      <c r="S13" s="117">
        <f>Model!U24</f>
        <v>10</v>
      </c>
      <c r="T13" s="117">
        <f>Model!V24</f>
        <v>82</v>
      </c>
      <c r="U13" s="118" t="str">
        <f t="shared" si="0"/>
        <v>Above Average</v>
      </c>
      <c r="X13" s="1"/>
    </row>
    <row r="14" spans="1:24" x14ac:dyDescent="0.3">
      <c r="A14" s="117" t="str">
        <f>Model!C25</f>
        <v>AME21041</v>
      </c>
      <c r="B14" s="117" t="s">
        <v>381</v>
      </c>
      <c r="C14" s="117" t="s">
        <v>367</v>
      </c>
      <c r="D14" s="117">
        <f>Model!F25</f>
        <v>1</v>
      </c>
      <c r="E14" s="117">
        <f>Model!G25</f>
        <v>0</v>
      </c>
      <c r="F14" s="117">
        <f>Model!H25</f>
        <v>2</v>
      </c>
      <c r="G14" s="117">
        <f>Model!I25</f>
        <v>1</v>
      </c>
      <c r="H14" s="117">
        <f>Model!J25</f>
        <v>1</v>
      </c>
      <c r="I14" s="117">
        <f>Model!K25</f>
        <v>1</v>
      </c>
      <c r="J14" s="117">
        <f>Model!L25</f>
        <v>2</v>
      </c>
      <c r="K14" s="117">
        <f>Model!M25</f>
        <v>2</v>
      </c>
      <c r="L14" s="117">
        <f>Model!N25</f>
        <v>2</v>
      </c>
      <c r="M14" s="117">
        <f>Model!O25</f>
        <v>2</v>
      </c>
      <c r="N14" s="117">
        <f>Model!P25</f>
        <v>10</v>
      </c>
      <c r="O14" s="117">
        <f>Model!Q25</f>
        <v>10</v>
      </c>
      <c r="P14" s="117">
        <f>Model!R25</f>
        <v>12</v>
      </c>
      <c r="Q14" s="117">
        <f>Model!S25</f>
        <v>13</v>
      </c>
      <c r="R14" s="117">
        <f>Model!T25</f>
        <v>11</v>
      </c>
      <c r="S14" s="117">
        <f>Model!U25</f>
        <v>12</v>
      </c>
      <c r="T14" s="117">
        <f>Model!V25</f>
        <v>82</v>
      </c>
      <c r="U14" s="118" t="str">
        <f t="shared" si="0"/>
        <v>Above Average</v>
      </c>
      <c r="X14" s="1"/>
    </row>
    <row r="15" spans="1:24" x14ac:dyDescent="0.3">
      <c r="A15" s="117" t="str">
        <f>Model!C26</f>
        <v>AME21052</v>
      </c>
      <c r="B15" s="117" t="s">
        <v>381</v>
      </c>
      <c r="C15" s="117" t="s">
        <v>367</v>
      </c>
      <c r="D15" s="117">
        <f>Model!F26</f>
        <v>1</v>
      </c>
      <c r="E15" s="117">
        <f>Model!G26</f>
        <v>1</v>
      </c>
      <c r="F15" s="117">
        <f>Model!H26</f>
        <v>2</v>
      </c>
      <c r="G15" s="117">
        <f>Model!I26</f>
        <v>2</v>
      </c>
      <c r="H15" s="117">
        <f>Model!J26</f>
        <v>2</v>
      </c>
      <c r="I15" s="117">
        <f>Model!K26</f>
        <v>1</v>
      </c>
      <c r="J15" s="117">
        <f>Model!L26</f>
        <v>1</v>
      </c>
      <c r="K15" s="117">
        <f>Model!M26</f>
        <v>1</v>
      </c>
      <c r="L15" s="117">
        <f>Model!N26</f>
        <v>1</v>
      </c>
      <c r="M15" s="117">
        <f>Model!O26</f>
        <v>2</v>
      </c>
      <c r="N15" s="117">
        <f>Model!P26</f>
        <v>7</v>
      </c>
      <c r="O15" s="117">
        <f>Model!Q26</f>
        <v>14</v>
      </c>
      <c r="P15" s="117">
        <f>Model!R26</f>
        <v>12</v>
      </c>
      <c r="Q15" s="117">
        <f>Model!S26</f>
        <v>11</v>
      </c>
      <c r="R15" s="117">
        <f>Model!T26</f>
        <v>13</v>
      </c>
      <c r="S15" s="117">
        <f>Model!U26</f>
        <v>11</v>
      </c>
      <c r="T15" s="117">
        <f>Model!V26</f>
        <v>82</v>
      </c>
      <c r="U15" s="118" t="str">
        <f t="shared" si="0"/>
        <v>Above Average</v>
      </c>
      <c r="X15" s="1"/>
    </row>
    <row r="16" spans="1:24" x14ac:dyDescent="0.3">
      <c r="A16" s="117" t="str">
        <f>Model!C27</f>
        <v>AME21054</v>
      </c>
      <c r="B16" s="117" t="s">
        <v>381</v>
      </c>
      <c r="C16" s="117" t="s">
        <v>367</v>
      </c>
      <c r="D16" s="117">
        <f>Model!F27</f>
        <v>2</v>
      </c>
      <c r="E16" s="117">
        <f>Model!G27</f>
        <v>2</v>
      </c>
      <c r="F16" s="117">
        <f>Model!H27</f>
        <v>2</v>
      </c>
      <c r="G16" s="117">
        <f>Model!I27</f>
        <v>1</v>
      </c>
      <c r="H16" s="117">
        <f>Model!J27</f>
        <v>2</v>
      </c>
      <c r="I16" s="117">
        <f>Model!K27</f>
        <v>2</v>
      </c>
      <c r="J16" s="117">
        <f>Model!L27</f>
        <v>2</v>
      </c>
      <c r="K16" s="117">
        <f>Model!M27</f>
        <v>2</v>
      </c>
      <c r="L16" s="117">
        <f>Model!N27</f>
        <v>2</v>
      </c>
      <c r="M16" s="117">
        <f>Model!O27</f>
        <v>2</v>
      </c>
      <c r="N16" s="117">
        <f>Model!P27</f>
        <v>5</v>
      </c>
      <c r="O16" s="117">
        <f>Model!Q27</f>
        <v>9</v>
      </c>
      <c r="P16" s="117">
        <f>Model!R27</f>
        <v>9</v>
      </c>
      <c r="Q16" s="117">
        <f>Model!S27</f>
        <v>1</v>
      </c>
      <c r="R16" s="117">
        <f>Model!T27</f>
        <v>8</v>
      </c>
      <c r="S16" s="117">
        <f>Model!U27</f>
        <v>10</v>
      </c>
      <c r="T16" s="117">
        <f>Model!V27</f>
        <v>61</v>
      </c>
      <c r="U16" s="118" t="str">
        <f t="shared" si="0"/>
        <v>Below Average</v>
      </c>
      <c r="X16" s="1"/>
    </row>
    <row r="17" spans="1:24" x14ac:dyDescent="0.3">
      <c r="A17" s="117" t="str">
        <f>Model!C28</f>
        <v>AME21055</v>
      </c>
      <c r="B17" s="117" t="s">
        <v>381</v>
      </c>
      <c r="C17" s="117" t="s">
        <v>367</v>
      </c>
      <c r="D17" s="117">
        <f>Model!F28</f>
        <v>2</v>
      </c>
      <c r="E17" s="117">
        <f>Model!G28</f>
        <v>2</v>
      </c>
      <c r="F17" s="117">
        <f>Model!H28</f>
        <v>2</v>
      </c>
      <c r="G17" s="117">
        <f>Model!I28</f>
        <v>2</v>
      </c>
      <c r="H17" s="117">
        <f>Model!J28</f>
        <v>2</v>
      </c>
      <c r="I17" s="117">
        <f>Model!K28</f>
        <v>2</v>
      </c>
      <c r="J17" s="117">
        <f>Model!L28</f>
        <v>2</v>
      </c>
      <c r="K17" s="117">
        <f>Model!M28</f>
        <v>2</v>
      </c>
      <c r="L17" s="117">
        <f>Model!N28</f>
        <v>2</v>
      </c>
      <c r="M17" s="117">
        <f>Model!O28</f>
        <v>2</v>
      </c>
      <c r="N17" s="117">
        <f>Model!P28</f>
        <v>6</v>
      </c>
      <c r="O17" s="117">
        <f>Model!Q28</f>
        <v>9</v>
      </c>
      <c r="P17" s="117">
        <f>Model!R28</f>
        <v>5</v>
      </c>
      <c r="Q17" s="117">
        <f>Model!S28</f>
        <v>11</v>
      </c>
      <c r="R17" s="117">
        <f>Model!T28</f>
        <v>14</v>
      </c>
      <c r="S17" s="117">
        <f>Model!U28</f>
        <v>14</v>
      </c>
      <c r="T17" s="117">
        <f>Model!V28</f>
        <v>79</v>
      </c>
      <c r="U17" s="118" t="str">
        <f t="shared" si="0"/>
        <v>Average</v>
      </c>
      <c r="X17" s="1"/>
    </row>
    <row r="18" spans="1:24" x14ac:dyDescent="0.3">
      <c r="A18" s="117" t="str">
        <f>Model!C29</f>
        <v>AME21061</v>
      </c>
      <c r="B18" s="117" t="s">
        <v>381</v>
      </c>
      <c r="C18" s="117" t="s">
        <v>367</v>
      </c>
      <c r="D18" s="117">
        <f>Model!F29</f>
        <v>2</v>
      </c>
      <c r="E18" s="117">
        <f>Model!G29</f>
        <v>2</v>
      </c>
      <c r="F18" s="117">
        <f>Model!H29</f>
        <v>2</v>
      </c>
      <c r="G18" s="117">
        <f>Model!I29</f>
        <v>1</v>
      </c>
      <c r="H18" s="117">
        <f>Model!J29</f>
        <v>2</v>
      </c>
      <c r="I18" s="117">
        <f>Model!K29</f>
        <v>2</v>
      </c>
      <c r="J18" s="117">
        <f>Model!L29</f>
        <v>2</v>
      </c>
      <c r="K18" s="117">
        <f>Model!M29</f>
        <v>2</v>
      </c>
      <c r="L18" s="117">
        <f>Model!N29</f>
        <v>2</v>
      </c>
      <c r="M18" s="117">
        <f>Model!O29</f>
        <v>2</v>
      </c>
      <c r="N18" s="117">
        <f>Model!P29</f>
        <v>6</v>
      </c>
      <c r="O18" s="117">
        <f>Model!Q29</f>
        <v>14</v>
      </c>
      <c r="P18" s="117">
        <f>Model!R29</f>
        <v>10</v>
      </c>
      <c r="Q18" s="117">
        <f>Model!S29</f>
        <v>7</v>
      </c>
      <c r="R18" s="117">
        <f>Model!T29</f>
        <v>11</v>
      </c>
      <c r="S18" s="117">
        <f>Model!U29</f>
        <v>11</v>
      </c>
      <c r="T18" s="117">
        <f>Model!V29</f>
        <v>78</v>
      </c>
      <c r="U18" s="118" t="str">
        <f t="shared" si="0"/>
        <v>Average</v>
      </c>
      <c r="X18" s="1"/>
    </row>
    <row r="19" spans="1:24" x14ac:dyDescent="0.3">
      <c r="A19" s="117" t="str">
        <f>Model!C30</f>
        <v>AME21062</v>
      </c>
      <c r="B19" s="117" t="s">
        <v>381</v>
      </c>
      <c r="C19" s="117" t="s">
        <v>367</v>
      </c>
      <c r="D19" s="117">
        <f>Model!F30</f>
        <v>0</v>
      </c>
      <c r="E19" s="117">
        <f>Model!G30</f>
        <v>1</v>
      </c>
      <c r="F19" s="117">
        <f>Model!H30</f>
        <v>2</v>
      </c>
      <c r="G19" s="117">
        <f>Model!I30</f>
        <v>1</v>
      </c>
      <c r="H19" s="117">
        <f>Model!J30</f>
        <v>1</v>
      </c>
      <c r="I19" s="117">
        <f>Model!K30</f>
        <v>0</v>
      </c>
      <c r="J19" s="117">
        <f>Model!L30</f>
        <v>2</v>
      </c>
      <c r="K19" s="117">
        <f>Model!M30</f>
        <v>2</v>
      </c>
      <c r="L19" s="117">
        <f>Model!N30</f>
        <v>2</v>
      </c>
      <c r="M19" s="117">
        <f>Model!O30</f>
        <v>2</v>
      </c>
      <c r="N19" s="117">
        <f>Model!P30</f>
        <v>8</v>
      </c>
      <c r="O19" s="117">
        <f>Model!Q30</f>
        <v>14</v>
      </c>
      <c r="P19" s="117">
        <f>Model!R30</f>
        <v>11</v>
      </c>
      <c r="Q19" s="117">
        <f>Model!S30</f>
        <v>14</v>
      </c>
      <c r="R19" s="117">
        <f>Model!T30</f>
        <v>12</v>
      </c>
      <c r="S19" s="117">
        <f>Model!U30</f>
        <v>10</v>
      </c>
      <c r="T19" s="117">
        <f>Model!V30</f>
        <v>82</v>
      </c>
      <c r="U19" s="118" t="str">
        <f t="shared" si="0"/>
        <v>Above Average</v>
      </c>
      <c r="X19" s="1"/>
    </row>
    <row r="20" spans="1:24" x14ac:dyDescent="0.3">
      <c r="A20" s="117" t="str">
        <f>Model!C31</f>
        <v>AME21063</v>
      </c>
      <c r="B20" s="117" t="s">
        <v>381</v>
      </c>
      <c r="C20" s="117" t="s">
        <v>367</v>
      </c>
      <c r="D20" s="117">
        <f>Model!F31</f>
        <v>1</v>
      </c>
      <c r="E20" s="117">
        <f>Model!G31</f>
        <v>1</v>
      </c>
      <c r="F20" s="117">
        <f>Model!H31</f>
        <v>2</v>
      </c>
      <c r="G20" s="117">
        <f>Model!I31</f>
        <v>2</v>
      </c>
      <c r="H20" s="117">
        <f>Model!J31</f>
        <v>2</v>
      </c>
      <c r="I20" s="117">
        <f>Model!K31</f>
        <v>2</v>
      </c>
      <c r="J20" s="117">
        <f>Model!L31</f>
        <v>2</v>
      </c>
      <c r="K20" s="117">
        <f>Model!M31</f>
        <v>2</v>
      </c>
      <c r="L20" s="117">
        <f>Model!N31</f>
        <v>2</v>
      </c>
      <c r="M20" s="117">
        <f>Model!O31</f>
        <v>1</v>
      </c>
      <c r="N20" s="117">
        <f>Model!P31</f>
        <v>9</v>
      </c>
      <c r="O20" s="117">
        <f>Model!Q31</f>
        <v>14</v>
      </c>
      <c r="P20" s="117">
        <f>Model!R31</f>
        <v>12</v>
      </c>
      <c r="Q20" s="117">
        <f>Model!S31</f>
        <v>12</v>
      </c>
      <c r="R20" s="117">
        <f>Model!T31</f>
        <v>13</v>
      </c>
      <c r="S20" s="117">
        <f>Model!U31</f>
        <v>7</v>
      </c>
      <c r="T20" s="117">
        <f>Model!V31</f>
        <v>84</v>
      </c>
      <c r="U20" s="118" t="str">
        <f t="shared" si="0"/>
        <v>Above Average</v>
      </c>
      <c r="X20" s="1"/>
    </row>
    <row r="21" spans="1:24" x14ac:dyDescent="0.3">
      <c r="A21" s="117" t="str">
        <f>Model!C32</f>
        <v>AME21066</v>
      </c>
      <c r="B21" s="117" t="s">
        <v>381</v>
      </c>
      <c r="C21" s="117" t="s">
        <v>367</v>
      </c>
      <c r="D21" s="117">
        <f>Model!F32</f>
        <v>2</v>
      </c>
      <c r="E21" s="117">
        <f>Model!G32</f>
        <v>1</v>
      </c>
      <c r="F21" s="117">
        <f>Model!H32</f>
        <v>2</v>
      </c>
      <c r="G21" s="117">
        <f>Model!I32</f>
        <v>1</v>
      </c>
      <c r="H21" s="117">
        <f>Model!J32</f>
        <v>2</v>
      </c>
      <c r="I21" s="117">
        <f>Model!K32</f>
        <v>2</v>
      </c>
      <c r="J21" s="117">
        <f>Model!L32</f>
        <v>2</v>
      </c>
      <c r="K21" s="117">
        <f>Model!M32</f>
        <v>2</v>
      </c>
      <c r="L21" s="117">
        <f>Model!N32</f>
        <v>2</v>
      </c>
      <c r="M21" s="117">
        <f>Model!O32</f>
        <v>2</v>
      </c>
      <c r="N21" s="117">
        <f>Model!P32</f>
        <v>8</v>
      </c>
      <c r="O21" s="117">
        <f>Model!Q32</f>
        <v>12</v>
      </c>
      <c r="P21" s="117">
        <f>Model!R32</f>
        <v>9</v>
      </c>
      <c r="Q21" s="117">
        <f>Model!S32</f>
        <v>13</v>
      </c>
      <c r="R21" s="117">
        <f>Model!T32</f>
        <v>13</v>
      </c>
      <c r="S21" s="117">
        <f>Model!U32</f>
        <v>3</v>
      </c>
      <c r="T21" s="117">
        <f>Model!V32</f>
        <v>76</v>
      </c>
      <c r="U21" s="118" t="str">
        <f t="shared" si="0"/>
        <v>Average</v>
      </c>
      <c r="X21" s="1"/>
    </row>
    <row r="22" spans="1:24" x14ac:dyDescent="0.3">
      <c r="A22" s="117" t="str">
        <f>Model!C33</f>
        <v>AME21067</v>
      </c>
      <c r="B22" s="117" t="s">
        <v>381</v>
      </c>
      <c r="C22" s="117" t="s">
        <v>367</v>
      </c>
      <c r="D22" s="117">
        <f>Model!F33</f>
        <v>2</v>
      </c>
      <c r="E22" s="117">
        <f>Model!G33</f>
        <v>1</v>
      </c>
      <c r="F22" s="117">
        <f>Model!H33</f>
        <v>2</v>
      </c>
      <c r="G22" s="117">
        <f>Model!I33</f>
        <v>2</v>
      </c>
      <c r="H22" s="117">
        <f>Model!J33</f>
        <v>2</v>
      </c>
      <c r="I22" s="117">
        <f>Model!K33</f>
        <v>2</v>
      </c>
      <c r="J22" s="117">
        <f>Model!L33</f>
        <v>2</v>
      </c>
      <c r="K22" s="117">
        <f>Model!M33</f>
        <v>2</v>
      </c>
      <c r="L22" s="117">
        <f>Model!N33</f>
        <v>2</v>
      </c>
      <c r="M22" s="117">
        <f>Model!O33</f>
        <v>2</v>
      </c>
      <c r="N22" s="117">
        <f>Model!P33</f>
        <v>10</v>
      </c>
      <c r="O22" s="117">
        <f>Model!Q33</f>
        <v>11</v>
      </c>
      <c r="P22" s="117">
        <f>Model!R33</f>
        <v>6</v>
      </c>
      <c r="Q22" s="117">
        <f>Model!S33</f>
        <v>7</v>
      </c>
      <c r="R22" s="117">
        <f>Model!T33</f>
        <v>11</v>
      </c>
      <c r="S22" s="117">
        <f>Model!U33</f>
        <v>7</v>
      </c>
      <c r="T22" s="117">
        <f>Model!V33</f>
        <v>71</v>
      </c>
      <c r="U22" s="118" t="str">
        <f t="shared" si="0"/>
        <v>Average</v>
      </c>
      <c r="X22" s="1"/>
    </row>
    <row r="23" spans="1:24" x14ac:dyDescent="0.3">
      <c r="A23" s="117" t="str">
        <f>Model!C34</f>
        <v>AME21068</v>
      </c>
      <c r="B23" s="117" t="s">
        <v>381</v>
      </c>
      <c r="C23" s="117" t="s">
        <v>367</v>
      </c>
      <c r="D23" s="117">
        <f>Model!F34</f>
        <v>1</v>
      </c>
      <c r="E23" s="117">
        <f>Model!G34</f>
        <v>1</v>
      </c>
      <c r="F23" s="117">
        <f>Model!H34</f>
        <v>2</v>
      </c>
      <c r="G23" s="117">
        <f>Model!I34</f>
        <v>1</v>
      </c>
      <c r="H23" s="117">
        <f>Model!J34</f>
        <v>1</v>
      </c>
      <c r="I23" s="117">
        <f>Model!K34</f>
        <v>1</v>
      </c>
      <c r="J23" s="117">
        <f>Model!L34</f>
        <v>2</v>
      </c>
      <c r="K23" s="117">
        <f>Model!M34</f>
        <v>1</v>
      </c>
      <c r="L23" s="117">
        <f>Model!N34</f>
        <v>1</v>
      </c>
      <c r="M23" s="117">
        <f>Model!O34</f>
        <v>2</v>
      </c>
      <c r="N23" s="117">
        <f>Model!P34</f>
        <v>8</v>
      </c>
      <c r="O23" s="117">
        <f>Model!Q34</f>
        <v>14</v>
      </c>
      <c r="P23" s="117">
        <f>Model!R34</f>
        <v>12</v>
      </c>
      <c r="Q23" s="117">
        <f>Model!S34</f>
        <v>13</v>
      </c>
      <c r="R23" s="117">
        <f>Model!T34</f>
        <v>14</v>
      </c>
      <c r="S23" s="117">
        <f>Model!U34</f>
        <v>7</v>
      </c>
      <c r="T23" s="117">
        <f>Model!V34</f>
        <v>81</v>
      </c>
      <c r="U23" s="118" t="str">
        <f t="shared" si="0"/>
        <v>Above Average</v>
      </c>
      <c r="X23" s="1"/>
    </row>
    <row r="24" spans="1:24" x14ac:dyDescent="0.3">
      <c r="A24" s="117" t="str">
        <f>Model!C35</f>
        <v>AME21069</v>
      </c>
      <c r="B24" s="117" t="s">
        <v>381</v>
      </c>
      <c r="C24" s="117" t="s">
        <v>367</v>
      </c>
      <c r="D24" s="117">
        <f>Model!F35</f>
        <v>2</v>
      </c>
      <c r="E24" s="117">
        <f>Model!G35</f>
        <v>2</v>
      </c>
      <c r="F24" s="117">
        <f>Model!H35</f>
        <v>2</v>
      </c>
      <c r="G24" s="117">
        <f>Model!I35</f>
        <v>2</v>
      </c>
      <c r="H24" s="117">
        <f>Model!J35</f>
        <v>2</v>
      </c>
      <c r="I24" s="117">
        <f>Model!K35</f>
        <v>2</v>
      </c>
      <c r="J24" s="117">
        <f>Model!L35</f>
        <v>2</v>
      </c>
      <c r="K24" s="117">
        <f>Model!M35</f>
        <v>2</v>
      </c>
      <c r="L24" s="117">
        <f>Model!N35</f>
        <v>2</v>
      </c>
      <c r="M24" s="117">
        <f>Model!O35</f>
        <v>2</v>
      </c>
      <c r="N24" s="117">
        <f>Model!P35</f>
        <v>6</v>
      </c>
      <c r="O24" s="117">
        <f>Model!Q35</f>
        <v>13</v>
      </c>
      <c r="P24" s="117">
        <f>Model!R35</f>
        <v>0</v>
      </c>
      <c r="Q24" s="117">
        <f>Model!S35</f>
        <v>14</v>
      </c>
      <c r="R24" s="117">
        <f>Model!T35</f>
        <v>3</v>
      </c>
      <c r="S24" s="117">
        <f>Model!U35</f>
        <v>14</v>
      </c>
      <c r="T24" s="117">
        <f>Model!V35</f>
        <v>70</v>
      </c>
      <c r="U24" s="118" t="str">
        <f t="shared" si="0"/>
        <v>Average</v>
      </c>
      <c r="X24" s="1"/>
    </row>
    <row r="25" spans="1:24" x14ac:dyDescent="0.3">
      <c r="A25" s="117" t="str">
        <f>Model!C36</f>
        <v>AME21076</v>
      </c>
      <c r="B25" s="117" t="s">
        <v>381</v>
      </c>
      <c r="C25" s="117" t="s">
        <v>367</v>
      </c>
      <c r="D25" s="117">
        <f>Model!F36</f>
        <v>1</v>
      </c>
      <c r="E25" s="117">
        <f>Model!G36</f>
        <v>1</v>
      </c>
      <c r="F25" s="117">
        <f>Model!H36</f>
        <v>1</v>
      </c>
      <c r="G25" s="117">
        <f>Model!I36</f>
        <v>1</v>
      </c>
      <c r="H25" s="117">
        <f>Model!J36</f>
        <v>1</v>
      </c>
      <c r="I25" s="117">
        <f>Model!K36</f>
        <v>1</v>
      </c>
      <c r="J25" s="117">
        <f>Model!L36</f>
        <v>2</v>
      </c>
      <c r="K25" s="117">
        <f>Model!M36</f>
        <v>2</v>
      </c>
      <c r="L25" s="117">
        <f>Model!N36</f>
        <v>2</v>
      </c>
      <c r="M25" s="117">
        <f>Model!O36</f>
        <v>2</v>
      </c>
      <c r="N25" s="117">
        <f>Model!P36</f>
        <v>5</v>
      </c>
      <c r="O25" s="117">
        <f>Model!Q36</f>
        <v>12</v>
      </c>
      <c r="P25" s="117">
        <f>Model!R36</f>
        <v>14</v>
      </c>
      <c r="Q25" s="117">
        <f>Model!S36</f>
        <v>14</v>
      </c>
      <c r="R25" s="117">
        <f>Model!T36</f>
        <v>14</v>
      </c>
      <c r="S25" s="117">
        <f>Model!U36</f>
        <v>8</v>
      </c>
      <c r="T25" s="117">
        <f>Model!V36</f>
        <v>81</v>
      </c>
      <c r="U25" s="118" t="str">
        <f t="shared" si="0"/>
        <v>Above Average</v>
      </c>
      <c r="X25" s="1"/>
    </row>
    <row r="26" spans="1:24" x14ac:dyDescent="0.3">
      <c r="A26" s="117" t="str">
        <f>Model!C37</f>
        <v>AME21077</v>
      </c>
      <c r="B26" s="117" t="s">
        <v>381</v>
      </c>
      <c r="C26" s="117" t="s">
        <v>367</v>
      </c>
      <c r="D26" s="117">
        <f>Model!F37</f>
        <v>2</v>
      </c>
      <c r="E26" s="117">
        <f>Model!G37</f>
        <v>1</v>
      </c>
      <c r="F26" s="117">
        <f>Model!H37</f>
        <v>2</v>
      </c>
      <c r="G26" s="117">
        <f>Model!I37</f>
        <v>1</v>
      </c>
      <c r="H26" s="117">
        <f>Model!J37</f>
        <v>2</v>
      </c>
      <c r="I26" s="117">
        <f>Model!K37</f>
        <v>2</v>
      </c>
      <c r="J26" s="117">
        <f>Model!L37</f>
        <v>2</v>
      </c>
      <c r="K26" s="117">
        <f>Model!M37</f>
        <v>2</v>
      </c>
      <c r="L26" s="117">
        <f>Model!N37</f>
        <v>2</v>
      </c>
      <c r="M26" s="117">
        <f>Model!O37</f>
        <v>2</v>
      </c>
      <c r="N26" s="117">
        <f>Model!P37</f>
        <v>9</v>
      </c>
      <c r="O26" s="117">
        <f>Model!Q37</f>
        <v>8</v>
      </c>
      <c r="P26" s="117">
        <f>Model!R37</f>
        <v>12</v>
      </c>
      <c r="Q26" s="117">
        <f>Model!S37</f>
        <v>11</v>
      </c>
      <c r="R26" s="117">
        <f>Model!T37</f>
        <v>9</v>
      </c>
      <c r="S26" s="117">
        <f>Model!U37</f>
        <v>10</v>
      </c>
      <c r="T26" s="117">
        <f>Model!V37</f>
        <v>77</v>
      </c>
      <c r="U26" s="118" t="str">
        <f t="shared" si="0"/>
        <v>Average</v>
      </c>
      <c r="X26" s="1"/>
    </row>
    <row r="27" spans="1:24" x14ac:dyDescent="0.3">
      <c r="A27" s="117" t="str">
        <f>Model!C38</f>
        <v>AME21080</v>
      </c>
      <c r="B27" s="117" t="s">
        <v>381</v>
      </c>
      <c r="C27" s="117" t="s">
        <v>367</v>
      </c>
      <c r="D27" s="117">
        <f>Model!F38</f>
        <v>2</v>
      </c>
      <c r="E27" s="117">
        <f>Model!G38</f>
        <v>1</v>
      </c>
      <c r="F27" s="117">
        <f>Model!H38</f>
        <v>2</v>
      </c>
      <c r="G27" s="117">
        <f>Model!I38</f>
        <v>2</v>
      </c>
      <c r="H27" s="117">
        <f>Model!J38</f>
        <v>2</v>
      </c>
      <c r="I27" s="117">
        <f>Model!K38</f>
        <v>2</v>
      </c>
      <c r="J27" s="117">
        <f>Model!L38</f>
        <v>2</v>
      </c>
      <c r="K27" s="117">
        <f>Model!M38</f>
        <v>2</v>
      </c>
      <c r="L27" s="117">
        <f>Model!N38</f>
        <v>2</v>
      </c>
      <c r="M27" s="117">
        <f>Model!O38</f>
        <v>2</v>
      </c>
      <c r="N27" s="117">
        <f>Model!P38</f>
        <v>10</v>
      </c>
      <c r="O27" s="117">
        <f>Model!Q38</f>
        <v>9</v>
      </c>
      <c r="P27" s="117">
        <f>Model!R38</f>
        <v>5</v>
      </c>
      <c r="Q27" s="117">
        <f>Model!S38</f>
        <v>12</v>
      </c>
      <c r="R27" s="117">
        <f>Model!T38</f>
        <v>10</v>
      </c>
      <c r="S27" s="117">
        <f>Model!U38</f>
        <v>12</v>
      </c>
      <c r="T27" s="117">
        <f>Model!V38</f>
        <v>77</v>
      </c>
      <c r="U27" s="118" t="str">
        <f t="shared" si="0"/>
        <v>Average</v>
      </c>
      <c r="X27" s="1"/>
    </row>
    <row r="28" spans="1:24" x14ac:dyDescent="0.3">
      <c r="A28" s="117" t="str">
        <f>Model!C39</f>
        <v>AME21084</v>
      </c>
      <c r="B28" s="117" t="s">
        <v>381</v>
      </c>
      <c r="C28" s="117" t="s">
        <v>367</v>
      </c>
      <c r="D28" s="117">
        <f>Model!F39</f>
        <v>2</v>
      </c>
      <c r="E28" s="117">
        <f>Model!G39</f>
        <v>1</v>
      </c>
      <c r="F28" s="117">
        <f>Model!H39</f>
        <v>1</v>
      </c>
      <c r="G28" s="117">
        <f>Model!I39</f>
        <v>1</v>
      </c>
      <c r="H28" s="117">
        <f>Model!J39</f>
        <v>1</v>
      </c>
      <c r="I28" s="117">
        <f>Model!K39</f>
        <v>1</v>
      </c>
      <c r="J28" s="117">
        <f>Model!L39</f>
        <v>2</v>
      </c>
      <c r="K28" s="117">
        <f>Model!M39</f>
        <v>1</v>
      </c>
      <c r="L28" s="117">
        <f>Model!N39</f>
        <v>1</v>
      </c>
      <c r="M28" s="117">
        <f>Model!O39</f>
        <v>1</v>
      </c>
      <c r="N28" s="117">
        <f>Model!P39</f>
        <v>6</v>
      </c>
      <c r="O28" s="117">
        <f>Model!Q39</f>
        <v>14</v>
      </c>
      <c r="P28" s="117">
        <f>Model!R39</f>
        <v>11</v>
      </c>
      <c r="Q28" s="117">
        <f>Model!S39</f>
        <v>12</v>
      </c>
      <c r="R28" s="117">
        <f>Model!T39</f>
        <v>12</v>
      </c>
      <c r="S28" s="117">
        <f>Model!U39</f>
        <v>14</v>
      </c>
      <c r="T28" s="117">
        <f>Model!V39</f>
        <v>81</v>
      </c>
      <c r="U28" s="118" t="str">
        <f t="shared" si="0"/>
        <v>Above Average</v>
      </c>
      <c r="X28" s="1"/>
    </row>
    <row r="29" spans="1:24" x14ac:dyDescent="0.3">
      <c r="A29" s="117" t="str">
        <f>Model!C40</f>
        <v>AME21086</v>
      </c>
      <c r="B29" s="117" t="s">
        <v>381</v>
      </c>
      <c r="C29" s="117" t="s">
        <v>367</v>
      </c>
      <c r="D29" s="117">
        <f>Model!F40</f>
        <v>1</v>
      </c>
      <c r="E29" s="117">
        <f>Model!G40</f>
        <v>1</v>
      </c>
      <c r="F29" s="117">
        <f>Model!H40</f>
        <v>1</v>
      </c>
      <c r="G29" s="117">
        <f>Model!I40</f>
        <v>1</v>
      </c>
      <c r="H29" s="117">
        <f>Model!J40</f>
        <v>1</v>
      </c>
      <c r="I29" s="117">
        <f>Model!K40</f>
        <v>1</v>
      </c>
      <c r="J29" s="117">
        <f>Model!L40</f>
        <v>2</v>
      </c>
      <c r="K29" s="117">
        <f>Model!M40</f>
        <v>1</v>
      </c>
      <c r="L29" s="117">
        <f>Model!N40</f>
        <v>2</v>
      </c>
      <c r="M29" s="117">
        <f>Model!O40</f>
        <v>1</v>
      </c>
      <c r="N29" s="117">
        <f>Model!P40</f>
        <v>5</v>
      </c>
      <c r="O29" s="117">
        <f>Model!Q40</f>
        <v>14</v>
      </c>
      <c r="P29" s="117">
        <f>Model!R40</f>
        <v>14</v>
      </c>
      <c r="Q29" s="117">
        <f>Model!S40</f>
        <v>10</v>
      </c>
      <c r="R29" s="117">
        <f>Model!T40</f>
        <v>14</v>
      </c>
      <c r="S29" s="117">
        <f>Model!U40</f>
        <v>14</v>
      </c>
      <c r="T29" s="117">
        <f>Model!V40</f>
        <v>83</v>
      </c>
      <c r="U29" s="118" t="str">
        <f t="shared" si="0"/>
        <v>Above Average</v>
      </c>
      <c r="X29" s="1"/>
    </row>
    <row r="30" spans="1:24" x14ac:dyDescent="0.3">
      <c r="A30" s="117" t="str">
        <f>Model!C41</f>
        <v>AME21087</v>
      </c>
      <c r="B30" s="117" t="s">
        <v>381</v>
      </c>
      <c r="C30" s="117" t="s">
        <v>367</v>
      </c>
      <c r="D30" s="117">
        <f>Model!F41</f>
        <v>1</v>
      </c>
      <c r="E30" s="117">
        <f>Model!G41</f>
        <v>0</v>
      </c>
      <c r="F30" s="117">
        <f>Model!H41</f>
        <v>1</v>
      </c>
      <c r="G30" s="117">
        <f>Model!I41</f>
        <v>0</v>
      </c>
      <c r="H30" s="117">
        <f>Model!J41</f>
        <v>1</v>
      </c>
      <c r="I30" s="117">
        <f>Model!K41</f>
        <v>1</v>
      </c>
      <c r="J30" s="117">
        <f>Model!L41</f>
        <v>1</v>
      </c>
      <c r="K30" s="117">
        <f>Model!M41</f>
        <v>2</v>
      </c>
      <c r="L30" s="117">
        <f>Model!N41</f>
        <v>2</v>
      </c>
      <c r="M30" s="117">
        <f>Model!O41</f>
        <v>2</v>
      </c>
      <c r="N30" s="117">
        <f>Model!P41</f>
        <v>10</v>
      </c>
      <c r="O30" s="117">
        <f>Model!Q41</f>
        <v>12</v>
      </c>
      <c r="P30" s="117">
        <f>Model!R41</f>
        <v>12</v>
      </c>
      <c r="Q30" s="117">
        <f>Model!S41</f>
        <v>14</v>
      </c>
      <c r="R30" s="117">
        <f>Model!T41</f>
        <v>11</v>
      </c>
      <c r="S30" s="117">
        <f>Model!U41</f>
        <v>12</v>
      </c>
      <c r="T30" s="117">
        <f>Model!V41</f>
        <v>82</v>
      </c>
      <c r="U30" s="118" t="str">
        <f t="shared" si="0"/>
        <v>Above Average</v>
      </c>
      <c r="X30" s="1"/>
    </row>
    <row r="31" spans="1:24" x14ac:dyDescent="0.3">
      <c r="A31" s="117" t="str">
        <f>Model!C42</f>
        <v>AME21089</v>
      </c>
      <c r="B31" s="117" t="s">
        <v>381</v>
      </c>
      <c r="C31" s="117" t="s">
        <v>367</v>
      </c>
      <c r="D31" s="117">
        <f>Model!F42</f>
        <v>2</v>
      </c>
      <c r="E31" s="117">
        <f>Model!G42</f>
        <v>2</v>
      </c>
      <c r="F31" s="117">
        <f>Model!H42</f>
        <v>2</v>
      </c>
      <c r="G31" s="117">
        <f>Model!I42</f>
        <v>2</v>
      </c>
      <c r="H31" s="117">
        <f>Model!J42</f>
        <v>1</v>
      </c>
      <c r="I31" s="117">
        <f>Model!K42</f>
        <v>1</v>
      </c>
      <c r="J31" s="117">
        <f>Model!L42</f>
        <v>1</v>
      </c>
      <c r="K31" s="117">
        <f>Model!M42</f>
        <v>1</v>
      </c>
      <c r="L31" s="117">
        <f>Model!N42</f>
        <v>1</v>
      </c>
      <c r="M31" s="117">
        <f>Model!O42</f>
        <v>2</v>
      </c>
      <c r="N31" s="117">
        <f>Model!P42</f>
        <v>9</v>
      </c>
      <c r="O31" s="117">
        <f>Model!Q42</f>
        <v>13</v>
      </c>
      <c r="P31" s="117">
        <f>Model!R42</f>
        <v>10</v>
      </c>
      <c r="Q31" s="117">
        <f>Model!S42</f>
        <v>13</v>
      </c>
      <c r="R31" s="117">
        <f>Model!T42</f>
        <v>11</v>
      </c>
      <c r="S31" s="117">
        <f>Model!U42</f>
        <v>10</v>
      </c>
      <c r="T31" s="117">
        <f>Model!V42</f>
        <v>81</v>
      </c>
      <c r="U31" s="118" t="str">
        <f t="shared" si="0"/>
        <v>Above Average</v>
      </c>
      <c r="X31" s="1"/>
    </row>
    <row r="32" spans="1:24" x14ac:dyDescent="0.3">
      <c r="A32" s="117" t="str">
        <f>Model!C43</f>
        <v>AME21091</v>
      </c>
      <c r="B32" s="117" t="s">
        <v>381</v>
      </c>
      <c r="C32" s="117" t="s">
        <v>367</v>
      </c>
      <c r="D32" s="117">
        <f>Model!F43</f>
        <v>1</v>
      </c>
      <c r="E32" s="117">
        <f>Model!G43</f>
        <v>2</v>
      </c>
      <c r="F32" s="117">
        <f>Model!H43</f>
        <v>2</v>
      </c>
      <c r="G32" s="117">
        <f>Model!I43</f>
        <v>2</v>
      </c>
      <c r="H32" s="117">
        <f>Model!J43</f>
        <v>2</v>
      </c>
      <c r="I32" s="117">
        <f>Model!K43</f>
        <v>1</v>
      </c>
      <c r="J32" s="117">
        <f>Model!L43</f>
        <v>1</v>
      </c>
      <c r="K32" s="117">
        <f>Model!M43</f>
        <v>1</v>
      </c>
      <c r="L32" s="117">
        <f>Model!N43</f>
        <v>2</v>
      </c>
      <c r="M32" s="117">
        <f>Model!O43</f>
        <v>2</v>
      </c>
      <c r="N32" s="117">
        <f>Model!P43</f>
        <v>8</v>
      </c>
      <c r="O32" s="117">
        <f>Model!Q43</f>
        <v>11</v>
      </c>
      <c r="P32" s="117">
        <f>Model!R43</f>
        <v>14</v>
      </c>
      <c r="Q32" s="117">
        <f>Model!S43</f>
        <v>13</v>
      </c>
      <c r="R32" s="117">
        <f>Model!T43</f>
        <v>12</v>
      </c>
      <c r="S32" s="117">
        <f>Model!U43</f>
        <v>11</v>
      </c>
      <c r="T32" s="117">
        <f>Model!V43</f>
        <v>85</v>
      </c>
      <c r="U32" s="118" t="str">
        <f t="shared" si="0"/>
        <v>Above Average</v>
      </c>
      <c r="X32" s="1"/>
    </row>
    <row r="33" spans="1:24" x14ac:dyDescent="0.3">
      <c r="A33" s="117" t="str">
        <f>Model!C44</f>
        <v>AME21103</v>
      </c>
      <c r="B33" s="117" t="s">
        <v>381</v>
      </c>
      <c r="C33" s="117" t="s">
        <v>367</v>
      </c>
      <c r="D33" s="117">
        <f>Model!F44</f>
        <v>2</v>
      </c>
      <c r="E33" s="117">
        <f>Model!G44</f>
        <v>2</v>
      </c>
      <c r="F33" s="117">
        <f>Model!H44</f>
        <v>1</v>
      </c>
      <c r="G33" s="117">
        <f>Model!I44</f>
        <v>1</v>
      </c>
      <c r="H33" s="117">
        <f>Model!J44</f>
        <v>2</v>
      </c>
      <c r="I33" s="117">
        <f>Model!K44</f>
        <v>2</v>
      </c>
      <c r="J33" s="117">
        <f>Model!L44</f>
        <v>1</v>
      </c>
      <c r="K33" s="117">
        <f>Model!M44</f>
        <v>1</v>
      </c>
      <c r="L33" s="117">
        <f>Model!N44</f>
        <v>1</v>
      </c>
      <c r="M33" s="117">
        <f>Model!O44</f>
        <v>1</v>
      </c>
      <c r="N33" s="117">
        <f>Model!P44</f>
        <v>9</v>
      </c>
      <c r="O33" s="117">
        <f>Model!Q44</f>
        <v>13</v>
      </c>
      <c r="P33" s="117">
        <f>Model!R44</f>
        <v>10</v>
      </c>
      <c r="Q33" s="117">
        <f>Model!S44</f>
        <v>12</v>
      </c>
      <c r="R33" s="117">
        <f>Model!T44</f>
        <v>13</v>
      </c>
      <c r="S33" s="117">
        <f>Model!U44</f>
        <v>13</v>
      </c>
      <c r="T33" s="117">
        <f>Model!V44</f>
        <v>84</v>
      </c>
      <c r="U33" s="118" t="str">
        <f t="shared" si="0"/>
        <v>Above Average</v>
      </c>
      <c r="X33" s="1"/>
    </row>
    <row r="34" spans="1:24" x14ac:dyDescent="0.3">
      <c r="A34" s="117" t="str">
        <f>Model!C45</f>
        <v>AME21109</v>
      </c>
      <c r="B34" s="117" t="s">
        <v>381</v>
      </c>
      <c r="C34" s="117" t="s">
        <v>367</v>
      </c>
      <c r="D34" s="117">
        <f>Model!F45</f>
        <v>1</v>
      </c>
      <c r="E34" s="117">
        <f>Model!G45</f>
        <v>1</v>
      </c>
      <c r="F34" s="117">
        <f>Model!H45</f>
        <v>1</v>
      </c>
      <c r="G34" s="117">
        <f>Model!I45</f>
        <v>2</v>
      </c>
      <c r="H34" s="117">
        <f>Model!J45</f>
        <v>1</v>
      </c>
      <c r="I34" s="117">
        <f>Model!K45</f>
        <v>1</v>
      </c>
      <c r="J34" s="117">
        <f>Model!L45</f>
        <v>1</v>
      </c>
      <c r="K34" s="117">
        <f>Model!M45</f>
        <v>2</v>
      </c>
      <c r="L34" s="117">
        <f>Model!N45</f>
        <v>2</v>
      </c>
      <c r="M34" s="117">
        <f>Model!O45</f>
        <v>2</v>
      </c>
      <c r="N34" s="117">
        <f>Model!P45</f>
        <v>9</v>
      </c>
      <c r="O34" s="117">
        <f>Model!Q45</f>
        <v>14</v>
      </c>
      <c r="P34" s="117">
        <f>Model!R45</f>
        <v>10</v>
      </c>
      <c r="Q34" s="117">
        <f>Model!S45</f>
        <v>11</v>
      </c>
      <c r="R34" s="117">
        <f>Model!T45</f>
        <v>14</v>
      </c>
      <c r="S34" s="117">
        <f>Model!U45</f>
        <v>12</v>
      </c>
      <c r="T34" s="117">
        <f>Model!V45</f>
        <v>84</v>
      </c>
      <c r="U34" s="118" t="str">
        <f t="shared" si="0"/>
        <v>Above Average</v>
      </c>
      <c r="X34" s="1"/>
    </row>
    <row r="35" spans="1:24" x14ac:dyDescent="0.3">
      <c r="A35" s="117" t="str">
        <f>Model!C46</f>
        <v>AME21110</v>
      </c>
      <c r="B35" s="117" t="s">
        <v>381</v>
      </c>
      <c r="C35" s="117" t="s">
        <v>367</v>
      </c>
      <c r="D35" s="117">
        <f>Model!F46</f>
        <v>2</v>
      </c>
      <c r="E35" s="117">
        <f>Model!G46</f>
        <v>2</v>
      </c>
      <c r="F35" s="117">
        <f>Model!H46</f>
        <v>2</v>
      </c>
      <c r="G35" s="117">
        <f>Model!I46</f>
        <v>1</v>
      </c>
      <c r="H35" s="117">
        <f>Model!J46</f>
        <v>2</v>
      </c>
      <c r="I35" s="117">
        <f>Model!K46</f>
        <v>2</v>
      </c>
      <c r="J35" s="117">
        <f>Model!L46</f>
        <v>2</v>
      </c>
      <c r="K35" s="117">
        <f>Model!M46</f>
        <v>2</v>
      </c>
      <c r="L35" s="117">
        <f>Model!N46</f>
        <v>2</v>
      </c>
      <c r="M35" s="117">
        <f>Model!O46</f>
        <v>2</v>
      </c>
      <c r="N35" s="117">
        <f>Model!P46</f>
        <v>10</v>
      </c>
      <c r="O35" s="117">
        <f>Model!Q46</f>
        <v>13</v>
      </c>
      <c r="P35" s="117">
        <f>Model!R46</f>
        <v>5</v>
      </c>
      <c r="Q35" s="117">
        <f>Model!S46</f>
        <v>14</v>
      </c>
      <c r="R35" s="117">
        <f>Model!T46</f>
        <v>10</v>
      </c>
      <c r="S35" s="117">
        <f>Model!U46</f>
        <v>9</v>
      </c>
      <c r="T35" s="117">
        <f>Model!V46</f>
        <v>80</v>
      </c>
      <c r="U35" s="118" t="str">
        <f t="shared" si="0"/>
        <v>Above Average</v>
      </c>
      <c r="X35" s="1"/>
    </row>
    <row r="36" spans="1:24" x14ac:dyDescent="0.3">
      <c r="A36" s="117" t="str">
        <f>Model!C47</f>
        <v>AME21112</v>
      </c>
      <c r="B36" s="117" t="s">
        <v>381</v>
      </c>
      <c r="C36" s="117" t="s">
        <v>367</v>
      </c>
      <c r="D36" s="117">
        <f>Model!F47</f>
        <v>1</v>
      </c>
      <c r="E36" s="117">
        <f>Model!G47</f>
        <v>2</v>
      </c>
      <c r="F36" s="117">
        <f>Model!H47</f>
        <v>1</v>
      </c>
      <c r="G36" s="117">
        <f>Model!I47</f>
        <v>1</v>
      </c>
      <c r="H36" s="117">
        <f>Model!J47</f>
        <v>1</v>
      </c>
      <c r="I36" s="117">
        <f>Model!K47</f>
        <v>1</v>
      </c>
      <c r="J36" s="117">
        <f>Model!L47</f>
        <v>1</v>
      </c>
      <c r="K36" s="117">
        <f>Model!M47</f>
        <v>2</v>
      </c>
      <c r="L36" s="117">
        <f>Model!N47</f>
        <v>2</v>
      </c>
      <c r="M36" s="117">
        <f>Model!O47</f>
        <v>2</v>
      </c>
      <c r="N36" s="117">
        <f>Model!P47</f>
        <v>9</v>
      </c>
      <c r="O36" s="117">
        <f>Model!Q47</f>
        <v>12</v>
      </c>
      <c r="P36" s="117">
        <f>Model!R47</f>
        <v>11</v>
      </c>
      <c r="Q36" s="117">
        <f>Model!S47</f>
        <v>14</v>
      </c>
      <c r="R36" s="117">
        <f>Model!T47</f>
        <v>10</v>
      </c>
      <c r="S36" s="117">
        <f>Model!U47</f>
        <v>12</v>
      </c>
      <c r="T36" s="117">
        <f>Model!V47</f>
        <v>82</v>
      </c>
      <c r="U36" s="118" t="str">
        <f t="shared" si="0"/>
        <v>Above Average</v>
      </c>
      <c r="X36" s="1"/>
    </row>
    <row r="37" spans="1:24" x14ac:dyDescent="0.3">
      <c r="A37" s="117" t="str">
        <f>Model!C48</f>
        <v>AME21115</v>
      </c>
      <c r="B37" s="117" t="s">
        <v>381</v>
      </c>
      <c r="C37" s="117" t="s">
        <v>367</v>
      </c>
      <c r="D37" s="117">
        <f>Model!F48</f>
        <v>0</v>
      </c>
      <c r="E37" s="117">
        <f>Model!G48</f>
        <v>1</v>
      </c>
      <c r="F37" s="117">
        <f>Model!H48</f>
        <v>1</v>
      </c>
      <c r="G37" s="117">
        <f>Model!I48</f>
        <v>1</v>
      </c>
      <c r="H37" s="117">
        <f>Model!J48</f>
        <v>0</v>
      </c>
      <c r="I37" s="117">
        <f>Model!K48</f>
        <v>1</v>
      </c>
      <c r="J37" s="117">
        <f>Model!L48</f>
        <v>2</v>
      </c>
      <c r="K37" s="117">
        <f>Model!M48</f>
        <v>2</v>
      </c>
      <c r="L37" s="117">
        <f>Model!N48</f>
        <v>1</v>
      </c>
      <c r="M37" s="117">
        <f>Model!O48</f>
        <v>2</v>
      </c>
      <c r="N37" s="117">
        <f>Model!P48</f>
        <v>7</v>
      </c>
      <c r="O37" s="117">
        <f>Model!Q48</f>
        <v>14</v>
      </c>
      <c r="P37" s="117">
        <f>Model!R48</f>
        <v>12</v>
      </c>
      <c r="Q37" s="117">
        <f>Model!S48</f>
        <v>13</v>
      </c>
      <c r="R37" s="117">
        <f>Model!T48</f>
        <v>14</v>
      </c>
      <c r="S37" s="117">
        <f>Model!U48</f>
        <v>13</v>
      </c>
      <c r="T37" s="117">
        <f>Model!V48</f>
        <v>84</v>
      </c>
      <c r="U37" s="118" t="str">
        <f t="shared" si="0"/>
        <v>Above Average</v>
      </c>
      <c r="X37" s="1"/>
    </row>
    <row r="38" spans="1:24" x14ac:dyDescent="0.3">
      <c r="A38" s="117" t="str">
        <f>Model!C49</f>
        <v>AME21117</v>
      </c>
      <c r="B38" s="117" t="s">
        <v>381</v>
      </c>
      <c r="C38" s="117" t="s">
        <v>367</v>
      </c>
      <c r="D38" s="117">
        <f>Model!F49</f>
        <v>2</v>
      </c>
      <c r="E38" s="117">
        <f>Model!G49</f>
        <v>1</v>
      </c>
      <c r="F38" s="117">
        <f>Model!H49</f>
        <v>2</v>
      </c>
      <c r="G38" s="117">
        <f>Model!I49</f>
        <v>2</v>
      </c>
      <c r="H38" s="117">
        <f>Model!J49</f>
        <v>2</v>
      </c>
      <c r="I38" s="117">
        <f>Model!K49</f>
        <v>2</v>
      </c>
      <c r="J38" s="117">
        <f>Model!L49</f>
        <v>2</v>
      </c>
      <c r="K38" s="117">
        <f>Model!M49</f>
        <v>2</v>
      </c>
      <c r="L38" s="117">
        <f>Model!N49</f>
        <v>2</v>
      </c>
      <c r="M38" s="117">
        <f>Model!O49</f>
        <v>2</v>
      </c>
      <c r="N38" s="117">
        <f>Model!P49</f>
        <v>9</v>
      </c>
      <c r="O38" s="117">
        <f>Model!Q49</f>
        <v>14</v>
      </c>
      <c r="P38" s="117">
        <f>Model!R49</f>
        <v>5</v>
      </c>
      <c r="Q38" s="117">
        <f>Model!S49</f>
        <v>14</v>
      </c>
      <c r="R38" s="117">
        <f>Model!T49</f>
        <v>14</v>
      </c>
      <c r="S38" s="117">
        <f>Model!U49</f>
        <v>5</v>
      </c>
      <c r="T38" s="117">
        <f>Model!V49</f>
        <v>80</v>
      </c>
      <c r="U38" s="118" t="str">
        <f t="shared" si="0"/>
        <v>Above Average</v>
      </c>
      <c r="X38" s="1"/>
    </row>
    <row r="39" spans="1:24" x14ac:dyDescent="0.3">
      <c r="A39" s="117" t="str">
        <f>Model!C50</f>
        <v>AME21122</v>
      </c>
      <c r="B39" s="117" t="s">
        <v>381</v>
      </c>
      <c r="C39" s="117" t="s">
        <v>367</v>
      </c>
      <c r="D39" s="117">
        <f>Model!F50</f>
        <v>2</v>
      </c>
      <c r="E39" s="117">
        <f>Model!G50</f>
        <v>1</v>
      </c>
      <c r="F39" s="117">
        <f>Model!H50</f>
        <v>2</v>
      </c>
      <c r="G39" s="117">
        <f>Model!I50</f>
        <v>2</v>
      </c>
      <c r="H39" s="117">
        <f>Model!J50</f>
        <v>2</v>
      </c>
      <c r="I39" s="117">
        <f>Model!K50</f>
        <v>2</v>
      </c>
      <c r="J39" s="117">
        <f>Model!L50</f>
        <v>2</v>
      </c>
      <c r="K39" s="117">
        <f>Model!M50</f>
        <v>2</v>
      </c>
      <c r="L39" s="117">
        <f>Model!N50</f>
        <v>2</v>
      </c>
      <c r="M39" s="117">
        <f>Model!O50</f>
        <v>2</v>
      </c>
      <c r="N39" s="117">
        <f>Model!P50</f>
        <v>7</v>
      </c>
      <c r="O39" s="117">
        <f>Model!Q50</f>
        <v>2</v>
      </c>
      <c r="P39" s="117">
        <f>Model!R50</f>
        <v>14</v>
      </c>
      <c r="Q39" s="117">
        <f>Model!S50</f>
        <v>4</v>
      </c>
      <c r="R39" s="117">
        <f>Model!T50</f>
        <v>5</v>
      </c>
      <c r="S39" s="117">
        <f>Model!U50</f>
        <v>11</v>
      </c>
      <c r="T39" s="117">
        <f>Model!V50</f>
        <v>62</v>
      </c>
      <c r="U39" s="118" t="str">
        <f t="shared" si="0"/>
        <v>Below Average</v>
      </c>
      <c r="X39" s="1"/>
    </row>
    <row r="40" spans="1:24" x14ac:dyDescent="0.3">
      <c r="A40" s="117" t="str">
        <f>Model!C51</f>
        <v>AME21127</v>
      </c>
      <c r="B40" s="117" t="s">
        <v>381</v>
      </c>
      <c r="C40" s="117" t="s">
        <v>367</v>
      </c>
      <c r="D40" s="117">
        <f>Model!F51</f>
        <v>2</v>
      </c>
      <c r="E40" s="117">
        <f>Model!G51</f>
        <v>2</v>
      </c>
      <c r="F40" s="117">
        <f>Model!H51</f>
        <v>1</v>
      </c>
      <c r="G40" s="117">
        <f>Model!I51</f>
        <v>2</v>
      </c>
      <c r="H40" s="117">
        <f>Model!J51</f>
        <v>2</v>
      </c>
      <c r="I40" s="117">
        <f>Model!K51</f>
        <v>2</v>
      </c>
      <c r="J40" s="117">
        <f>Model!L51</f>
        <v>2</v>
      </c>
      <c r="K40" s="117">
        <f>Model!M51</f>
        <v>2</v>
      </c>
      <c r="L40" s="117">
        <f>Model!N51</f>
        <v>1</v>
      </c>
      <c r="M40" s="117">
        <f>Model!O51</f>
        <v>2</v>
      </c>
      <c r="N40" s="117">
        <f>Model!P51</f>
        <v>10</v>
      </c>
      <c r="O40" s="117">
        <f>Model!Q51</f>
        <v>10</v>
      </c>
      <c r="P40" s="117">
        <f>Model!R51</f>
        <v>11</v>
      </c>
      <c r="Q40" s="117">
        <f>Model!S51</f>
        <v>12</v>
      </c>
      <c r="R40" s="117">
        <f>Model!T51</f>
        <v>14</v>
      </c>
      <c r="S40" s="117">
        <f>Model!U51</f>
        <v>12</v>
      </c>
      <c r="T40" s="117">
        <f>Model!V51</f>
        <v>87</v>
      </c>
      <c r="U40" s="118" t="str">
        <f t="shared" si="0"/>
        <v>Above Average</v>
      </c>
      <c r="X40" s="1"/>
    </row>
    <row r="41" spans="1:24" x14ac:dyDescent="0.3">
      <c r="A41" s="117" t="str">
        <f>Model!C52</f>
        <v>AME21001</v>
      </c>
      <c r="B41" s="117" t="s">
        <v>381</v>
      </c>
      <c r="C41" s="117" t="s">
        <v>367</v>
      </c>
      <c r="D41" s="117">
        <f>Model!F52</f>
        <v>1</v>
      </c>
      <c r="E41" s="117">
        <f>Model!G52</f>
        <v>2</v>
      </c>
      <c r="F41" s="117">
        <f>Model!H52</f>
        <v>2</v>
      </c>
      <c r="G41" s="117">
        <f>Model!I52</f>
        <v>1</v>
      </c>
      <c r="H41" s="117">
        <f>Model!J52</f>
        <v>1</v>
      </c>
      <c r="I41" s="117">
        <f>Model!K52</f>
        <v>1</v>
      </c>
      <c r="J41" s="117">
        <f>Model!L52</f>
        <v>2</v>
      </c>
      <c r="K41" s="117">
        <f>Model!M52</f>
        <v>2</v>
      </c>
      <c r="L41" s="117">
        <f>Model!N52</f>
        <v>1</v>
      </c>
      <c r="M41" s="117">
        <f>Model!O52</f>
        <v>2</v>
      </c>
      <c r="N41" s="117">
        <f>Model!P52</f>
        <v>10</v>
      </c>
      <c r="O41" s="117">
        <f>Model!Q52</f>
        <v>10</v>
      </c>
      <c r="P41" s="117">
        <f>Model!R52</f>
        <v>12</v>
      </c>
      <c r="Q41" s="117">
        <f>Model!S52</f>
        <v>14</v>
      </c>
      <c r="R41" s="117">
        <f>Model!T52</f>
        <v>14</v>
      </c>
      <c r="S41" s="117">
        <f>Model!U52</f>
        <v>14</v>
      </c>
      <c r="T41" s="117">
        <f>Model!V52</f>
        <v>89</v>
      </c>
      <c r="U41" s="118" t="str">
        <f t="shared" si="0"/>
        <v>Above Average</v>
      </c>
      <c r="X41" s="1"/>
    </row>
    <row r="42" spans="1:24" x14ac:dyDescent="0.3">
      <c r="A42" s="117" t="str">
        <f>Model!C53</f>
        <v>AME21003</v>
      </c>
      <c r="B42" s="117" t="s">
        <v>381</v>
      </c>
      <c r="C42" s="117" t="s">
        <v>367</v>
      </c>
      <c r="D42" s="117">
        <f>Model!F53</f>
        <v>2</v>
      </c>
      <c r="E42" s="117">
        <f>Model!G53</f>
        <v>2</v>
      </c>
      <c r="F42" s="117">
        <f>Model!H53</f>
        <v>2</v>
      </c>
      <c r="G42" s="117">
        <f>Model!I53</f>
        <v>1</v>
      </c>
      <c r="H42" s="117">
        <f>Model!J53</f>
        <v>2</v>
      </c>
      <c r="I42" s="117">
        <f>Model!K53</f>
        <v>1</v>
      </c>
      <c r="J42" s="117">
        <f>Model!L53</f>
        <v>1</v>
      </c>
      <c r="K42" s="117">
        <f>Model!M53</f>
        <v>2</v>
      </c>
      <c r="L42" s="117">
        <f>Model!N53</f>
        <v>2</v>
      </c>
      <c r="M42" s="117">
        <f>Model!O53</f>
        <v>2</v>
      </c>
      <c r="N42" s="117">
        <f>Model!P53</f>
        <v>9</v>
      </c>
      <c r="O42" s="117">
        <f>Model!Q53</f>
        <v>14</v>
      </c>
      <c r="P42" s="117">
        <f>Model!R53</f>
        <v>13</v>
      </c>
      <c r="Q42" s="117">
        <f>Model!S53</f>
        <v>10</v>
      </c>
      <c r="R42" s="117">
        <f>Model!T53</f>
        <v>13</v>
      </c>
      <c r="S42" s="117">
        <f>Model!U53</f>
        <v>13</v>
      </c>
      <c r="T42" s="117">
        <f>Model!V53</f>
        <v>89</v>
      </c>
      <c r="U42" s="118" t="str">
        <f t="shared" si="0"/>
        <v>Above Average</v>
      </c>
      <c r="X42" s="1"/>
    </row>
    <row r="43" spans="1:24" x14ac:dyDescent="0.3">
      <c r="A43" s="117" t="str">
        <f>Model!C54</f>
        <v>AME21004</v>
      </c>
      <c r="B43" s="117" t="s">
        <v>382</v>
      </c>
      <c r="C43" s="117" t="s">
        <v>367</v>
      </c>
      <c r="D43" s="117">
        <f>Model!F54</f>
        <v>1</v>
      </c>
      <c r="E43" s="117">
        <f>Model!G54</f>
        <v>0</v>
      </c>
      <c r="F43" s="117">
        <f>Model!H54</f>
        <v>2</v>
      </c>
      <c r="G43" s="117">
        <f>Model!I54</f>
        <v>0</v>
      </c>
      <c r="H43" s="117">
        <f>Model!J54</f>
        <v>0</v>
      </c>
      <c r="I43" s="117">
        <f>Model!K54</f>
        <v>0</v>
      </c>
      <c r="J43" s="117">
        <f>Model!L54</f>
        <v>2</v>
      </c>
      <c r="K43" s="117">
        <f>Model!M54</f>
        <v>2</v>
      </c>
      <c r="L43" s="117">
        <f>Model!N54</f>
        <v>2</v>
      </c>
      <c r="M43" s="117">
        <f>Model!O54</f>
        <v>2</v>
      </c>
      <c r="N43" s="117">
        <f>Model!P54</f>
        <v>10</v>
      </c>
      <c r="O43" s="117">
        <f>Model!Q54</f>
        <v>13</v>
      </c>
      <c r="P43" s="117">
        <f>Model!R54</f>
        <v>13</v>
      </c>
      <c r="Q43" s="117">
        <f>Model!S54</f>
        <v>13</v>
      </c>
      <c r="R43" s="117">
        <f>Model!T54</f>
        <v>13</v>
      </c>
      <c r="S43" s="117">
        <f>Model!U54</f>
        <v>13</v>
      </c>
      <c r="T43" s="117">
        <f>Model!V54</f>
        <v>86</v>
      </c>
      <c r="U43" s="118" t="str">
        <f t="shared" si="0"/>
        <v>Above Average</v>
      </c>
      <c r="X43" s="1"/>
    </row>
    <row r="44" spans="1:24" x14ac:dyDescent="0.3">
      <c r="A44" s="117" t="str">
        <f>Model!C55</f>
        <v>AME21006</v>
      </c>
      <c r="B44" s="117" t="s">
        <v>382</v>
      </c>
      <c r="C44" s="117" t="s">
        <v>367</v>
      </c>
      <c r="D44" s="117">
        <f>Model!F55</f>
        <v>2</v>
      </c>
      <c r="E44" s="117">
        <f>Model!G55</f>
        <v>2</v>
      </c>
      <c r="F44" s="117">
        <f>Model!H55</f>
        <v>2</v>
      </c>
      <c r="G44" s="117">
        <f>Model!I55</f>
        <v>2</v>
      </c>
      <c r="H44" s="117">
        <f>Model!J55</f>
        <v>2</v>
      </c>
      <c r="I44" s="117">
        <f>Model!K55</f>
        <v>2</v>
      </c>
      <c r="J44" s="117">
        <f>Model!L55</f>
        <v>2</v>
      </c>
      <c r="K44" s="117">
        <f>Model!M55</f>
        <v>2</v>
      </c>
      <c r="L44" s="117">
        <f>Model!N55</f>
        <v>2</v>
      </c>
      <c r="M44" s="117">
        <f>Model!O55</f>
        <v>2</v>
      </c>
      <c r="N44" s="117">
        <f>Model!P55</f>
        <v>5</v>
      </c>
      <c r="O44" s="117">
        <f>Model!Q55</f>
        <v>2</v>
      </c>
      <c r="P44" s="117">
        <f>Model!R55</f>
        <v>11</v>
      </c>
      <c r="Q44" s="117">
        <f>Model!S55</f>
        <v>5</v>
      </c>
      <c r="R44" s="117">
        <f>Model!T55</f>
        <v>11</v>
      </c>
      <c r="S44" s="117">
        <f>Model!U55</f>
        <v>2</v>
      </c>
      <c r="T44" s="117">
        <f>Model!V55</f>
        <v>56</v>
      </c>
      <c r="U44" s="118" t="str">
        <f t="shared" si="0"/>
        <v>Pass</v>
      </c>
      <c r="X44" s="1"/>
    </row>
    <row r="45" spans="1:24" x14ac:dyDescent="0.3">
      <c r="A45" s="117" t="str">
        <f>Model!C56</f>
        <v>AME21007</v>
      </c>
      <c r="B45" s="117" t="s">
        <v>382</v>
      </c>
      <c r="C45" s="117" t="s">
        <v>367</v>
      </c>
      <c r="D45" s="117">
        <f>Model!F56</f>
        <v>0</v>
      </c>
      <c r="E45" s="117">
        <f>Model!G56</f>
        <v>1</v>
      </c>
      <c r="F45" s="117">
        <f>Model!H56</f>
        <v>2</v>
      </c>
      <c r="G45" s="117">
        <f>Model!I56</f>
        <v>0</v>
      </c>
      <c r="H45" s="117">
        <f>Model!J56</f>
        <v>0</v>
      </c>
      <c r="I45" s="117">
        <f>Model!K56</f>
        <v>0</v>
      </c>
      <c r="J45" s="117">
        <f>Model!L56</f>
        <v>2</v>
      </c>
      <c r="K45" s="117">
        <f>Model!M56</f>
        <v>1</v>
      </c>
      <c r="L45" s="117">
        <f>Model!N56</f>
        <v>2</v>
      </c>
      <c r="M45" s="117">
        <f>Model!O56</f>
        <v>1</v>
      </c>
      <c r="N45" s="117">
        <f>Model!P56</f>
        <v>9</v>
      </c>
      <c r="O45" s="117">
        <f>Model!Q56</f>
        <v>11</v>
      </c>
      <c r="P45" s="117">
        <f>Model!R56</f>
        <v>14</v>
      </c>
      <c r="Q45" s="117">
        <f>Model!S56</f>
        <v>14</v>
      </c>
      <c r="R45" s="117">
        <f>Model!T56</f>
        <v>13</v>
      </c>
      <c r="S45" s="117">
        <f>Model!U56</f>
        <v>14</v>
      </c>
      <c r="T45" s="117">
        <f>Model!V56</f>
        <v>84</v>
      </c>
      <c r="U45" s="118" t="str">
        <f t="shared" si="0"/>
        <v>Above Average</v>
      </c>
      <c r="X45" s="1"/>
    </row>
    <row r="46" spans="1:24" x14ac:dyDescent="0.3">
      <c r="A46" s="117" t="str">
        <f>Model!C57</f>
        <v>AME21008</v>
      </c>
      <c r="B46" s="117" t="s">
        <v>382</v>
      </c>
      <c r="C46" s="117" t="s">
        <v>367</v>
      </c>
      <c r="D46" s="117">
        <f>Model!F57</f>
        <v>2</v>
      </c>
      <c r="E46" s="117">
        <f>Model!G57</f>
        <v>2</v>
      </c>
      <c r="F46" s="117">
        <f>Model!H57</f>
        <v>2</v>
      </c>
      <c r="G46" s="117">
        <f>Model!I57</f>
        <v>2</v>
      </c>
      <c r="H46" s="117">
        <f>Model!J57</f>
        <v>2</v>
      </c>
      <c r="I46" s="117">
        <f>Model!K57</f>
        <v>2</v>
      </c>
      <c r="J46" s="117">
        <f>Model!L57</f>
        <v>2</v>
      </c>
      <c r="K46" s="117">
        <f>Model!M57</f>
        <v>2</v>
      </c>
      <c r="L46" s="117">
        <f>Model!N57</f>
        <v>2</v>
      </c>
      <c r="M46" s="117">
        <f>Model!O57</f>
        <v>2</v>
      </c>
      <c r="N46" s="117">
        <f>Model!P57</f>
        <v>7</v>
      </c>
      <c r="O46" s="117">
        <f>Model!Q57</f>
        <v>14</v>
      </c>
      <c r="P46" s="117">
        <f>Model!R57</f>
        <v>7</v>
      </c>
      <c r="Q46" s="117">
        <f>Model!S57</f>
        <v>9</v>
      </c>
      <c r="R46" s="117">
        <f>Model!T57</f>
        <v>3</v>
      </c>
      <c r="S46" s="117">
        <f>Model!U57</f>
        <v>13</v>
      </c>
      <c r="T46" s="117">
        <f>Model!V57</f>
        <v>73</v>
      </c>
      <c r="U46" s="118" t="str">
        <f t="shared" si="0"/>
        <v>Average</v>
      </c>
      <c r="X46" s="1"/>
    </row>
    <row r="47" spans="1:24" x14ac:dyDescent="0.3">
      <c r="A47" s="117" t="str">
        <f>Model!C58</f>
        <v>AME21129</v>
      </c>
      <c r="B47" s="117" t="s">
        <v>382</v>
      </c>
      <c r="C47" s="117" t="s">
        <v>367</v>
      </c>
      <c r="D47" s="117">
        <f>Model!F58</f>
        <v>2</v>
      </c>
      <c r="E47" s="117">
        <f>Model!G58</f>
        <v>1</v>
      </c>
      <c r="F47" s="117">
        <f>Model!H58</f>
        <v>1</v>
      </c>
      <c r="G47" s="117">
        <f>Model!I58</f>
        <v>0</v>
      </c>
      <c r="H47" s="117">
        <f>Model!J58</f>
        <v>1</v>
      </c>
      <c r="I47" s="117">
        <f>Model!K58</f>
        <v>2</v>
      </c>
      <c r="J47" s="117">
        <f>Model!L58</f>
        <v>1</v>
      </c>
      <c r="K47" s="117">
        <f>Model!M58</f>
        <v>0</v>
      </c>
      <c r="L47" s="117">
        <f>Model!N58</f>
        <v>0</v>
      </c>
      <c r="M47" s="117">
        <f>Model!O58</f>
        <v>0</v>
      </c>
      <c r="N47" s="117">
        <f>Model!P58</f>
        <v>4</v>
      </c>
      <c r="O47" s="117">
        <f>Model!Q58</f>
        <v>5</v>
      </c>
      <c r="P47" s="117">
        <f>Model!R58</f>
        <v>4</v>
      </c>
      <c r="Q47" s="117">
        <f>Model!S58</f>
        <v>1</v>
      </c>
      <c r="R47" s="117">
        <f>Model!T58</f>
        <v>2</v>
      </c>
      <c r="S47" s="117">
        <f>Model!U58</f>
        <v>5</v>
      </c>
      <c r="T47" s="117">
        <f>Model!V58</f>
        <v>29</v>
      </c>
      <c r="U47" s="118" t="str">
        <f t="shared" si="0"/>
        <v>Fail</v>
      </c>
      <c r="X47" s="1"/>
    </row>
    <row r="48" spans="1:24" x14ac:dyDescent="0.3">
      <c r="A48" s="117" t="str">
        <f>Model!C59</f>
        <v>AME21132</v>
      </c>
      <c r="B48" s="117" t="s">
        <v>382</v>
      </c>
      <c r="C48" s="117" t="s">
        <v>367</v>
      </c>
      <c r="D48" s="117">
        <f>Model!F59</f>
        <v>2</v>
      </c>
      <c r="E48" s="117">
        <f>Model!G59</f>
        <v>1</v>
      </c>
      <c r="F48" s="117">
        <f>Model!H59</f>
        <v>2</v>
      </c>
      <c r="G48" s="117">
        <f>Model!I59</f>
        <v>1</v>
      </c>
      <c r="H48" s="117">
        <f>Model!J59</f>
        <v>2</v>
      </c>
      <c r="I48" s="117">
        <f>Model!K59</f>
        <v>1</v>
      </c>
      <c r="J48" s="117">
        <f>Model!L59</f>
        <v>2</v>
      </c>
      <c r="K48" s="117">
        <f>Model!M59</f>
        <v>2</v>
      </c>
      <c r="L48" s="117">
        <f>Model!N59</f>
        <v>2</v>
      </c>
      <c r="M48" s="117">
        <f>Model!O59</f>
        <v>2</v>
      </c>
      <c r="N48" s="117">
        <f>Model!P59</f>
        <v>7</v>
      </c>
      <c r="O48" s="117">
        <f>Model!Q59</f>
        <v>14</v>
      </c>
      <c r="P48" s="117">
        <f>Model!R59</f>
        <v>10</v>
      </c>
      <c r="Q48" s="117">
        <f>Model!S59</f>
        <v>12</v>
      </c>
      <c r="R48" s="117">
        <f>Model!T59</f>
        <v>14</v>
      </c>
      <c r="S48" s="117">
        <f>Model!U59</f>
        <v>13</v>
      </c>
      <c r="T48" s="117">
        <f>Model!V59</f>
        <v>87</v>
      </c>
      <c r="U48" s="118" t="str">
        <f t="shared" si="0"/>
        <v>Above Average</v>
      </c>
      <c r="X48" s="1"/>
    </row>
    <row r="49" spans="1:24" x14ac:dyDescent="0.3">
      <c r="A49" s="117" t="str">
        <f>Model!C60</f>
        <v>AME21133</v>
      </c>
      <c r="B49" s="117" t="s">
        <v>382</v>
      </c>
      <c r="C49" s="117" t="s">
        <v>367</v>
      </c>
      <c r="D49" s="117">
        <f>Model!F60</f>
        <v>2</v>
      </c>
      <c r="E49" s="117">
        <f>Model!G60</f>
        <v>1</v>
      </c>
      <c r="F49" s="117">
        <f>Model!H60</f>
        <v>2</v>
      </c>
      <c r="G49" s="117">
        <f>Model!I60</f>
        <v>1</v>
      </c>
      <c r="H49" s="117">
        <f>Model!J60</f>
        <v>2</v>
      </c>
      <c r="I49" s="117">
        <f>Model!K60</f>
        <v>2</v>
      </c>
      <c r="J49" s="117">
        <f>Model!L60</f>
        <v>2</v>
      </c>
      <c r="K49" s="117">
        <f>Model!M60</f>
        <v>2</v>
      </c>
      <c r="L49" s="117">
        <f>Model!N60</f>
        <v>2</v>
      </c>
      <c r="M49" s="117">
        <f>Model!O60</f>
        <v>2</v>
      </c>
      <c r="N49" s="117">
        <f>Model!P60</f>
        <v>8</v>
      </c>
      <c r="O49" s="117">
        <f>Model!Q60</f>
        <v>14</v>
      </c>
      <c r="P49" s="117">
        <f>Model!R60</f>
        <v>14</v>
      </c>
      <c r="Q49" s="117">
        <f>Model!S60</f>
        <v>12</v>
      </c>
      <c r="R49" s="117">
        <f>Model!T60</f>
        <v>10</v>
      </c>
      <c r="S49" s="117">
        <f>Model!U60</f>
        <v>14</v>
      </c>
      <c r="T49" s="117">
        <f>Model!V60</f>
        <v>90</v>
      </c>
      <c r="U49" s="118" t="str">
        <f t="shared" si="0"/>
        <v>Excellent</v>
      </c>
      <c r="X49" s="1"/>
    </row>
    <row r="50" spans="1:24" x14ac:dyDescent="0.3">
      <c r="A50" s="117" t="str">
        <f>Model!C61</f>
        <v>AME21135</v>
      </c>
      <c r="B50" s="117" t="s">
        <v>382</v>
      </c>
      <c r="C50" s="117" t="s">
        <v>367</v>
      </c>
      <c r="D50" s="117">
        <f>Model!F61</f>
        <v>2</v>
      </c>
      <c r="E50" s="117">
        <f>Model!G61</f>
        <v>2</v>
      </c>
      <c r="F50" s="117">
        <f>Model!H61</f>
        <v>2</v>
      </c>
      <c r="G50" s="117">
        <f>Model!I61</f>
        <v>2</v>
      </c>
      <c r="H50" s="117">
        <f>Model!J61</f>
        <v>2</v>
      </c>
      <c r="I50" s="117">
        <f>Model!K61</f>
        <v>2</v>
      </c>
      <c r="J50" s="117">
        <f>Model!L61</f>
        <v>2</v>
      </c>
      <c r="K50" s="117">
        <f>Model!M61</f>
        <v>2</v>
      </c>
      <c r="L50" s="117">
        <f>Model!N61</f>
        <v>2</v>
      </c>
      <c r="M50" s="117">
        <f>Model!O61</f>
        <v>2</v>
      </c>
      <c r="N50" s="117">
        <f>Model!P61</f>
        <v>6</v>
      </c>
      <c r="O50" s="117">
        <f>Model!Q61</f>
        <v>10</v>
      </c>
      <c r="P50" s="117">
        <f>Model!R61</f>
        <v>6</v>
      </c>
      <c r="Q50" s="117">
        <f>Model!S61</f>
        <v>6</v>
      </c>
      <c r="R50" s="117">
        <f>Model!T61</f>
        <v>9</v>
      </c>
      <c r="S50" s="117">
        <f>Model!U61</f>
        <v>13</v>
      </c>
      <c r="T50" s="117">
        <f>Model!V61</f>
        <v>70</v>
      </c>
      <c r="U50" s="118" t="str">
        <f t="shared" si="0"/>
        <v>Average</v>
      </c>
      <c r="X50" s="1"/>
    </row>
    <row r="51" spans="1:24" x14ac:dyDescent="0.3">
      <c r="A51" s="117" t="str">
        <f>Model!C62</f>
        <v>AME21138</v>
      </c>
      <c r="B51" s="117" t="s">
        <v>382</v>
      </c>
      <c r="C51" s="117" t="s">
        <v>367</v>
      </c>
      <c r="D51" s="117">
        <f>Model!F62</f>
        <v>2</v>
      </c>
      <c r="E51" s="117">
        <f>Model!G62</f>
        <v>1</v>
      </c>
      <c r="F51" s="117">
        <f>Model!H62</f>
        <v>1</v>
      </c>
      <c r="G51" s="117">
        <f>Model!I62</f>
        <v>1</v>
      </c>
      <c r="H51" s="117">
        <f>Model!J62</f>
        <v>1</v>
      </c>
      <c r="I51" s="117">
        <f>Model!K62</f>
        <v>1</v>
      </c>
      <c r="J51" s="117">
        <f>Model!L62</f>
        <v>2</v>
      </c>
      <c r="K51" s="117">
        <f>Model!M62</f>
        <v>2</v>
      </c>
      <c r="L51" s="117">
        <f>Model!N62</f>
        <v>1</v>
      </c>
      <c r="M51" s="117">
        <f>Model!O62</f>
        <v>1</v>
      </c>
      <c r="N51" s="117">
        <f>Model!P62</f>
        <v>10</v>
      </c>
      <c r="O51" s="117">
        <f>Model!Q62</f>
        <v>14</v>
      </c>
      <c r="P51" s="117">
        <f>Model!R62</f>
        <v>11</v>
      </c>
      <c r="Q51" s="117">
        <f>Model!S62</f>
        <v>2</v>
      </c>
      <c r="R51" s="117">
        <f>Model!T62</f>
        <v>14</v>
      </c>
      <c r="S51" s="117">
        <f>Model!U62</f>
        <v>12</v>
      </c>
      <c r="T51" s="117">
        <f>Model!V62</f>
        <v>76</v>
      </c>
      <c r="U51" s="118" t="str">
        <f t="shared" si="0"/>
        <v>Average</v>
      </c>
      <c r="X51" s="1"/>
    </row>
    <row r="52" spans="1:24" x14ac:dyDescent="0.3">
      <c r="A52" s="117" t="str">
        <f>Model!C63</f>
        <v>AME21142</v>
      </c>
      <c r="B52" s="117" t="s">
        <v>382</v>
      </c>
      <c r="C52" s="117" t="s">
        <v>367</v>
      </c>
      <c r="D52" s="117">
        <f>Model!F63</f>
        <v>1</v>
      </c>
      <c r="E52" s="117">
        <f>Model!G63</f>
        <v>1</v>
      </c>
      <c r="F52" s="117">
        <f>Model!H63</f>
        <v>2</v>
      </c>
      <c r="G52" s="117">
        <f>Model!I63</f>
        <v>1</v>
      </c>
      <c r="H52" s="117">
        <f>Model!J63</f>
        <v>1</v>
      </c>
      <c r="I52" s="117">
        <f>Model!K63</f>
        <v>0</v>
      </c>
      <c r="J52" s="117">
        <f>Model!L63</f>
        <v>1</v>
      </c>
      <c r="K52" s="117">
        <f>Model!M63</f>
        <v>2</v>
      </c>
      <c r="L52" s="117">
        <f>Model!N63</f>
        <v>2</v>
      </c>
      <c r="M52" s="117">
        <f>Model!O63</f>
        <v>1</v>
      </c>
      <c r="N52" s="117">
        <f>Model!P63</f>
        <v>10</v>
      </c>
      <c r="O52" s="117">
        <f>Model!Q63</f>
        <v>12</v>
      </c>
      <c r="P52" s="117">
        <f>Model!R63</f>
        <v>11</v>
      </c>
      <c r="Q52" s="117">
        <f>Model!S63</f>
        <v>13</v>
      </c>
      <c r="R52" s="117">
        <f>Model!T63</f>
        <v>14</v>
      </c>
      <c r="S52" s="117">
        <f>Model!U63</f>
        <v>12</v>
      </c>
      <c r="T52" s="117">
        <f>Model!V63</f>
        <v>84</v>
      </c>
      <c r="U52" s="118" t="str">
        <f t="shared" si="0"/>
        <v>Above Average</v>
      </c>
      <c r="X52" s="1"/>
    </row>
    <row r="53" spans="1:24" x14ac:dyDescent="0.3">
      <c r="A53" s="117" t="str">
        <f>Model!C64</f>
        <v>AME21143</v>
      </c>
      <c r="B53" s="117" t="s">
        <v>382</v>
      </c>
      <c r="C53" s="117" t="s">
        <v>367</v>
      </c>
      <c r="D53" s="117">
        <f>Model!F64</f>
        <v>1</v>
      </c>
      <c r="E53" s="117">
        <f>Model!G64</f>
        <v>2</v>
      </c>
      <c r="F53" s="117">
        <f>Model!H64</f>
        <v>1</v>
      </c>
      <c r="G53" s="117">
        <f>Model!I64</f>
        <v>2</v>
      </c>
      <c r="H53" s="117">
        <f>Model!J64</f>
        <v>1</v>
      </c>
      <c r="I53" s="117">
        <f>Model!K64</f>
        <v>1</v>
      </c>
      <c r="J53" s="117">
        <f>Model!L64</f>
        <v>2</v>
      </c>
      <c r="K53" s="117">
        <f>Model!M64</f>
        <v>2</v>
      </c>
      <c r="L53" s="117">
        <f>Model!N64</f>
        <v>2</v>
      </c>
      <c r="M53" s="117">
        <f>Model!O64</f>
        <v>2</v>
      </c>
      <c r="N53" s="117">
        <f>Model!P64</f>
        <v>6</v>
      </c>
      <c r="O53" s="117">
        <f>Model!Q64</f>
        <v>10</v>
      </c>
      <c r="P53" s="117">
        <f>Model!R64</f>
        <v>10</v>
      </c>
      <c r="Q53" s="117">
        <f>Model!S64</f>
        <v>9</v>
      </c>
      <c r="R53" s="117">
        <f>Model!T64</f>
        <v>0</v>
      </c>
      <c r="S53" s="117">
        <f>Model!U64</f>
        <v>5</v>
      </c>
      <c r="T53" s="117">
        <f>Model!V64</f>
        <v>56</v>
      </c>
      <c r="U53" s="118" t="str">
        <f t="shared" si="0"/>
        <v>Pass</v>
      </c>
      <c r="X53" s="1"/>
    </row>
    <row r="54" spans="1:24" x14ac:dyDescent="0.3">
      <c r="A54" s="117" t="str">
        <f>Model!C65</f>
        <v>AME21144</v>
      </c>
      <c r="B54" s="117" t="s">
        <v>382</v>
      </c>
      <c r="C54" s="117" t="s">
        <v>367</v>
      </c>
      <c r="D54" s="117">
        <f>Model!F65</f>
        <v>2</v>
      </c>
      <c r="E54" s="117">
        <f>Model!G65</f>
        <v>1</v>
      </c>
      <c r="F54" s="117">
        <f>Model!H65</f>
        <v>2</v>
      </c>
      <c r="G54" s="117">
        <f>Model!I65</f>
        <v>1</v>
      </c>
      <c r="H54" s="117">
        <f>Model!J65</f>
        <v>2</v>
      </c>
      <c r="I54" s="117">
        <f>Model!K65</f>
        <v>2</v>
      </c>
      <c r="J54" s="117">
        <f>Model!L65</f>
        <v>2</v>
      </c>
      <c r="K54" s="117">
        <f>Model!M65</f>
        <v>2</v>
      </c>
      <c r="L54" s="117">
        <f>Model!N65</f>
        <v>2</v>
      </c>
      <c r="M54" s="117">
        <f>Model!O65</f>
        <v>2</v>
      </c>
      <c r="N54" s="117">
        <f>Model!P65</f>
        <v>6</v>
      </c>
      <c r="O54" s="117">
        <f>Model!Q65</f>
        <v>13</v>
      </c>
      <c r="P54" s="117">
        <f>Model!R65</f>
        <v>1</v>
      </c>
      <c r="Q54" s="117">
        <f>Model!S65</f>
        <v>7</v>
      </c>
      <c r="R54" s="117">
        <f>Model!T65</f>
        <v>10</v>
      </c>
      <c r="S54" s="117">
        <f>Model!U65</f>
        <v>13</v>
      </c>
      <c r="T54" s="117">
        <f>Model!V65</f>
        <v>68</v>
      </c>
      <c r="U54" s="118" t="str">
        <f t="shared" si="0"/>
        <v>Below Average</v>
      </c>
      <c r="X54" s="1"/>
    </row>
    <row r="55" spans="1:24" x14ac:dyDescent="0.3">
      <c r="A55" s="117" t="str">
        <f>Model!C66</f>
        <v>AME21148</v>
      </c>
      <c r="B55" s="117" t="s">
        <v>382</v>
      </c>
      <c r="C55" s="117" t="s">
        <v>367</v>
      </c>
      <c r="D55" s="117">
        <f>Model!F66</f>
        <v>2</v>
      </c>
      <c r="E55" s="117">
        <f>Model!G66</f>
        <v>1</v>
      </c>
      <c r="F55" s="117">
        <f>Model!H66</f>
        <v>2</v>
      </c>
      <c r="G55" s="117">
        <f>Model!I66</f>
        <v>1</v>
      </c>
      <c r="H55" s="117">
        <f>Model!J66</f>
        <v>2</v>
      </c>
      <c r="I55" s="117">
        <f>Model!K66</f>
        <v>2</v>
      </c>
      <c r="J55" s="117">
        <f>Model!L66</f>
        <v>2</v>
      </c>
      <c r="K55" s="117">
        <f>Model!M66</f>
        <v>2</v>
      </c>
      <c r="L55" s="117">
        <f>Model!N66</f>
        <v>2</v>
      </c>
      <c r="M55" s="117">
        <f>Model!O66</f>
        <v>2</v>
      </c>
      <c r="N55" s="117">
        <f>Model!P66</f>
        <v>8</v>
      </c>
      <c r="O55" s="117">
        <f>Model!Q66</f>
        <v>7</v>
      </c>
      <c r="P55" s="117">
        <f>Model!R66</f>
        <v>1</v>
      </c>
      <c r="Q55" s="117">
        <f>Model!S66</f>
        <v>14</v>
      </c>
      <c r="R55" s="117">
        <f>Model!T66</f>
        <v>12</v>
      </c>
      <c r="S55" s="117">
        <f>Model!U66</f>
        <v>10</v>
      </c>
      <c r="T55" s="117">
        <f>Model!V66</f>
        <v>70</v>
      </c>
      <c r="U55" s="118" t="str">
        <f t="shared" si="0"/>
        <v>Average</v>
      </c>
      <c r="X55" s="1"/>
    </row>
    <row r="56" spans="1:24" x14ac:dyDescent="0.3">
      <c r="A56" s="117" t="str">
        <f>Model!C67</f>
        <v>AME21158</v>
      </c>
      <c r="B56" s="117" t="s">
        <v>382</v>
      </c>
      <c r="C56" s="117" t="s">
        <v>367</v>
      </c>
      <c r="D56" s="117">
        <f>Model!F67</f>
        <v>1</v>
      </c>
      <c r="E56" s="117">
        <f>Model!G67</f>
        <v>1</v>
      </c>
      <c r="F56" s="117">
        <f>Model!H67</f>
        <v>1</v>
      </c>
      <c r="G56" s="117">
        <f>Model!I67</f>
        <v>1</v>
      </c>
      <c r="H56" s="117">
        <f>Model!J67</f>
        <v>0</v>
      </c>
      <c r="I56" s="117">
        <f>Model!K67</f>
        <v>0</v>
      </c>
      <c r="J56" s="117">
        <f>Model!L67</f>
        <v>2</v>
      </c>
      <c r="K56" s="117">
        <f>Model!M67</f>
        <v>2</v>
      </c>
      <c r="L56" s="117">
        <f>Model!N67</f>
        <v>1</v>
      </c>
      <c r="M56" s="117">
        <f>Model!O67</f>
        <v>2</v>
      </c>
      <c r="N56" s="117">
        <f>Model!P67</f>
        <v>10</v>
      </c>
      <c r="O56" s="117">
        <f>Model!Q67</f>
        <v>14</v>
      </c>
      <c r="P56" s="117">
        <f>Model!R67</f>
        <v>13</v>
      </c>
      <c r="Q56" s="117">
        <f>Model!S67</f>
        <v>14</v>
      </c>
      <c r="R56" s="117">
        <f>Model!T67</f>
        <v>13</v>
      </c>
      <c r="S56" s="117">
        <f>Model!U67</f>
        <v>14</v>
      </c>
      <c r="T56" s="117">
        <f>Model!V67</f>
        <v>89</v>
      </c>
      <c r="U56" s="118" t="str">
        <f t="shared" si="0"/>
        <v>Above Average</v>
      </c>
      <c r="X56" s="1"/>
    </row>
    <row r="57" spans="1:24" x14ac:dyDescent="0.3">
      <c r="A57" s="117" t="str">
        <f>Model!C68</f>
        <v>AME21160</v>
      </c>
      <c r="B57" s="117" t="s">
        <v>382</v>
      </c>
      <c r="C57" s="117" t="s">
        <v>367</v>
      </c>
      <c r="D57" s="117">
        <f>Model!F68</f>
        <v>1</v>
      </c>
      <c r="E57" s="117">
        <f>Model!G68</f>
        <v>1</v>
      </c>
      <c r="F57" s="117">
        <f>Model!H68</f>
        <v>2</v>
      </c>
      <c r="G57" s="117">
        <f>Model!I68</f>
        <v>1</v>
      </c>
      <c r="H57" s="117">
        <f>Model!J68</f>
        <v>0</v>
      </c>
      <c r="I57" s="117">
        <f>Model!K68</f>
        <v>1</v>
      </c>
      <c r="J57" s="117">
        <f>Model!L68</f>
        <v>2</v>
      </c>
      <c r="K57" s="117">
        <f>Model!M68</f>
        <v>2</v>
      </c>
      <c r="L57" s="117">
        <f>Model!N68</f>
        <v>2</v>
      </c>
      <c r="M57" s="117">
        <f>Model!O68</f>
        <v>1</v>
      </c>
      <c r="N57" s="117">
        <f>Model!P68</f>
        <v>10</v>
      </c>
      <c r="O57" s="117">
        <f>Model!Q68</f>
        <v>12</v>
      </c>
      <c r="P57" s="117">
        <f>Model!R68</f>
        <v>13</v>
      </c>
      <c r="Q57" s="117">
        <f>Model!S68</f>
        <v>11</v>
      </c>
      <c r="R57" s="117">
        <f>Model!T68</f>
        <v>14</v>
      </c>
      <c r="S57" s="117">
        <f>Model!U68</f>
        <v>14</v>
      </c>
      <c r="T57" s="117">
        <f>Model!V68</f>
        <v>87</v>
      </c>
      <c r="U57" s="118" t="str">
        <f t="shared" si="0"/>
        <v>Above Average</v>
      </c>
      <c r="X57" s="1"/>
    </row>
    <row r="58" spans="1:24" x14ac:dyDescent="0.3">
      <c r="A58" s="117" t="str">
        <f>Model!C69</f>
        <v>AME21162</v>
      </c>
      <c r="B58" s="117" t="s">
        <v>382</v>
      </c>
      <c r="C58" s="117" t="s">
        <v>367</v>
      </c>
      <c r="D58" s="117">
        <f>Model!F69</f>
        <v>0</v>
      </c>
      <c r="E58" s="117">
        <f>Model!G69</f>
        <v>1</v>
      </c>
      <c r="F58" s="117">
        <f>Model!H69</f>
        <v>2</v>
      </c>
      <c r="G58" s="117">
        <f>Model!I69</f>
        <v>0</v>
      </c>
      <c r="H58" s="117">
        <f>Model!J69</f>
        <v>0</v>
      </c>
      <c r="I58" s="117">
        <f>Model!K69</f>
        <v>1</v>
      </c>
      <c r="J58" s="117">
        <f>Model!L69</f>
        <v>1</v>
      </c>
      <c r="K58" s="117">
        <f>Model!M69</f>
        <v>2</v>
      </c>
      <c r="L58" s="117">
        <f>Model!N69</f>
        <v>2</v>
      </c>
      <c r="M58" s="117">
        <f>Model!O69</f>
        <v>1</v>
      </c>
      <c r="N58" s="117">
        <f>Model!P69</f>
        <v>9</v>
      </c>
      <c r="O58" s="117">
        <f>Model!Q69</f>
        <v>14</v>
      </c>
      <c r="P58" s="117">
        <f>Model!R69</f>
        <v>14</v>
      </c>
      <c r="Q58" s="117">
        <f>Model!S69</f>
        <v>10</v>
      </c>
      <c r="R58" s="117">
        <f>Model!T69</f>
        <v>13</v>
      </c>
      <c r="S58" s="117">
        <f>Model!U69</f>
        <v>12</v>
      </c>
      <c r="T58" s="117">
        <f>Model!V69</f>
        <v>82</v>
      </c>
      <c r="U58" s="118" t="str">
        <f t="shared" si="0"/>
        <v>Above Average</v>
      </c>
      <c r="X58" s="1"/>
    </row>
    <row r="59" spans="1:24" x14ac:dyDescent="0.3">
      <c r="A59" s="117" t="str">
        <f>Model!C70</f>
        <v>AME21163</v>
      </c>
      <c r="B59" s="117" t="s">
        <v>382</v>
      </c>
      <c r="C59" s="117" t="s">
        <v>367</v>
      </c>
      <c r="D59" s="117">
        <f>Model!F70</f>
        <v>2</v>
      </c>
      <c r="E59" s="117">
        <f>Model!G70</f>
        <v>2</v>
      </c>
      <c r="F59" s="117">
        <f>Model!H70</f>
        <v>2</v>
      </c>
      <c r="G59" s="117">
        <f>Model!I70</f>
        <v>1</v>
      </c>
      <c r="H59" s="117">
        <f>Model!J70</f>
        <v>2</v>
      </c>
      <c r="I59" s="117">
        <f>Model!K70</f>
        <v>2</v>
      </c>
      <c r="J59" s="117">
        <f>Model!L70</f>
        <v>2</v>
      </c>
      <c r="K59" s="117">
        <f>Model!M70</f>
        <v>2</v>
      </c>
      <c r="L59" s="117">
        <f>Model!N70</f>
        <v>2</v>
      </c>
      <c r="M59" s="117">
        <f>Model!O70</f>
        <v>2</v>
      </c>
      <c r="N59" s="117">
        <f>Model!P70</f>
        <v>6</v>
      </c>
      <c r="O59" s="117">
        <f>Model!Q70</f>
        <v>11</v>
      </c>
      <c r="P59" s="117">
        <f>Model!R70</f>
        <v>13</v>
      </c>
      <c r="Q59" s="117">
        <f>Model!S70</f>
        <v>10</v>
      </c>
      <c r="R59" s="117">
        <f>Model!T70</f>
        <v>13</v>
      </c>
      <c r="S59" s="117">
        <f>Model!U70</f>
        <v>5</v>
      </c>
      <c r="T59" s="117">
        <f>Model!V70</f>
        <v>77</v>
      </c>
      <c r="U59" s="118" t="str">
        <f t="shared" si="0"/>
        <v>Average</v>
      </c>
      <c r="X59" s="1"/>
    </row>
    <row r="60" spans="1:24" x14ac:dyDescent="0.3">
      <c r="A60" s="117" t="str">
        <f>Model!C71</f>
        <v>AME21165</v>
      </c>
      <c r="B60" s="117" t="s">
        <v>382</v>
      </c>
      <c r="C60" s="117" t="s">
        <v>367</v>
      </c>
      <c r="D60" s="117">
        <f>Model!F71</f>
        <v>1</v>
      </c>
      <c r="E60" s="117">
        <f>Model!G71</f>
        <v>2</v>
      </c>
      <c r="F60" s="117">
        <f>Model!H71</f>
        <v>2</v>
      </c>
      <c r="G60" s="117">
        <f>Model!I71</f>
        <v>1</v>
      </c>
      <c r="H60" s="117">
        <f>Model!J71</f>
        <v>1</v>
      </c>
      <c r="I60" s="117">
        <f>Model!K71</f>
        <v>1</v>
      </c>
      <c r="J60" s="117">
        <f>Model!L71</f>
        <v>2</v>
      </c>
      <c r="K60" s="117">
        <f>Model!M71</f>
        <v>2</v>
      </c>
      <c r="L60" s="117">
        <f>Model!N71</f>
        <v>1</v>
      </c>
      <c r="M60" s="117">
        <f>Model!O71</f>
        <v>2</v>
      </c>
      <c r="N60" s="117">
        <f>Model!P71</f>
        <v>10</v>
      </c>
      <c r="O60" s="117">
        <f>Model!Q71</f>
        <v>10</v>
      </c>
      <c r="P60" s="117">
        <f>Model!R71</f>
        <v>12</v>
      </c>
      <c r="Q60" s="117">
        <f>Model!S71</f>
        <v>14</v>
      </c>
      <c r="R60" s="117">
        <f>Model!T71</f>
        <v>14</v>
      </c>
      <c r="S60" s="117">
        <f>Model!U71</f>
        <v>14</v>
      </c>
      <c r="T60" s="117">
        <f>Model!V71</f>
        <v>89</v>
      </c>
      <c r="U60" s="118" t="str">
        <f t="shared" si="0"/>
        <v>Above Average</v>
      </c>
      <c r="X60" s="1"/>
    </row>
    <row r="61" spans="1:24" x14ac:dyDescent="0.3">
      <c r="A61" s="117" t="str">
        <f>Model!C72</f>
        <v>AME21168</v>
      </c>
      <c r="B61" s="117" t="s">
        <v>382</v>
      </c>
      <c r="C61" s="117" t="s">
        <v>367</v>
      </c>
      <c r="D61" s="117">
        <f>Model!F72</f>
        <v>1</v>
      </c>
      <c r="E61" s="117">
        <f>Model!G72</f>
        <v>0</v>
      </c>
      <c r="F61" s="117">
        <f>Model!H72</f>
        <v>2</v>
      </c>
      <c r="G61" s="117">
        <f>Model!I72</f>
        <v>0</v>
      </c>
      <c r="H61" s="117">
        <f>Model!J72</f>
        <v>0</v>
      </c>
      <c r="I61" s="117">
        <f>Model!K72</f>
        <v>0</v>
      </c>
      <c r="J61" s="117">
        <f>Model!L72</f>
        <v>2</v>
      </c>
      <c r="K61" s="117">
        <f>Model!M72</f>
        <v>2</v>
      </c>
      <c r="L61" s="117">
        <f>Model!N72</f>
        <v>2</v>
      </c>
      <c r="M61" s="117">
        <f>Model!O72</f>
        <v>2</v>
      </c>
      <c r="N61" s="117">
        <f>Model!P72</f>
        <v>10</v>
      </c>
      <c r="O61" s="117">
        <f>Model!Q72</f>
        <v>13</v>
      </c>
      <c r="P61" s="117">
        <f>Model!R72</f>
        <v>13</v>
      </c>
      <c r="Q61" s="117">
        <f>Model!S72</f>
        <v>13</v>
      </c>
      <c r="R61" s="117">
        <f>Model!T72</f>
        <v>13</v>
      </c>
      <c r="S61" s="117">
        <f>Model!U72</f>
        <v>13</v>
      </c>
      <c r="T61" s="117">
        <f>Model!V72</f>
        <v>86</v>
      </c>
      <c r="U61" s="118" t="str">
        <f t="shared" si="0"/>
        <v>Above Average</v>
      </c>
      <c r="X61" s="1"/>
    </row>
    <row r="62" spans="1:24" x14ac:dyDescent="0.3">
      <c r="A62" s="117" t="str">
        <f>Model!C73</f>
        <v>AME21173</v>
      </c>
      <c r="B62" s="117" t="s">
        <v>382</v>
      </c>
      <c r="C62" s="117" t="s">
        <v>367</v>
      </c>
      <c r="D62" s="117">
        <f>Model!F73</f>
        <v>2</v>
      </c>
      <c r="E62" s="117">
        <f>Model!G73</f>
        <v>1</v>
      </c>
      <c r="F62" s="117">
        <f>Model!H73</f>
        <v>2</v>
      </c>
      <c r="G62" s="117">
        <f>Model!I73</f>
        <v>2</v>
      </c>
      <c r="H62" s="117">
        <f>Model!J73</f>
        <v>1</v>
      </c>
      <c r="I62" s="117">
        <f>Model!K73</f>
        <v>1</v>
      </c>
      <c r="J62" s="117">
        <f>Model!L73</f>
        <v>2</v>
      </c>
      <c r="K62" s="117">
        <f>Model!M73</f>
        <v>2</v>
      </c>
      <c r="L62" s="117">
        <f>Model!N73</f>
        <v>1</v>
      </c>
      <c r="M62" s="117">
        <f>Model!O73</f>
        <v>1</v>
      </c>
      <c r="N62" s="117">
        <f>Model!P73</f>
        <v>9</v>
      </c>
      <c r="O62" s="117">
        <f>Model!Q73</f>
        <v>10</v>
      </c>
      <c r="P62" s="117">
        <f>Model!R73</f>
        <v>13</v>
      </c>
      <c r="Q62" s="117">
        <f>Model!S73</f>
        <v>10</v>
      </c>
      <c r="R62" s="117">
        <f>Model!T73</f>
        <v>13</v>
      </c>
      <c r="S62" s="117">
        <f>Model!U73</f>
        <v>12</v>
      </c>
      <c r="T62" s="117">
        <f>Model!V73</f>
        <v>82</v>
      </c>
      <c r="U62" s="118" t="str">
        <f t="shared" si="0"/>
        <v>Above Average</v>
      </c>
      <c r="X62" s="1"/>
    </row>
    <row r="63" spans="1:24" x14ac:dyDescent="0.3">
      <c r="A63" s="117" t="str">
        <f>Model!C74</f>
        <v>AME21178</v>
      </c>
      <c r="B63" s="117" t="s">
        <v>382</v>
      </c>
      <c r="C63" s="117" t="s">
        <v>367</v>
      </c>
      <c r="D63" s="117">
        <f>Model!F74</f>
        <v>1</v>
      </c>
      <c r="E63" s="117">
        <f>Model!G74</f>
        <v>1</v>
      </c>
      <c r="F63" s="117">
        <f>Model!H74</f>
        <v>1</v>
      </c>
      <c r="G63" s="117">
        <f>Model!I74</f>
        <v>1</v>
      </c>
      <c r="H63" s="117">
        <f>Model!J74</f>
        <v>1</v>
      </c>
      <c r="I63" s="117">
        <f>Model!K74</f>
        <v>1</v>
      </c>
      <c r="J63" s="117">
        <f>Model!L74</f>
        <v>2</v>
      </c>
      <c r="K63" s="117">
        <f>Model!M74</f>
        <v>2</v>
      </c>
      <c r="L63" s="117">
        <f>Model!N74</f>
        <v>2</v>
      </c>
      <c r="M63" s="117">
        <f>Model!O74</f>
        <v>2</v>
      </c>
      <c r="N63" s="117">
        <f>Model!P74</f>
        <v>8</v>
      </c>
      <c r="O63" s="117">
        <f>Model!Q74</f>
        <v>13</v>
      </c>
      <c r="P63" s="117">
        <f>Model!R74</f>
        <v>12</v>
      </c>
      <c r="Q63" s="117">
        <f>Model!S74</f>
        <v>10</v>
      </c>
      <c r="R63" s="117">
        <f>Model!T74</f>
        <v>14</v>
      </c>
      <c r="S63" s="117">
        <f>Model!U74</f>
        <v>9</v>
      </c>
      <c r="T63" s="117">
        <f>Model!V74</f>
        <v>80</v>
      </c>
      <c r="U63" s="118" t="str">
        <f t="shared" si="0"/>
        <v>Above Average</v>
      </c>
      <c r="X63" s="1"/>
    </row>
    <row r="64" spans="1:24" x14ac:dyDescent="0.3">
      <c r="A64" s="117" t="str">
        <f>Model!C75</f>
        <v>AME21179</v>
      </c>
      <c r="B64" s="117" t="s">
        <v>382</v>
      </c>
      <c r="C64" s="117" t="s">
        <v>367</v>
      </c>
      <c r="D64" s="117">
        <f>Model!F75</f>
        <v>1</v>
      </c>
      <c r="E64" s="117">
        <f>Model!G75</f>
        <v>2</v>
      </c>
      <c r="F64" s="117">
        <f>Model!H75</f>
        <v>1</v>
      </c>
      <c r="G64" s="117">
        <f>Model!I75</f>
        <v>2</v>
      </c>
      <c r="H64" s="117">
        <f>Model!J75</f>
        <v>1</v>
      </c>
      <c r="I64" s="117">
        <f>Model!K75</f>
        <v>2</v>
      </c>
      <c r="J64" s="117">
        <f>Model!L75</f>
        <v>1</v>
      </c>
      <c r="K64" s="117">
        <f>Model!M75</f>
        <v>2</v>
      </c>
      <c r="L64" s="117">
        <f>Model!N75</f>
        <v>2</v>
      </c>
      <c r="M64" s="117">
        <f>Model!O75</f>
        <v>2</v>
      </c>
      <c r="N64" s="117">
        <f>Model!P75</f>
        <v>7</v>
      </c>
      <c r="O64" s="117">
        <f>Model!Q75</f>
        <v>12</v>
      </c>
      <c r="P64" s="117">
        <f>Model!R75</f>
        <v>13</v>
      </c>
      <c r="Q64" s="117">
        <f>Model!S75</f>
        <v>12</v>
      </c>
      <c r="R64" s="117">
        <f>Model!T75</f>
        <v>12</v>
      </c>
      <c r="S64" s="117">
        <f>Model!U75</f>
        <v>8</v>
      </c>
      <c r="T64" s="117">
        <f>Model!V75</f>
        <v>80</v>
      </c>
      <c r="U64" s="118" t="str">
        <f t="shared" si="0"/>
        <v>Above Average</v>
      </c>
      <c r="X64" s="1"/>
    </row>
    <row r="65" spans="1:24" x14ac:dyDescent="0.3">
      <c r="A65" s="117" t="str">
        <f>Model!C76</f>
        <v>AME21183</v>
      </c>
      <c r="B65" s="117" t="s">
        <v>382</v>
      </c>
      <c r="C65" s="117" t="s">
        <v>367</v>
      </c>
      <c r="D65" s="117">
        <f>Model!F76</f>
        <v>2</v>
      </c>
      <c r="E65" s="117">
        <f>Model!G76</f>
        <v>1</v>
      </c>
      <c r="F65" s="117">
        <f>Model!H76</f>
        <v>2</v>
      </c>
      <c r="G65" s="117">
        <f>Model!I76</f>
        <v>1</v>
      </c>
      <c r="H65" s="117">
        <f>Model!J76</f>
        <v>2</v>
      </c>
      <c r="I65" s="117">
        <f>Model!K76</f>
        <v>2</v>
      </c>
      <c r="J65" s="117">
        <f>Model!L76</f>
        <v>2</v>
      </c>
      <c r="K65" s="117">
        <f>Model!M76</f>
        <v>2</v>
      </c>
      <c r="L65" s="117">
        <f>Model!N76</f>
        <v>2</v>
      </c>
      <c r="M65" s="117">
        <f>Model!O76</f>
        <v>2</v>
      </c>
      <c r="N65" s="117">
        <f>Model!P76</f>
        <v>6</v>
      </c>
      <c r="O65" s="117">
        <f>Model!Q76</f>
        <v>9</v>
      </c>
      <c r="P65" s="117">
        <f>Model!R76</f>
        <v>8</v>
      </c>
      <c r="Q65" s="117">
        <f>Model!S76</f>
        <v>11</v>
      </c>
      <c r="R65" s="117">
        <f>Model!T76</f>
        <v>8</v>
      </c>
      <c r="S65" s="117">
        <f>Model!U76</f>
        <v>10</v>
      </c>
      <c r="T65" s="117">
        <f>Model!V76</f>
        <v>70</v>
      </c>
      <c r="U65" s="118" t="str">
        <f t="shared" si="0"/>
        <v>Average</v>
      </c>
      <c r="X65" s="1"/>
    </row>
    <row r="66" spans="1:24" x14ac:dyDescent="0.3">
      <c r="A66" s="117" t="str">
        <f>Model!C77</f>
        <v>AME21188</v>
      </c>
      <c r="B66" s="117" t="s">
        <v>382</v>
      </c>
      <c r="C66" s="117" t="s">
        <v>367</v>
      </c>
      <c r="D66" s="117">
        <f>Model!F77</f>
        <v>1</v>
      </c>
      <c r="E66" s="117">
        <f>Model!G77</f>
        <v>0</v>
      </c>
      <c r="F66" s="117">
        <f>Model!H77</f>
        <v>2</v>
      </c>
      <c r="G66" s="117">
        <f>Model!I77</f>
        <v>1</v>
      </c>
      <c r="H66" s="117">
        <f>Model!J77</f>
        <v>2</v>
      </c>
      <c r="I66" s="117">
        <f>Model!K77</f>
        <v>0</v>
      </c>
      <c r="J66" s="117">
        <f>Model!L77</f>
        <v>2</v>
      </c>
      <c r="K66" s="117">
        <f>Model!M77</f>
        <v>2</v>
      </c>
      <c r="L66" s="117">
        <f>Model!N77</f>
        <v>2</v>
      </c>
      <c r="M66" s="117">
        <f>Model!O77</f>
        <v>2</v>
      </c>
      <c r="N66" s="117">
        <f>Model!P77</f>
        <v>9</v>
      </c>
      <c r="O66" s="117">
        <f>Model!Q77</f>
        <v>13</v>
      </c>
      <c r="P66" s="117">
        <f>Model!R77</f>
        <v>13</v>
      </c>
      <c r="Q66" s="117">
        <f>Model!S77</f>
        <v>13</v>
      </c>
      <c r="R66" s="117">
        <f>Model!T77</f>
        <v>13</v>
      </c>
      <c r="S66" s="117">
        <f>Model!U77</f>
        <v>14</v>
      </c>
      <c r="T66" s="117">
        <f>Model!V77</f>
        <v>89</v>
      </c>
      <c r="U66" s="118" t="str">
        <f t="shared" si="0"/>
        <v>Above Average</v>
      </c>
      <c r="X66" s="1"/>
    </row>
    <row r="67" spans="1:24" x14ac:dyDescent="0.3">
      <c r="A67" s="117" t="str">
        <f>Model!C78</f>
        <v>AME21189</v>
      </c>
      <c r="B67" s="117" t="s">
        <v>382</v>
      </c>
      <c r="C67" s="117" t="s">
        <v>367</v>
      </c>
      <c r="D67" s="117">
        <f>Model!F78</f>
        <v>1</v>
      </c>
      <c r="E67" s="117">
        <f>Model!G78</f>
        <v>1</v>
      </c>
      <c r="F67" s="117">
        <f>Model!H78</f>
        <v>2</v>
      </c>
      <c r="G67" s="117">
        <f>Model!I78</f>
        <v>1</v>
      </c>
      <c r="H67" s="117">
        <f>Model!J78</f>
        <v>1</v>
      </c>
      <c r="I67" s="117">
        <f>Model!K78</f>
        <v>1</v>
      </c>
      <c r="J67" s="117">
        <f>Model!L78</f>
        <v>2</v>
      </c>
      <c r="K67" s="117">
        <f>Model!M78</f>
        <v>1</v>
      </c>
      <c r="L67" s="117">
        <f>Model!N78</f>
        <v>2</v>
      </c>
      <c r="M67" s="117">
        <f>Model!O78</f>
        <v>2</v>
      </c>
      <c r="N67" s="117">
        <f>Model!P78</f>
        <v>6</v>
      </c>
      <c r="O67" s="117">
        <f>Model!Q78</f>
        <v>8</v>
      </c>
      <c r="P67" s="117">
        <f>Model!R78</f>
        <v>14</v>
      </c>
      <c r="Q67" s="117">
        <f>Model!S78</f>
        <v>14</v>
      </c>
      <c r="R67" s="117">
        <f>Model!T78</f>
        <v>14</v>
      </c>
      <c r="S67" s="117">
        <f>Model!U78</f>
        <v>10</v>
      </c>
      <c r="T67" s="117">
        <f>Model!V78</f>
        <v>80</v>
      </c>
      <c r="U67" s="118" t="str">
        <f t="shared" ref="U67:U130" si="1">IF(T67="AB","Absent",(IF(T67=100,"Outstanding",IF(T67&gt;89,"Excellent",IF(T67&gt;79,"Above Average",IF(T67&gt;69,"Average",IF(T67&gt;59,"Below Average",IF(T67&gt;49,"Pass","Fail"))))))))</f>
        <v>Above Average</v>
      </c>
      <c r="X67" s="1"/>
    </row>
    <row r="68" spans="1:24" x14ac:dyDescent="0.3">
      <c r="A68" s="117" t="str">
        <f>Model!C79</f>
        <v>AME21194</v>
      </c>
      <c r="B68" s="117" t="s">
        <v>382</v>
      </c>
      <c r="C68" s="117" t="s">
        <v>367</v>
      </c>
      <c r="D68" s="117">
        <f>Model!F79</f>
        <v>1</v>
      </c>
      <c r="E68" s="117">
        <f>Model!G79</f>
        <v>0</v>
      </c>
      <c r="F68" s="117">
        <f>Model!H79</f>
        <v>2</v>
      </c>
      <c r="G68" s="117">
        <f>Model!I79</f>
        <v>0</v>
      </c>
      <c r="H68" s="117">
        <f>Model!J79</f>
        <v>0</v>
      </c>
      <c r="I68" s="117">
        <f>Model!K79</f>
        <v>0</v>
      </c>
      <c r="J68" s="117">
        <f>Model!L79</f>
        <v>2</v>
      </c>
      <c r="K68" s="117">
        <f>Model!M79</f>
        <v>2</v>
      </c>
      <c r="L68" s="117">
        <f>Model!N79</f>
        <v>2</v>
      </c>
      <c r="M68" s="117">
        <f>Model!O79</f>
        <v>2</v>
      </c>
      <c r="N68" s="117">
        <f>Model!P79</f>
        <v>10</v>
      </c>
      <c r="O68" s="117">
        <f>Model!Q79</f>
        <v>13</v>
      </c>
      <c r="P68" s="117">
        <f>Model!R79</f>
        <v>13</v>
      </c>
      <c r="Q68" s="117">
        <f>Model!S79</f>
        <v>13</v>
      </c>
      <c r="R68" s="117">
        <f>Model!T79</f>
        <v>13</v>
      </c>
      <c r="S68" s="117">
        <f>Model!U79</f>
        <v>13</v>
      </c>
      <c r="T68" s="117">
        <f>Model!V79</f>
        <v>86</v>
      </c>
      <c r="U68" s="118" t="str">
        <f t="shared" si="1"/>
        <v>Above Average</v>
      </c>
      <c r="X68" s="1"/>
    </row>
    <row r="69" spans="1:24" x14ac:dyDescent="0.3">
      <c r="A69" s="117" t="str">
        <f>Model!C80</f>
        <v>AME21196</v>
      </c>
      <c r="B69" s="117" t="s">
        <v>382</v>
      </c>
      <c r="C69" s="117" t="s">
        <v>367</v>
      </c>
      <c r="D69" s="117">
        <f>Model!F80</f>
        <v>1</v>
      </c>
      <c r="E69" s="117">
        <f>Model!G80</f>
        <v>0</v>
      </c>
      <c r="F69" s="117">
        <f>Model!H80</f>
        <v>2</v>
      </c>
      <c r="G69" s="117">
        <f>Model!I80</f>
        <v>1</v>
      </c>
      <c r="H69" s="117">
        <f>Model!J80</f>
        <v>1</v>
      </c>
      <c r="I69" s="117">
        <f>Model!K80</f>
        <v>1</v>
      </c>
      <c r="J69" s="117">
        <f>Model!L80</f>
        <v>1</v>
      </c>
      <c r="K69" s="117">
        <f>Model!M80</f>
        <v>2</v>
      </c>
      <c r="L69" s="117">
        <f>Model!N80</f>
        <v>1</v>
      </c>
      <c r="M69" s="117">
        <f>Model!O80</f>
        <v>2</v>
      </c>
      <c r="N69" s="117">
        <f>Model!P80</f>
        <v>9</v>
      </c>
      <c r="O69" s="117">
        <f>Model!Q80</f>
        <v>14</v>
      </c>
      <c r="P69" s="117">
        <f>Model!R80</f>
        <v>12</v>
      </c>
      <c r="Q69" s="117">
        <f>Model!S80</f>
        <v>14</v>
      </c>
      <c r="R69" s="117">
        <f>Model!T80</f>
        <v>13</v>
      </c>
      <c r="S69" s="117">
        <f>Model!U80</f>
        <v>11</v>
      </c>
      <c r="T69" s="117">
        <f>Model!V80</f>
        <v>85</v>
      </c>
      <c r="U69" s="118" t="str">
        <f t="shared" si="1"/>
        <v>Above Average</v>
      </c>
      <c r="X69" s="1"/>
    </row>
    <row r="70" spans="1:24" x14ac:dyDescent="0.3">
      <c r="A70" s="117" t="str">
        <f>Model!C81</f>
        <v>AME21203</v>
      </c>
      <c r="B70" s="117" t="s">
        <v>382</v>
      </c>
      <c r="C70" s="117" t="s">
        <v>367</v>
      </c>
      <c r="D70" s="117">
        <f>Model!F81</f>
        <v>2</v>
      </c>
      <c r="E70" s="117">
        <f>Model!G81</f>
        <v>2</v>
      </c>
      <c r="F70" s="117">
        <f>Model!H81</f>
        <v>2</v>
      </c>
      <c r="G70" s="117">
        <f>Model!I81</f>
        <v>1</v>
      </c>
      <c r="H70" s="117">
        <f>Model!J81</f>
        <v>2</v>
      </c>
      <c r="I70" s="117">
        <f>Model!K81</f>
        <v>2</v>
      </c>
      <c r="J70" s="117">
        <f>Model!L81</f>
        <v>2</v>
      </c>
      <c r="K70" s="117">
        <f>Model!M81</f>
        <v>2</v>
      </c>
      <c r="L70" s="117">
        <f>Model!N81</f>
        <v>2</v>
      </c>
      <c r="M70" s="117">
        <f>Model!O81</f>
        <v>2</v>
      </c>
      <c r="N70" s="117">
        <f>Model!P81</f>
        <v>5</v>
      </c>
      <c r="O70" s="117">
        <f>Model!Q81</f>
        <v>8</v>
      </c>
      <c r="P70" s="117">
        <f>Model!R81</f>
        <v>2</v>
      </c>
      <c r="Q70" s="117">
        <f>Model!S81</f>
        <v>7</v>
      </c>
      <c r="R70" s="117">
        <f>Model!T81</f>
        <v>8</v>
      </c>
      <c r="S70" s="117">
        <f>Model!U81</f>
        <v>12</v>
      </c>
      <c r="T70" s="117">
        <f>Model!V81</f>
        <v>61</v>
      </c>
      <c r="U70" s="118" t="str">
        <f t="shared" si="1"/>
        <v>Below Average</v>
      </c>
      <c r="X70" s="1"/>
    </row>
    <row r="71" spans="1:24" x14ac:dyDescent="0.3">
      <c r="A71" s="117" t="str">
        <f>Model!C82</f>
        <v>AME21204</v>
      </c>
      <c r="B71" s="117" t="s">
        <v>382</v>
      </c>
      <c r="C71" s="117" t="s">
        <v>367</v>
      </c>
      <c r="D71" s="117">
        <f>Model!F82</f>
        <v>1</v>
      </c>
      <c r="E71" s="117">
        <f>Model!G82</f>
        <v>0</v>
      </c>
      <c r="F71" s="117">
        <f>Model!H82</f>
        <v>2</v>
      </c>
      <c r="G71" s="117">
        <f>Model!I82</f>
        <v>0</v>
      </c>
      <c r="H71" s="117">
        <f>Model!J82</f>
        <v>0</v>
      </c>
      <c r="I71" s="117">
        <f>Model!K82</f>
        <v>0</v>
      </c>
      <c r="J71" s="117">
        <f>Model!L82</f>
        <v>2</v>
      </c>
      <c r="K71" s="117">
        <f>Model!M82</f>
        <v>2</v>
      </c>
      <c r="L71" s="117">
        <f>Model!N82</f>
        <v>2</v>
      </c>
      <c r="M71" s="117">
        <f>Model!O82</f>
        <v>2</v>
      </c>
      <c r="N71" s="117">
        <f>Model!P82</f>
        <v>10</v>
      </c>
      <c r="O71" s="117">
        <f>Model!Q82</f>
        <v>13</v>
      </c>
      <c r="P71" s="117">
        <f>Model!R82</f>
        <v>13</v>
      </c>
      <c r="Q71" s="117">
        <f>Model!S82</f>
        <v>13</v>
      </c>
      <c r="R71" s="117">
        <f>Model!T82</f>
        <v>13</v>
      </c>
      <c r="S71" s="117">
        <f>Model!U82</f>
        <v>13</v>
      </c>
      <c r="T71" s="117">
        <f>Model!V82</f>
        <v>86</v>
      </c>
      <c r="U71" s="118" t="str">
        <f t="shared" si="1"/>
        <v>Above Average</v>
      </c>
      <c r="X71" s="1"/>
    </row>
    <row r="72" spans="1:24" x14ac:dyDescent="0.3">
      <c r="A72" s="117" t="str">
        <f>Model!C83</f>
        <v>AME21210</v>
      </c>
      <c r="B72" s="117" t="s">
        <v>382</v>
      </c>
      <c r="C72" s="117" t="s">
        <v>367</v>
      </c>
      <c r="D72" s="117">
        <f>Model!F83</f>
        <v>1</v>
      </c>
      <c r="E72" s="117">
        <f>Model!G83</f>
        <v>2</v>
      </c>
      <c r="F72" s="117">
        <f>Model!H83</f>
        <v>2</v>
      </c>
      <c r="G72" s="117">
        <f>Model!I83</f>
        <v>1</v>
      </c>
      <c r="H72" s="117">
        <f>Model!J83</f>
        <v>2</v>
      </c>
      <c r="I72" s="117">
        <f>Model!K83</f>
        <v>1</v>
      </c>
      <c r="J72" s="117">
        <f>Model!L83</f>
        <v>2</v>
      </c>
      <c r="K72" s="117">
        <f>Model!M83</f>
        <v>1</v>
      </c>
      <c r="L72" s="117">
        <f>Model!N83</f>
        <v>2</v>
      </c>
      <c r="M72" s="117">
        <f>Model!O83</f>
        <v>2</v>
      </c>
      <c r="N72" s="117">
        <f>Model!P83</f>
        <v>10</v>
      </c>
      <c r="O72" s="117">
        <f>Model!Q83</f>
        <v>12</v>
      </c>
      <c r="P72" s="117">
        <f>Model!R83</f>
        <v>13</v>
      </c>
      <c r="Q72" s="117">
        <f>Model!S83</f>
        <v>13</v>
      </c>
      <c r="R72" s="117">
        <f>Model!T83</f>
        <v>7</v>
      </c>
      <c r="S72" s="117">
        <f>Model!U83</f>
        <v>9</v>
      </c>
      <c r="T72" s="117">
        <f>Model!V83</f>
        <v>80</v>
      </c>
      <c r="U72" s="118" t="str">
        <f t="shared" si="1"/>
        <v>Above Average</v>
      </c>
      <c r="X72" s="1"/>
    </row>
    <row r="73" spans="1:24" x14ac:dyDescent="0.3">
      <c r="A73" s="117" t="str">
        <f>Model!C84</f>
        <v>AME21211</v>
      </c>
      <c r="B73" s="117" t="s">
        <v>382</v>
      </c>
      <c r="C73" s="117" t="s">
        <v>367</v>
      </c>
      <c r="D73" s="117">
        <f>Model!F84</f>
        <v>1</v>
      </c>
      <c r="E73" s="117">
        <f>Model!G84</f>
        <v>2</v>
      </c>
      <c r="F73" s="117">
        <f>Model!H84</f>
        <v>2</v>
      </c>
      <c r="G73" s="117">
        <f>Model!I84</f>
        <v>2</v>
      </c>
      <c r="H73" s="117">
        <f>Model!J84</f>
        <v>1</v>
      </c>
      <c r="I73" s="117">
        <f>Model!K84</f>
        <v>2</v>
      </c>
      <c r="J73" s="117">
        <f>Model!L84</f>
        <v>2</v>
      </c>
      <c r="K73" s="117">
        <f>Model!M84</f>
        <v>2</v>
      </c>
      <c r="L73" s="117">
        <f>Model!N84</f>
        <v>1</v>
      </c>
      <c r="M73" s="117">
        <f>Model!O84</f>
        <v>2</v>
      </c>
      <c r="N73" s="117">
        <f>Model!P84</f>
        <v>10</v>
      </c>
      <c r="O73" s="117">
        <f>Model!Q84</f>
        <v>14</v>
      </c>
      <c r="P73" s="117">
        <f>Model!R84</f>
        <v>14</v>
      </c>
      <c r="Q73" s="117">
        <f>Model!S84</f>
        <v>12</v>
      </c>
      <c r="R73" s="117">
        <f>Model!T84</f>
        <v>14</v>
      </c>
      <c r="S73" s="117">
        <f>Model!U84</f>
        <v>9</v>
      </c>
      <c r="T73" s="117">
        <f>Model!V84</f>
        <v>90</v>
      </c>
      <c r="U73" s="118" t="str">
        <f t="shared" si="1"/>
        <v>Excellent</v>
      </c>
      <c r="X73" s="1"/>
    </row>
    <row r="74" spans="1:24" x14ac:dyDescent="0.3">
      <c r="A74" s="117" t="str">
        <f>Model!C85</f>
        <v>AME21213</v>
      </c>
      <c r="B74" s="117" t="s">
        <v>382</v>
      </c>
      <c r="C74" s="117" t="s">
        <v>367</v>
      </c>
      <c r="D74" s="117">
        <f>Model!F85</f>
        <v>1</v>
      </c>
      <c r="E74" s="117">
        <f>Model!G85</f>
        <v>1</v>
      </c>
      <c r="F74" s="117">
        <f>Model!H85</f>
        <v>2</v>
      </c>
      <c r="G74" s="117">
        <f>Model!I85</f>
        <v>1</v>
      </c>
      <c r="H74" s="117">
        <f>Model!J85</f>
        <v>1</v>
      </c>
      <c r="I74" s="117">
        <f>Model!K85</f>
        <v>1</v>
      </c>
      <c r="J74" s="117">
        <f>Model!L85</f>
        <v>2</v>
      </c>
      <c r="K74" s="117">
        <f>Model!M85</f>
        <v>2</v>
      </c>
      <c r="L74" s="117">
        <f>Model!N85</f>
        <v>2</v>
      </c>
      <c r="M74" s="117">
        <f>Model!O85</f>
        <v>1</v>
      </c>
      <c r="N74" s="117">
        <f>Model!P85</f>
        <v>6</v>
      </c>
      <c r="O74" s="117">
        <f>Model!Q85</f>
        <v>14</v>
      </c>
      <c r="P74" s="117">
        <f>Model!R85</f>
        <v>11</v>
      </c>
      <c r="Q74" s="117">
        <f>Model!S85</f>
        <v>8</v>
      </c>
      <c r="R74" s="117">
        <f>Model!T85</f>
        <v>10</v>
      </c>
      <c r="S74" s="117">
        <f>Model!U85</f>
        <v>13</v>
      </c>
      <c r="T74" s="117">
        <f>Model!V85</f>
        <v>76</v>
      </c>
      <c r="U74" s="118" t="str">
        <f t="shared" si="1"/>
        <v>Average</v>
      </c>
      <c r="X74" s="1"/>
    </row>
    <row r="75" spans="1:24" x14ac:dyDescent="0.3">
      <c r="A75" s="117" t="str">
        <f>Model!C86</f>
        <v>AME21219</v>
      </c>
      <c r="B75" s="117" t="s">
        <v>382</v>
      </c>
      <c r="C75" s="117" t="s">
        <v>367</v>
      </c>
      <c r="D75" s="117">
        <f>Model!F86</f>
        <v>1</v>
      </c>
      <c r="E75" s="117">
        <f>Model!G86</f>
        <v>0</v>
      </c>
      <c r="F75" s="117">
        <f>Model!H86</f>
        <v>2</v>
      </c>
      <c r="G75" s="117">
        <f>Model!I86</f>
        <v>1</v>
      </c>
      <c r="H75" s="117">
        <f>Model!J86</f>
        <v>0</v>
      </c>
      <c r="I75" s="117">
        <f>Model!K86</f>
        <v>0</v>
      </c>
      <c r="J75" s="117">
        <f>Model!L86</f>
        <v>2</v>
      </c>
      <c r="K75" s="117">
        <f>Model!M86</f>
        <v>2</v>
      </c>
      <c r="L75" s="117">
        <f>Model!N86</f>
        <v>2</v>
      </c>
      <c r="M75" s="117">
        <f>Model!O86</f>
        <v>2</v>
      </c>
      <c r="N75" s="117">
        <f>Model!P86</f>
        <v>9</v>
      </c>
      <c r="O75" s="117">
        <f>Model!Q86</f>
        <v>10</v>
      </c>
      <c r="P75" s="117">
        <f>Model!R86</f>
        <v>14</v>
      </c>
      <c r="Q75" s="117">
        <f>Model!S86</f>
        <v>14</v>
      </c>
      <c r="R75" s="117">
        <f>Model!T86</f>
        <v>13</v>
      </c>
      <c r="S75" s="117">
        <f>Model!U86</f>
        <v>10</v>
      </c>
      <c r="T75" s="117">
        <f>Model!V86</f>
        <v>82</v>
      </c>
      <c r="U75" s="118" t="str">
        <f t="shared" si="1"/>
        <v>Above Average</v>
      </c>
      <c r="X75" s="1"/>
    </row>
    <row r="76" spans="1:24" x14ac:dyDescent="0.3">
      <c r="A76" s="117" t="str">
        <f>Model!C87</f>
        <v>AME21221</v>
      </c>
      <c r="B76" s="117" t="s">
        <v>382</v>
      </c>
      <c r="C76" s="117" t="s">
        <v>367</v>
      </c>
      <c r="D76" s="117">
        <f>Model!F87</f>
        <v>0</v>
      </c>
      <c r="E76" s="117">
        <f>Model!G87</f>
        <v>1</v>
      </c>
      <c r="F76" s="117">
        <f>Model!H87</f>
        <v>1</v>
      </c>
      <c r="G76" s="117">
        <f>Model!I87</f>
        <v>1</v>
      </c>
      <c r="H76" s="117">
        <f>Model!J87</f>
        <v>1</v>
      </c>
      <c r="I76" s="117">
        <f>Model!K87</f>
        <v>0</v>
      </c>
      <c r="J76" s="117">
        <f>Model!L87</f>
        <v>1</v>
      </c>
      <c r="K76" s="117">
        <f>Model!M87</f>
        <v>1</v>
      </c>
      <c r="L76" s="117">
        <f>Model!N87</f>
        <v>1</v>
      </c>
      <c r="M76" s="117">
        <f>Model!O87</f>
        <v>2</v>
      </c>
      <c r="N76" s="117">
        <f>Model!P87</f>
        <v>8</v>
      </c>
      <c r="O76" s="117">
        <f>Model!Q87</f>
        <v>10</v>
      </c>
      <c r="P76" s="117">
        <f>Model!R87</f>
        <v>14</v>
      </c>
      <c r="Q76" s="117">
        <f>Model!S87</f>
        <v>14</v>
      </c>
      <c r="R76" s="117">
        <f>Model!T87</f>
        <v>13</v>
      </c>
      <c r="S76" s="117">
        <f>Model!U87</f>
        <v>12</v>
      </c>
      <c r="T76" s="117">
        <f>Model!V87</f>
        <v>80</v>
      </c>
      <c r="U76" s="118" t="str">
        <f t="shared" si="1"/>
        <v>Above Average</v>
      </c>
      <c r="X76" s="1"/>
    </row>
    <row r="77" spans="1:24" x14ac:dyDescent="0.3">
      <c r="A77" s="117" t="str">
        <f>Model!C88</f>
        <v>AME21225</v>
      </c>
      <c r="B77" s="117" t="s">
        <v>382</v>
      </c>
      <c r="C77" s="117" t="s">
        <v>367</v>
      </c>
      <c r="D77" s="117">
        <f>Model!F88</f>
        <v>2</v>
      </c>
      <c r="E77" s="117">
        <f>Model!G88</f>
        <v>2</v>
      </c>
      <c r="F77" s="117">
        <f>Model!H88</f>
        <v>2</v>
      </c>
      <c r="G77" s="117">
        <f>Model!I88</f>
        <v>1</v>
      </c>
      <c r="H77" s="117">
        <f>Model!J88</f>
        <v>2</v>
      </c>
      <c r="I77" s="117">
        <f>Model!K88</f>
        <v>2</v>
      </c>
      <c r="J77" s="117">
        <f>Model!L88</f>
        <v>2</v>
      </c>
      <c r="K77" s="117">
        <f>Model!M88</f>
        <v>2</v>
      </c>
      <c r="L77" s="117">
        <f>Model!N88</f>
        <v>2</v>
      </c>
      <c r="M77" s="117">
        <f>Model!O88</f>
        <v>2</v>
      </c>
      <c r="N77" s="117">
        <f>Model!P88</f>
        <v>10</v>
      </c>
      <c r="O77" s="117">
        <f>Model!Q88</f>
        <v>13</v>
      </c>
      <c r="P77" s="117">
        <f>Model!R88</f>
        <v>5</v>
      </c>
      <c r="Q77" s="117">
        <f>Model!S88</f>
        <v>14</v>
      </c>
      <c r="R77" s="117">
        <f>Model!T88</f>
        <v>10</v>
      </c>
      <c r="S77" s="117">
        <f>Model!U88</f>
        <v>9</v>
      </c>
      <c r="T77" s="117">
        <f>Model!V88</f>
        <v>80</v>
      </c>
      <c r="U77" s="118" t="str">
        <f t="shared" si="1"/>
        <v>Above Average</v>
      </c>
      <c r="X77" s="1"/>
    </row>
    <row r="78" spans="1:24" x14ac:dyDescent="0.3">
      <c r="A78" s="117" t="str">
        <f>Model!C89</f>
        <v>AME21226</v>
      </c>
      <c r="B78" s="117" t="s">
        <v>382</v>
      </c>
      <c r="C78" s="117" t="s">
        <v>367</v>
      </c>
      <c r="D78" s="117">
        <f>Model!F89</f>
        <v>2</v>
      </c>
      <c r="E78" s="117">
        <f>Model!G89</f>
        <v>1</v>
      </c>
      <c r="F78" s="117">
        <f>Model!H89</f>
        <v>2</v>
      </c>
      <c r="G78" s="117">
        <f>Model!I89</f>
        <v>1</v>
      </c>
      <c r="H78" s="117">
        <f>Model!J89</f>
        <v>2</v>
      </c>
      <c r="I78" s="117">
        <f>Model!K89</f>
        <v>2</v>
      </c>
      <c r="J78" s="117">
        <f>Model!L89</f>
        <v>2</v>
      </c>
      <c r="K78" s="117">
        <f>Model!M89</f>
        <v>2</v>
      </c>
      <c r="L78" s="117">
        <f>Model!N89</f>
        <v>2</v>
      </c>
      <c r="M78" s="117">
        <f>Model!O89</f>
        <v>2</v>
      </c>
      <c r="N78" s="117">
        <f>Model!P89</f>
        <v>10</v>
      </c>
      <c r="O78" s="117">
        <f>Model!Q89</f>
        <v>10</v>
      </c>
      <c r="P78" s="117">
        <f>Model!R89</f>
        <v>5</v>
      </c>
      <c r="Q78" s="117">
        <f>Model!S89</f>
        <v>9</v>
      </c>
      <c r="R78" s="117">
        <f>Model!T89</f>
        <v>13</v>
      </c>
      <c r="S78" s="117">
        <f>Model!U89</f>
        <v>8</v>
      </c>
      <c r="T78" s="117">
        <f>Model!V89</f>
        <v>73</v>
      </c>
      <c r="U78" s="118" t="str">
        <f t="shared" si="1"/>
        <v>Average</v>
      </c>
      <c r="X78" s="1"/>
    </row>
    <row r="79" spans="1:24" x14ac:dyDescent="0.3">
      <c r="A79" s="117" t="str">
        <f>Model!C90</f>
        <v>AME21228</v>
      </c>
      <c r="B79" s="117" t="s">
        <v>382</v>
      </c>
      <c r="C79" s="117" t="s">
        <v>367</v>
      </c>
      <c r="D79" s="117">
        <f>Model!F90</f>
        <v>2</v>
      </c>
      <c r="E79" s="117">
        <f>Model!G90</f>
        <v>2</v>
      </c>
      <c r="F79" s="117">
        <f>Model!H90</f>
        <v>2</v>
      </c>
      <c r="G79" s="117">
        <f>Model!I90</f>
        <v>1</v>
      </c>
      <c r="H79" s="117">
        <f>Model!J90</f>
        <v>2</v>
      </c>
      <c r="I79" s="117">
        <f>Model!K90</f>
        <v>2</v>
      </c>
      <c r="J79" s="117">
        <f>Model!L90</f>
        <v>2</v>
      </c>
      <c r="K79" s="117">
        <f>Model!M90</f>
        <v>2</v>
      </c>
      <c r="L79" s="117">
        <f>Model!N90</f>
        <v>2</v>
      </c>
      <c r="M79" s="117">
        <f>Model!O90</f>
        <v>2</v>
      </c>
      <c r="N79" s="117">
        <f>Model!P90</f>
        <v>9</v>
      </c>
      <c r="O79" s="117">
        <f>Model!Q90</f>
        <v>4</v>
      </c>
      <c r="P79" s="117">
        <f>Model!R90</f>
        <v>13</v>
      </c>
      <c r="Q79" s="117">
        <f>Model!S90</f>
        <v>5</v>
      </c>
      <c r="R79" s="117">
        <f>Model!T90</f>
        <v>10</v>
      </c>
      <c r="S79" s="117">
        <f>Model!U90</f>
        <v>5</v>
      </c>
      <c r="T79" s="117">
        <f>Model!V90</f>
        <v>65</v>
      </c>
      <c r="U79" s="118" t="str">
        <f t="shared" si="1"/>
        <v>Below Average</v>
      </c>
      <c r="X79" s="1"/>
    </row>
    <row r="80" spans="1:24" x14ac:dyDescent="0.3">
      <c r="A80" s="117" t="str">
        <f>Model!C91</f>
        <v>AME21010</v>
      </c>
      <c r="B80" s="117" t="s">
        <v>382</v>
      </c>
      <c r="C80" s="117" t="s">
        <v>367</v>
      </c>
      <c r="D80" s="117">
        <f>Model!F91</f>
        <v>2</v>
      </c>
      <c r="E80" s="117">
        <f>Model!G91</f>
        <v>2</v>
      </c>
      <c r="F80" s="117">
        <f>Model!H91</f>
        <v>2</v>
      </c>
      <c r="G80" s="117">
        <f>Model!I91</f>
        <v>2</v>
      </c>
      <c r="H80" s="117">
        <f>Model!J91</f>
        <v>2</v>
      </c>
      <c r="I80" s="117">
        <f>Model!K91</f>
        <v>2</v>
      </c>
      <c r="J80" s="117">
        <f>Model!L91</f>
        <v>2</v>
      </c>
      <c r="K80" s="117">
        <f>Model!M91</f>
        <v>1</v>
      </c>
      <c r="L80" s="117">
        <f>Model!N91</f>
        <v>2</v>
      </c>
      <c r="M80" s="117">
        <f>Model!O91</f>
        <v>2</v>
      </c>
      <c r="N80" s="117">
        <f>Model!P91</f>
        <v>1</v>
      </c>
      <c r="O80" s="117">
        <f>Model!Q91</f>
        <v>1</v>
      </c>
      <c r="P80" s="117">
        <f>Model!R91</f>
        <v>4</v>
      </c>
      <c r="Q80" s="117">
        <f>Model!S91</f>
        <v>5</v>
      </c>
      <c r="R80" s="117">
        <f>Model!T91</f>
        <v>4</v>
      </c>
      <c r="S80" s="117">
        <f>Model!U91</f>
        <v>5</v>
      </c>
      <c r="T80" s="117">
        <f>Model!V91</f>
        <v>39</v>
      </c>
      <c r="U80" s="118" t="str">
        <f t="shared" si="1"/>
        <v>Fail</v>
      </c>
      <c r="X80" s="1"/>
    </row>
    <row r="81" spans="1:24" x14ac:dyDescent="0.3">
      <c r="A81" s="117" t="str">
        <f>Model!C92</f>
        <v>AME21011</v>
      </c>
      <c r="B81" s="117" t="s">
        <v>382</v>
      </c>
      <c r="C81" s="117" t="s">
        <v>367</v>
      </c>
      <c r="D81" s="117">
        <f>Model!F92</f>
        <v>2</v>
      </c>
      <c r="E81" s="117">
        <f>Model!G92</f>
        <v>1</v>
      </c>
      <c r="F81" s="117">
        <f>Model!H92</f>
        <v>2</v>
      </c>
      <c r="G81" s="117">
        <f>Model!I92</f>
        <v>1</v>
      </c>
      <c r="H81" s="117">
        <f>Model!J92</f>
        <v>2</v>
      </c>
      <c r="I81" s="117">
        <f>Model!K92</f>
        <v>2</v>
      </c>
      <c r="J81" s="117">
        <f>Model!L92</f>
        <v>2</v>
      </c>
      <c r="K81" s="117">
        <f>Model!M92</f>
        <v>2</v>
      </c>
      <c r="L81" s="117">
        <f>Model!N92</f>
        <v>2</v>
      </c>
      <c r="M81" s="117">
        <f>Model!O92</f>
        <v>2</v>
      </c>
      <c r="N81" s="117">
        <f>Model!P92</f>
        <v>9</v>
      </c>
      <c r="O81" s="117">
        <f>Model!Q92</f>
        <v>13</v>
      </c>
      <c r="P81" s="117">
        <f>Model!R92</f>
        <v>4</v>
      </c>
      <c r="Q81" s="117">
        <f>Model!S92</f>
        <v>8</v>
      </c>
      <c r="R81" s="117">
        <f>Model!T92</f>
        <v>7</v>
      </c>
      <c r="S81" s="117">
        <f>Model!U92</f>
        <v>13</v>
      </c>
      <c r="T81" s="117">
        <f>Model!V92</f>
        <v>72</v>
      </c>
      <c r="U81" s="118" t="str">
        <f t="shared" si="1"/>
        <v>Average</v>
      </c>
      <c r="X81" s="1"/>
    </row>
    <row r="82" spans="1:24" x14ac:dyDescent="0.3">
      <c r="A82" s="117" t="str">
        <f>Model!C93</f>
        <v>AME21014</v>
      </c>
      <c r="B82" s="117" t="s">
        <v>383</v>
      </c>
      <c r="C82" s="117" t="s">
        <v>367</v>
      </c>
      <c r="D82" s="117">
        <f>Model!F93</f>
        <v>2</v>
      </c>
      <c r="E82" s="117">
        <f>Model!G93</f>
        <v>2</v>
      </c>
      <c r="F82" s="117">
        <f>Model!H93</f>
        <v>1</v>
      </c>
      <c r="G82" s="117">
        <f>Model!I93</f>
        <v>2</v>
      </c>
      <c r="H82" s="117">
        <f>Model!J93</f>
        <v>2</v>
      </c>
      <c r="I82" s="117">
        <f>Model!K93</f>
        <v>1</v>
      </c>
      <c r="J82" s="117">
        <f>Model!L93</f>
        <v>2</v>
      </c>
      <c r="K82" s="117">
        <f>Model!M93</f>
        <v>2</v>
      </c>
      <c r="L82" s="117">
        <f>Model!N93</f>
        <v>1</v>
      </c>
      <c r="M82" s="117">
        <f>Model!O93</f>
        <v>1</v>
      </c>
      <c r="N82" s="117">
        <f>Model!P93</f>
        <v>7</v>
      </c>
      <c r="O82" s="117">
        <f>Model!Q93</f>
        <v>10</v>
      </c>
      <c r="P82" s="117">
        <f>Model!R93</f>
        <v>14</v>
      </c>
      <c r="Q82" s="117">
        <f>Model!S93</f>
        <v>13</v>
      </c>
      <c r="R82" s="117">
        <f>Model!T93</f>
        <v>11</v>
      </c>
      <c r="S82" s="117">
        <f>Model!U93</f>
        <v>14</v>
      </c>
      <c r="T82" s="117">
        <f>Model!V93</f>
        <v>85</v>
      </c>
      <c r="U82" s="118" t="str">
        <f t="shared" si="1"/>
        <v>Above Average</v>
      </c>
      <c r="X82" s="1"/>
    </row>
    <row r="83" spans="1:24" x14ac:dyDescent="0.3">
      <c r="A83" s="117" t="str">
        <f>Model!C94</f>
        <v>AME21015</v>
      </c>
      <c r="B83" s="117" t="s">
        <v>383</v>
      </c>
      <c r="C83" s="117" t="s">
        <v>367</v>
      </c>
      <c r="D83" s="117">
        <f>Model!F94</f>
        <v>1</v>
      </c>
      <c r="E83" s="117">
        <f>Model!G94</f>
        <v>1</v>
      </c>
      <c r="F83" s="117">
        <f>Model!H94</f>
        <v>1</v>
      </c>
      <c r="G83" s="117">
        <f>Model!I94</f>
        <v>1</v>
      </c>
      <c r="H83" s="117">
        <f>Model!J94</f>
        <v>1</v>
      </c>
      <c r="I83" s="117">
        <f>Model!K94</f>
        <v>1</v>
      </c>
      <c r="J83" s="117">
        <f>Model!L94</f>
        <v>2</v>
      </c>
      <c r="K83" s="117">
        <f>Model!M94</f>
        <v>1</v>
      </c>
      <c r="L83" s="117">
        <f>Model!N94</f>
        <v>1</v>
      </c>
      <c r="M83" s="117">
        <f>Model!O94</f>
        <v>1</v>
      </c>
      <c r="N83" s="117">
        <f>Model!P94</f>
        <v>7</v>
      </c>
      <c r="O83" s="117">
        <f>Model!Q94</f>
        <v>14</v>
      </c>
      <c r="P83" s="117">
        <f>Model!R94</f>
        <v>12</v>
      </c>
      <c r="Q83" s="117">
        <f>Model!S94</f>
        <v>13</v>
      </c>
      <c r="R83" s="117">
        <f>Model!T94</f>
        <v>13</v>
      </c>
      <c r="S83" s="117">
        <f>Model!U94</f>
        <v>11</v>
      </c>
      <c r="T83" s="117">
        <f>Model!V94</f>
        <v>81</v>
      </c>
      <c r="U83" s="118" t="str">
        <f t="shared" si="1"/>
        <v>Above Average</v>
      </c>
      <c r="X83" s="1"/>
    </row>
    <row r="84" spans="1:24" x14ac:dyDescent="0.3">
      <c r="A84" s="117" t="str">
        <f>Model!C95</f>
        <v>AME21018</v>
      </c>
      <c r="B84" s="117" t="s">
        <v>383</v>
      </c>
      <c r="C84" s="117" t="s">
        <v>367</v>
      </c>
      <c r="D84" s="117">
        <f>Model!F95</f>
        <v>1</v>
      </c>
      <c r="E84" s="117">
        <f>Model!G95</f>
        <v>1</v>
      </c>
      <c r="F84" s="117">
        <f>Model!H95</f>
        <v>2</v>
      </c>
      <c r="G84" s="117">
        <f>Model!I95</f>
        <v>1</v>
      </c>
      <c r="H84" s="117">
        <f>Model!J95</f>
        <v>1</v>
      </c>
      <c r="I84" s="117">
        <f>Model!K95</f>
        <v>1</v>
      </c>
      <c r="J84" s="117">
        <f>Model!L95</f>
        <v>2</v>
      </c>
      <c r="K84" s="117">
        <f>Model!M95</f>
        <v>2</v>
      </c>
      <c r="L84" s="117">
        <f>Model!N95</f>
        <v>2</v>
      </c>
      <c r="M84" s="117">
        <f>Model!O95</f>
        <v>2</v>
      </c>
      <c r="N84" s="117">
        <f>Model!P95</f>
        <v>7</v>
      </c>
      <c r="O84" s="117">
        <f>Model!Q95</f>
        <v>12</v>
      </c>
      <c r="P84" s="117">
        <f>Model!R95</f>
        <v>14</v>
      </c>
      <c r="Q84" s="117">
        <f>Model!S95</f>
        <v>13</v>
      </c>
      <c r="R84" s="117">
        <f>Model!T95</f>
        <v>11</v>
      </c>
      <c r="S84" s="117">
        <f>Model!U95</f>
        <v>12</v>
      </c>
      <c r="T84" s="117">
        <f>Model!V95</f>
        <v>84</v>
      </c>
      <c r="U84" s="118" t="str">
        <f t="shared" si="1"/>
        <v>Above Average</v>
      </c>
      <c r="X84" s="1"/>
    </row>
    <row r="85" spans="1:24" x14ac:dyDescent="0.3">
      <c r="A85" s="117" t="str">
        <f>Model!C96</f>
        <v>AME21023</v>
      </c>
      <c r="B85" s="117" t="s">
        <v>383</v>
      </c>
      <c r="C85" s="117" t="s">
        <v>367</v>
      </c>
      <c r="D85" s="117">
        <f>Model!F96</f>
        <v>2</v>
      </c>
      <c r="E85" s="117">
        <f>Model!G96</f>
        <v>1</v>
      </c>
      <c r="F85" s="117">
        <f>Model!H96</f>
        <v>2</v>
      </c>
      <c r="G85" s="117">
        <f>Model!I96</f>
        <v>2</v>
      </c>
      <c r="H85" s="117">
        <f>Model!J96</f>
        <v>2</v>
      </c>
      <c r="I85" s="117">
        <f>Model!K96</f>
        <v>2</v>
      </c>
      <c r="J85" s="117">
        <f>Model!L96</f>
        <v>2</v>
      </c>
      <c r="K85" s="117">
        <f>Model!M96</f>
        <v>2</v>
      </c>
      <c r="L85" s="117">
        <f>Model!N96</f>
        <v>2</v>
      </c>
      <c r="M85" s="117">
        <f>Model!O96</f>
        <v>2</v>
      </c>
      <c r="N85" s="117">
        <f>Model!P96</f>
        <v>7</v>
      </c>
      <c r="O85" s="117">
        <f>Model!Q96</f>
        <v>6</v>
      </c>
      <c r="P85" s="117">
        <f>Model!R96</f>
        <v>4</v>
      </c>
      <c r="Q85" s="117">
        <f>Model!S96</f>
        <v>2</v>
      </c>
      <c r="R85" s="117">
        <f>Model!T96</f>
        <v>11</v>
      </c>
      <c r="S85" s="117">
        <f>Model!U96</f>
        <v>9</v>
      </c>
      <c r="T85" s="117">
        <f>Model!V96</f>
        <v>58</v>
      </c>
      <c r="U85" s="118" t="str">
        <f t="shared" si="1"/>
        <v>Pass</v>
      </c>
      <c r="X85" s="1"/>
    </row>
    <row r="86" spans="1:24" x14ac:dyDescent="0.3">
      <c r="A86" s="117" t="str">
        <f>Model!C97</f>
        <v>AME21024</v>
      </c>
      <c r="B86" s="117" t="s">
        <v>383</v>
      </c>
      <c r="C86" s="117" t="s">
        <v>367</v>
      </c>
      <c r="D86" s="117">
        <f>Model!F97</f>
        <v>2</v>
      </c>
      <c r="E86" s="117">
        <f>Model!G97</f>
        <v>1</v>
      </c>
      <c r="F86" s="117">
        <f>Model!H97</f>
        <v>2</v>
      </c>
      <c r="G86" s="117">
        <f>Model!I97</f>
        <v>2</v>
      </c>
      <c r="H86" s="117">
        <f>Model!J97</f>
        <v>2</v>
      </c>
      <c r="I86" s="117">
        <f>Model!K97</f>
        <v>2</v>
      </c>
      <c r="J86" s="117">
        <f>Model!L97</f>
        <v>2</v>
      </c>
      <c r="K86" s="117">
        <f>Model!M97</f>
        <v>2</v>
      </c>
      <c r="L86" s="117">
        <f>Model!N97</f>
        <v>2</v>
      </c>
      <c r="M86" s="117">
        <f>Model!O97</f>
        <v>2</v>
      </c>
      <c r="N86" s="117">
        <f>Model!P97</f>
        <v>10</v>
      </c>
      <c r="O86" s="117">
        <f>Model!Q97</f>
        <v>1</v>
      </c>
      <c r="P86" s="117">
        <f>Model!R97</f>
        <v>4</v>
      </c>
      <c r="Q86" s="117">
        <f>Model!S97</f>
        <v>14</v>
      </c>
      <c r="R86" s="117">
        <f>Model!T97</f>
        <v>9</v>
      </c>
      <c r="S86" s="117">
        <f>Model!U97</f>
        <v>12</v>
      </c>
      <c r="T86" s="117">
        <f>Model!V97</f>
        <v>69</v>
      </c>
      <c r="U86" s="118" t="str">
        <f t="shared" si="1"/>
        <v>Below Average</v>
      </c>
      <c r="X86" s="1"/>
    </row>
    <row r="87" spans="1:24" x14ac:dyDescent="0.3">
      <c r="A87" s="117" t="str">
        <f>Model!C98</f>
        <v>AME21025</v>
      </c>
      <c r="B87" s="117" t="s">
        <v>383</v>
      </c>
      <c r="C87" s="117" t="s">
        <v>367</v>
      </c>
      <c r="D87" s="117">
        <f>Model!F98</f>
        <v>2</v>
      </c>
      <c r="E87" s="117">
        <f>Model!G98</f>
        <v>2</v>
      </c>
      <c r="F87" s="117">
        <f>Model!H98</f>
        <v>2</v>
      </c>
      <c r="G87" s="117">
        <f>Model!I98</f>
        <v>2</v>
      </c>
      <c r="H87" s="117">
        <f>Model!J98</f>
        <v>2</v>
      </c>
      <c r="I87" s="117">
        <f>Model!K98</f>
        <v>2</v>
      </c>
      <c r="J87" s="117">
        <f>Model!L98</f>
        <v>2</v>
      </c>
      <c r="K87" s="117">
        <f>Model!M98</f>
        <v>2</v>
      </c>
      <c r="L87" s="117">
        <f>Model!N98</f>
        <v>2</v>
      </c>
      <c r="M87" s="117">
        <f>Model!O98</f>
        <v>2</v>
      </c>
      <c r="N87" s="117">
        <f>Model!P98</f>
        <v>7</v>
      </c>
      <c r="O87" s="117">
        <f>Model!Q98</f>
        <v>11</v>
      </c>
      <c r="P87" s="117">
        <f>Model!R98</f>
        <v>11</v>
      </c>
      <c r="Q87" s="117">
        <f>Model!S98</f>
        <v>13</v>
      </c>
      <c r="R87" s="117">
        <f>Model!T98</f>
        <v>12</v>
      </c>
      <c r="S87" s="117">
        <f>Model!U98</f>
        <v>9</v>
      </c>
      <c r="T87" s="117">
        <f>Model!V98</f>
        <v>83</v>
      </c>
      <c r="U87" s="118" t="str">
        <f t="shared" si="1"/>
        <v>Above Average</v>
      </c>
      <c r="X87" s="1"/>
    </row>
    <row r="88" spans="1:24" x14ac:dyDescent="0.3">
      <c r="A88" s="117" t="str">
        <f>Model!C99</f>
        <v>AME21026</v>
      </c>
      <c r="B88" s="117" t="s">
        <v>383</v>
      </c>
      <c r="C88" s="117" t="s">
        <v>367</v>
      </c>
      <c r="D88" s="117">
        <f>Model!F99</f>
        <v>2</v>
      </c>
      <c r="E88" s="117">
        <f>Model!G99</f>
        <v>2</v>
      </c>
      <c r="F88" s="117">
        <f>Model!H99</f>
        <v>2</v>
      </c>
      <c r="G88" s="117">
        <f>Model!I99</f>
        <v>2</v>
      </c>
      <c r="H88" s="117">
        <f>Model!J99</f>
        <v>2</v>
      </c>
      <c r="I88" s="117">
        <f>Model!K99</f>
        <v>2</v>
      </c>
      <c r="J88" s="117">
        <f>Model!L99</f>
        <v>2</v>
      </c>
      <c r="K88" s="117">
        <f>Model!M99</f>
        <v>2</v>
      </c>
      <c r="L88" s="117">
        <f>Model!N99</f>
        <v>2</v>
      </c>
      <c r="M88" s="117">
        <f>Model!O99</f>
        <v>2</v>
      </c>
      <c r="N88" s="117">
        <f>Model!P99</f>
        <v>7</v>
      </c>
      <c r="O88" s="117">
        <f>Model!Q99</f>
        <v>13</v>
      </c>
      <c r="P88" s="117">
        <f>Model!R99</f>
        <v>9</v>
      </c>
      <c r="Q88" s="117">
        <f>Model!S99</f>
        <v>11</v>
      </c>
      <c r="R88" s="117">
        <f>Model!T99</f>
        <v>11</v>
      </c>
      <c r="S88" s="117">
        <f>Model!U99</f>
        <v>11</v>
      </c>
      <c r="T88" s="117">
        <f>Model!V99</f>
        <v>82</v>
      </c>
      <c r="U88" s="118" t="str">
        <f t="shared" si="1"/>
        <v>Above Average</v>
      </c>
      <c r="X88" s="1"/>
    </row>
    <row r="89" spans="1:24" x14ac:dyDescent="0.3">
      <c r="A89" s="117" t="str">
        <f>Model!C100</f>
        <v>AME21027</v>
      </c>
      <c r="B89" s="117" t="s">
        <v>383</v>
      </c>
      <c r="C89" s="117" t="s">
        <v>367</v>
      </c>
      <c r="D89" s="117">
        <f>Model!F100</f>
        <v>2</v>
      </c>
      <c r="E89" s="117">
        <f>Model!G100</f>
        <v>1</v>
      </c>
      <c r="F89" s="117">
        <f>Model!H100</f>
        <v>2</v>
      </c>
      <c r="G89" s="117">
        <f>Model!I100</f>
        <v>2</v>
      </c>
      <c r="H89" s="117">
        <f>Model!J100</f>
        <v>2</v>
      </c>
      <c r="I89" s="117">
        <f>Model!K100</f>
        <v>2</v>
      </c>
      <c r="J89" s="117">
        <f>Model!L100</f>
        <v>2</v>
      </c>
      <c r="K89" s="117">
        <f>Model!M100</f>
        <v>2</v>
      </c>
      <c r="L89" s="117">
        <f>Model!N100</f>
        <v>2</v>
      </c>
      <c r="M89" s="117">
        <f>Model!O100</f>
        <v>2</v>
      </c>
      <c r="N89" s="117">
        <f>Model!P100</f>
        <v>8</v>
      </c>
      <c r="O89" s="117">
        <f>Model!Q100</f>
        <v>11</v>
      </c>
      <c r="P89" s="117">
        <f>Model!R100</f>
        <v>14</v>
      </c>
      <c r="Q89" s="117">
        <f>Model!S100</f>
        <v>6</v>
      </c>
      <c r="R89" s="117">
        <f>Model!T100</f>
        <v>5</v>
      </c>
      <c r="S89" s="117">
        <f>Model!U100</f>
        <v>5</v>
      </c>
      <c r="T89" s="117">
        <f>Model!V100</f>
        <v>68</v>
      </c>
      <c r="U89" s="118" t="str">
        <f t="shared" si="1"/>
        <v>Below Average</v>
      </c>
      <c r="X89" s="1"/>
    </row>
    <row r="90" spans="1:24" x14ac:dyDescent="0.3">
      <c r="A90" s="117" t="str">
        <f>Model!C101</f>
        <v>AME21028</v>
      </c>
      <c r="B90" s="117" t="s">
        <v>383</v>
      </c>
      <c r="C90" s="117" t="s">
        <v>367</v>
      </c>
      <c r="D90" s="117">
        <f>Model!F101</f>
        <v>1</v>
      </c>
      <c r="E90" s="117">
        <f>Model!G101</f>
        <v>2</v>
      </c>
      <c r="F90" s="117">
        <f>Model!H101</f>
        <v>2</v>
      </c>
      <c r="G90" s="117">
        <f>Model!I101</f>
        <v>2</v>
      </c>
      <c r="H90" s="117">
        <f>Model!J101</f>
        <v>2</v>
      </c>
      <c r="I90" s="117">
        <f>Model!K101</f>
        <v>1</v>
      </c>
      <c r="J90" s="117">
        <f>Model!L101</f>
        <v>1</v>
      </c>
      <c r="K90" s="117">
        <f>Model!M101</f>
        <v>1</v>
      </c>
      <c r="L90" s="117">
        <f>Model!N101</f>
        <v>2</v>
      </c>
      <c r="M90" s="117">
        <f>Model!O101</f>
        <v>2</v>
      </c>
      <c r="N90" s="117">
        <f>Model!P101</f>
        <v>8</v>
      </c>
      <c r="O90" s="117">
        <f>Model!Q101</f>
        <v>11</v>
      </c>
      <c r="P90" s="117">
        <f>Model!R101</f>
        <v>14</v>
      </c>
      <c r="Q90" s="117">
        <f>Model!S101</f>
        <v>13</v>
      </c>
      <c r="R90" s="117">
        <f>Model!T101</f>
        <v>12</v>
      </c>
      <c r="S90" s="117">
        <f>Model!U101</f>
        <v>11</v>
      </c>
      <c r="T90" s="117">
        <f>Model!V101</f>
        <v>85</v>
      </c>
      <c r="U90" s="118" t="str">
        <f t="shared" si="1"/>
        <v>Above Average</v>
      </c>
      <c r="X90" s="1"/>
    </row>
    <row r="91" spans="1:24" x14ac:dyDescent="0.3">
      <c r="A91" s="117" t="str">
        <f>Model!C102</f>
        <v>AME21029</v>
      </c>
      <c r="B91" s="117" t="s">
        <v>383</v>
      </c>
      <c r="C91" s="117" t="s">
        <v>367</v>
      </c>
      <c r="D91" s="117">
        <f>Model!F102</f>
        <v>1</v>
      </c>
      <c r="E91" s="117">
        <f>Model!G102</f>
        <v>1</v>
      </c>
      <c r="F91" s="117">
        <f>Model!H102</f>
        <v>2</v>
      </c>
      <c r="G91" s="117">
        <f>Model!I102</f>
        <v>1</v>
      </c>
      <c r="H91" s="117">
        <f>Model!J102</f>
        <v>1</v>
      </c>
      <c r="I91" s="117">
        <f>Model!K102</f>
        <v>1</v>
      </c>
      <c r="J91" s="117">
        <f>Model!L102</f>
        <v>2</v>
      </c>
      <c r="K91" s="117">
        <f>Model!M102</f>
        <v>2</v>
      </c>
      <c r="L91" s="117">
        <f>Model!N102</f>
        <v>2</v>
      </c>
      <c r="M91" s="117">
        <f>Model!O102</f>
        <v>2</v>
      </c>
      <c r="N91" s="117">
        <f>Model!P102</f>
        <v>7</v>
      </c>
      <c r="O91" s="117">
        <f>Model!Q102</f>
        <v>12</v>
      </c>
      <c r="P91" s="117">
        <f>Model!R102</f>
        <v>14</v>
      </c>
      <c r="Q91" s="117">
        <f>Model!S102</f>
        <v>13</v>
      </c>
      <c r="R91" s="117">
        <f>Model!T102</f>
        <v>11</v>
      </c>
      <c r="S91" s="117">
        <f>Model!U102</f>
        <v>12</v>
      </c>
      <c r="T91" s="117">
        <f>Model!V102</f>
        <v>84</v>
      </c>
      <c r="U91" s="118" t="str">
        <f t="shared" si="1"/>
        <v>Above Average</v>
      </c>
      <c r="X91" s="1"/>
    </row>
    <row r="92" spans="1:24" x14ac:dyDescent="0.3">
      <c r="A92" s="117" t="str">
        <f>Model!C103</f>
        <v>AME21030</v>
      </c>
      <c r="B92" s="117" t="s">
        <v>383</v>
      </c>
      <c r="C92" s="117" t="s">
        <v>367</v>
      </c>
      <c r="D92" s="117">
        <f>Model!F103</f>
        <v>2</v>
      </c>
      <c r="E92" s="117">
        <f>Model!G103</f>
        <v>1</v>
      </c>
      <c r="F92" s="117">
        <f>Model!H103</f>
        <v>2</v>
      </c>
      <c r="G92" s="117">
        <f>Model!I103</f>
        <v>1</v>
      </c>
      <c r="H92" s="117">
        <f>Model!J103</f>
        <v>2</v>
      </c>
      <c r="I92" s="117">
        <f>Model!K103</f>
        <v>2</v>
      </c>
      <c r="J92" s="117">
        <f>Model!L103</f>
        <v>2</v>
      </c>
      <c r="K92" s="117">
        <f>Model!M103</f>
        <v>2</v>
      </c>
      <c r="L92" s="117">
        <f>Model!N103</f>
        <v>2</v>
      </c>
      <c r="M92" s="117">
        <f>Model!O103</f>
        <v>2</v>
      </c>
      <c r="N92" s="117">
        <f>Model!P103</f>
        <v>10</v>
      </c>
      <c r="O92" s="117">
        <f>Model!Q103</f>
        <v>3</v>
      </c>
      <c r="P92" s="117">
        <f>Model!R103</f>
        <v>6</v>
      </c>
      <c r="Q92" s="117">
        <f>Model!S103</f>
        <v>13</v>
      </c>
      <c r="R92" s="117">
        <f>Model!T103</f>
        <v>11</v>
      </c>
      <c r="S92" s="117">
        <f>Model!U103</f>
        <v>8</v>
      </c>
      <c r="T92" s="117">
        <f>Model!V103</f>
        <v>69</v>
      </c>
      <c r="U92" s="118" t="str">
        <f t="shared" si="1"/>
        <v>Below Average</v>
      </c>
      <c r="X92" s="1"/>
    </row>
    <row r="93" spans="1:24" x14ac:dyDescent="0.3">
      <c r="A93" s="117" t="str">
        <f>Model!C104</f>
        <v>AME21032</v>
      </c>
      <c r="B93" s="117" t="s">
        <v>383</v>
      </c>
      <c r="C93" s="117" t="s">
        <v>367</v>
      </c>
      <c r="D93" s="117">
        <f>Model!F104</f>
        <v>1</v>
      </c>
      <c r="E93" s="117">
        <f>Model!G104</f>
        <v>1</v>
      </c>
      <c r="F93" s="117">
        <f>Model!H104</f>
        <v>2</v>
      </c>
      <c r="G93" s="117">
        <f>Model!I104</f>
        <v>2</v>
      </c>
      <c r="H93" s="117">
        <f>Model!J104</f>
        <v>2</v>
      </c>
      <c r="I93" s="117">
        <f>Model!K104</f>
        <v>2</v>
      </c>
      <c r="J93" s="117">
        <f>Model!L104</f>
        <v>1</v>
      </c>
      <c r="K93" s="117">
        <f>Model!M104</f>
        <v>1</v>
      </c>
      <c r="L93" s="117">
        <f>Model!N104</f>
        <v>2</v>
      </c>
      <c r="M93" s="117">
        <f>Model!O104</f>
        <v>1</v>
      </c>
      <c r="N93" s="117">
        <f>Model!P104</f>
        <v>9</v>
      </c>
      <c r="O93" s="117">
        <f>Model!Q104</f>
        <v>11</v>
      </c>
      <c r="P93" s="117">
        <f>Model!R104</f>
        <v>14</v>
      </c>
      <c r="Q93" s="117">
        <f>Model!S104</f>
        <v>12</v>
      </c>
      <c r="R93" s="117">
        <f>Model!T104</f>
        <v>12</v>
      </c>
      <c r="S93" s="117">
        <f>Model!U104</f>
        <v>10</v>
      </c>
      <c r="T93" s="117">
        <f>Model!V104</f>
        <v>83</v>
      </c>
      <c r="U93" s="118" t="str">
        <f t="shared" si="1"/>
        <v>Above Average</v>
      </c>
      <c r="X93" s="1"/>
    </row>
    <row r="94" spans="1:24" x14ac:dyDescent="0.3">
      <c r="A94" s="117" t="str">
        <f>Model!C105</f>
        <v>AME21034</v>
      </c>
      <c r="B94" s="117" t="s">
        <v>383</v>
      </c>
      <c r="C94" s="117" t="s">
        <v>367</v>
      </c>
      <c r="D94" s="117">
        <f>Model!F105</f>
        <v>1</v>
      </c>
      <c r="E94" s="117">
        <f>Model!G105</f>
        <v>2</v>
      </c>
      <c r="F94" s="117">
        <f>Model!H105</f>
        <v>2</v>
      </c>
      <c r="G94" s="117">
        <f>Model!I105</f>
        <v>2</v>
      </c>
      <c r="H94" s="117">
        <f>Model!J105</f>
        <v>2</v>
      </c>
      <c r="I94" s="117">
        <f>Model!K105</f>
        <v>1</v>
      </c>
      <c r="J94" s="117">
        <f>Model!L105</f>
        <v>1</v>
      </c>
      <c r="K94" s="117">
        <f>Model!M105</f>
        <v>1</v>
      </c>
      <c r="L94" s="117">
        <f>Model!N105</f>
        <v>2</v>
      </c>
      <c r="M94" s="117">
        <f>Model!O105</f>
        <v>2</v>
      </c>
      <c r="N94" s="117">
        <f>Model!P105</f>
        <v>8</v>
      </c>
      <c r="O94" s="117">
        <f>Model!Q105</f>
        <v>11</v>
      </c>
      <c r="P94" s="117">
        <f>Model!R105</f>
        <v>14</v>
      </c>
      <c r="Q94" s="117">
        <f>Model!S105</f>
        <v>13</v>
      </c>
      <c r="R94" s="117">
        <f>Model!T105</f>
        <v>12</v>
      </c>
      <c r="S94" s="117">
        <f>Model!U105</f>
        <v>11</v>
      </c>
      <c r="T94" s="117">
        <f>Model!V105</f>
        <v>85</v>
      </c>
      <c r="U94" s="118" t="str">
        <f t="shared" si="1"/>
        <v>Above Average</v>
      </c>
      <c r="X94" s="1"/>
    </row>
    <row r="95" spans="1:24" x14ac:dyDescent="0.3">
      <c r="A95" s="117" t="str">
        <f>Model!C106</f>
        <v>AME21035</v>
      </c>
      <c r="B95" s="117" t="s">
        <v>383</v>
      </c>
      <c r="C95" s="117" t="s">
        <v>367</v>
      </c>
      <c r="D95" s="117">
        <f>Model!F106</f>
        <v>1</v>
      </c>
      <c r="E95" s="117">
        <f>Model!G106</f>
        <v>2</v>
      </c>
      <c r="F95" s="117">
        <f>Model!H106</f>
        <v>2</v>
      </c>
      <c r="G95" s="117">
        <f>Model!I106</f>
        <v>2</v>
      </c>
      <c r="H95" s="117">
        <f>Model!J106</f>
        <v>2</v>
      </c>
      <c r="I95" s="117">
        <f>Model!K106</f>
        <v>1</v>
      </c>
      <c r="J95" s="117">
        <f>Model!L106</f>
        <v>1</v>
      </c>
      <c r="K95" s="117">
        <f>Model!M106</f>
        <v>1</v>
      </c>
      <c r="L95" s="117">
        <f>Model!N106</f>
        <v>2</v>
      </c>
      <c r="M95" s="117">
        <f>Model!O106</f>
        <v>2</v>
      </c>
      <c r="N95" s="117">
        <f>Model!P106</f>
        <v>8</v>
      </c>
      <c r="O95" s="117">
        <f>Model!Q106</f>
        <v>11</v>
      </c>
      <c r="P95" s="117">
        <f>Model!R106</f>
        <v>14</v>
      </c>
      <c r="Q95" s="117">
        <f>Model!S106</f>
        <v>13</v>
      </c>
      <c r="R95" s="117">
        <f>Model!T106</f>
        <v>12</v>
      </c>
      <c r="S95" s="117">
        <f>Model!U106</f>
        <v>11</v>
      </c>
      <c r="T95" s="117">
        <f>Model!V106</f>
        <v>85</v>
      </c>
      <c r="U95" s="118" t="str">
        <f t="shared" si="1"/>
        <v>Above Average</v>
      </c>
      <c r="X95" s="1"/>
    </row>
    <row r="96" spans="1:24" x14ac:dyDescent="0.3">
      <c r="A96" s="117" t="str">
        <f>Model!C107</f>
        <v>AME21038</v>
      </c>
      <c r="B96" s="117" t="s">
        <v>383</v>
      </c>
      <c r="C96" s="117" t="s">
        <v>367</v>
      </c>
      <c r="D96" s="117">
        <f>Model!F107</f>
        <v>2</v>
      </c>
      <c r="E96" s="117">
        <f>Model!G107</f>
        <v>2</v>
      </c>
      <c r="F96" s="117">
        <f>Model!H107</f>
        <v>2</v>
      </c>
      <c r="G96" s="117">
        <f>Model!I107</f>
        <v>2</v>
      </c>
      <c r="H96" s="117">
        <f>Model!J107</f>
        <v>2</v>
      </c>
      <c r="I96" s="117">
        <f>Model!K107</f>
        <v>2</v>
      </c>
      <c r="J96" s="117">
        <f>Model!L107</f>
        <v>2</v>
      </c>
      <c r="K96" s="117">
        <f>Model!M107</f>
        <v>2</v>
      </c>
      <c r="L96" s="117">
        <f>Model!N107</f>
        <v>2</v>
      </c>
      <c r="M96" s="117">
        <f>Model!O107</f>
        <v>2</v>
      </c>
      <c r="N96" s="117">
        <f>Model!P107</f>
        <v>7</v>
      </c>
      <c r="O96" s="117">
        <f>Model!Q107</f>
        <v>13</v>
      </c>
      <c r="P96" s="117">
        <f>Model!R107</f>
        <v>9</v>
      </c>
      <c r="Q96" s="117">
        <f>Model!S107</f>
        <v>11</v>
      </c>
      <c r="R96" s="117">
        <f>Model!T107</f>
        <v>11</v>
      </c>
      <c r="S96" s="117">
        <f>Model!U107</f>
        <v>11</v>
      </c>
      <c r="T96" s="117">
        <f>Model!V107</f>
        <v>82</v>
      </c>
      <c r="U96" s="118" t="str">
        <f t="shared" si="1"/>
        <v>Above Average</v>
      </c>
      <c r="X96" s="1"/>
    </row>
    <row r="97" spans="1:24" x14ac:dyDescent="0.3">
      <c r="A97" s="117" t="str">
        <f>Model!C108</f>
        <v>AME21040</v>
      </c>
      <c r="B97" s="117" t="s">
        <v>383</v>
      </c>
      <c r="C97" s="117" t="s">
        <v>367</v>
      </c>
      <c r="D97" s="117">
        <f>Model!F108</f>
        <v>1</v>
      </c>
      <c r="E97" s="117">
        <f>Model!G108</f>
        <v>2</v>
      </c>
      <c r="F97" s="117">
        <f>Model!H108</f>
        <v>2</v>
      </c>
      <c r="G97" s="117">
        <f>Model!I108</f>
        <v>2</v>
      </c>
      <c r="H97" s="117">
        <f>Model!J108</f>
        <v>2</v>
      </c>
      <c r="I97" s="117">
        <f>Model!K108</f>
        <v>1</v>
      </c>
      <c r="J97" s="117">
        <f>Model!L108</f>
        <v>1</v>
      </c>
      <c r="K97" s="117">
        <f>Model!M108</f>
        <v>1</v>
      </c>
      <c r="L97" s="117">
        <f>Model!N108</f>
        <v>2</v>
      </c>
      <c r="M97" s="117">
        <f>Model!O108</f>
        <v>2</v>
      </c>
      <c r="N97" s="117">
        <f>Model!P108</f>
        <v>8</v>
      </c>
      <c r="O97" s="117">
        <f>Model!Q108</f>
        <v>11</v>
      </c>
      <c r="P97" s="117">
        <f>Model!R108</f>
        <v>14</v>
      </c>
      <c r="Q97" s="117">
        <f>Model!S108</f>
        <v>13</v>
      </c>
      <c r="R97" s="117">
        <f>Model!T108</f>
        <v>12</v>
      </c>
      <c r="S97" s="117">
        <f>Model!U108</f>
        <v>11</v>
      </c>
      <c r="T97" s="117">
        <f>Model!V108</f>
        <v>85</v>
      </c>
      <c r="U97" s="118" t="str">
        <f t="shared" si="1"/>
        <v>Above Average</v>
      </c>
      <c r="X97" s="1"/>
    </row>
    <row r="98" spans="1:24" x14ac:dyDescent="0.3">
      <c r="A98" s="117" t="str">
        <f>Model!C109</f>
        <v>AME21042</v>
      </c>
      <c r="B98" s="117" t="s">
        <v>383</v>
      </c>
      <c r="C98" s="117" t="s">
        <v>367</v>
      </c>
      <c r="D98" s="117">
        <f>Model!F109</f>
        <v>0</v>
      </c>
      <c r="E98" s="117">
        <f>Model!G109</f>
        <v>1</v>
      </c>
      <c r="F98" s="117">
        <f>Model!H109</f>
        <v>1</v>
      </c>
      <c r="G98" s="117">
        <f>Model!I109</f>
        <v>1</v>
      </c>
      <c r="H98" s="117">
        <f>Model!J109</f>
        <v>1</v>
      </c>
      <c r="I98" s="117">
        <f>Model!K109</f>
        <v>0</v>
      </c>
      <c r="J98" s="117">
        <f>Model!L109</f>
        <v>0</v>
      </c>
      <c r="K98" s="117">
        <f>Model!M109</f>
        <v>0</v>
      </c>
      <c r="L98" s="117">
        <f>Model!N109</f>
        <v>0</v>
      </c>
      <c r="M98" s="117">
        <f>Model!O109</f>
        <v>0</v>
      </c>
      <c r="N98" s="117">
        <f>Model!P109</f>
        <v>5</v>
      </c>
      <c r="O98" s="117">
        <f>Model!Q109</f>
        <v>3</v>
      </c>
      <c r="P98" s="117">
        <f>Model!R109</f>
        <v>1</v>
      </c>
      <c r="Q98" s="117">
        <f>Model!S109</f>
        <v>1</v>
      </c>
      <c r="R98" s="117">
        <f>Model!T109</f>
        <v>3</v>
      </c>
      <c r="S98" s="117">
        <f>Model!U109</f>
        <v>3</v>
      </c>
      <c r="T98" s="117">
        <f>Model!V109</f>
        <v>20</v>
      </c>
      <c r="U98" s="118" t="str">
        <f t="shared" si="1"/>
        <v>Fail</v>
      </c>
      <c r="X98" s="1"/>
    </row>
    <row r="99" spans="1:24" x14ac:dyDescent="0.3">
      <c r="A99" s="117" t="str">
        <f>Model!C110</f>
        <v>AME21043</v>
      </c>
      <c r="B99" s="117" t="s">
        <v>383</v>
      </c>
      <c r="C99" s="117" t="s">
        <v>367</v>
      </c>
      <c r="D99" s="117">
        <f>Model!F110</f>
        <v>2</v>
      </c>
      <c r="E99" s="117">
        <f>Model!G110</f>
        <v>1</v>
      </c>
      <c r="F99" s="117">
        <f>Model!H110</f>
        <v>2</v>
      </c>
      <c r="G99" s="117">
        <f>Model!I110</f>
        <v>2</v>
      </c>
      <c r="H99" s="117">
        <f>Model!J110</f>
        <v>2</v>
      </c>
      <c r="I99" s="117">
        <f>Model!K110</f>
        <v>2</v>
      </c>
      <c r="J99" s="117">
        <f>Model!L110</f>
        <v>2</v>
      </c>
      <c r="K99" s="117">
        <f>Model!M110</f>
        <v>2</v>
      </c>
      <c r="L99" s="117">
        <f>Model!N110</f>
        <v>2</v>
      </c>
      <c r="M99" s="117">
        <f>Model!O110</f>
        <v>2</v>
      </c>
      <c r="N99" s="117">
        <f>Model!P110</f>
        <v>10</v>
      </c>
      <c r="O99" s="117">
        <f>Model!Q110</f>
        <v>5</v>
      </c>
      <c r="P99" s="117">
        <f>Model!R110</f>
        <v>13</v>
      </c>
      <c r="Q99" s="117">
        <f>Model!S110</f>
        <v>6</v>
      </c>
      <c r="R99" s="117">
        <f>Model!T110</f>
        <v>8</v>
      </c>
      <c r="S99" s="117">
        <f>Model!U110</f>
        <v>12</v>
      </c>
      <c r="T99" s="117">
        <f>Model!V110</f>
        <v>73</v>
      </c>
      <c r="U99" s="118" t="str">
        <f t="shared" si="1"/>
        <v>Average</v>
      </c>
      <c r="X99" s="1"/>
    </row>
    <row r="100" spans="1:24" x14ac:dyDescent="0.3">
      <c r="A100" s="117" t="str">
        <f>Model!C111</f>
        <v>AME21044</v>
      </c>
      <c r="B100" s="117" t="s">
        <v>383</v>
      </c>
      <c r="C100" s="117" t="s">
        <v>367</v>
      </c>
      <c r="D100" s="117">
        <f>Model!F111</f>
        <v>0</v>
      </c>
      <c r="E100" s="117">
        <f>Model!G111</f>
        <v>0</v>
      </c>
      <c r="F100" s="117">
        <f>Model!H111</f>
        <v>2</v>
      </c>
      <c r="G100" s="117">
        <f>Model!I111</f>
        <v>0</v>
      </c>
      <c r="H100" s="117">
        <f>Model!J111</f>
        <v>0</v>
      </c>
      <c r="I100" s="117">
        <f>Model!K111</f>
        <v>1</v>
      </c>
      <c r="J100" s="117">
        <f>Model!L111</f>
        <v>1</v>
      </c>
      <c r="K100" s="117">
        <f>Model!M111</f>
        <v>2</v>
      </c>
      <c r="L100" s="117">
        <f>Model!N111</f>
        <v>2</v>
      </c>
      <c r="M100" s="117">
        <f>Model!O111</f>
        <v>2</v>
      </c>
      <c r="N100" s="117">
        <f>Model!P111</f>
        <v>9</v>
      </c>
      <c r="O100" s="117">
        <f>Model!Q111</f>
        <v>13</v>
      </c>
      <c r="P100" s="117">
        <f>Model!R111</f>
        <v>11</v>
      </c>
      <c r="Q100" s="117">
        <f>Model!S111</f>
        <v>14</v>
      </c>
      <c r="R100" s="117">
        <f>Model!T111</f>
        <v>13</v>
      </c>
      <c r="S100" s="117">
        <f>Model!U111</f>
        <v>11</v>
      </c>
      <c r="T100" s="117">
        <f>Model!V111</f>
        <v>81</v>
      </c>
      <c r="U100" s="118" t="str">
        <f t="shared" si="1"/>
        <v>Above Average</v>
      </c>
      <c r="X100" s="1"/>
    </row>
    <row r="101" spans="1:24" x14ac:dyDescent="0.3">
      <c r="A101" s="117" t="str">
        <f>Model!C112</f>
        <v>AME21046</v>
      </c>
      <c r="B101" s="117" t="s">
        <v>383</v>
      </c>
      <c r="C101" s="117" t="s">
        <v>367</v>
      </c>
      <c r="D101" s="117">
        <f>Model!F112</f>
        <v>1</v>
      </c>
      <c r="E101" s="117">
        <f>Model!G112</f>
        <v>2</v>
      </c>
      <c r="F101" s="117">
        <f>Model!H112</f>
        <v>2</v>
      </c>
      <c r="G101" s="117">
        <f>Model!I112</f>
        <v>2</v>
      </c>
      <c r="H101" s="117">
        <f>Model!J112</f>
        <v>2</v>
      </c>
      <c r="I101" s="117">
        <f>Model!K112</f>
        <v>1</v>
      </c>
      <c r="J101" s="117">
        <f>Model!L112</f>
        <v>1</v>
      </c>
      <c r="K101" s="117">
        <f>Model!M112</f>
        <v>1</v>
      </c>
      <c r="L101" s="117">
        <f>Model!N112</f>
        <v>2</v>
      </c>
      <c r="M101" s="117">
        <f>Model!O112</f>
        <v>2</v>
      </c>
      <c r="N101" s="117">
        <f>Model!P112</f>
        <v>8</v>
      </c>
      <c r="O101" s="117">
        <f>Model!Q112</f>
        <v>11</v>
      </c>
      <c r="P101" s="117">
        <f>Model!R112</f>
        <v>14</v>
      </c>
      <c r="Q101" s="117">
        <f>Model!S112</f>
        <v>13</v>
      </c>
      <c r="R101" s="117">
        <f>Model!T112</f>
        <v>12</v>
      </c>
      <c r="S101" s="117">
        <f>Model!U112</f>
        <v>11</v>
      </c>
      <c r="T101" s="117">
        <f>Model!V112</f>
        <v>85</v>
      </c>
      <c r="U101" s="118" t="str">
        <f t="shared" si="1"/>
        <v>Above Average</v>
      </c>
      <c r="X101" s="1"/>
    </row>
    <row r="102" spans="1:24" x14ac:dyDescent="0.3">
      <c r="A102" s="117" t="str">
        <f>Model!C113</f>
        <v>AME21047</v>
      </c>
      <c r="B102" s="117" t="s">
        <v>383</v>
      </c>
      <c r="C102" s="117" t="s">
        <v>367</v>
      </c>
      <c r="D102" s="117">
        <f>Model!F113</f>
        <v>0</v>
      </c>
      <c r="E102" s="117">
        <f>Model!G113</f>
        <v>2</v>
      </c>
      <c r="F102" s="117">
        <f>Model!H113</f>
        <v>2</v>
      </c>
      <c r="G102" s="117">
        <f>Model!I113</f>
        <v>1</v>
      </c>
      <c r="H102" s="117">
        <f>Model!J113</f>
        <v>1</v>
      </c>
      <c r="I102" s="117">
        <f>Model!K113</f>
        <v>0</v>
      </c>
      <c r="J102" s="117">
        <f>Model!L113</f>
        <v>2</v>
      </c>
      <c r="K102" s="117">
        <f>Model!M113</f>
        <v>0</v>
      </c>
      <c r="L102" s="117">
        <f>Model!N113</f>
        <v>2</v>
      </c>
      <c r="M102" s="117">
        <f>Model!O113</f>
        <v>1</v>
      </c>
      <c r="N102" s="117">
        <f>Model!P113</f>
        <v>0</v>
      </c>
      <c r="O102" s="117">
        <f>Model!Q113</f>
        <v>10</v>
      </c>
      <c r="P102" s="117">
        <f>Model!R113</f>
        <v>0</v>
      </c>
      <c r="Q102" s="117">
        <f>Model!S113</f>
        <v>3</v>
      </c>
      <c r="R102" s="117">
        <f>Model!T113</f>
        <v>8</v>
      </c>
      <c r="S102" s="117">
        <f>Model!U113</f>
        <v>2</v>
      </c>
      <c r="T102" s="117">
        <f>Model!V113</f>
        <v>34</v>
      </c>
      <c r="U102" s="118" t="str">
        <f t="shared" si="1"/>
        <v>Fail</v>
      </c>
      <c r="X102" s="1"/>
    </row>
    <row r="103" spans="1:24" x14ac:dyDescent="0.3">
      <c r="A103" s="117" t="str">
        <f>Model!C114</f>
        <v>AME21049</v>
      </c>
      <c r="B103" s="117" t="s">
        <v>383</v>
      </c>
      <c r="C103" s="117" t="s">
        <v>367</v>
      </c>
      <c r="D103" s="117">
        <f>Model!F114</f>
        <v>2</v>
      </c>
      <c r="E103" s="117">
        <f>Model!G114</f>
        <v>1</v>
      </c>
      <c r="F103" s="117">
        <f>Model!H114</f>
        <v>2</v>
      </c>
      <c r="G103" s="117">
        <f>Model!I114</f>
        <v>1</v>
      </c>
      <c r="H103" s="117">
        <f>Model!J114</f>
        <v>2</v>
      </c>
      <c r="I103" s="117">
        <f>Model!K114</f>
        <v>2</v>
      </c>
      <c r="J103" s="117">
        <f>Model!L114</f>
        <v>2</v>
      </c>
      <c r="K103" s="117">
        <f>Model!M114</f>
        <v>2</v>
      </c>
      <c r="L103" s="117">
        <f>Model!N114</f>
        <v>2</v>
      </c>
      <c r="M103" s="117">
        <f>Model!O114</f>
        <v>2</v>
      </c>
      <c r="N103" s="117">
        <f>Model!P114</f>
        <v>5</v>
      </c>
      <c r="O103" s="117">
        <f>Model!Q114</f>
        <v>3</v>
      </c>
      <c r="P103" s="117">
        <f>Model!R114</f>
        <v>8</v>
      </c>
      <c r="Q103" s="117">
        <f>Model!S114</f>
        <v>4</v>
      </c>
      <c r="R103" s="117">
        <f>Model!T114</f>
        <v>8</v>
      </c>
      <c r="S103" s="117">
        <f>Model!U114</f>
        <v>6</v>
      </c>
      <c r="T103" s="117">
        <f>Model!V114</f>
        <v>52</v>
      </c>
      <c r="U103" s="118" t="str">
        <f t="shared" si="1"/>
        <v>Pass</v>
      </c>
      <c r="X103" s="1"/>
    </row>
    <row r="104" spans="1:24" x14ac:dyDescent="0.3">
      <c r="A104" s="117" t="str">
        <f>Model!C115</f>
        <v>AME21050</v>
      </c>
      <c r="B104" s="117" t="s">
        <v>383</v>
      </c>
      <c r="C104" s="117" t="s">
        <v>367</v>
      </c>
      <c r="D104" s="117">
        <f>Model!F115</f>
        <v>2</v>
      </c>
      <c r="E104" s="117">
        <f>Model!G115</f>
        <v>1</v>
      </c>
      <c r="F104" s="117">
        <f>Model!H115</f>
        <v>2</v>
      </c>
      <c r="G104" s="117">
        <f>Model!I115</f>
        <v>2</v>
      </c>
      <c r="H104" s="117">
        <f>Model!J115</f>
        <v>2</v>
      </c>
      <c r="I104" s="117">
        <f>Model!K115</f>
        <v>2</v>
      </c>
      <c r="J104" s="117">
        <f>Model!L115</f>
        <v>2</v>
      </c>
      <c r="K104" s="117">
        <f>Model!M115</f>
        <v>2</v>
      </c>
      <c r="L104" s="117">
        <f>Model!N115</f>
        <v>2</v>
      </c>
      <c r="M104" s="117">
        <f>Model!O115</f>
        <v>2</v>
      </c>
      <c r="N104" s="117">
        <f>Model!P115</f>
        <v>7</v>
      </c>
      <c r="O104" s="117">
        <f>Model!Q115</f>
        <v>10</v>
      </c>
      <c r="P104" s="117">
        <f>Model!R115</f>
        <v>0</v>
      </c>
      <c r="Q104" s="117">
        <f>Model!S115</f>
        <v>1</v>
      </c>
      <c r="R104" s="117">
        <f>Model!T115</f>
        <v>6</v>
      </c>
      <c r="S104" s="117">
        <f>Model!U115</f>
        <v>4</v>
      </c>
      <c r="T104" s="117">
        <f>Model!V115</f>
        <v>47</v>
      </c>
      <c r="U104" s="118" t="str">
        <f t="shared" si="1"/>
        <v>Fail</v>
      </c>
      <c r="X104" s="1"/>
    </row>
    <row r="105" spans="1:24" x14ac:dyDescent="0.3">
      <c r="A105" s="117" t="str">
        <f>Model!C116</f>
        <v>AME21230</v>
      </c>
      <c r="B105" s="117" t="s">
        <v>383</v>
      </c>
      <c r="C105" s="117" t="s">
        <v>367</v>
      </c>
      <c r="D105" s="117">
        <f>Model!F116</f>
        <v>1</v>
      </c>
      <c r="E105" s="117">
        <f>Model!G116</f>
        <v>1</v>
      </c>
      <c r="F105" s="117">
        <f>Model!H116</f>
        <v>1</v>
      </c>
      <c r="G105" s="117">
        <f>Model!I116</f>
        <v>1</v>
      </c>
      <c r="H105" s="117">
        <f>Model!J116</f>
        <v>1</v>
      </c>
      <c r="I105" s="117">
        <f>Model!K116</f>
        <v>1</v>
      </c>
      <c r="J105" s="117">
        <f>Model!L116</f>
        <v>1</v>
      </c>
      <c r="K105" s="117">
        <f>Model!M116</f>
        <v>2</v>
      </c>
      <c r="L105" s="117">
        <f>Model!N116</f>
        <v>1</v>
      </c>
      <c r="M105" s="117">
        <f>Model!O116</f>
        <v>1</v>
      </c>
      <c r="N105" s="117">
        <f>Model!P116</f>
        <v>6</v>
      </c>
      <c r="O105" s="117">
        <f>Model!Q116</f>
        <v>11</v>
      </c>
      <c r="P105" s="117">
        <f>Model!R116</f>
        <v>12</v>
      </c>
      <c r="Q105" s="117">
        <f>Model!S116</f>
        <v>9</v>
      </c>
      <c r="R105" s="117">
        <f>Model!T116</f>
        <v>14</v>
      </c>
      <c r="S105" s="117">
        <f>Model!U116</f>
        <v>13</v>
      </c>
      <c r="T105" s="117">
        <f>Model!V116</f>
        <v>76</v>
      </c>
      <c r="U105" s="118" t="str">
        <f t="shared" si="1"/>
        <v>Average</v>
      </c>
      <c r="X105" s="1"/>
    </row>
    <row r="106" spans="1:24" x14ac:dyDescent="0.3">
      <c r="A106" s="117" t="str">
        <f>Model!C117</f>
        <v>AME21232</v>
      </c>
      <c r="B106" s="117" t="s">
        <v>383</v>
      </c>
      <c r="C106" s="117" t="s">
        <v>367</v>
      </c>
      <c r="D106" s="117">
        <f>Model!F117</f>
        <v>2</v>
      </c>
      <c r="E106" s="117">
        <f>Model!G117</f>
        <v>1</v>
      </c>
      <c r="F106" s="117">
        <f>Model!H117</f>
        <v>2</v>
      </c>
      <c r="G106" s="117">
        <f>Model!I117</f>
        <v>2</v>
      </c>
      <c r="H106" s="117">
        <f>Model!J117</f>
        <v>2</v>
      </c>
      <c r="I106" s="117">
        <f>Model!K117</f>
        <v>2</v>
      </c>
      <c r="J106" s="117">
        <f>Model!L117</f>
        <v>2</v>
      </c>
      <c r="K106" s="117">
        <f>Model!M117</f>
        <v>2</v>
      </c>
      <c r="L106" s="117">
        <f>Model!N117</f>
        <v>2</v>
      </c>
      <c r="M106" s="117">
        <f>Model!O117</f>
        <v>2</v>
      </c>
      <c r="N106" s="117">
        <f>Model!P117</f>
        <v>8</v>
      </c>
      <c r="O106" s="117">
        <f>Model!Q117</f>
        <v>7</v>
      </c>
      <c r="P106" s="117">
        <f>Model!R117</f>
        <v>13</v>
      </c>
      <c r="Q106" s="117">
        <f>Model!S117</f>
        <v>7</v>
      </c>
      <c r="R106" s="117">
        <f>Model!T117</f>
        <v>13</v>
      </c>
      <c r="S106" s="117">
        <f>Model!U117</f>
        <v>10</v>
      </c>
      <c r="T106" s="117">
        <f>Model!V117</f>
        <v>77</v>
      </c>
      <c r="U106" s="118" t="str">
        <f t="shared" si="1"/>
        <v>Average</v>
      </c>
      <c r="X106" s="1"/>
    </row>
    <row r="107" spans="1:24" x14ac:dyDescent="0.3">
      <c r="A107" s="117" t="str">
        <f>Model!C118</f>
        <v>AME21233</v>
      </c>
      <c r="B107" s="117" t="s">
        <v>383</v>
      </c>
      <c r="C107" s="117" t="s">
        <v>367</v>
      </c>
      <c r="D107" s="117">
        <f>Model!F118</f>
        <v>2</v>
      </c>
      <c r="E107" s="117">
        <f>Model!G118</f>
        <v>2</v>
      </c>
      <c r="F107" s="117">
        <f>Model!H118</f>
        <v>2</v>
      </c>
      <c r="G107" s="117">
        <f>Model!I118</f>
        <v>2</v>
      </c>
      <c r="H107" s="117">
        <f>Model!J118</f>
        <v>2</v>
      </c>
      <c r="I107" s="117">
        <f>Model!K118</f>
        <v>2</v>
      </c>
      <c r="J107" s="117">
        <f>Model!L118</f>
        <v>2</v>
      </c>
      <c r="K107" s="117">
        <f>Model!M118</f>
        <v>2</v>
      </c>
      <c r="L107" s="117">
        <f>Model!N118</f>
        <v>2</v>
      </c>
      <c r="M107" s="117">
        <f>Model!O118</f>
        <v>2</v>
      </c>
      <c r="N107" s="117">
        <f>Model!P118</f>
        <v>9</v>
      </c>
      <c r="O107" s="117">
        <f>Model!Q118</f>
        <v>11</v>
      </c>
      <c r="P107" s="117">
        <f>Model!R118</f>
        <v>9</v>
      </c>
      <c r="Q107" s="117">
        <f>Model!S118</f>
        <v>11</v>
      </c>
      <c r="R107" s="117">
        <f>Model!T118</f>
        <v>8</v>
      </c>
      <c r="S107" s="117">
        <f>Model!U118</f>
        <v>0</v>
      </c>
      <c r="T107" s="117">
        <f>Model!V118</f>
        <v>68</v>
      </c>
      <c r="U107" s="118" t="str">
        <f t="shared" si="1"/>
        <v>Below Average</v>
      </c>
      <c r="X107" s="1"/>
    </row>
    <row r="108" spans="1:24" x14ac:dyDescent="0.3">
      <c r="A108" s="117" t="str">
        <f>Model!C119</f>
        <v>AME21234</v>
      </c>
      <c r="B108" s="117" t="s">
        <v>383</v>
      </c>
      <c r="C108" s="117" t="s">
        <v>367</v>
      </c>
      <c r="D108" s="117">
        <f>Model!F119</f>
        <v>2</v>
      </c>
      <c r="E108" s="117">
        <f>Model!G119</f>
        <v>2</v>
      </c>
      <c r="F108" s="117">
        <f>Model!H119</f>
        <v>2</v>
      </c>
      <c r="G108" s="117">
        <f>Model!I119</f>
        <v>2</v>
      </c>
      <c r="H108" s="117">
        <f>Model!J119</f>
        <v>2</v>
      </c>
      <c r="I108" s="117">
        <f>Model!K119</f>
        <v>2</v>
      </c>
      <c r="J108" s="117">
        <f>Model!L119</f>
        <v>2</v>
      </c>
      <c r="K108" s="117">
        <f>Model!M119</f>
        <v>2</v>
      </c>
      <c r="L108" s="117">
        <f>Model!N119</f>
        <v>2</v>
      </c>
      <c r="M108" s="117">
        <f>Model!O119</f>
        <v>2</v>
      </c>
      <c r="N108" s="117">
        <f>Model!P119</f>
        <v>8</v>
      </c>
      <c r="O108" s="117">
        <f>Model!Q119</f>
        <v>2</v>
      </c>
      <c r="P108" s="117">
        <f>Model!R119</f>
        <v>13</v>
      </c>
      <c r="Q108" s="117">
        <f>Model!S119</f>
        <v>11</v>
      </c>
      <c r="R108" s="117">
        <f>Model!T119</f>
        <v>7</v>
      </c>
      <c r="S108" s="117">
        <f>Model!U119</f>
        <v>2</v>
      </c>
      <c r="T108" s="117">
        <f>Model!V119</f>
        <v>63</v>
      </c>
      <c r="U108" s="118" t="str">
        <f t="shared" si="1"/>
        <v>Below Average</v>
      </c>
      <c r="X108" s="1"/>
    </row>
    <row r="109" spans="1:24" x14ac:dyDescent="0.3">
      <c r="A109" s="117" t="str">
        <f>Model!C120</f>
        <v>AME21235</v>
      </c>
      <c r="B109" s="117" t="s">
        <v>383</v>
      </c>
      <c r="C109" s="117" t="s">
        <v>367</v>
      </c>
      <c r="D109" s="117">
        <f>Model!F120</f>
        <v>2</v>
      </c>
      <c r="E109" s="117">
        <f>Model!G120</f>
        <v>2</v>
      </c>
      <c r="F109" s="117">
        <f>Model!H120</f>
        <v>1</v>
      </c>
      <c r="G109" s="117">
        <f>Model!I120</f>
        <v>2</v>
      </c>
      <c r="H109" s="117">
        <f>Model!J120</f>
        <v>2</v>
      </c>
      <c r="I109" s="117">
        <f>Model!K120</f>
        <v>2</v>
      </c>
      <c r="J109" s="117">
        <f>Model!L120</f>
        <v>2</v>
      </c>
      <c r="K109" s="117">
        <f>Model!M120</f>
        <v>2</v>
      </c>
      <c r="L109" s="117">
        <f>Model!N120</f>
        <v>1</v>
      </c>
      <c r="M109" s="117">
        <f>Model!O120</f>
        <v>2</v>
      </c>
      <c r="N109" s="117">
        <f>Model!P120</f>
        <v>10</v>
      </c>
      <c r="O109" s="117">
        <f>Model!Q120</f>
        <v>10</v>
      </c>
      <c r="P109" s="117">
        <f>Model!R120</f>
        <v>11</v>
      </c>
      <c r="Q109" s="117">
        <f>Model!S120</f>
        <v>12</v>
      </c>
      <c r="R109" s="117">
        <f>Model!T120</f>
        <v>14</v>
      </c>
      <c r="S109" s="117">
        <f>Model!U120</f>
        <v>12</v>
      </c>
      <c r="T109" s="117">
        <f>Model!V120</f>
        <v>87</v>
      </c>
      <c r="U109" s="118" t="str">
        <f t="shared" si="1"/>
        <v>Above Average</v>
      </c>
      <c r="X109" s="1"/>
    </row>
    <row r="110" spans="1:24" x14ac:dyDescent="0.3">
      <c r="A110" s="117" t="str">
        <f>Model!C121</f>
        <v>AME21237</v>
      </c>
      <c r="B110" s="117" t="s">
        <v>383</v>
      </c>
      <c r="C110" s="117" t="s">
        <v>367</v>
      </c>
      <c r="D110" s="117">
        <f>Model!F121</f>
        <v>1</v>
      </c>
      <c r="E110" s="117">
        <f>Model!G121</f>
        <v>2</v>
      </c>
      <c r="F110" s="117">
        <f>Model!H121</f>
        <v>2</v>
      </c>
      <c r="G110" s="117">
        <f>Model!I121</f>
        <v>2</v>
      </c>
      <c r="H110" s="117">
        <f>Model!J121</f>
        <v>2</v>
      </c>
      <c r="I110" s="117">
        <f>Model!K121</f>
        <v>1</v>
      </c>
      <c r="J110" s="117">
        <f>Model!L121</f>
        <v>1</v>
      </c>
      <c r="K110" s="117">
        <f>Model!M121</f>
        <v>1</v>
      </c>
      <c r="L110" s="117">
        <f>Model!N121</f>
        <v>2</v>
      </c>
      <c r="M110" s="117">
        <f>Model!O121</f>
        <v>2</v>
      </c>
      <c r="N110" s="117">
        <f>Model!P121</f>
        <v>8</v>
      </c>
      <c r="O110" s="117">
        <f>Model!Q121</f>
        <v>11</v>
      </c>
      <c r="P110" s="117">
        <f>Model!R121</f>
        <v>14</v>
      </c>
      <c r="Q110" s="117">
        <f>Model!S121</f>
        <v>13</v>
      </c>
      <c r="R110" s="117">
        <f>Model!T121</f>
        <v>12</v>
      </c>
      <c r="S110" s="117">
        <f>Model!U121</f>
        <v>11</v>
      </c>
      <c r="T110" s="117">
        <f>Model!V121</f>
        <v>85</v>
      </c>
      <c r="U110" s="118" t="str">
        <f t="shared" si="1"/>
        <v>Above Average</v>
      </c>
      <c r="X110" s="1"/>
    </row>
    <row r="111" spans="1:24" x14ac:dyDescent="0.3">
      <c r="A111" s="117" t="str">
        <f>Model!C122</f>
        <v>AME21239L</v>
      </c>
      <c r="B111" s="117" t="s">
        <v>383</v>
      </c>
      <c r="C111" s="117" t="s">
        <v>367</v>
      </c>
      <c r="D111" s="117">
        <f>Model!F122</f>
        <v>0</v>
      </c>
      <c r="E111" s="117">
        <f>Model!G122</f>
        <v>1</v>
      </c>
      <c r="F111" s="117">
        <f>Model!H122</f>
        <v>1</v>
      </c>
      <c r="G111" s="117">
        <f>Model!I122</f>
        <v>0</v>
      </c>
      <c r="H111" s="117">
        <f>Model!J122</f>
        <v>1</v>
      </c>
      <c r="I111" s="117">
        <f>Model!K122</f>
        <v>0</v>
      </c>
      <c r="J111" s="117">
        <f>Model!L122</f>
        <v>2</v>
      </c>
      <c r="K111" s="117">
        <f>Model!M122</f>
        <v>1</v>
      </c>
      <c r="L111" s="117">
        <f>Model!N122</f>
        <v>2</v>
      </c>
      <c r="M111" s="117">
        <f>Model!O122</f>
        <v>2</v>
      </c>
      <c r="N111" s="117">
        <f>Model!P122</f>
        <v>10</v>
      </c>
      <c r="O111" s="117">
        <f>Model!Q122</f>
        <v>13</v>
      </c>
      <c r="P111" s="117">
        <f>Model!R122</f>
        <v>14</v>
      </c>
      <c r="Q111" s="117">
        <f>Model!S122</f>
        <v>12</v>
      </c>
      <c r="R111" s="117">
        <f>Model!T122</f>
        <v>10</v>
      </c>
      <c r="S111" s="117">
        <f>Model!U122</f>
        <v>14</v>
      </c>
      <c r="T111" s="117">
        <f>Model!V122</f>
        <v>83</v>
      </c>
      <c r="U111" s="118" t="str">
        <f t="shared" si="1"/>
        <v>Above Average</v>
      </c>
      <c r="X111" s="1"/>
    </row>
    <row r="112" spans="1:24" x14ac:dyDescent="0.3">
      <c r="A112" s="117" t="str">
        <f>Model!C123</f>
        <v>AME21241L</v>
      </c>
      <c r="B112" s="117" t="s">
        <v>383</v>
      </c>
      <c r="C112" s="117" t="s">
        <v>367</v>
      </c>
      <c r="D112" s="117">
        <f>Model!F123</f>
        <v>2</v>
      </c>
      <c r="E112" s="117">
        <f>Model!G123</f>
        <v>2</v>
      </c>
      <c r="F112" s="117">
        <f>Model!H123</f>
        <v>1</v>
      </c>
      <c r="G112" s="117">
        <f>Model!I123</f>
        <v>1</v>
      </c>
      <c r="H112" s="117">
        <f>Model!J123</f>
        <v>2</v>
      </c>
      <c r="I112" s="117">
        <f>Model!K123</f>
        <v>1</v>
      </c>
      <c r="J112" s="117">
        <f>Model!L123</f>
        <v>2</v>
      </c>
      <c r="K112" s="117">
        <f>Model!M123</f>
        <v>1</v>
      </c>
      <c r="L112" s="117">
        <f>Model!N123</f>
        <v>1</v>
      </c>
      <c r="M112" s="117">
        <f>Model!O123</f>
        <v>2</v>
      </c>
      <c r="N112" s="117">
        <f>Model!P123</f>
        <v>7</v>
      </c>
      <c r="O112" s="117">
        <f>Model!Q123</f>
        <v>10</v>
      </c>
      <c r="P112" s="117">
        <f>Model!R123</f>
        <v>14</v>
      </c>
      <c r="Q112" s="117">
        <f>Model!S123</f>
        <v>11</v>
      </c>
      <c r="R112" s="117">
        <f>Model!T123</f>
        <v>13</v>
      </c>
      <c r="S112" s="117">
        <f>Model!U123</f>
        <v>10</v>
      </c>
      <c r="T112" s="117">
        <f>Model!V123</f>
        <v>80</v>
      </c>
      <c r="U112" s="118" t="str">
        <f t="shared" si="1"/>
        <v>Above Average</v>
      </c>
      <c r="X112" s="1"/>
    </row>
    <row r="113" spans="1:24" x14ac:dyDescent="0.3">
      <c r="A113" s="117" t="str">
        <f>Model!C124</f>
        <v>AME21244L</v>
      </c>
      <c r="B113" s="117" t="s">
        <v>383</v>
      </c>
      <c r="C113" s="117" t="s">
        <v>367</v>
      </c>
      <c r="D113" s="117">
        <f>Model!F124</f>
        <v>1</v>
      </c>
      <c r="E113" s="117">
        <f>Model!G124</f>
        <v>0</v>
      </c>
      <c r="F113" s="117">
        <f>Model!H124</f>
        <v>2</v>
      </c>
      <c r="G113" s="117">
        <f>Model!I124</f>
        <v>1</v>
      </c>
      <c r="H113" s="117">
        <f>Model!J124</f>
        <v>0</v>
      </c>
      <c r="I113" s="117">
        <f>Model!K124</f>
        <v>0</v>
      </c>
      <c r="J113" s="117">
        <f>Model!L124</f>
        <v>2</v>
      </c>
      <c r="K113" s="117">
        <f>Model!M124</f>
        <v>1</v>
      </c>
      <c r="L113" s="117">
        <f>Model!N124</f>
        <v>2</v>
      </c>
      <c r="M113" s="117">
        <f>Model!O124</f>
        <v>2</v>
      </c>
      <c r="N113" s="117">
        <f>Model!P124</f>
        <v>7</v>
      </c>
      <c r="O113" s="117">
        <f>Model!Q124</f>
        <v>14</v>
      </c>
      <c r="P113" s="117">
        <f>Model!R124</f>
        <v>14</v>
      </c>
      <c r="Q113" s="117">
        <f>Model!S124</f>
        <v>14</v>
      </c>
      <c r="R113" s="117">
        <f>Model!T124</f>
        <v>12</v>
      </c>
      <c r="S113" s="117">
        <f>Model!U124</f>
        <v>11</v>
      </c>
      <c r="T113" s="117">
        <f>Model!V124</f>
        <v>83</v>
      </c>
      <c r="U113" s="118" t="str">
        <f t="shared" si="1"/>
        <v>Above Average</v>
      </c>
      <c r="X113" s="1"/>
    </row>
    <row r="114" spans="1:24" x14ac:dyDescent="0.3">
      <c r="A114" s="117" t="str">
        <f>Model!C125</f>
        <v>AME21251L</v>
      </c>
      <c r="B114" s="117" t="s">
        <v>383</v>
      </c>
      <c r="C114" s="117" t="s">
        <v>367</v>
      </c>
      <c r="D114" s="117">
        <f>Model!F125</f>
        <v>2</v>
      </c>
      <c r="E114" s="117">
        <f>Model!G125</f>
        <v>1</v>
      </c>
      <c r="F114" s="117">
        <f>Model!H125</f>
        <v>2</v>
      </c>
      <c r="G114" s="117">
        <f>Model!I125</f>
        <v>1</v>
      </c>
      <c r="H114" s="117">
        <f>Model!J125</f>
        <v>2</v>
      </c>
      <c r="I114" s="117">
        <f>Model!K125</f>
        <v>2</v>
      </c>
      <c r="J114" s="117">
        <f>Model!L125</f>
        <v>2</v>
      </c>
      <c r="K114" s="117">
        <f>Model!M125</f>
        <v>2</v>
      </c>
      <c r="L114" s="117">
        <f>Model!N125</f>
        <v>2</v>
      </c>
      <c r="M114" s="117">
        <f>Model!O125</f>
        <v>2</v>
      </c>
      <c r="N114" s="117">
        <f>Model!P125</f>
        <v>5</v>
      </c>
      <c r="O114" s="117">
        <f>Model!Q125</f>
        <v>12</v>
      </c>
      <c r="P114" s="117">
        <f>Model!R125</f>
        <v>7</v>
      </c>
      <c r="Q114" s="117">
        <f>Model!S125</f>
        <v>12</v>
      </c>
      <c r="R114" s="117">
        <f>Model!T125</f>
        <v>7</v>
      </c>
      <c r="S114" s="117">
        <f>Model!U125</f>
        <v>11</v>
      </c>
      <c r="T114" s="117">
        <f>Model!V125</f>
        <v>72</v>
      </c>
      <c r="U114" s="118" t="str">
        <f t="shared" si="1"/>
        <v>Average</v>
      </c>
      <c r="X114" s="1"/>
    </row>
    <row r="115" spans="1:24" x14ac:dyDescent="0.3">
      <c r="A115" s="117" t="str">
        <f>Model!C126</f>
        <v>AME21262L</v>
      </c>
      <c r="B115" s="117" t="s">
        <v>383</v>
      </c>
      <c r="C115" s="117" t="s">
        <v>367</v>
      </c>
      <c r="D115" s="117">
        <f>Model!F126</f>
        <v>2</v>
      </c>
      <c r="E115" s="117">
        <f>Model!G126</f>
        <v>2</v>
      </c>
      <c r="F115" s="117">
        <f>Model!H126</f>
        <v>1</v>
      </c>
      <c r="G115" s="117">
        <f>Model!I126</f>
        <v>2</v>
      </c>
      <c r="H115" s="117">
        <f>Model!J126</f>
        <v>2</v>
      </c>
      <c r="I115" s="117">
        <f>Model!K126</f>
        <v>2</v>
      </c>
      <c r="J115" s="117">
        <f>Model!L126</f>
        <v>2</v>
      </c>
      <c r="K115" s="117">
        <f>Model!M126</f>
        <v>2</v>
      </c>
      <c r="L115" s="117">
        <f>Model!N126</f>
        <v>1</v>
      </c>
      <c r="M115" s="117">
        <f>Model!O126</f>
        <v>2</v>
      </c>
      <c r="N115" s="117">
        <f>Model!P126</f>
        <v>10</v>
      </c>
      <c r="O115" s="117">
        <f>Model!Q126</f>
        <v>10</v>
      </c>
      <c r="P115" s="117">
        <f>Model!R126</f>
        <v>11</v>
      </c>
      <c r="Q115" s="117">
        <f>Model!S126</f>
        <v>12</v>
      </c>
      <c r="R115" s="117">
        <f>Model!T126</f>
        <v>14</v>
      </c>
      <c r="S115" s="117">
        <f>Model!U126</f>
        <v>12</v>
      </c>
      <c r="T115" s="117">
        <f>Model!V126</f>
        <v>87</v>
      </c>
      <c r="U115" s="118" t="str">
        <f t="shared" si="1"/>
        <v>Above Average</v>
      </c>
      <c r="X115" s="1"/>
    </row>
    <row r="116" spans="1:24" x14ac:dyDescent="0.3">
      <c r="A116" s="117" t="str">
        <f>Model!C127</f>
        <v>AME21263L</v>
      </c>
      <c r="B116" s="117" t="s">
        <v>383</v>
      </c>
      <c r="C116" s="117" t="s">
        <v>367</v>
      </c>
      <c r="D116" s="117">
        <f>Model!F127</f>
        <v>2</v>
      </c>
      <c r="E116" s="117">
        <f>Model!G127</f>
        <v>1</v>
      </c>
      <c r="F116" s="117">
        <f>Model!H127</f>
        <v>2</v>
      </c>
      <c r="G116" s="117">
        <f>Model!I127</f>
        <v>1</v>
      </c>
      <c r="H116" s="117">
        <f>Model!J127</f>
        <v>2</v>
      </c>
      <c r="I116" s="117">
        <f>Model!K127</f>
        <v>2</v>
      </c>
      <c r="J116" s="117">
        <f>Model!L127</f>
        <v>2</v>
      </c>
      <c r="K116" s="117">
        <f>Model!M127</f>
        <v>2</v>
      </c>
      <c r="L116" s="117">
        <f>Model!N127</f>
        <v>2</v>
      </c>
      <c r="M116" s="117">
        <f>Model!O127</f>
        <v>2</v>
      </c>
      <c r="N116" s="117">
        <f>Model!P127</f>
        <v>8</v>
      </c>
      <c r="O116" s="117">
        <f>Model!Q127</f>
        <v>10</v>
      </c>
      <c r="P116" s="117">
        <f>Model!R127</f>
        <v>13</v>
      </c>
      <c r="Q116" s="117">
        <f>Model!S127</f>
        <v>2</v>
      </c>
      <c r="R116" s="117">
        <f>Model!T127</f>
        <v>12</v>
      </c>
      <c r="S116" s="117">
        <f>Model!U127</f>
        <v>12</v>
      </c>
      <c r="T116" s="117">
        <f>Model!V127</f>
        <v>75</v>
      </c>
      <c r="U116" s="118" t="str">
        <f t="shared" si="1"/>
        <v>Average</v>
      </c>
      <c r="X116" s="1"/>
    </row>
    <row r="117" spans="1:24" x14ac:dyDescent="0.3">
      <c r="A117" s="117" t="str">
        <f>Model!C128</f>
        <v>AME21057</v>
      </c>
      <c r="B117" s="117" t="s">
        <v>383</v>
      </c>
      <c r="C117" s="117" t="s">
        <v>367</v>
      </c>
      <c r="D117" s="117">
        <f>Model!F128</f>
        <v>2</v>
      </c>
      <c r="E117" s="117">
        <f>Model!G128</f>
        <v>1</v>
      </c>
      <c r="F117" s="117">
        <f>Model!H128</f>
        <v>2</v>
      </c>
      <c r="G117" s="117">
        <f>Model!I128</f>
        <v>2</v>
      </c>
      <c r="H117" s="117">
        <f>Model!J128</f>
        <v>2</v>
      </c>
      <c r="I117" s="117">
        <f>Model!K128</f>
        <v>2</v>
      </c>
      <c r="J117" s="117">
        <f>Model!L128</f>
        <v>2</v>
      </c>
      <c r="K117" s="117">
        <f>Model!M128</f>
        <v>2</v>
      </c>
      <c r="L117" s="117">
        <f>Model!N128</f>
        <v>2</v>
      </c>
      <c r="M117" s="117">
        <f>Model!O128</f>
        <v>2</v>
      </c>
      <c r="N117" s="117">
        <f>Model!P128</f>
        <v>8</v>
      </c>
      <c r="O117" s="117">
        <f>Model!Q128</f>
        <v>6</v>
      </c>
      <c r="P117" s="117">
        <f>Model!R128</f>
        <v>4</v>
      </c>
      <c r="Q117" s="117">
        <f>Model!S128</f>
        <v>14</v>
      </c>
      <c r="R117" s="117">
        <f>Model!T128</f>
        <v>5</v>
      </c>
      <c r="S117" s="117">
        <f>Model!U128</f>
        <v>13</v>
      </c>
      <c r="T117" s="117">
        <f>Model!V128</f>
        <v>69</v>
      </c>
      <c r="U117" s="118" t="str">
        <f t="shared" si="1"/>
        <v>Below Average</v>
      </c>
      <c r="X117" s="1"/>
    </row>
    <row r="118" spans="1:24" x14ac:dyDescent="0.3">
      <c r="A118" s="117" t="str">
        <f>Model!C129</f>
        <v>AME21060</v>
      </c>
      <c r="B118" s="117" t="s">
        <v>383</v>
      </c>
      <c r="C118" s="117" t="s">
        <v>367</v>
      </c>
      <c r="D118" s="117">
        <f>Model!F129</f>
        <v>2</v>
      </c>
      <c r="E118" s="117">
        <f>Model!G129</f>
        <v>1</v>
      </c>
      <c r="F118" s="117">
        <f>Model!H129</f>
        <v>2</v>
      </c>
      <c r="G118" s="117">
        <f>Model!I129</f>
        <v>2</v>
      </c>
      <c r="H118" s="117">
        <f>Model!J129</f>
        <v>2</v>
      </c>
      <c r="I118" s="117">
        <f>Model!K129</f>
        <v>2</v>
      </c>
      <c r="J118" s="117">
        <f>Model!L129</f>
        <v>2</v>
      </c>
      <c r="K118" s="117">
        <f>Model!M129</f>
        <v>2</v>
      </c>
      <c r="L118" s="117">
        <f>Model!N129</f>
        <v>2</v>
      </c>
      <c r="M118" s="117">
        <f>Model!O129</f>
        <v>2</v>
      </c>
      <c r="N118" s="117">
        <f>Model!P129</f>
        <v>8</v>
      </c>
      <c r="O118" s="117">
        <f>Model!Q129</f>
        <v>14</v>
      </c>
      <c r="P118" s="117">
        <f>Model!R129</f>
        <v>10</v>
      </c>
      <c r="Q118" s="117">
        <f>Model!S129</f>
        <v>11</v>
      </c>
      <c r="R118" s="117">
        <f>Model!T129</f>
        <v>9</v>
      </c>
      <c r="S118" s="117">
        <f>Model!U129</f>
        <v>7</v>
      </c>
      <c r="T118" s="117">
        <f>Model!V129</f>
        <v>78</v>
      </c>
      <c r="U118" s="118" t="str">
        <f t="shared" si="1"/>
        <v>Average</v>
      </c>
      <c r="X118" s="1"/>
    </row>
    <row r="119" spans="1:24" x14ac:dyDescent="0.3">
      <c r="A119" s="117" t="str">
        <f>Model!C130</f>
        <v>AME21064</v>
      </c>
      <c r="B119" s="117" t="s">
        <v>383</v>
      </c>
      <c r="C119" s="117" t="s">
        <v>367</v>
      </c>
      <c r="D119" s="117">
        <f>Model!F130</f>
        <v>0</v>
      </c>
      <c r="E119" s="117">
        <f>Model!G130</f>
        <v>0</v>
      </c>
      <c r="F119" s="117">
        <f>Model!H130</f>
        <v>1</v>
      </c>
      <c r="G119" s="117">
        <f>Model!I130</f>
        <v>0</v>
      </c>
      <c r="H119" s="117">
        <f>Model!J130</f>
        <v>1</v>
      </c>
      <c r="I119" s="117">
        <f>Model!K130</f>
        <v>1</v>
      </c>
      <c r="J119" s="117">
        <f>Model!L130</f>
        <v>2</v>
      </c>
      <c r="K119" s="117">
        <f>Model!M130</f>
        <v>2</v>
      </c>
      <c r="L119" s="117">
        <f>Model!N130</f>
        <v>2</v>
      </c>
      <c r="M119" s="117">
        <f>Model!O130</f>
        <v>1</v>
      </c>
      <c r="N119" s="117">
        <f>Model!P130</f>
        <v>10</v>
      </c>
      <c r="O119" s="117">
        <f>Model!Q130</f>
        <v>12</v>
      </c>
      <c r="P119" s="117">
        <f>Model!R130</f>
        <v>11</v>
      </c>
      <c r="Q119" s="117">
        <f>Model!S130</f>
        <v>14</v>
      </c>
      <c r="R119" s="117">
        <f>Model!T130</f>
        <v>10</v>
      </c>
      <c r="S119" s="117">
        <f>Model!U130</f>
        <v>14</v>
      </c>
      <c r="T119" s="117">
        <f>Model!V130</f>
        <v>81</v>
      </c>
      <c r="U119" s="118" t="str">
        <f t="shared" si="1"/>
        <v>Above Average</v>
      </c>
      <c r="X119" s="1"/>
    </row>
    <row r="120" spans="1:24" x14ac:dyDescent="0.3">
      <c r="A120" s="117" t="str">
        <f>Model!C131</f>
        <v>AME21065</v>
      </c>
      <c r="B120" s="117" t="s">
        <v>383</v>
      </c>
      <c r="C120" s="117" t="s">
        <v>367</v>
      </c>
      <c r="D120" s="117">
        <f>Model!F131</f>
        <v>2</v>
      </c>
      <c r="E120" s="117">
        <f>Model!G131</f>
        <v>1</v>
      </c>
      <c r="F120" s="117">
        <f>Model!H131</f>
        <v>2</v>
      </c>
      <c r="G120" s="117">
        <f>Model!I131</f>
        <v>2</v>
      </c>
      <c r="H120" s="117">
        <f>Model!J131</f>
        <v>2</v>
      </c>
      <c r="I120" s="117">
        <f>Model!K131</f>
        <v>2</v>
      </c>
      <c r="J120" s="117">
        <f>Model!L131</f>
        <v>2</v>
      </c>
      <c r="K120" s="117">
        <f>Model!M131</f>
        <v>2</v>
      </c>
      <c r="L120" s="117">
        <f>Model!N131</f>
        <v>2</v>
      </c>
      <c r="M120" s="117">
        <f>Model!O131</f>
        <v>2</v>
      </c>
      <c r="N120" s="117">
        <f>Model!P131</f>
        <v>8</v>
      </c>
      <c r="O120" s="117">
        <f>Model!Q131</f>
        <v>13</v>
      </c>
      <c r="P120" s="117">
        <f>Model!R131</f>
        <v>4</v>
      </c>
      <c r="Q120" s="117">
        <f>Model!S131</f>
        <v>14</v>
      </c>
      <c r="R120" s="117">
        <f>Model!T131</f>
        <v>4</v>
      </c>
      <c r="S120" s="117">
        <f>Model!U131</f>
        <v>2</v>
      </c>
      <c r="T120" s="117">
        <f>Model!V131</f>
        <v>64</v>
      </c>
      <c r="U120" s="118" t="str">
        <f t="shared" si="1"/>
        <v>Below Average</v>
      </c>
      <c r="X120" s="1"/>
    </row>
    <row r="121" spans="1:24" x14ac:dyDescent="0.3">
      <c r="A121" s="117" t="str">
        <f>Model!C132</f>
        <v>AME21070</v>
      </c>
      <c r="B121" s="117" t="s">
        <v>383</v>
      </c>
      <c r="C121" s="117" t="s">
        <v>367</v>
      </c>
      <c r="D121" s="117">
        <f>Model!F132</f>
        <v>2</v>
      </c>
      <c r="E121" s="117">
        <f>Model!G132</f>
        <v>1</v>
      </c>
      <c r="F121" s="117">
        <f>Model!H132</f>
        <v>2</v>
      </c>
      <c r="G121" s="117">
        <f>Model!I132</f>
        <v>2</v>
      </c>
      <c r="H121" s="117">
        <f>Model!J132</f>
        <v>2</v>
      </c>
      <c r="I121" s="117">
        <f>Model!K132</f>
        <v>2</v>
      </c>
      <c r="J121" s="117">
        <f>Model!L132</f>
        <v>2</v>
      </c>
      <c r="K121" s="117">
        <f>Model!M132</f>
        <v>1</v>
      </c>
      <c r="L121" s="117">
        <f>Model!N132</f>
        <v>2</v>
      </c>
      <c r="M121" s="117">
        <f>Model!O132</f>
        <v>2</v>
      </c>
      <c r="N121" s="117">
        <f>Model!P132</f>
        <v>9</v>
      </c>
      <c r="O121" s="117">
        <f>Model!Q132</f>
        <v>13</v>
      </c>
      <c r="P121" s="117">
        <f>Model!R132</f>
        <v>10</v>
      </c>
      <c r="Q121" s="117">
        <f>Model!S132</f>
        <v>12</v>
      </c>
      <c r="R121" s="117">
        <f>Model!T132</f>
        <v>11</v>
      </c>
      <c r="S121" s="117">
        <f>Model!U132</f>
        <v>10</v>
      </c>
      <c r="T121" s="117">
        <f>Model!V132</f>
        <v>83</v>
      </c>
      <c r="U121" s="118" t="str">
        <f t="shared" si="1"/>
        <v>Above Average</v>
      </c>
      <c r="X121" s="1"/>
    </row>
    <row r="122" spans="1:24" x14ac:dyDescent="0.3">
      <c r="A122" s="117" t="str">
        <f>Model!C133</f>
        <v>AME21071</v>
      </c>
      <c r="B122" s="117" t="s">
        <v>383</v>
      </c>
      <c r="C122" s="117" t="s">
        <v>367</v>
      </c>
      <c r="D122" s="117">
        <f>Model!F133</f>
        <v>1</v>
      </c>
      <c r="E122" s="117">
        <f>Model!G133</f>
        <v>2</v>
      </c>
      <c r="F122" s="117">
        <f>Model!H133</f>
        <v>1</v>
      </c>
      <c r="G122" s="117">
        <f>Model!I133</f>
        <v>1</v>
      </c>
      <c r="H122" s="117">
        <f>Model!J133</f>
        <v>2</v>
      </c>
      <c r="I122" s="117">
        <f>Model!K133</f>
        <v>1</v>
      </c>
      <c r="J122" s="117">
        <f>Model!L133</f>
        <v>1</v>
      </c>
      <c r="K122" s="117">
        <f>Model!M133</f>
        <v>2</v>
      </c>
      <c r="L122" s="117">
        <f>Model!N133</f>
        <v>2</v>
      </c>
      <c r="M122" s="117">
        <f>Model!O133</f>
        <v>2</v>
      </c>
      <c r="N122" s="117">
        <f>Model!P133</f>
        <v>8</v>
      </c>
      <c r="O122" s="117">
        <f>Model!Q133</f>
        <v>11</v>
      </c>
      <c r="P122" s="117">
        <f>Model!R133</f>
        <v>12</v>
      </c>
      <c r="Q122" s="117">
        <f>Model!S133</f>
        <v>10</v>
      </c>
      <c r="R122" s="117">
        <f>Model!T133</f>
        <v>12</v>
      </c>
      <c r="S122" s="117">
        <f>Model!U133</f>
        <v>13</v>
      </c>
      <c r="T122" s="117">
        <f>Model!V133</f>
        <v>81</v>
      </c>
      <c r="U122" s="118" t="str">
        <f t="shared" si="1"/>
        <v>Above Average</v>
      </c>
      <c r="X122" s="1"/>
    </row>
    <row r="123" spans="1:24" x14ac:dyDescent="0.3">
      <c r="A123" s="117" t="str">
        <f>Model!C134</f>
        <v>AME21072</v>
      </c>
      <c r="B123" s="117" t="s">
        <v>384</v>
      </c>
      <c r="C123" s="117" t="s">
        <v>367</v>
      </c>
      <c r="D123" s="117">
        <f>Model!F134</f>
        <v>1</v>
      </c>
      <c r="E123" s="117">
        <f>Model!G134</f>
        <v>1</v>
      </c>
      <c r="F123" s="117">
        <f>Model!H134</f>
        <v>2</v>
      </c>
      <c r="G123" s="117">
        <f>Model!I134</f>
        <v>0</v>
      </c>
      <c r="H123" s="117">
        <f>Model!J134</f>
        <v>0</v>
      </c>
      <c r="I123" s="117">
        <f>Model!K134</f>
        <v>1</v>
      </c>
      <c r="J123" s="117">
        <f>Model!L134</f>
        <v>2</v>
      </c>
      <c r="K123" s="117">
        <f>Model!M134</f>
        <v>1</v>
      </c>
      <c r="L123" s="117">
        <f>Model!N134</f>
        <v>2</v>
      </c>
      <c r="M123" s="117">
        <f>Model!O134</f>
        <v>2</v>
      </c>
      <c r="N123" s="117">
        <f>Model!P134</f>
        <v>8</v>
      </c>
      <c r="O123" s="117">
        <f>Model!Q134</f>
        <v>12</v>
      </c>
      <c r="P123" s="117">
        <f>Model!R134</f>
        <v>14</v>
      </c>
      <c r="Q123" s="117">
        <f>Model!S134</f>
        <v>11</v>
      </c>
      <c r="R123" s="117">
        <f>Model!T134</f>
        <v>11</v>
      </c>
      <c r="S123" s="117">
        <f>Model!U134</f>
        <v>13</v>
      </c>
      <c r="T123" s="117">
        <f>Model!V134</f>
        <v>81</v>
      </c>
      <c r="U123" s="118" t="str">
        <f t="shared" si="1"/>
        <v>Above Average</v>
      </c>
      <c r="X123" s="1"/>
    </row>
    <row r="124" spans="1:24" x14ac:dyDescent="0.3">
      <c r="A124" s="117" t="str">
        <f>Model!C135</f>
        <v>AME21073</v>
      </c>
      <c r="B124" s="117" t="s">
        <v>384</v>
      </c>
      <c r="C124" s="117" t="s">
        <v>367</v>
      </c>
      <c r="D124" s="117">
        <f>Model!F135</f>
        <v>1</v>
      </c>
      <c r="E124" s="117">
        <f>Model!G135</f>
        <v>1</v>
      </c>
      <c r="F124" s="117">
        <f>Model!H135</f>
        <v>2</v>
      </c>
      <c r="G124" s="117">
        <f>Model!I135</f>
        <v>1</v>
      </c>
      <c r="H124" s="117">
        <f>Model!J135</f>
        <v>1</v>
      </c>
      <c r="I124" s="117">
        <f>Model!K135</f>
        <v>1</v>
      </c>
      <c r="J124" s="117">
        <f>Model!L135</f>
        <v>2</v>
      </c>
      <c r="K124" s="117">
        <f>Model!M135</f>
        <v>2</v>
      </c>
      <c r="L124" s="117">
        <f>Model!N135</f>
        <v>2</v>
      </c>
      <c r="M124" s="117">
        <f>Model!O135</f>
        <v>1</v>
      </c>
      <c r="N124" s="117">
        <f>Model!P135</f>
        <v>5</v>
      </c>
      <c r="O124" s="117">
        <f>Model!Q135</f>
        <v>9</v>
      </c>
      <c r="P124" s="117">
        <f>Model!R135</f>
        <v>14</v>
      </c>
      <c r="Q124" s="117">
        <f>Model!S135</f>
        <v>13</v>
      </c>
      <c r="R124" s="117">
        <f>Model!T135</f>
        <v>12</v>
      </c>
      <c r="S124" s="117">
        <f>Model!U135</f>
        <v>10</v>
      </c>
      <c r="T124" s="117">
        <f>Model!V135</f>
        <v>77</v>
      </c>
      <c r="U124" s="118" t="str">
        <f t="shared" si="1"/>
        <v>Average</v>
      </c>
      <c r="X124" s="1"/>
    </row>
    <row r="125" spans="1:24" x14ac:dyDescent="0.3">
      <c r="A125" s="117" t="str">
        <f>Model!C136</f>
        <v>AME21074</v>
      </c>
      <c r="B125" s="117" t="s">
        <v>384</v>
      </c>
      <c r="C125" s="117" t="s">
        <v>367</v>
      </c>
      <c r="D125" s="117">
        <f>Model!F136</f>
        <v>1</v>
      </c>
      <c r="E125" s="117">
        <f>Model!G136</f>
        <v>1</v>
      </c>
      <c r="F125" s="117">
        <f>Model!H136</f>
        <v>2</v>
      </c>
      <c r="G125" s="117">
        <f>Model!I136</f>
        <v>1</v>
      </c>
      <c r="H125" s="117">
        <f>Model!J136</f>
        <v>1</v>
      </c>
      <c r="I125" s="117">
        <f>Model!K136</f>
        <v>1</v>
      </c>
      <c r="J125" s="117">
        <f>Model!L136</f>
        <v>1</v>
      </c>
      <c r="K125" s="117">
        <f>Model!M136</f>
        <v>1</v>
      </c>
      <c r="L125" s="117">
        <f>Model!N136</f>
        <v>1</v>
      </c>
      <c r="M125" s="117">
        <f>Model!O136</f>
        <v>1</v>
      </c>
      <c r="N125" s="117">
        <f>Model!P136</f>
        <v>9</v>
      </c>
      <c r="O125" s="117">
        <f>Model!Q136</f>
        <v>14</v>
      </c>
      <c r="P125" s="117">
        <f>Model!R136</f>
        <v>11</v>
      </c>
      <c r="Q125" s="117">
        <f>Model!S136</f>
        <v>14</v>
      </c>
      <c r="R125" s="117">
        <f>Model!T136</f>
        <v>7</v>
      </c>
      <c r="S125" s="117">
        <f>Model!U136</f>
        <v>11</v>
      </c>
      <c r="T125" s="117">
        <f>Model!V136</f>
        <v>77</v>
      </c>
      <c r="U125" s="118" t="str">
        <f t="shared" si="1"/>
        <v>Average</v>
      </c>
      <c r="X125" s="1"/>
    </row>
    <row r="126" spans="1:24" x14ac:dyDescent="0.3">
      <c r="A126" s="117" t="str">
        <f>Model!C137</f>
        <v>AME21075</v>
      </c>
      <c r="B126" s="117" t="s">
        <v>384</v>
      </c>
      <c r="C126" s="117" t="s">
        <v>367</v>
      </c>
      <c r="D126" s="117">
        <f>Model!F137</f>
        <v>2</v>
      </c>
      <c r="E126" s="117">
        <f>Model!G137</f>
        <v>2</v>
      </c>
      <c r="F126" s="117">
        <f>Model!H137</f>
        <v>2</v>
      </c>
      <c r="G126" s="117">
        <f>Model!I137</f>
        <v>2</v>
      </c>
      <c r="H126" s="117">
        <f>Model!J137</f>
        <v>1</v>
      </c>
      <c r="I126" s="117">
        <f>Model!K137</f>
        <v>1</v>
      </c>
      <c r="J126" s="117">
        <f>Model!L137</f>
        <v>1</v>
      </c>
      <c r="K126" s="117">
        <f>Model!M137</f>
        <v>2</v>
      </c>
      <c r="L126" s="117">
        <f>Model!N137</f>
        <v>2</v>
      </c>
      <c r="M126" s="117">
        <f>Model!O137</f>
        <v>2</v>
      </c>
      <c r="N126" s="117">
        <f>Model!P137</f>
        <v>7</v>
      </c>
      <c r="O126" s="117">
        <f>Model!Q137</f>
        <v>13</v>
      </c>
      <c r="P126" s="117">
        <f>Model!R137</f>
        <v>12</v>
      </c>
      <c r="Q126" s="117">
        <f>Model!S137</f>
        <v>13</v>
      </c>
      <c r="R126" s="117">
        <f>Model!T137</f>
        <v>10</v>
      </c>
      <c r="S126" s="117">
        <f>Model!U137</f>
        <v>11</v>
      </c>
      <c r="T126" s="117">
        <f>Model!V137</f>
        <v>83</v>
      </c>
      <c r="U126" s="118" t="str">
        <f t="shared" si="1"/>
        <v>Above Average</v>
      </c>
      <c r="X126" s="1"/>
    </row>
    <row r="127" spans="1:24" x14ac:dyDescent="0.3">
      <c r="A127" s="117" t="str">
        <f>Model!C138</f>
        <v>AME21078</v>
      </c>
      <c r="B127" s="117" t="s">
        <v>384</v>
      </c>
      <c r="C127" s="117" t="s">
        <v>367</v>
      </c>
      <c r="D127" s="117">
        <f>Model!F138</f>
        <v>2</v>
      </c>
      <c r="E127" s="117">
        <f>Model!G138</f>
        <v>2</v>
      </c>
      <c r="F127" s="117">
        <f>Model!H138</f>
        <v>2</v>
      </c>
      <c r="G127" s="117">
        <f>Model!I138</f>
        <v>2</v>
      </c>
      <c r="H127" s="117">
        <f>Model!J138</f>
        <v>2</v>
      </c>
      <c r="I127" s="117">
        <f>Model!K138</f>
        <v>2</v>
      </c>
      <c r="J127" s="117">
        <f>Model!L138</f>
        <v>2</v>
      </c>
      <c r="K127" s="117">
        <f>Model!M138</f>
        <v>2</v>
      </c>
      <c r="L127" s="117">
        <f>Model!N138</f>
        <v>2</v>
      </c>
      <c r="M127" s="117">
        <f>Model!O138</f>
        <v>2</v>
      </c>
      <c r="N127" s="117">
        <f>Model!P138</f>
        <v>10</v>
      </c>
      <c r="O127" s="117">
        <f>Model!Q138</f>
        <v>6</v>
      </c>
      <c r="P127" s="117">
        <f>Model!R138</f>
        <v>8</v>
      </c>
      <c r="Q127" s="117">
        <f>Model!S138</f>
        <v>14</v>
      </c>
      <c r="R127" s="117">
        <f>Model!T138</f>
        <v>9</v>
      </c>
      <c r="S127" s="117">
        <f>Model!U138</f>
        <v>12</v>
      </c>
      <c r="T127" s="117">
        <f>Model!V138</f>
        <v>79</v>
      </c>
      <c r="U127" s="118" t="str">
        <f t="shared" si="1"/>
        <v>Average</v>
      </c>
      <c r="X127" s="1"/>
    </row>
    <row r="128" spans="1:24" x14ac:dyDescent="0.3">
      <c r="A128" s="117" t="str">
        <f>Model!C139</f>
        <v>AME21081</v>
      </c>
      <c r="B128" s="117" t="s">
        <v>384</v>
      </c>
      <c r="C128" s="117" t="s">
        <v>367</v>
      </c>
      <c r="D128" s="117">
        <v>0</v>
      </c>
      <c r="E128" s="117">
        <v>0</v>
      </c>
      <c r="F128" s="117">
        <v>0</v>
      </c>
      <c r="G128" s="117">
        <v>0</v>
      </c>
      <c r="H128" s="117">
        <v>0</v>
      </c>
      <c r="I128" s="117">
        <v>0</v>
      </c>
      <c r="J128" s="117">
        <v>0</v>
      </c>
      <c r="K128" s="117">
        <v>0</v>
      </c>
      <c r="L128" s="117">
        <v>0</v>
      </c>
      <c r="M128" s="117">
        <v>0</v>
      </c>
      <c r="N128" s="117">
        <v>0</v>
      </c>
      <c r="O128" s="117">
        <v>0</v>
      </c>
      <c r="P128" s="117">
        <v>0</v>
      </c>
      <c r="Q128" s="117">
        <v>0</v>
      </c>
      <c r="R128" s="117">
        <v>0</v>
      </c>
      <c r="S128" s="117">
        <v>0</v>
      </c>
      <c r="T128" s="117" t="s">
        <v>370</v>
      </c>
      <c r="U128" s="118" t="str">
        <f t="shared" si="1"/>
        <v>Absent</v>
      </c>
      <c r="X128" s="1"/>
    </row>
    <row r="129" spans="1:24" x14ac:dyDescent="0.3">
      <c r="A129" s="117" t="str">
        <f>Model!C140</f>
        <v>AME21082</v>
      </c>
      <c r="B129" s="117" t="s">
        <v>384</v>
      </c>
      <c r="C129" s="117" t="s">
        <v>367</v>
      </c>
      <c r="D129" s="117">
        <f>Model!F140</f>
        <v>2</v>
      </c>
      <c r="E129" s="117">
        <f>Model!G140</f>
        <v>1</v>
      </c>
      <c r="F129" s="117">
        <f>Model!H140</f>
        <v>2</v>
      </c>
      <c r="G129" s="117">
        <f>Model!I140</f>
        <v>2</v>
      </c>
      <c r="H129" s="117">
        <f>Model!J140</f>
        <v>2</v>
      </c>
      <c r="I129" s="117">
        <f>Model!K140</f>
        <v>2</v>
      </c>
      <c r="J129" s="117">
        <f>Model!L140</f>
        <v>2</v>
      </c>
      <c r="K129" s="117">
        <f>Model!M140</f>
        <v>2</v>
      </c>
      <c r="L129" s="117">
        <f>Model!N140</f>
        <v>2</v>
      </c>
      <c r="M129" s="117">
        <f>Model!O140</f>
        <v>2</v>
      </c>
      <c r="N129" s="117">
        <f>Model!P140</f>
        <v>5</v>
      </c>
      <c r="O129" s="117">
        <f>Model!Q140</f>
        <v>9</v>
      </c>
      <c r="P129" s="117">
        <f>Model!R140</f>
        <v>6</v>
      </c>
      <c r="Q129" s="117">
        <f>Model!S140</f>
        <v>12</v>
      </c>
      <c r="R129" s="117">
        <f>Model!T140</f>
        <v>14</v>
      </c>
      <c r="S129" s="117">
        <f>Model!U140</f>
        <v>14</v>
      </c>
      <c r="T129" s="117">
        <f>Model!V140</f>
        <v>79</v>
      </c>
      <c r="U129" s="118" t="str">
        <f t="shared" si="1"/>
        <v>Average</v>
      </c>
      <c r="X129" s="1"/>
    </row>
    <row r="130" spans="1:24" x14ac:dyDescent="0.3">
      <c r="A130" s="117" t="str">
        <f>Model!C141</f>
        <v>AME21083</v>
      </c>
      <c r="B130" s="117" t="s">
        <v>384</v>
      </c>
      <c r="C130" s="117" t="s">
        <v>367</v>
      </c>
      <c r="D130" s="117">
        <f>Model!F141</f>
        <v>2</v>
      </c>
      <c r="E130" s="117">
        <f>Model!G141</f>
        <v>2</v>
      </c>
      <c r="F130" s="117">
        <f>Model!H141</f>
        <v>2</v>
      </c>
      <c r="G130" s="117">
        <f>Model!I141</f>
        <v>1</v>
      </c>
      <c r="H130" s="117">
        <f>Model!J141</f>
        <v>2</v>
      </c>
      <c r="I130" s="117">
        <f>Model!K141</f>
        <v>2</v>
      </c>
      <c r="J130" s="117">
        <f>Model!L141</f>
        <v>2</v>
      </c>
      <c r="K130" s="117">
        <f>Model!M141</f>
        <v>2</v>
      </c>
      <c r="L130" s="117">
        <f>Model!N141</f>
        <v>2</v>
      </c>
      <c r="M130" s="117">
        <f>Model!O141</f>
        <v>2</v>
      </c>
      <c r="N130" s="117">
        <f>Model!P141</f>
        <v>7</v>
      </c>
      <c r="O130" s="117">
        <f>Model!Q141</f>
        <v>14</v>
      </c>
      <c r="P130" s="117">
        <f>Model!R141</f>
        <v>7</v>
      </c>
      <c r="Q130" s="117">
        <f>Model!S141</f>
        <v>14</v>
      </c>
      <c r="R130" s="117">
        <f>Model!T141</f>
        <v>10</v>
      </c>
      <c r="S130" s="117">
        <f>Model!U141</f>
        <v>8</v>
      </c>
      <c r="T130" s="117">
        <f>Model!V141</f>
        <v>79</v>
      </c>
      <c r="U130" s="118" t="str">
        <f t="shared" si="1"/>
        <v>Average</v>
      </c>
      <c r="X130" s="1"/>
    </row>
    <row r="131" spans="1:24" x14ac:dyDescent="0.3">
      <c r="A131" s="117" t="str">
        <f>Model!C142</f>
        <v>AME21085</v>
      </c>
      <c r="B131" s="117" t="s">
        <v>384</v>
      </c>
      <c r="C131" s="117" t="s">
        <v>367</v>
      </c>
      <c r="D131" s="117">
        <f>Model!F142</f>
        <v>2</v>
      </c>
      <c r="E131" s="117">
        <f>Model!G142</f>
        <v>1</v>
      </c>
      <c r="F131" s="117">
        <f>Model!H142</f>
        <v>2</v>
      </c>
      <c r="G131" s="117">
        <f>Model!I142</f>
        <v>2</v>
      </c>
      <c r="H131" s="117">
        <f>Model!J142</f>
        <v>1</v>
      </c>
      <c r="I131" s="117">
        <f>Model!K142</f>
        <v>1</v>
      </c>
      <c r="J131" s="117">
        <f>Model!L142</f>
        <v>1</v>
      </c>
      <c r="K131" s="117">
        <f>Model!M142</f>
        <v>1</v>
      </c>
      <c r="L131" s="117">
        <f>Model!N142</f>
        <v>2</v>
      </c>
      <c r="M131" s="117">
        <f>Model!O142</f>
        <v>1</v>
      </c>
      <c r="N131" s="117">
        <f>Model!P142</f>
        <v>9</v>
      </c>
      <c r="O131" s="117">
        <f>Model!Q142</f>
        <v>13</v>
      </c>
      <c r="P131" s="117">
        <f>Model!R142</f>
        <v>11</v>
      </c>
      <c r="Q131" s="117">
        <f>Model!S142</f>
        <v>11</v>
      </c>
      <c r="R131" s="117">
        <f>Model!T142</f>
        <v>12</v>
      </c>
      <c r="S131" s="117">
        <f>Model!U142</f>
        <v>13</v>
      </c>
      <c r="T131" s="117">
        <f>Model!V142</f>
        <v>83</v>
      </c>
      <c r="U131" s="118" t="str">
        <f t="shared" ref="U131:U194" si="2">IF(T131="AB","Absent",(IF(T131=100,"Outstanding",IF(T131&gt;89,"Excellent",IF(T131&gt;79,"Above Average",IF(T131&gt;69,"Average",IF(T131&gt;59,"Below Average",IF(T131&gt;49,"Pass","Fail"))))))))</f>
        <v>Above Average</v>
      </c>
      <c r="X131" s="1"/>
    </row>
    <row r="132" spans="1:24" x14ac:dyDescent="0.3">
      <c r="A132" s="117" t="str">
        <f>Model!C143</f>
        <v>AME21088</v>
      </c>
      <c r="B132" s="117" t="s">
        <v>384</v>
      </c>
      <c r="C132" s="117" t="s">
        <v>367</v>
      </c>
      <c r="D132" s="117">
        <f>Model!F143</f>
        <v>1</v>
      </c>
      <c r="E132" s="117">
        <f>Model!G143</f>
        <v>1</v>
      </c>
      <c r="F132" s="117">
        <f>Model!H143</f>
        <v>1</v>
      </c>
      <c r="G132" s="117">
        <f>Model!I143</f>
        <v>1</v>
      </c>
      <c r="H132" s="117">
        <f>Model!J143</f>
        <v>1</v>
      </c>
      <c r="I132" s="117">
        <f>Model!K143</f>
        <v>1</v>
      </c>
      <c r="J132" s="117">
        <f>Model!L143</f>
        <v>1</v>
      </c>
      <c r="K132" s="117">
        <f>Model!M143</f>
        <v>1</v>
      </c>
      <c r="L132" s="117">
        <f>Model!N143</f>
        <v>2</v>
      </c>
      <c r="M132" s="117">
        <f>Model!O143</f>
        <v>2</v>
      </c>
      <c r="N132" s="117">
        <f>Model!P143</f>
        <v>9</v>
      </c>
      <c r="O132" s="117">
        <f>Model!Q143</f>
        <v>8</v>
      </c>
      <c r="P132" s="117">
        <f>Model!R143</f>
        <v>10</v>
      </c>
      <c r="Q132" s="117">
        <f>Model!S143</f>
        <v>7</v>
      </c>
      <c r="R132" s="117">
        <f>Model!T143</f>
        <v>11</v>
      </c>
      <c r="S132" s="117">
        <f>Model!U143</f>
        <v>13</v>
      </c>
      <c r="T132" s="117">
        <f>Model!V143</f>
        <v>70</v>
      </c>
      <c r="U132" s="118" t="str">
        <f t="shared" si="2"/>
        <v>Average</v>
      </c>
      <c r="X132" s="1"/>
    </row>
    <row r="133" spans="1:24" x14ac:dyDescent="0.3">
      <c r="A133" s="117" t="str">
        <f>Model!C144</f>
        <v>AME21090</v>
      </c>
      <c r="B133" s="117" t="s">
        <v>384</v>
      </c>
      <c r="C133" s="117" t="s">
        <v>367</v>
      </c>
      <c r="D133" s="117">
        <f>Model!F144</f>
        <v>2</v>
      </c>
      <c r="E133" s="117">
        <f>Model!G144</f>
        <v>1</v>
      </c>
      <c r="F133" s="117">
        <f>Model!H144</f>
        <v>2</v>
      </c>
      <c r="G133" s="117">
        <f>Model!I144</f>
        <v>2</v>
      </c>
      <c r="H133" s="117">
        <f>Model!J144</f>
        <v>2</v>
      </c>
      <c r="I133" s="117">
        <f>Model!K144</f>
        <v>2</v>
      </c>
      <c r="J133" s="117">
        <f>Model!L144</f>
        <v>2</v>
      </c>
      <c r="K133" s="117">
        <f>Model!M144</f>
        <v>2</v>
      </c>
      <c r="L133" s="117">
        <f>Model!N144</f>
        <v>2</v>
      </c>
      <c r="M133" s="117">
        <f>Model!O144</f>
        <v>2</v>
      </c>
      <c r="N133" s="117">
        <f>Model!P144</f>
        <v>9</v>
      </c>
      <c r="O133" s="117">
        <f>Model!Q144</f>
        <v>2</v>
      </c>
      <c r="P133" s="117">
        <f>Model!R144</f>
        <v>14</v>
      </c>
      <c r="Q133" s="117">
        <f>Model!S144</f>
        <v>8</v>
      </c>
      <c r="R133" s="117">
        <f>Model!T144</f>
        <v>9</v>
      </c>
      <c r="S133" s="117">
        <f>Model!U144</f>
        <v>11</v>
      </c>
      <c r="T133" s="117">
        <f>Model!V144</f>
        <v>72</v>
      </c>
      <c r="U133" s="118" t="str">
        <f t="shared" si="2"/>
        <v>Average</v>
      </c>
      <c r="X133" s="1"/>
    </row>
    <row r="134" spans="1:24" x14ac:dyDescent="0.3">
      <c r="A134" s="117" t="str">
        <f>Model!C145</f>
        <v>AME21092</v>
      </c>
      <c r="B134" s="117" t="s">
        <v>384</v>
      </c>
      <c r="C134" s="117" t="s">
        <v>367</v>
      </c>
      <c r="D134" s="117">
        <f>Model!F145</f>
        <v>2</v>
      </c>
      <c r="E134" s="117">
        <f>Model!G145</f>
        <v>1</v>
      </c>
      <c r="F134" s="117">
        <f>Model!H145</f>
        <v>2</v>
      </c>
      <c r="G134" s="117">
        <f>Model!I145</f>
        <v>1</v>
      </c>
      <c r="H134" s="117">
        <f>Model!J145</f>
        <v>2</v>
      </c>
      <c r="I134" s="117">
        <f>Model!K145</f>
        <v>2</v>
      </c>
      <c r="J134" s="117">
        <f>Model!L145</f>
        <v>2</v>
      </c>
      <c r="K134" s="117">
        <f>Model!M145</f>
        <v>2</v>
      </c>
      <c r="L134" s="117">
        <f>Model!N145</f>
        <v>2</v>
      </c>
      <c r="M134" s="117">
        <f>Model!O145</f>
        <v>2</v>
      </c>
      <c r="N134" s="117">
        <f>Model!P145</f>
        <v>10</v>
      </c>
      <c r="O134" s="117">
        <f>Model!Q145</f>
        <v>9</v>
      </c>
      <c r="P134" s="117">
        <f>Model!R145</f>
        <v>13</v>
      </c>
      <c r="Q134" s="117">
        <f>Model!S145</f>
        <v>12</v>
      </c>
      <c r="R134" s="117">
        <f>Model!T145</f>
        <v>0</v>
      </c>
      <c r="S134" s="117">
        <f>Model!U145</f>
        <v>2</v>
      </c>
      <c r="T134" s="117">
        <f>Model!V145</f>
        <v>64</v>
      </c>
      <c r="U134" s="118" t="str">
        <f t="shared" si="2"/>
        <v>Below Average</v>
      </c>
      <c r="X134" s="1"/>
    </row>
    <row r="135" spans="1:24" x14ac:dyDescent="0.3">
      <c r="A135" s="117" t="str">
        <f>Model!C146</f>
        <v>AME21094</v>
      </c>
      <c r="B135" s="117" t="s">
        <v>384</v>
      </c>
      <c r="C135" s="117" t="s">
        <v>367</v>
      </c>
      <c r="D135" s="117">
        <f>Model!F146</f>
        <v>2</v>
      </c>
      <c r="E135" s="117">
        <f>Model!G146</f>
        <v>1</v>
      </c>
      <c r="F135" s="117">
        <f>Model!H146</f>
        <v>2</v>
      </c>
      <c r="G135" s="117">
        <f>Model!I146</f>
        <v>2</v>
      </c>
      <c r="H135" s="117">
        <f>Model!J146</f>
        <v>1</v>
      </c>
      <c r="I135" s="117">
        <f>Model!K146</f>
        <v>2</v>
      </c>
      <c r="J135" s="117">
        <f>Model!L146</f>
        <v>2</v>
      </c>
      <c r="K135" s="117">
        <f>Model!M146</f>
        <v>2</v>
      </c>
      <c r="L135" s="117">
        <f>Model!N146</f>
        <v>2</v>
      </c>
      <c r="M135" s="117">
        <f>Model!O146</f>
        <v>1</v>
      </c>
      <c r="N135" s="117">
        <f>Model!P146</f>
        <v>9</v>
      </c>
      <c r="O135" s="117">
        <f>Model!Q146</f>
        <v>12</v>
      </c>
      <c r="P135" s="117">
        <f>Model!R146</f>
        <v>12</v>
      </c>
      <c r="Q135" s="117">
        <f>Model!S146</f>
        <v>12</v>
      </c>
      <c r="R135" s="117">
        <f>Model!T146</f>
        <v>10</v>
      </c>
      <c r="S135" s="117">
        <f>Model!U146</f>
        <v>11</v>
      </c>
      <c r="T135" s="117">
        <f>Model!V146</f>
        <v>83</v>
      </c>
      <c r="U135" s="118" t="str">
        <f t="shared" si="2"/>
        <v>Above Average</v>
      </c>
      <c r="X135" s="1"/>
    </row>
    <row r="136" spans="1:24" x14ac:dyDescent="0.3">
      <c r="A136" s="117" t="str">
        <f>Model!C147</f>
        <v>AME21095</v>
      </c>
      <c r="B136" s="117" t="s">
        <v>384</v>
      </c>
      <c r="C136" s="117" t="s">
        <v>367</v>
      </c>
      <c r="D136" s="117">
        <f>Model!F147</f>
        <v>2</v>
      </c>
      <c r="E136" s="117">
        <f>Model!G147</f>
        <v>1</v>
      </c>
      <c r="F136" s="117">
        <f>Model!H147</f>
        <v>1</v>
      </c>
      <c r="G136" s="117">
        <f>Model!I147</f>
        <v>2</v>
      </c>
      <c r="H136" s="117">
        <f>Model!J147</f>
        <v>1</v>
      </c>
      <c r="I136" s="117">
        <f>Model!K147</f>
        <v>1</v>
      </c>
      <c r="J136" s="117">
        <f>Model!L147</f>
        <v>1</v>
      </c>
      <c r="K136" s="117">
        <f>Model!M147</f>
        <v>1</v>
      </c>
      <c r="L136" s="117">
        <f>Model!N147</f>
        <v>1</v>
      </c>
      <c r="M136" s="117">
        <f>Model!O147</f>
        <v>2</v>
      </c>
      <c r="N136" s="117">
        <f>Model!P147</f>
        <v>10</v>
      </c>
      <c r="O136" s="117">
        <f>Model!Q147</f>
        <v>10</v>
      </c>
      <c r="P136" s="117">
        <f>Model!R147</f>
        <v>12</v>
      </c>
      <c r="Q136" s="117">
        <f>Model!S147</f>
        <v>12</v>
      </c>
      <c r="R136" s="117">
        <f>Model!T147</f>
        <v>12</v>
      </c>
      <c r="S136" s="117">
        <f>Model!U147</f>
        <v>12</v>
      </c>
      <c r="T136" s="117">
        <f>Model!V147</f>
        <v>81</v>
      </c>
      <c r="U136" s="118" t="str">
        <f t="shared" si="2"/>
        <v>Above Average</v>
      </c>
      <c r="X136" s="1"/>
    </row>
    <row r="137" spans="1:24" x14ac:dyDescent="0.3">
      <c r="A137" s="117" t="str">
        <f>Model!C148</f>
        <v>AME21097</v>
      </c>
      <c r="B137" s="117" t="s">
        <v>384</v>
      </c>
      <c r="C137" s="117" t="s">
        <v>367</v>
      </c>
      <c r="D137" s="117">
        <f>Model!F148</f>
        <v>2</v>
      </c>
      <c r="E137" s="117">
        <f>Model!G148</f>
        <v>2</v>
      </c>
      <c r="F137" s="117">
        <f>Model!H148</f>
        <v>2</v>
      </c>
      <c r="G137" s="117">
        <f>Model!I148</f>
        <v>2</v>
      </c>
      <c r="H137" s="117">
        <f>Model!J148</f>
        <v>2</v>
      </c>
      <c r="I137" s="117">
        <f>Model!K148</f>
        <v>2</v>
      </c>
      <c r="J137" s="117">
        <f>Model!L148</f>
        <v>2</v>
      </c>
      <c r="K137" s="117">
        <f>Model!M148</f>
        <v>2</v>
      </c>
      <c r="L137" s="117">
        <f>Model!N148</f>
        <v>2</v>
      </c>
      <c r="M137" s="117">
        <f>Model!O148</f>
        <v>2</v>
      </c>
      <c r="N137" s="117">
        <f>Model!P148</f>
        <v>7</v>
      </c>
      <c r="O137" s="117">
        <f>Model!Q148</f>
        <v>13</v>
      </c>
      <c r="P137" s="117">
        <f>Model!R148</f>
        <v>9</v>
      </c>
      <c r="Q137" s="117">
        <f>Model!S148</f>
        <v>11</v>
      </c>
      <c r="R137" s="117">
        <f>Model!T148</f>
        <v>11</v>
      </c>
      <c r="S137" s="117">
        <f>Model!U148</f>
        <v>11</v>
      </c>
      <c r="T137" s="117">
        <f>Model!V148</f>
        <v>82</v>
      </c>
      <c r="U137" s="118" t="str">
        <f t="shared" si="2"/>
        <v>Above Average</v>
      </c>
      <c r="X137" s="1"/>
    </row>
    <row r="138" spans="1:24" x14ac:dyDescent="0.3">
      <c r="A138" s="117" t="str">
        <f>Model!C149</f>
        <v>AME21098</v>
      </c>
      <c r="B138" s="117" t="s">
        <v>384</v>
      </c>
      <c r="C138" s="117" t="s">
        <v>367</v>
      </c>
      <c r="D138" s="117">
        <f>Model!F149</f>
        <v>2</v>
      </c>
      <c r="E138" s="117">
        <f>Model!G149</f>
        <v>2</v>
      </c>
      <c r="F138" s="117">
        <f>Model!H149</f>
        <v>2</v>
      </c>
      <c r="G138" s="117">
        <f>Model!I149</f>
        <v>2</v>
      </c>
      <c r="H138" s="117">
        <f>Model!J149</f>
        <v>2</v>
      </c>
      <c r="I138" s="117">
        <f>Model!K149</f>
        <v>2</v>
      </c>
      <c r="J138" s="117">
        <f>Model!L149</f>
        <v>2</v>
      </c>
      <c r="K138" s="117">
        <f>Model!M149</f>
        <v>2</v>
      </c>
      <c r="L138" s="117">
        <f>Model!N149</f>
        <v>2</v>
      </c>
      <c r="M138" s="117">
        <f>Model!O149</f>
        <v>2</v>
      </c>
      <c r="N138" s="117">
        <f>Model!P149</f>
        <v>7</v>
      </c>
      <c r="O138" s="117">
        <f>Model!Q149</f>
        <v>13</v>
      </c>
      <c r="P138" s="117">
        <f>Model!R149</f>
        <v>9</v>
      </c>
      <c r="Q138" s="117">
        <f>Model!S149</f>
        <v>11</v>
      </c>
      <c r="R138" s="117">
        <f>Model!T149</f>
        <v>11</v>
      </c>
      <c r="S138" s="117">
        <f>Model!U149</f>
        <v>11</v>
      </c>
      <c r="T138" s="117">
        <f>Model!V149</f>
        <v>82</v>
      </c>
      <c r="U138" s="118" t="str">
        <f t="shared" si="2"/>
        <v>Above Average</v>
      </c>
      <c r="X138" s="1"/>
    </row>
    <row r="139" spans="1:24" x14ac:dyDescent="0.3">
      <c r="A139" s="117" t="str">
        <f>Model!C150</f>
        <v>AME21099</v>
      </c>
      <c r="B139" s="117" t="s">
        <v>384</v>
      </c>
      <c r="C139" s="117" t="s">
        <v>367</v>
      </c>
      <c r="D139" s="117">
        <f>Model!F150</f>
        <v>2</v>
      </c>
      <c r="E139" s="117">
        <f>Model!G150</f>
        <v>2</v>
      </c>
      <c r="F139" s="117">
        <f>Model!H150</f>
        <v>2</v>
      </c>
      <c r="G139" s="117">
        <f>Model!I150</f>
        <v>2</v>
      </c>
      <c r="H139" s="117">
        <f>Model!J150</f>
        <v>2</v>
      </c>
      <c r="I139" s="117">
        <f>Model!K150</f>
        <v>2</v>
      </c>
      <c r="J139" s="117">
        <f>Model!L150</f>
        <v>2</v>
      </c>
      <c r="K139" s="117">
        <f>Model!M150</f>
        <v>2</v>
      </c>
      <c r="L139" s="117">
        <f>Model!N150</f>
        <v>2</v>
      </c>
      <c r="M139" s="117">
        <f>Model!O150</f>
        <v>2</v>
      </c>
      <c r="N139" s="117">
        <f>Model!P150</f>
        <v>7</v>
      </c>
      <c r="O139" s="117">
        <f>Model!Q150</f>
        <v>13</v>
      </c>
      <c r="P139" s="117">
        <f>Model!R150</f>
        <v>9</v>
      </c>
      <c r="Q139" s="117">
        <f>Model!S150</f>
        <v>11</v>
      </c>
      <c r="R139" s="117">
        <f>Model!T150</f>
        <v>11</v>
      </c>
      <c r="S139" s="117">
        <f>Model!U150</f>
        <v>11</v>
      </c>
      <c r="T139" s="117">
        <f>Model!V150</f>
        <v>82</v>
      </c>
      <c r="U139" s="118" t="str">
        <f t="shared" si="2"/>
        <v>Above Average</v>
      </c>
      <c r="X139" s="1"/>
    </row>
    <row r="140" spans="1:24" x14ac:dyDescent="0.3">
      <c r="A140" s="117" t="str">
        <f>Model!C151</f>
        <v>AME21100</v>
      </c>
      <c r="B140" s="117" t="s">
        <v>384</v>
      </c>
      <c r="C140" s="117" t="s">
        <v>367</v>
      </c>
      <c r="D140" s="117">
        <f>Model!F151</f>
        <v>0</v>
      </c>
      <c r="E140" s="117">
        <f>Model!G151</f>
        <v>1</v>
      </c>
      <c r="F140" s="117">
        <f>Model!H151</f>
        <v>2</v>
      </c>
      <c r="G140" s="117">
        <f>Model!I151</f>
        <v>0</v>
      </c>
      <c r="H140" s="117">
        <f>Model!J151</f>
        <v>0</v>
      </c>
      <c r="I140" s="117">
        <f>Model!K151</f>
        <v>1</v>
      </c>
      <c r="J140" s="117">
        <f>Model!L151</f>
        <v>2</v>
      </c>
      <c r="K140" s="117">
        <f>Model!M151</f>
        <v>1</v>
      </c>
      <c r="L140" s="117">
        <f>Model!N151</f>
        <v>1</v>
      </c>
      <c r="M140" s="117">
        <f>Model!O151</f>
        <v>2</v>
      </c>
      <c r="N140" s="117">
        <f>Model!P151</f>
        <v>10</v>
      </c>
      <c r="O140" s="117">
        <f>Model!Q151</f>
        <v>13</v>
      </c>
      <c r="P140" s="117">
        <f>Model!R151</f>
        <v>11</v>
      </c>
      <c r="Q140" s="117">
        <f>Model!S151</f>
        <v>13</v>
      </c>
      <c r="R140" s="117">
        <f>Model!T151</f>
        <v>10</v>
      </c>
      <c r="S140" s="117">
        <f>Model!U151</f>
        <v>14</v>
      </c>
      <c r="T140" s="117">
        <f>Model!V151</f>
        <v>81</v>
      </c>
      <c r="U140" s="118" t="str">
        <f t="shared" si="2"/>
        <v>Above Average</v>
      </c>
      <c r="X140" s="1"/>
    </row>
    <row r="141" spans="1:24" x14ac:dyDescent="0.3">
      <c r="A141" s="117" t="str">
        <f>Model!C152</f>
        <v>AME21101</v>
      </c>
      <c r="B141" s="117" t="s">
        <v>384</v>
      </c>
      <c r="C141" s="117" t="s">
        <v>367</v>
      </c>
      <c r="D141" s="117">
        <f>Model!F152</f>
        <v>0</v>
      </c>
      <c r="E141" s="117">
        <f>Model!G152</f>
        <v>1</v>
      </c>
      <c r="F141" s="117">
        <f>Model!H152</f>
        <v>2</v>
      </c>
      <c r="G141" s="117">
        <f>Model!I152</f>
        <v>1</v>
      </c>
      <c r="H141" s="117">
        <f>Model!J152</f>
        <v>0</v>
      </c>
      <c r="I141" s="117">
        <f>Model!K152</f>
        <v>0</v>
      </c>
      <c r="J141" s="117">
        <f>Model!L152</f>
        <v>2</v>
      </c>
      <c r="K141" s="117">
        <f>Model!M152</f>
        <v>2</v>
      </c>
      <c r="L141" s="117">
        <f>Model!N152</f>
        <v>1</v>
      </c>
      <c r="M141" s="117">
        <f>Model!O152</f>
        <v>2</v>
      </c>
      <c r="N141" s="117">
        <f>Model!P152</f>
        <v>7</v>
      </c>
      <c r="O141" s="117">
        <f>Model!Q152</f>
        <v>14</v>
      </c>
      <c r="P141" s="117">
        <f>Model!R152</f>
        <v>10</v>
      </c>
      <c r="Q141" s="117">
        <f>Model!S152</f>
        <v>14</v>
      </c>
      <c r="R141" s="117">
        <f>Model!T152</f>
        <v>13</v>
      </c>
      <c r="S141" s="117">
        <f>Model!U152</f>
        <v>12</v>
      </c>
      <c r="T141" s="117">
        <f>Model!V152</f>
        <v>81</v>
      </c>
      <c r="U141" s="118" t="str">
        <f t="shared" si="2"/>
        <v>Above Average</v>
      </c>
      <c r="X141" s="1"/>
    </row>
    <row r="142" spans="1:24" x14ac:dyDescent="0.3">
      <c r="A142" s="117" t="str">
        <f>Model!C153</f>
        <v>AME21102</v>
      </c>
      <c r="B142" s="117" t="s">
        <v>384</v>
      </c>
      <c r="C142" s="117" t="s">
        <v>367</v>
      </c>
      <c r="D142" s="117">
        <f>Model!F153</f>
        <v>2</v>
      </c>
      <c r="E142" s="117">
        <f>Model!G153</f>
        <v>1</v>
      </c>
      <c r="F142" s="117">
        <f>Model!H153</f>
        <v>1</v>
      </c>
      <c r="G142" s="117">
        <f>Model!I153</f>
        <v>2</v>
      </c>
      <c r="H142" s="117">
        <f>Model!J153</f>
        <v>2</v>
      </c>
      <c r="I142" s="117">
        <f>Model!K153</f>
        <v>1</v>
      </c>
      <c r="J142" s="117">
        <f>Model!L153</f>
        <v>1</v>
      </c>
      <c r="K142" s="117">
        <f>Model!M153</f>
        <v>1</v>
      </c>
      <c r="L142" s="117">
        <f>Model!N153</f>
        <v>1</v>
      </c>
      <c r="M142" s="117">
        <f>Model!O153</f>
        <v>2</v>
      </c>
      <c r="N142" s="117">
        <f>Model!P153</f>
        <v>9</v>
      </c>
      <c r="O142" s="117">
        <f>Model!Q153</f>
        <v>11</v>
      </c>
      <c r="P142" s="117">
        <f>Model!R153</f>
        <v>13</v>
      </c>
      <c r="Q142" s="117">
        <f>Model!S153</f>
        <v>12</v>
      </c>
      <c r="R142" s="117">
        <f>Model!T153</f>
        <v>14</v>
      </c>
      <c r="S142" s="117">
        <f>Model!U153</f>
        <v>10</v>
      </c>
      <c r="T142" s="117">
        <f>Model!V153</f>
        <v>83</v>
      </c>
      <c r="U142" s="118" t="str">
        <f t="shared" si="2"/>
        <v>Above Average</v>
      </c>
      <c r="X142" s="1"/>
    </row>
    <row r="143" spans="1:24" x14ac:dyDescent="0.3">
      <c r="A143" s="117" t="str">
        <f>Model!C154</f>
        <v>AME21104</v>
      </c>
      <c r="B143" s="117" t="s">
        <v>384</v>
      </c>
      <c r="C143" s="117" t="s">
        <v>367</v>
      </c>
      <c r="D143" s="117">
        <f>Model!F154</f>
        <v>2</v>
      </c>
      <c r="E143" s="117">
        <f>Model!G154</f>
        <v>1</v>
      </c>
      <c r="F143" s="117">
        <f>Model!H154</f>
        <v>2</v>
      </c>
      <c r="G143" s="117">
        <f>Model!I154</f>
        <v>1</v>
      </c>
      <c r="H143" s="117">
        <f>Model!J154</f>
        <v>1</v>
      </c>
      <c r="I143" s="117">
        <f>Model!K154</f>
        <v>1</v>
      </c>
      <c r="J143" s="117">
        <f>Model!L154</f>
        <v>1</v>
      </c>
      <c r="K143" s="117">
        <f>Model!M154</f>
        <v>1</v>
      </c>
      <c r="L143" s="117">
        <f>Model!N154</f>
        <v>2</v>
      </c>
      <c r="M143" s="117">
        <f>Model!O154</f>
        <v>2</v>
      </c>
      <c r="N143" s="117">
        <f>Model!P154</f>
        <v>8</v>
      </c>
      <c r="O143" s="117">
        <f>Model!Q154</f>
        <v>14</v>
      </c>
      <c r="P143" s="117">
        <f>Model!R154</f>
        <v>10</v>
      </c>
      <c r="Q143" s="117">
        <f>Model!S154</f>
        <v>10</v>
      </c>
      <c r="R143" s="117">
        <f>Model!T154</f>
        <v>14</v>
      </c>
      <c r="S143" s="117">
        <f>Model!U154</f>
        <v>10</v>
      </c>
      <c r="T143" s="117">
        <f>Model!V154</f>
        <v>80</v>
      </c>
      <c r="U143" s="118" t="str">
        <f t="shared" si="2"/>
        <v>Above Average</v>
      </c>
      <c r="X143" s="1"/>
    </row>
    <row r="144" spans="1:24" x14ac:dyDescent="0.3">
      <c r="A144" s="117" t="str">
        <f>Model!C155</f>
        <v>AME21105</v>
      </c>
      <c r="B144" s="117" t="s">
        <v>384</v>
      </c>
      <c r="C144" s="117" t="s">
        <v>367</v>
      </c>
      <c r="D144" s="117">
        <f>Model!F155</f>
        <v>1</v>
      </c>
      <c r="E144" s="117">
        <f>Model!G155</f>
        <v>1</v>
      </c>
      <c r="F144" s="117">
        <f>Model!H155</f>
        <v>1</v>
      </c>
      <c r="G144" s="117">
        <f>Model!I155</f>
        <v>1</v>
      </c>
      <c r="H144" s="117">
        <f>Model!J155</f>
        <v>2</v>
      </c>
      <c r="I144" s="117">
        <f>Model!K155</f>
        <v>1</v>
      </c>
      <c r="J144" s="117">
        <f>Model!L155</f>
        <v>2</v>
      </c>
      <c r="K144" s="117">
        <f>Model!M155</f>
        <v>2</v>
      </c>
      <c r="L144" s="117">
        <f>Model!N155</f>
        <v>2</v>
      </c>
      <c r="M144" s="117">
        <f>Model!O155</f>
        <v>2</v>
      </c>
      <c r="N144" s="117">
        <f>Model!P155</f>
        <v>10</v>
      </c>
      <c r="O144" s="117">
        <f>Model!Q155</f>
        <v>11</v>
      </c>
      <c r="P144" s="117">
        <f>Model!R155</f>
        <v>11</v>
      </c>
      <c r="Q144" s="117">
        <f>Model!S155</f>
        <v>12</v>
      </c>
      <c r="R144" s="117">
        <f>Model!T155</f>
        <v>10</v>
      </c>
      <c r="S144" s="117">
        <f>Model!U155</f>
        <v>11</v>
      </c>
      <c r="T144" s="117">
        <f>Model!V155</f>
        <v>80</v>
      </c>
      <c r="U144" s="118" t="str">
        <f t="shared" si="2"/>
        <v>Above Average</v>
      </c>
      <c r="X144" s="1"/>
    </row>
    <row r="145" spans="1:24" x14ac:dyDescent="0.3">
      <c r="A145" s="117" t="str">
        <f>Model!C156</f>
        <v>AME21106</v>
      </c>
      <c r="B145" s="117" t="s">
        <v>384</v>
      </c>
      <c r="C145" s="117" t="s">
        <v>367</v>
      </c>
      <c r="D145" s="117">
        <f>Model!F156</f>
        <v>2</v>
      </c>
      <c r="E145" s="117">
        <f>Model!G156</f>
        <v>2</v>
      </c>
      <c r="F145" s="117">
        <f>Model!H156</f>
        <v>2</v>
      </c>
      <c r="G145" s="117">
        <f>Model!I156</f>
        <v>2</v>
      </c>
      <c r="H145" s="117">
        <f>Model!J156</f>
        <v>2</v>
      </c>
      <c r="I145" s="117">
        <f>Model!K156</f>
        <v>2</v>
      </c>
      <c r="J145" s="117">
        <f>Model!L156</f>
        <v>2</v>
      </c>
      <c r="K145" s="117">
        <f>Model!M156</f>
        <v>2</v>
      </c>
      <c r="L145" s="117">
        <f>Model!N156</f>
        <v>2</v>
      </c>
      <c r="M145" s="117">
        <f>Model!O156</f>
        <v>2</v>
      </c>
      <c r="N145" s="117">
        <f>Model!P156</f>
        <v>7</v>
      </c>
      <c r="O145" s="117">
        <f>Model!Q156</f>
        <v>13</v>
      </c>
      <c r="P145" s="117">
        <f>Model!R156</f>
        <v>9</v>
      </c>
      <c r="Q145" s="117">
        <f>Model!S156</f>
        <v>11</v>
      </c>
      <c r="R145" s="117">
        <f>Model!T156</f>
        <v>11</v>
      </c>
      <c r="S145" s="117">
        <f>Model!U156</f>
        <v>11</v>
      </c>
      <c r="T145" s="117">
        <f>Model!V156</f>
        <v>82</v>
      </c>
      <c r="U145" s="118" t="str">
        <f t="shared" si="2"/>
        <v>Above Average</v>
      </c>
      <c r="X145" s="1"/>
    </row>
    <row r="146" spans="1:24" x14ac:dyDescent="0.3">
      <c r="A146" s="117" t="str">
        <f>Model!C157</f>
        <v>AME21107</v>
      </c>
      <c r="B146" s="117" t="s">
        <v>384</v>
      </c>
      <c r="C146" s="117" t="s">
        <v>367</v>
      </c>
      <c r="D146" s="117">
        <f>Model!F157</f>
        <v>0</v>
      </c>
      <c r="E146" s="117">
        <f>Model!G157</f>
        <v>0</v>
      </c>
      <c r="F146" s="117">
        <f>Model!H157</f>
        <v>2</v>
      </c>
      <c r="G146" s="117">
        <f>Model!I157</f>
        <v>1</v>
      </c>
      <c r="H146" s="117">
        <f>Model!J157</f>
        <v>1</v>
      </c>
      <c r="I146" s="117">
        <f>Model!K157</f>
        <v>0</v>
      </c>
      <c r="J146" s="117">
        <f>Model!L157</f>
        <v>1</v>
      </c>
      <c r="K146" s="117">
        <f>Model!M157</f>
        <v>2</v>
      </c>
      <c r="L146" s="117">
        <f>Model!N157</f>
        <v>1</v>
      </c>
      <c r="M146" s="117">
        <f>Model!O157</f>
        <v>2</v>
      </c>
      <c r="N146" s="117">
        <f>Model!P157</f>
        <v>7</v>
      </c>
      <c r="O146" s="117">
        <f>Model!Q157</f>
        <v>14</v>
      </c>
      <c r="P146" s="117">
        <f>Model!R157</f>
        <v>11</v>
      </c>
      <c r="Q146" s="117">
        <f>Model!S157</f>
        <v>11</v>
      </c>
      <c r="R146" s="117">
        <f>Model!T157</f>
        <v>14</v>
      </c>
      <c r="S146" s="117">
        <f>Model!U157</f>
        <v>14</v>
      </c>
      <c r="T146" s="117">
        <f>Model!V157</f>
        <v>81</v>
      </c>
      <c r="U146" s="118" t="str">
        <f t="shared" si="2"/>
        <v>Above Average</v>
      </c>
      <c r="X146" s="1"/>
    </row>
    <row r="147" spans="1:24" x14ac:dyDescent="0.3">
      <c r="A147" s="117" t="str">
        <f>Model!C158</f>
        <v>AME21108</v>
      </c>
      <c r="B147" s="117" t="s">
        <v>384</v>
      </c>
      <c r="C147" s="117" t="s">
        <v>367</v>
      </c>
      <c r="D147" s="117">
        <f>Model!F158</f>
        <v>2</v>
      </c>
      <c r="E147" s="117">
        <f>Model!G158</f>
        <v>2</v>
      </c>
      <c r="F147" s="117">
        <f>Model!H158</f>
        <v>1</v>
      </c>
      <c r="G147" s="117">
        <f>Model!I158</f>
        <v>2</v>
      </c>
      <c r="H147" s="117">
        <f>Model!J158</f>
        <v>2</v>
      </c>
      <c r="I147" s="117">
        <f>Model!K158</f>
        <v>2</v>
      </c>
      <c r="J147" s="117">
        <f>Model!L158</f>
        <v>2</v>
      </c>
      <c r="K147" s="117">
        <f>Model!M158</f>
        <v>2</v>
      </c>
      <c r="L147" s="117">
        <f>Model!N158</f>
        <v>1</v>
      </c>
      <c r="M147" s="117">
        <f>Model!O158</f>
        <v>2</v>
      </c>
      <c r="N147" s="117">
        <f>Model!P158</f>
        <v>10</v>
      </c>
      <c r="O147" s="117">
        <f>Model!Q158</f>
        <v>10</v>
      </c>
      <c r="P147" s="117">
        <f>Model!R158</f>
        <v>11</v>
      </c>
      <c r="Q147" s="117">
        <f>Model!S158</f>
        <v>12</v>
      </c>
      <c r="R147" s="117">
        <f>Model!T158</f>
        <v>14</v>
      </c>
      <c r="S147" s="117">
        <f>Model!U158</f>
        <v>12</v>
      </c>
      <c r="T147" s="117">
        <f>Model!V158</f>
        <v>87</v>
      </c>
      <c r="U147" s="118" t="str">
        <f t="shared" si="2"/>
        <v>Above Average</v>
      </c>
      <c r="X147" s="1"/>
    </row>
    <row r="148" spans="1:24" x14ac:dyDescent="0.3">
      <c r="A148" s="117" t="str">
        <f>Model!C159</f>
        <v>AME2111</v>
      </c>
      <c r="B148" s="117" t="s">
        <v>384</v>
      </c>
      <c r="C148" s="117" t="s">
        <v>367</v>
      </c>
      <c r="D148" s="117">
        <v>0</v>
      </c>
      <c r="E148" s="117">
        <v>0</v>
      </c>
      <c r="F148" s="117">
        <v>0</v>
      </c>
      <c r="G148" s="117">
        <v>0</v>
      </c>
      <c r="H148" s="117">
        <v>0</v>
      </c>
      <c r="I148" s="117">
        <v>0</v>
      </c>
      <c r="J148" s="117">
        <v>0</v>
      </c>
      <c r="K148" s="117">
        <v>0</v>
      </c>
      <c r="L148" s="117">
        <v>0</v>
      </c>
      <c r="M148" s="117">
        <v>0</v>
      </c>
      <c r="N148" s="117">
        <v>0</v>
      </c>
      <c r="O148" s="117">
        <v>0</v>
      </c>
      <c r="P148" s="117">
        <v>0</v>
      </c>
      <c r="Q148" s="117">
        <v>0</v>
      </c>
      <c r="R148" s="117">
        <v>0</v>
      </c>
      <c r="S148" s="117">
        <v>0</v>
      </c>
      <c r="T148" s="117" t="s">
        <v>370</v>
      </c>
      <c r="U148" s="118" t="str">
        <f t="shared" si="2"/>
        <v>Absent</v>
      </c>
      <c r="X148" s="1"/>
    </row>
    <row r="149" spans="1:24" x14ac:dyDescent="0.3">
      <c r="A149" s="117" t="str">
        <f>Model!C160</f>
        <v>AME21113</v>
      </c>
      <c r="B149" s="117" t="s">
        <v>384</v>
      </c>
      <c r="C149" s="117" t="s">
        <v>367</v>
      </c>
      <c r="D149" s="117">
        <f>Model!F160</f>
        <v>2</v>
      </c>
      <c r="E149" s="117">
        <f>Model!G160</f>
        <v>1</v>
      </c>
      <c r="F149" s="117">
        <f>Model!H160</f>
        <v>2</v>
      </c>
      <c r="G149" s="117">
        <f>Model!I160</f>
        <v>1</v>
      </c>
      <c r="H149" s="117">
        <f>Model!J160</f>
        <v>2</v>
      </c>
      <c r="I149" s="117">
        <f>Model!K160</f>
        <v>2</v>
      </c>
      <c r="J149" s="117">
        <f>Model!L160</f>
        <v>2</v>
      </c>
      <c r="K149" s="117">
        <f>Model!M160</f>
        <v>2</v>
      </c>
      <c r="L149" s="117">
        <f>Model!N160</f>
        <v>2</v>
      </c>
      <c r="M149" s="117">
        <f>Model!O160</f>
        <v>2</v>
      </c>
      <c r="N149" s="117">
        <f>Model!P160</f>
        <v>6</v>
      </c>
      <c r="O149" s="117">
        <f>Model!Q160</f>
        <v>14</v>
      </c>
      <c r="P149" s="117">
        <f>Model!R160</f>
        <v>3</v>
      </c>
      <c r="Q149" s="117">
        <f>Model!S160</f>
        <v>12</v>
      </c>
      <c r="R149" s="117">
        <f>Model!T160</f>
        <v>14</v>
      </c>
      <c r="S149" s="117">
        <f>Model!U160</f>
        <v>4</v>
      </c>
      <c r="T149" s="117">
        <f>Model!V160</f>
        <v>71</v>
      </c>
      <c r="U149" s="118" t="str">
        <f t="shared" si="2"/>
        <v>Average</v>
      </c>
      <c r="X149" s="1"/>
    </row>
    <row r="150" spans="1:24" x14ac:dyDescent="0.3">
      <c r="A150" s="117" t="str">
        <f>Model!C161</f>
        <v>AME21114</v>
      </c>
      <c r="B150" s="117" t="s">
        <v>384</v>
      </c>
      <c r="C150" s="117" t="s">
        <v>367</v>
      </c>
      <c r="D150" s="117">
        <f>Model!F161</f>
        <v>1</v>
      </c>
      <c r="E150" s="117">
        <f>Model!G161</f>
        <v>1</v>
      </c>
      <c r="F150" s="117">
        <f>Model!H161</f>
        <v>2</v>
      </c>
      <c r="G150" s="117">
        <f>Model!I161</f>
        <v>1</v>
      </c>
      <c r="H150" s="117">
        <f>Model!J161</f>
        <v>1</v>
      </c>
      <c r="I150" s="117">
        <f>Model!K161</f>
        <v>1</v>
      </c>
      <c r="J150" s="117">
        <f>Model!L161</f>
        <v>2</v>
      </c>
      <c r="K150" s="117">
        <f>Model!M161</f>
        <v>2</v>
      </c>
      <c r="L150" s="117">
        <f>Model!N161</f>
        <v>2</v>
      </c>
      <c r="M150" s="117">
        <f>Model!O161</f>
        <v>2</v>
      </c>
      <c r="N150" s="117">
        <f>Model!P161</f>
        <v>7</v>
      </c>
      <c r="O150" s="117">
        <f>Model!Q161</f>
        <v>9</v>
      </c>
      <c r="P150" s="117">
        <f>Model!R161</f>
        <v>12</v>
      </c>
      <c r="Q150" s="117">
        <f>Model!S161</f>
        <v>10</v>
      </c>
      <c r="R150" s="117">
        <f>Model!T161</f>
        <v>11</v>
      </c>
      <c r="S150" s="117">
        <f>Model!U161</f>
        <v>14</v>
      </c>
      <c r="T150" s="117">
        <f>Model!V161</f>
        <v>78</v>
      </c>
      <c r="U150" s="118" t="str">
        <f t="shared" si="2"/>
        <v>Average</v>
      </c>
      <c r="X150" s="1"/>
    </row>
    <row r="151" spans="1:24" x14ac:dyDescent="0.3">
      <c r="A151" s="117" t="str">
        <f>Model!C162</f>
        <v>AME21116</v>
      </c>
      <c r="B151" s="117" t="s">
        <v>384</v>
      </c>
      <c r="C151" s="117" t="s">
        <v>367</v>
      </c>
      <c r="D151" s="117">
        <f>Model!F162</f>
        <v>2</v>
      </c>
      <c r="E151" s="117">
        <f>Model!G162</f>
        <v>2</v>
      </c>
      <c r="F151" s="117">
        <f>Model!H162</f>
        <v>2</v>
      </c>
      <c r="G151" s="117">
        <f>Model!I162</f>
        <v>2</v>
      </c>
      <c r="H151" s="117">
        <f>Model!J162</f>
        <v>2</v>
      </c>
      <c r="I151" s="117">
        <f>Model!K162</f>
        <v>2</v>
      </c>
      <c r="J151" s="117">
        <f>Model!L162</f>
        <v>2</v>
      </c>
      <c r="K151" s="117">
        <f>Model!M162</f>
        <v>2</v>
      </c>
      <c r="L151" s="117">
        <f>Model!N162</f>
        <v>2</v>
      </c>
      <c r="M151" s="117">
        <f>Model!O162</f>
        <v>2</v>
      </c>
      <c r="N151" s="117">
        <f>Model!P162</f>
        <v>7</v>
      </c>
      <c r="O151" s="117">
        <f>Model!Q162</f>
        <v>13</v>
      </c>
      <c r="P151" s="117">
        <f>Model!R162</f>
        <v>9</v>
      </c>
      <c r="Q151" s="117">
        <f>Model!S162</f>
        <v>11</v>
      </c>
      <c r="R151" s="117">
        <f>Model!T162</f>
        <v>11</v>
      </c>
      <c r="S151" s="117">
        <f>Model!U162</f>
        <v>11</v>
      </c>
      <c r="T151" s="117">
        <f>Model!V162</f>
        <v>82</v>
      </c>
      <c r="U151" s="118" t="str">
        <f t="shared" si="2"/>
        <v>Above Average</v>
      </c>
      <c r="X151" s="1"/>
    </row>
    <row r="152" spans="1:24" x14ac:dyDescent="0.3">
      <c r="A152" s="117" t="str">
        <f>Model!C163</f>
        <v>AME21238L</v>
      </c>
      <c r="B152" s="117" t="s">
        <v>384</v>
      </c>
      <c r="C152" s="117" t="s">
        <v>367</v>
      </c>
      <c r="D152" s="117">
        <v>0</v>
      </c>
      <c r="E152" s="117">
        <v>0</v>
      </c>
      <c r="F152" s="117">
        <v>0</v>
      </c>
      <c r="G152" s="117">
        <v>0</v>
      </c>
      <c r="H152" s="117">
        <v>0</v>
      </c>
      <c r="I152" s="117">
        <v>0</v>
      </c>
      <c r="J152" s="117">
        <v>0</v>
      </c>
      <c r="K152" s="117">
        <v>0</v>
      </c>
      <c r="L152" s="117">
        <v>0</v>
      </c>
      <c r="M152" s="117">
        <v>0</v>
      </c>
      <c r="N152" s="117">
        <v>0</v>
      </c>
      <c r="O152" s="117">
        <v>0</v>
      </c>
      <c r="P152" s="117">
        <v>0</v>
      </c>
      <c r="Q152" s="117">
        <v>0</v>
      </c>
      <c r="R152" s="117">
        <v>0</v>
      </c>
      <c r="S152" s="117">
        <v>0</v>
      </c>
      <c r="T152" s="117" t="s">
        <v>370</v>
      </c>
      <c r="U152" s="118" t="str">
        <f t="shared" si="2"/>
        <v>Absent</v>
      </c>
      <c r="X152" s="1"/>
    </row>
    <row r="153" spans="1:24" x14ac:dyDescent="0.3">
      <c r="A153" s="117" t="str">
        <f>Model!C164</f>
        <v>AME21242L</v>
      </c>
      <c r="B153" s="117" t="s">
        <v>384</v>
      </c>
      <c r="C153" s="117" t="s">
        <v>367</v>
      </c>
      <c r="D153" s="117">
        <f>Model!F164</f>
        <v>2</v>
      </c>
      <c r="E153" s="117">
        <f>Model!G164</f>
        <v>2</v>
      </c>
      <c r="F153" s="117">
        <f>Model!H164</f>
        <v>2</v>
      </c>
      <c r="G153" s="117">
        <f>Model!I164</f>
        <v>2</v>
      </c>
      <c r="H153" s="117">
        <f>Model!J164</f>
        <v>2</v>
      </c>
      <c r="I153" s="117">
        <f>Model!K164</f>
        <v>2</v>
      </c>
      <c r="J153" s="117">
        <f>Model!L164</f>
        <v>2</v>
      </c>
      <c r="K153" s="117">
        <f>Model!M164</f>
        <v>2</v>
      </c>
      <c r="L153" s="117">
        <f>Model!N164</f>
        <v>2</v>
      </c>
      <c r="M153" s="117">
        <f>Model!O164</f>
        <v>2</v>
      </c>
      <c r="N153" s="117">
        <f>Model!P164</f>
        <v>7</v>
      </c>
      <c r="O153" s="117">
        <f>Model!Q164</f>
        <v>13</v>
      </c>
      <c r="P153" s="117">
        <f>Model!R164</f>
        <v>9</v>
      </c>
      <c r="Q153" s="117">
        <f>Model!S164</f>
        <v>11</v>
      </c>
      <c r="R153" s="117">
        <f>Model!T164</f>
        <v>11</v>
      </c>
      <c r="S153" s="117">
        <f>Model!U164</f>
        <v>11</v>
      </c>
      <c r="T153" s="117">
        <f>Model!V164</f>
        <v>82</v>
      </c>
      <c r="U153" s="118" t="str">
        <f t="shared" si="2"/>
        <v>Above Average</v>
      </c>
      <c r="X153" s="1"/>
    </row>
    <row r="154" spans="1:24" x14ac:dyDescent="0.3">
      <c r="A154" s="117" t="str">
        <f>Model!C165</f>
        <v>AME21243L</v>
      </c>
      <c r="B154" s="117" t="s">
        <v>384</v>
      </c>
      <c r="C154" s="117" t="s">
        <v>367</v>
      </c>
      <c r="D154" s="117">
        <f>Model!F165</f>
        <v>2</v>
      </c>
      <c r="E154" s="117">
        <f>Model!G165</f>
        <v>2</v>
      </c>
      <c r="F154" s="117">
        <f>Model!H165</f>
        <v>2</v>
      </c>
      <c r="G154" s="117">
        <f>Model!I165</f>
        <v>2</v>
      </c>
      <c r="H154" s="117">
        <f>Model!J165</f>
        <v>2</v>
      </c>
      <c r="I154" s="117">
        <f>Model!K165</f>
        <v>2</v>
      </c>
      <c r="J154" s="117">
        <f>Model!L165</f>
        <v>2</v>
      </c>
      <c r="K154" s="117">
        <f>Model!M165</f>
        <v>2</v>
      </c>
      <c r="L154" s="117">
        <f>Model!N165</f>
        <v>2</v>
      </c>
      <c r="M154" s="117">
        <f>Model!O165</f>
        <v>2</v>
      </c>
      <c r="N154" s="117">
        <f>Model!P165</f>
        <v>7</v>
      </c>
      <c r="O154" s="117">
        <f>Model!Q165</f>
        <v>13</v>
      </c>
      <c r="P154" s="117">
        <f>Model!R165</f>
        <v>9</v>
      </c>
      <c r="Q154" s="117">
        <f>Model!S165</f>
        <v>11</v>
      </c>
      <c r="R154" s="117">
        <f>Model!T165</f>
        <v>11</v>
      </c>
      <c r="S154" s="117">
        <f>Model!U165</f>
        <v>11</v>
      </c>
      <c r="T154" s="117">
        <f>Model!V165</f>
        <v>82</v>
      </c>
      <c r="U154" s="118" t="str">
        <f t="shared" si="2"/>
        <v>Above Average</v>
      </c>
      <c r="X154" s="1"/>
    </row>
    <row r="155" spans="1:24" x14ac:dyDescent="0.3">
      <c r="A155" s="117" t="str">
        <f>Model!C166</f>
        <v>AME21267L</v>
      </c>
      <c r="B155" s="117" t="s">
        <v>384</v>
      </c>
      <c r="C155" s="117" t="s">
        <v>367</v>
      </c>
      <c r="D155" s="117">
        <f>Model!F166</f>
        <v>2</v>
      </c>
      <c r="E155" s="117">
        <f>Model!G166</f>
        <v>2</v>
      </c>
      <c r="F155" s="117">
        <f>Model!H166</f>
        <v>2</v>
      </c>
      <c r="G155" s="117">
        <f>Model!I166</f>
        <v>2</v>
      </c>
      <c r="H155" s="117">
        <f>Model!J166</f>
        <v>2</v>
      </c>
      <c r="I155" s="117">
        <f>Model!K166</f>
        <v>2</v>
      </c>
      <c r="J155" s="117">
        <f>Model!L166</f>
        <v>2</v>
      </c>
      <c r="K155" s="117">
        <f>Model!M166</f>
        <v>2</v>
      </c>
      <c r="L155" s="117">
        <f>Model!N166</f>
        <v>2</v>
      </c>
      <c r="M155" s="117">
        <f>Model!O166</f>
        <v>2</v>
      </c>
      <c r="N155" s="117">
        <f>Model!P166</f>
        <v>7</v>
      </c>
      <c r="O155" s="117">
        <f>Model!Q166</f>
        <v>13</v>
      </c>
      <c r="P155" s="117">
        <f>Model!R166</f>
        <v>9</v>
      </c>
      <c r="Q155" s="117">
        <f>Model!S166</f>
        <v>11</v>
      </c>
      <c r="R155" s="117">
        <f>Model!T166</f>
        <v>11</v>
      </c>
      <c r="S155" s="117">
        <f>Model!U166</f>
        <v>11</v>
      </c>
      <c r="T155" s="117">
        <f>Model!V166</f>
        <v>82</v>
      </c>
      <c r="U155" s="118" t="str">
        <f t="shared" si="2"/>
        <v>Above Average</v>
      </c>
      <c r="X155" s="1"/>
    </row>
    <row r="156" spans="1:24" x14ac:dyDescent="0.3">
      <c r="A156" s="117" t="str">
        <f>Model!C167</f>
        <v>AME21118</v>
      </c>
      <c r="B156" s="117" t="s">
        <v>384</v>
      </c>
      <c r="C156" s="117" t="s">
        <v>367</v>
      </c>
      <c r="D156" s="117">
        <f>Model!F167</f>
        <v>2</v>
      </c>
      <c r="E156" s="117">
        <f>Model!G167</f>
        <v>2</v>
      </c>
      <c r="F156" s="117">
        <f>Model!H167</f>
        <v>2</v>
      </c>
      <c r="G156" s="117">
        <f>Model!I167</f>
        <v>2</v>
      </c>
      <c r="H156" s="117">
        <f>Model!J167</f>
        <v>2</v>
      </c>
      <c r="I156" s="117">
        <f>Model!K167</f>
        <v>2</v>
      </c>
      <c r="J156" s="117">
        <f>Model!L167</f>
        <v>2</v>
      </c>
      <c r="K156" s="117">
        <f>Model!M167</f>
        <v>2</v>
      </c>
      <c r="L156" s="117">
        <f>Model!N167</f>
        <v>2</v>
      </c>
      <c r="M156" s="117">
        <f>Model!O167</f>
        <v>2</v>
      </c>
      <c r="N156" s="117">
        <f>Model!P167</f>
        <v>7</v>
      </c>
      <c r="O156" s="117">
        <f>Model!Q167</f>
        <v>11</v>
      </c>
      <c r="P156" s="117">
        <f>Model!R167</f>
        <v>11</v>
      </c>
      <c r="Q156" s="117">
        <f>Model!S167</f>
        <v>13</v>
      </c>
      <c r="R156" s="117">
        <f>Model!T167</f>
        <v>12</v>
      </c>
      <c r="S156" s="117">
        <f>Model!U167</f>
        <v>9</v>
      </c>
      <c r="T156" s="117">
        <f>Model!V167</f>
        <v>83</v>
      </c>
      <c r="U156" s="118" t="str">
        <f t="shared" si="2"/>
        <v>Above Average</v>
      </c>
      <c r="X156" s="1"/>
    </row>
    <row r="157" spans="1:24" x14ac:dyDescent="0.3">
      <c r="A157" s="117" t="str">
        <f>Model!C168</f>
        <v>AME21119</v>
      </c>
      <c r="B157" s="117" t="s">
        <v>384</v>
      </c>
      <c r="C157" s="117" t="s">
        <v>367</v>
      </c>
      <c r="D157" s="117">
        <f>Model!F168</f>
        <v>2</v>
      </c>
      <c r="E157" s="117">
        <f>Model!G168</f>
        <v>2</v>
      </c>
      <c r="F157" s="117">
        <f>Model!H168</f>
        <v>2</v>
      </c>
      <c r="G157" s="117">
        <f>Model!I168</f>
        <v>2</v>
      </c>
      <c r="H157" s="117">
        <f>Model!J168</f>
        <v>2</v>
      </c>
      <c r="I157" s="117">
        <f>Model!K168</f>
        <v>2</v>
      </c>
      <c r="J157" s="117">
        <f>Model!L168</f>
        <v>2</v>
      </c>
      <c r="K157" s="117">
        <f>Model!M168</f>
        <v>2</v>
      </c>
      <c r="L157" s="117">
        <f>Model!N168</f>
        <v>2</v>
      </c>
      <c r="M157" s="117">
        <f>Model!O168</f>
        <v>2</v>
      </c>
      <c r="N157" s="117">
        <f>Model!P168</f>
        <v>7</v>
      </c>
      <c r="O157" s="117">
        <f>Model!Q168</f>
        <v>13</v>
      </c>
      <c r="P157" s="117">
        <f>Model!R168</f>
        <v>9</v>
      </c>
      <c r="Q157" s="117">
        <f>Model!S168</f>
        <v>11</v>
      </c>
      <c r="R157" s="117">
        <f>Model!T168</f>
        <v>11</v>
      </c>
      <c r="S157" s="117">
        <f>Model!U168</f>
        <v>11</v>
      </c>
      <c r="T157" s="117">
        <f>Model!V168</f>
        <v>82</v>
      </c>
      <c r="U157" s="118" t="str">
        <f t="shared" si="2"/>
        <v>Above Average</v>
      </c>
      <c r="X157" s="1"/>
    </row>
    <row r="158" spans="1:24" x14ac:dyDescent="0.3">
      <c r="A158" s="117" t="str">
        <f>Model!C169</f>
        <v>AME21120</v>
      </c>
      <c r="B158" s="117" t="s">
        <v>384</v>
      </c>
      <c r="C158" s="117" t="s">
        <v>367</v>
      </c>
      <c r="D158" s="117">
        <f>Model!F169</f>
        <v>2</v>
      </c>
      <c r="E158" s="117">
        <f>Model!G169</f>
        <v>2</v>
      </c>
      <c r="F158" s="117">
        <f>Model!H169</f>
        <v>2</v>
      </c>
      <c r="G158" s="117">
        <f>Model!I169</f>
        <v>1</v>
      </c>
      <c r="H158" s="117">
        <f>Model!J169</f>
        <v>2</v>
      </c>
      <c r="I158" s="117">
        <f>Model!K169</f>
        <v>2</v>
      </c>
      <c r="J158" s="117">
        <f>Model!L169</f>
        <v>2</v>
      </c>
      <c r="K158" s="117">
        <f>Model!M169</f>
        <v>2</v>
      </c>
      <c r="L158" s="117">
        <f>Model!N169</f>
        <v>2</v>
      </c>
      <c r="M158" s="117">
        <f>Model!O169</f>
        <v>2</v>
      </c>
      <c r="N158" s="117">
        <f>Model!P169</f>
        <v>5</v>
      </c>
      <c r="O158" s="117">
        <f>Model!Q169</f>
        <v>4</v>
      </c>
      <c r="P158" s="117">
        <f>Model!R169</f>
        <v>10</v>
      </c>
      <c r="Q158" s="117">
        <f>Model!S169</f>
        <v>1</v>
      </c>
      <c r="R158" s="117">
        <f>Model!T169</f>
        <v>11</v>
      </c>
      <c r="S158" s="117">
        <f>Model!U169</f>
        <v>1</v>
      </c>
      <c r="T158" s="117">
        <f>Model!V169</f>
        <v>51</v>
      </c>
      <c r="U158" s="118" t="str">
        <f t="shared" si="2"/>
        <v>Pass</v>
      </c>
      <c r="X158" s="1"/>
    </row>
    <row r="159" spans="1:24" x14ac:dyDescent="0.3">
      <c r="A159" s="117" t="str">
        <f>Model!C170</f>
        <v>AME21121</v>
      </c>
      <c r="B159" s="117" t="s">
        <v>384</v>
      </c>
      <c r="C159" s="117" t="s">
        <v>367</v>
      </c>
      <c r="D159" s="117">
        <f>Model!F170</f>
        <v>2</v>
      </c>
      <c r="E159" s="117">
        <f>Model!G170</f>
        <v>2</v>
      </c>
      <c r="F159" s="117">
        <f>Model!H170</f>
        <v>2</v>
      </c>
      <c r="G159" s="117">
        <f>Model!I170</f>
        <v>2</v>
      </c>
      <c r="H159" s="117">
        <f>Model!J170</f>
        <v>2</v>
      </c>
      <c r="I159" s="117">
        <f>Model!K170</f>
        <v>2</v>
      </c>
      <c r="J159" s="117">
        <f>Model!L170</f>
        <v>2</v>
      </c>
      <c r="K159" s="117">
        <f>Model!M170</f>
        <v>2</v>
      </c>
      <c r="L159" s="117">
        <f>Model!N170</f>
        <v>2</v>
      </c>
      <c r="M159" s="117">
        <f>Model!O170</f>
        <v>2</v>
      </c>
      <c r="N159" s="117">
        <f>Model!P170</f>
        <v>9</v>
      </c>
      <c r="O159" s="117">
        <f>Model!Q170</f>
        <v>7</v>
      </c>
      <c r="P159" s="117">
        <f>Model!R170</f>
        <v>5</v>
      </c>
      <c r="Q159" s="117">
        <f>Model!S170</f>
        <v>11</v>
      </c>
      <c r="R159" s="117">
        <f>Model!T170</f>
        <v>10</v>
      </c>
      <c r="S159" s="117">
        <f>Model!U170</f>
        <v>12</v>
      </c>
      <c r="T159" s="117">
        <f>Model!V170</f>
        <v>74</v>
      </c>
      <c r="U159" s="118" t="str">
        <f t="shared" si="2"/>
        <v>Average</v>
      </c>
      <c r="X159" s="1"/>
    </row>
    <row r="160" spans="1:24" x14ac:dyDescent="0.3">
      <c r="A160" s="117" t="str">
        <f>Model!C171</f>
        <v>AME21123</v>
      </c>
      <c r="B160" s="117" t="s">
        <v>384</v>
      </c>
      <c r="C160" s="117" t="s">
        <v>367</v>
      </c>
      <c r="D160" s="117">
        <f>Model!F171</f>
        <v>2</v>
      </c>
      <c r="E160" s="117">
        <f>Model!G171</f>
        <v>1</v>
      </c>
      <c r="F160" s="117">
        <f>Model!H171</f>
        <v>2</v>
      </c>
      <c r="G160" s="117">
        <f>Model!I171</f>
        <v>1</v>
      </c>
      <c r="H160" s="117">
        <f>Model!J171</f>
        <v>2</v>
      </c>
      <c r="I160" s="117">
        <f>Model!K171</f>
        <v>2</v>
      </c>
      <c r="J160" s="117">
        <f>Model!L171</f>
        <v>2</v>
      </c>
      <c r="K160" s="117">
        <f>Model!M171</f>
        <v>2</v>
      </c>
      <c r="L160" s="117">
        <f>Model!N171</f>
        <v>2</v>
      </c>
      <c r="M160" s="117">
        <f>Model!O171</f>
        <v>2</v>
      </c>
      <c r="N160" s="117">
        <f>Model!P171</f>
        <v>6</v>
      </c>
      <c r="O160" s="117">
        <f>Model!Q171</f>
        <v>8</v>
      </c>
      <c r="P160" s="117">
        <f>Model!R171</f>
        <v>2</v>
      </c>
      <c r="Q160" s="117">
        <f>Model!S171</f>
        <v>11</v>
      </c>
      <c r="R160" s="117">
        <f>Model!T171</f>
        <v>9</v>
      </c>
      <c r="S160" s="117">
        <f>Model!U171</f>
        <v>8</v>
      </c>
      <c r="T160" s="117">
        <f>Model!V171</f>
        <v>62</v>
      </c>
      <c r="U160" s="118" t="str">
        <f t="shared" si="2"/>
        <v>Below Average</v>
      </c>
      <c r="X160" s="1"/>
    </row>
    <row r="161" spans="1:24" x14ac:dyDescent="0.3">
      <c r="A161" s="117" t="str">
        <f>Model!C172</f>
        <v>AME21124</v>
      </c>
      <c r="B161" s="117" t="s">
        <v>384</v>
      </c>
      <c r="C161" s="117" t="s">
        <v>367</v>
      </c>
      <c r="D161" s="117">
        <f>Model!F172</f>
        <v>1</v>
      </c>
      <c r="E161" s="117">
        <f>Model!G172</f>
        <v>1</v>
      </c>
      <c r="F161" s="117">
        <f>Model!H172</f>
        <v>2</v>
      </c>
      <c r="G161" s="117">
        <f>Model!I172</f>
        <v>1</v>
      </c>
      <c r="H161" s="117">
        <f>Model!J172</f>
        <v>1</v>
      </c>
      <c r="I161" s="117">
        <f>Model!K172</f>
        <v>1</v>
      </c>
      <c r="J161" s="117">
        <f>Model!L172</f>
        <v>2</v>
      </c>
      <c r="K161" s="117">
        <f>Model!M172</f>
        <v>2</v>
      </c>
      <c r="L161" s="117">
        <f>Model!N172</f>
        <v>2</v>
      </c>
      <c r="M161" s="117">
        <f>Model!O172</f>
        <v>2</v>
      </c>
      <c r="N161" s="117">
        <f>Model!P172</f>
        <v>7</v>
      </c>
      <c r="O161" s="117">
        <f>Model!Q172</f>
        <v>12</v>
      </c>
      <c r="P161" s="117">
        <f>Model!R172</f>
        <v>14</v>
      </c>
      <c r="Q161" s="117">
        <f>Model!S172</f>
        <v>13</v>
      </c>
      <c r="R161" s="117">
        <f>Model!T172</f>
        <v>11</v>
      </c>
      <c r="S161" s="117">
        <f>Model!U172</f>
        <v>12</v>
      </c>
      <c r="T161" s="117">
        <f>Model!V172</f>
        <v>84</v>
      </c>
      <c r="U161" s="118" t="str">
        <f t="shared" si="2"/>
        <v>Above Average</v>
      </c>
      <c r="X161" s="1"/>
    </row>
    <row r="162" spans="1:24" x14ac:dyDescent="0.3">
      <c r="A162" s="117" t="str">
        <f>Model!C173</f>
        <v>AME21125</v>
      </c>
      <c r="B162" s="117" t="s">
        <v>384</v>
      </c>
      <c r="C162" s="117" t="s">
        <v>367</v>
      </c>
      <c r="D162" s="117">
        <f>Model!F173</f>
        <v>2</v>
      </c>
      <c r="E162" s="117">
        <f>Model!G173</f>
        <v>1</v>
      </c>
      <c r="F162" s="117">
        <f>Model!H173</f>
        <v>2</v>
      </c>
      <c r="G162" s="117">
        <f>Model!I173</f>
        <v>1</v>
      </c>
      <c r="H162" s="117">
        <f>Model!J173</f>
        <v>2</v>
      </c>
      <c r="I162" s="117">
        <f>Model!K173</f>
        <v>2</v>
      </c>
      <c r="J162" s="117">
        <f>Model!L173</f>
        <v>2</v>
      </c>
      <c r="K162" s="117">
        <f>Model!M173</f>
        <v>2</v>
      </c>
      <c r="L162" s="117">
        <f>Model!N173</f>
        <v>2</v>
      </c>
      <c r="M162" s="117">
        <f>Model!O173</f>
        <v>2</v>
      </c>
      <c r="N162" s="117">
        <f>Model!P173</f>
        <v>10</v>
      </c>
      <c r="O162" s="117">
        <f>Model!Q173</f>
        <v>7</v>
      </c>
      <c r="P162" s="117">
        <f>Model!R173</f>
        <v>7</v>
      </c>
      <c r="Q162" s="117">
        <f>Model!S173</f>
        <v>8</v>
      </c>
      <c r="R162" s="117">
        <f>Model!T173</f>
        <v>3</v>
      </c>
      <c r="S162" s="117">
        <f>Model!U173</f>
        <v>13</v>
      </c>
      <c r="T162" s="117">
        <f>Model!V173</f>
        <v>66</v>
      </c>
      <c r="U162" s="118" t="str">
        <f t="shared" si="2"/>
        <v>Below Average</v>
      </c>
      <c r="X162" s="1"/>
    </row>
    <row r="163" spans="1:24" x14ac:dyDescent="0.3">
      <c r="A163" s="117" t="str">
        <f>Model!C174</f>
        <v>AME21126</v>
      </c>
      <c r="B163" s="117" t="s">
        <v>384</v>
      </c>
      <c r="C163" s="117" t="s">
        <v>367</v>
      </c>
      <c r="D163" s="117">
        <f>Model!F174</f>
        <v>2</v>
      </c>
      <c r="E163" s="117">
        <f>Model!G174</f>
        <v>2</v>
      </c>
      <c r="F163" s="117">
        <f>Model!H174</f>
        <v>2</v>
      </c>
      <c r="G163" s="117">
        <f>Model!I174</f>
        <v>2</v>
      </c>
      <c r="H163" s="117">
        <f>Model!J174</f>
        <v>2</v>
      </c>
      <c r="I163" s="117">
        <f>Model!K174</f>
        <v>2</v>
      </c>
      <c r="J163" s="117">
        <f>Model!L174</f>
        <v>2</v>
      </c>
      <c r="K163" s="117">
        <f>Model!M174</f>
        <v>2</v>
      </c>
      <c r="L163" s="117">
        <f>Model!N174</f>
        <v>2</v>
      </c>
      <c r="M163" s="117">
        <f>Model!O174</f>
        <v>2</v>
      </c>
      <c r="N163" s="117">
        <f>Model!P174</f>
        <v>7</v>
      </c>
      <c r="O163" s="117">
        <f>Model!Q174</f>
        <v>11</v>
      </c>
      <c r="P163" s="117">
        <f>Model!R174</f>
        <v>11</v>
      </c>
      <c r="Q163" s="117">
        <f>Model!S174</f>
        <v>13</v>
      </c>
      <c r="R163" s="117">
        <f>Model!T174</f>
        <v>12</v>
      </c>
      <c r="S163" s="117">
        <f>Model!U174</f>
        <v>9</v>
      </c>
      <c r="T163" s="117">
        <f>Model!V174</f>
        <v>83</v>
      </c>
      <c r="U163" s="118" t="str">
        <f t="shared" si="2"/>
        <v>Above Average</v>
      </c>
      <c r="X163" s="1"/>
    </row>
    <row r="164" spans="1:24" x14ac:dyDescent="0.3">
      <c r="A164" s="117" t="str">
        <f>Model!C175</f>
        <v>AME21130</v>
      </c>
      <c r="B164" s="117" t="s">
        <v>385</v>
      </c>
      <c r="C164" s="117" t="s">
        <v>367</v>
      </c>
      <c r="D164" s="117">
        <f>Model!F175</f>
        <v>2</v>
      </c>
      <c r="E164" s="117">
        <f>Model!G175</f>
        <v>2</v>
      </c>
      <c r="F164" s="117">
        <f>Model!H175</f>
        <v>2</v>
      </c>
      <c r="G164" s="117">
        <f>Model!I175</f>
        <v>2</v>
      </c>
      <c r="H164" s="117">
        <f>Model!J175</f>
        <v>2</v>
      </c>
      <c r="I164" s="117">
        <f>Model!K175</f>
        <v>2</v>
      </c>
      <c r="J164" s="117">
        <f>Model!L175</f>
        <v>2</v>
      </c>
      <c r="K164" s="117">
        <f>Model!M175</f>
        <v>2</v>
      </c>
      <c r="L164" s="117">
        <f>Model!N175</f>
        <v>2</v>
      </c>
      <c r="M164" s="117">
        <f>Model!O175</f>
        <v>2</v>
      </c>
      <c r="N164" s="117">
        <f>Model!P175</f>
        <v>6</v>
      </c>
      <c r="O164" s="117">
        <f>Model!Q175</f>
        <v>2</v>
      </c>
      <c r="P164" s="117">
        <f>Model!R175</f>
        <v>2</v>
      </c>
      <c r="Q164" s="117">
        <f>Model!S175</f>
        <v>14</v>
      </c>
      <c r="R164" s="117">
        <f>Model!T175</f>
        <v>0</v>
      </c>
      <c r="S164" s="117">
        <f>Model!U175</f>
        <v>10</v>
      </c>
      <c r="T164" s="117">
        <f>Model!V175</f>
        <v>54</v>
      </c>
      <c r="U164" s="118" t="str">
        <f t="shared" si="2"/>
        <v>Pass</v>
      </c>
      <c r="X164" s="1"/>
    </row>
    <row r="165" spans="1:24" x14ac:dyDescent="0.3">
      <c r="A165" s="117" t="str">
        <f>Model!C176</f>
        <v>AME21131</v>
      </c>
      <c r="B165" s="117" t="s">
        <v>385</v>
      </c>
      <c r="C165" s="117" t="s">
        <v>367</v>
      </c>
      <c r="D165" s="117">
        <f>Model!F176</f>
        <v>1</v>
      </c>
      <c r="E165" s="117">
        <f>Model!G176</f>
        <v>1</v>
      </c>
      <c r="F165" s="117">
        <f>Model!H176</f>
        <v>2</v>
      </c>
      <c r="G165" s="117">
        <f>Model!I176</f>
        <v>1</v>
      </c>
      <c r="H165" s="117">
        <f>Model!J176</f>
        <v>1</v>
      </c>
      <c r="I165" s="117">
        <f>Model!K176</f>
        <v>1</v>
      </c>
      <c r="J165" s="117">
        <f>Model!L176</f>
        <v>2</v>
      </c>
      <c r="K165" s="117">
        <f>Model!M176</f>
        <v>2</v>
      </c>
      <c r="L165" s="117">
        <f>Model!N176</f>
        <v>2</v>
      </c>
      <c r="M165" s="117">
        <f>Model!O176</f>
        <v>2</v>
      </c>
      <c r="N165" s="117">
        <f>Model!P176</f>
        <v>7</v>
      </c>
      <c r="O165" s="117">
        <f>Model!Q176</f>
        <v>12</v>
      </c>
      <c r="P165" s="117">
        <f>Model!R176</f>
        <v>14</v>
      </c>
      <c r="Q165" s="117">
        <f>Model!S176</f>
        <v>13</v>
      </c>
      <c r="R165" s="117">
        <f>Model!T176</f>
        <v>11</v>
      </c>
      <c r="S165" s="117">
        <f>Model!U176</f>
        <v>12</v>
      </c>
      <c r="T165" s="117">
        <f>Model!V176</f>
        <v>84</v>
      </c>
      <c r="U165" s="118" t="str">
        <f t="shared" si="2"/>
        <v>Above Average</v>
      </c>
      <c r="X165" s="1"/>
    </row>
    <row r="166" spans="1:24" x14ac:dyDescent="0.3">
      <c r="A166" s="117" t="str">
        <f>Model!C177</f>
        <v>AME21136</v>
      </c>
      <c r="B166" s="117" t="s">
        <v>385</v>
      </c>
      <c r="C166" s="117" t="s">
        <v>367</v>
      </c>
      <c r="D166" s="117">
        <f>Model!F177</f>
        <v>1</v>
      </c>
      <c r="E166" s="117">
        <f>Model!G177</f>
        <v>1</v>
      </c>
      <c r="F166" s="117">
        <f>Model!H177</f>
        <v>1</v>
      </c>
      <c r="G166" s="117">
        <f>Model!I177</f>
        <v>1</v>
      </c>
      <c r="H166" s="117">
        <f>Model!J177</f>
        <v>1</v>
      </c>
      <c r="I166" s="117">
        <f>Model!K177</f>
        <v>1</v>
      </c>
      <c r="J166" s="117">
        <f>Model!L177</f>
        <v>1</v>
      </c>
      <c r="K166" s="117">
        <f>Model!M177</f>
        <v>1</v>
      </c>
      <c r="L166" s="117">
        <f>Model!N177</f>
        <v>2</v>
      </c>
      <c r="M166" s="117">
        <f>Model!O177</f>
        <v>2</v>
      </c>
      <c r="N166" s="117">
        <f>Model!P177</f>
        <v>9</v>
      </c>
      <c r="O166" s="117">
        <f>Model!Q177</f>
        <v>8</v>
      </c>
      <c r="P166" s="117">
        <f>Model!R177</f>
        <v>14</v>
      </c>
      <c r="Q166" s="117">
        <f>Model!S177</f>
        <v>12</v>
      </c>
      <c r="R166" s="117">
        <f>Model!T177</f>
        <v>13</v>
      </c>
      <c r="S166" s="117">
        <f>Model!U177</f>
        <v>7</v>
      </c>
      <c r="T166" s="117">
        <f>Model!V177</f>
        <v>75</v>
      </c>
      <c r="U166" s="118" t="str">
        <f t="shared" si="2"/>
        <v>Average</v>
      </c>
      <c r="X166" s="1"/>
    </row>
    <row r="167" spans="1:24" x14ac:dyDescent="0.3">
      <c r="A167" s="117" t="str">
        <f>Model!C178</f>
        <v>AME21137</v>
      </c>
      <c r="B167" s="117" t="s">
        <v>385</v>
      </c>
      <c r="C167" s="117" t="s">
        <v>367</v>
      </c>
      <c r="D167" s="117">
        <f>Model!F178</f>
        <v>2</v>
      </c>
      <c r="E167" s="117">
        <f>Model!G178</f>
        <v>2</v>
      </c>
      <c r="F167" s="117">
        <f>Model!H178</f>
        <v>1</v>
      </c>
      <c r="G167" s="117">
        <f>Model!I178</f>
        <v>2</v>
      </c>
      <c r="H167" s="117">
        <f>Model!J178</f>
        <v>2</v>
      </c>
      <c r="I167" s="117">
        <f>Model!K178</f>
        <v>2</v>
      </c>
      <c r="J167" s="117">
        <f>Model!L178</f>
        <v>2</v>
      </c>
      <c r="K167" s="117">
        <f>Model!M178</f>
        <v>2</v>
      </c>
      <c r="L167" s="117">
        <f>Model!N178</f>
        <v>1</v>
      </c>
      <c r="M167" s="117">
        <f>Model!O178</f>
        <v>2</v>
      </c>
      <c r="N167" s="117">
        <f>Model!P178</f>
        <v>10</v>
      </c>
      <c r="O167" s="117">
        <f>Model!Q178</f>
        <v>10</v>
      </c>
      <c r="P167" s="117">
        <f>Model!R178</f>
        <v>11</v>
      </c>
      <c r="Q167" s="117">
        <f>Model!S178</f>
        <v>12</v>
      </c>
      <c r="R167" s="117">
        <f>Model!T178</f>
        <v>14</v>
      </c>
      <c r="S167" s="117">
        <f>Model!U178</f>
        <v>12</v>
      </c>
      <c r="T167" s="117">
        <f>Model!V178</f>
        <v>87</v>
      </c>
      <c r="U167" s="118" t="str">
        <f t="shared" si="2"/>
        <v>Above Average</v>
      </c>
      <c r="X167" s="1"/>
    </row>
    <row r="168" spans="1:24" x14ac:dyDescent="0.3">
      <c r="A168" s="117" t="str">
        <f>Model!C179</f>
        <v>AME21139</v>
      </c>
      <c r="B168" s="117" t="s">
        <v>385</v>
      </c>
      <c r="C168" s="117" t="s">
        <v>367</v>
      </c>
      <c r="D168" s="117">
        <f>Model!F179</f>
        <v>2</v>
      </c>
      <c r="E168" s="117">
        <f>Model!G179</f>
        <v>1</v>
      </c>
      <c r="F168" s="117">
        <f>Model!H179</f>
        <v>2</v>
      </c>
      <c r="G168" s="117">
        <f>Model!I179</f>
        <v>2</v>
      </c>
      <c r="H168" s="117">
        <f>Model!J179</f>
        <v>2</v>
      </c>
      <c r="I168" s="117">
        <f>Model!K179</f>
        <v>2</v>
      </c>
      <c r="J168" s="117">
        <f>Model!L179</f>
        <v>2</v>
      </c>
      <c r="K168" s="117">
        <f>Model!M179</f>
        <v>2</v>
      </c>
      <c r="L168" s="117">
        <f>Model!N179</f>
        <v>2</v>
      </c>
      <c r="M168" s="117">
        <f>Model!O179</f>
        <v>2</v>
      </c>
      <c r="N168" s="117">
        <f>Model!P179</f>
        <v>6</v>
      </c>
      <c r="O168" s="117">
        <f>Model!Q179</f>
        <v>7</v>
      </c>
      <c r="P168" s="117">
        <f>Model!R179</f>
        <v>6</v>
      </c>
      <c r="Q168" s="117">
        <f>Model!S179</f>
        <v>6</v>
      </c>
      <c r="R168" s="117">
        <f>Model!T179</f>
        <v>14</v>
      </c>
      <c r="S168" s="117">
        <f>Model!U179</f>
        <v>8</v>
      </c>
      <c r="T168" s="117">
        <f>Model!V179</f>
        <v>66</v>
      </c>
      <c r="U168" s="118" t="str">
        <f t="shared" si="2"/>
        <v>Below Average</v>
      </c>
      <c r="X168" s="1"/>
    </row>
    <row r="169" spans="1:24" x14ac:dyDescent="0.3">
      <c r="A169" s="117" t="str">
        <f>Model!C180</f>
        <v>AME21140</v>
      </c>
      <c r="B169" s="117" t="s">
        <v>385</v>
      </c>
      <c r="C169" s="117" t="s">
        <v>367</v>
      </c>
      <c r="D169" s="117">
        <f>Model!F180</f>
        <v>2</v>
      </c>
      <c r="E169" s="117">
        <f>Model!G180</f>
        <v>2</v>
      </c>
      <c r="F169" s="117">
        <f>Model!H180</f>
        <v>1</v>
      </c>
      <c r="G169" s="117">
        <f>Model!I180</f>
        <v>2</v>
      </c>
      <c r="H169" s="117">
        <f>Model!J180</f>
        <v>2</v>
      </c>
      <c r="I169" s="117">
        <f>Model!K180</f>
        <v>2</v>
      </c>
      <c r="J169" s="117">
        <f>Model!L180</f>
        <v>2</v>
      </c>
      <c r="K169" s="117">
        <f>Model!M180</f>
        <v>2</v>
      </c>
      <c r="L169" s="117">
        <f>Model!N180</f>
        <v>1</v>
      </c>
      <c r="M169" s="117">
        <f>Model!O180</f>
        <v>2</v>
      </c>
      <c r="N169" s="117">
        <f>Model!P180</f>
        <v>10</v>
      </c>
      <c r="O169" s="117">
        <f>Model!Q180</f>
        <v>10</v>
      </c>
      <c r="P169" s="117">
        <f>Model!R180</f>
        <v>11</v>
      </c>
      <c r="Q169" s="117">
        <f>Model!S180</f>
        <v>12</v>
      </c>
      <c r="R169" s="117">
        <f>Model!T180</f>
        <v>14</v>
      </c>
      <c r="S169" s="117">
        <f>Model!U180</f>
        <v>12</v>
      </c>
      <c r="T169" s="117">
        <f>Model!V180</f>
        <v>87</v>
      </c>
      <c r="U169" s="118" t="str">
        <f t="shared" si="2"/>
        <v>Above Average</v>
      </c>
      <c r="X169" s="1"/>
    </row>
    <row r="170" spans="1:24" x14ac:dyDescent="0.3">
      <c r="A170" s="117" t="str">
        <f>Model!C181</f>
        <v>AME21141</v>
      </c>
      <c r="B170" s="117" t="s">
        <v>385</v>
      </c>
      <c r="C170" s="117" t="s">
        <v>367</v>
      </c>
      <c r="D170" s="117">
        <f>Model!F181</f>
        <v>0</v>
      </c>
      <c r="E170" s="117">
        <f>Model!G181</f>
        <v>1</v>
      </c>
      <c r="F170" s="117">
        <f>Model!H181</f>
        <v>1</v>
      </c>
      <c r="G170" s="117">
        <f>Model!I181</f>
        <v>1</v>
      </c>
      <c r="H170" s="117">
        <f>Model!J181</f>
        <v>1</v>
      </c>
      <c r="I170" s="117">
        <f>Model!K181</f>
        <v>1</v>
      </c>
      <c r="J170" s="117">
        <f>Model!L181</f>
        <v>1</v>
      </c>
      <c r="K170" s="117">
        <f>Model!M181</f>
        <v>1</v>
      </c>
      <c r="L170" s="117">
        <f>Model!N181</f>
        <v>1</v>
      </c>
      <c r="M170" s="117">
        <f>Model!O181</f>
        <v>2</v>
      </c>
      <c r="N170" s="117">
        <f>Model!P181</f>
        <v>10</v>
      </c>
      <c r="O170" s="117">
        <f>Model!Q181</f>
        <v>10</v>
      </c>
      <c r="P170" s="117">
        <f>Model!R181</f>
        <v>14</v>
      </c>
      <c r="Q170" s="117">
        <f>Model!S181</f>
        <v>13</v>
      </c>
      <c r="R170" s="117">
        <f>Model!T181</f>
        <v>13</v>
      </c>
      <c r="S170" s="117">
        <f>Model!U181</f>
        <v>10</v>
      </c>
      <c r="T170" s="117">
        <f>Model!V181</f>
        <v>80</v>
      </c>
      <c r="U170" s="118" t="str">
        <f t="shared" si="2"/>
        <v>Above Average</v>
      </c>
      <c r="X170" s="1"/>
    </row>
    <row r="171" spans="1:24" x14ac:dyDescent="0.3">
      <c r="A171" s="117" t="str">
        <f>Model!C182</f>
        <v>AME21145</v>
      </c>
      <c r="B171" s="117" t="s">
        <v>385</v>
      </c>
      <c r="C171" s="117" t="s">
        <v>367</v>
      </c>
      <c r="D171" s="117">
        <f>Model!F182</f>
        <v>2</v>
      </c>
      <c r="E171" s="117">
        <f>Model!G182</f>
        <v>2</v>
      </c>
      <c r="F171" s="117">
        <f>Model!H182</f>
        <v>2</v>
      </c>
      <c r="G171" s="117">
        <f>Model!I182</f>
        <v>1</v>
      </c>
      <c r="H171" s="117">
        <f>Model!J182</f>
        <v>2</v>
      </c>
      <c r="I171" s="117">
        <f>Model!K182</f>
        <v>2</v>
      </c>
      <c r="J171" s="117">
        <f>Model!L182</f>
        <v>2</v>
      </c>
      <c r="K171" s="117">
        <f>Model!M182</f>
        <v>2</v>
      </c>
      <c r="L171" s="117">
        <f>Model!N182</f>
        <v>2</v>
      </c>
      <c r="M171" s="117">
        <f>Model!O182</f>
        <v>2</v>
      </c>
      <c r="N171" s="117">
        <f>Model!P182</f>
        <v>9</v>
      </c>
      <c r="O171" s="117">
        <f>Model!Q182</f>
        <v>7</v>
      </c>
      <c r="P171" s="117">
        <f>Model!R182</f>
        <v>5</v>
      </c>
      <c r="Q171" s="117">
        <f>Model!S182</f>
        <v>7</v>
      </c>
      <c r="R171" s="117">
        <f>Model!T182</f>
        <v>4</v>
      </c>
      <c r="S171" s="117">
        <f>Model!U182</f>
        <v>0</v>
      </c>
      <c r="T171" s="117">
        <f>Model!V182</f>
        <v>51</v>
      </c>
      <c r="U171" s="118" t="str">
        <f t="shared" si="2"/>
        <v>Pass</v>
      </c>
      <c r="X171" s="1"/>
    </row>
    <row r="172" spans="1:24" x14ac:dyDescent="0.3">
      <c r="A172" s="117" t="str">
        <f>Model!C183</f>
        <v>AME21146</v>
      </c>
      <c r="B172" s="117" t="s">
        <v>385</v>
      </c>
      <c r="C172" s="117" t="s">
        <v>367</v>
      </c>
      <c r="D172" s="117">
        <f>Model!F183</f>
        <v>1</v>
      </c>
      <c r="E172" s="117">
        <f>Model!G183</f>
        <v>1</v>
      </c>
      <c r="F172" s="117">
        <f>Model!H183</f>
        <v>1</v>
      </c>
      <c r="G172" s="117">
        <f>Model!I183</f>
        <v>1</v>
      </c>
      <c r="H172" s="117">
        <f>Model!J183</f>
        <v>1</v>
      </c>
      <c r="I172" s="117">
        <f>Model!K183</f>
        <v>1</v>
      </c>
      <c r="J172" s="117">
        <f>Model!L183</f>
        <v>1</v>
      </c>
      <c r="K172" s="117">
        <f>Model!M183</f>
        <v>1</v>
      </c>
      <c r="L172" s="117">
        <f>Model!N183</f>
        <v>1</v>
      </c>
      <c r="M172" s="117">
        <f>Model!O183</f>
        <v>1</v>
      </c>
      <c r="N172" s="117">
        <f>Model!P183</f>
        <v>6</v>
      </c>
      <c r="O172" s="117">
        <f>Model!Q183</f>
        <v>12</v>
      </c>
      <c r="P172" s="117">
        <f>Model!R183</f>
        <v>14</v>
      </c>
      <c r="Q172" s="117">
        <f>Model!S183</f>
        <v>11</v>
      </c>
      <c r="R172" s="117">
        <f>Model!T183</f>
        <v>13</v>
      </c>
      <c r="S172" s="117">
        <f>Model!U183</f>
        <v>10</v>
      </c>
      <c r="T172" s="117">
        <f>Model!V183</f>
        <v>76</v>
      </c>
      <c r="U172" s="118" t="str">
        <f t="shared" si="2"/>
        <v>Average</v>
      </c>
      <c r="X172" s="1"/>
    </row>
    <row r="173" spans="1:24" x14ac:dyDescent="0.3">
      <c r="A173" s="117" t="str">
        <f>Model!C184</f>
        <v>AME21147</v>
      </c>
      <c r="B173" s="117" t="s">
        <v>385</v>
      </c>
      <c r="C173" s="117" t="s">
        <v>367</v>
      </c>
      <c r="D173" s="117">
        <f>Model!F184</f>
        <v>2</v>
      </c>
      <c r="E173" s="117">
        <f>Model!G184</f>
        <v>1</v>
      </c>
      <c r="F173" s="117">
        <f>Model!H184</f>
        <v>2</v>
      </c>
      <c r="G173" s="117">
        <f>Model!I184</f>
        <v>2</v>
      </c>
      <c r="H173" s="117">
        <f>Model!J184</f>
        <v>2</v>
      </c>
      <c r="I173" s="117">
        <f>Model!K184</f>
        <v>2</v>
      </c>
      <c r="J173" s="117">
        <f>Model!L184</f>
        <v>2</v>
      </c>
      <c r="K173" s="117">
        <f>Model!M184</f>
        <v>2</v>
      </c>
      <c r="L173" s="117">
        <f>Model!N184</f>
        <v>2</v>
      </c>
      <c r="M173" s="117">
        <f>Model!O184</f>
        <v>2</v>
      </c>
      <c r="N173" s="117">
        <f>Model!P184</f>
        <v>8</v>
      </c>
      <c r="O173" s="117">
        <f>Model!Q184</f>
        <v>14</v>
      </c>
      <c r="P173" s="117">
        <f>Model!R184</f>
        <v>13</v>
      </c>
      <c r="Q173" s="117">
        <f>Model!S184</f>
        <v>0</v>
      </c>
      <c r="R173" s="117">
        <f>Model!T184</f>
        <v>4</v>
      </c>
      <c r="S173" s="117">
        <f>Model!U184</f>
        <v>3</v>
      </c>
      <c r="T173" s="117">
        <f>Model!V184</f>
        <v>61</v>
      </c>
      <c r="U173" s="118" t="str">
        <f t="shared" si="2"/>
        <v>Below Average</v>
      </c>
      <c r="X173" s="1"/>
    </row>
    <row r="174" spans="1:24" x14ac:dyDescent="0.3">
      <c r="A174" s="117" t="str">
        <f>Model!C185</f>
        <v>AME21150</v>
      </c>
      <c r="B174" s="117" t="s">
        <v>385</v>
      </c>
      <c r="C174" s="117" t="s">
        <v>367</v>
      </c>
      <c r="D174" s="117">
        <f>Model!F185</f>
        <v>2</v>
      </c>
      <c r="E174" s="117">
        <f>Model!G185</f>
        <v>2</v>
      </c>
      <c r="F174" s="117">
        <f>Model!H185</f>
        <v>2</v>
      </c>
      <c r="G174" s="117">
        <f>Model!I185</f>
        <v>2</v>
      </c>
      <c r="H174" s="117">
        <f>Model!J185</f>
        <v>2</v>
      </c>
      <c r="I174" s="117">
        <f>Model!K185</f>
        <v>2</v>
      </c>
      <c r="J174" s="117">
        <f>Model!L185</f>
        <v>2</v>
      </c>
      <c r="K174" s="117">
        <f>Model!M185</f>
        <v>2</v>
      </c>
      <c r="L174" s="117">
        <f>Model!N185</f>
        <v>2</v>
      </c>
      <c r="M174" s="117">
        <f>Model!O185</f>
        <v>2</v>
      </c>
      <c r="N174" s="117">
        <f>Model!P185</f>
        <v>7</v>
      </c>
      <c r="O174" s="117">
        <f>Model!Q185</f>
        <v>11</v>
      </c>
      <c r="P174" s="117">
        <f>Model!R185</f>
        <v>11</v>
      </c>
      <c r="Q174" s="117">
        <f>Model!S185</f>
        <v>13</v>
      </c>
      <c r="R174" s="117">
        <f>Model!T185</f>
        <v>12</v>
      </c>
      <c r="S174" s="117">
        <f>Model!U185</f>
        <v>9</v>
      </c>
      <c r="T174" s="117">
        <f>Model!V185</f>
        <v>83</v>
      </c>
      <c r="U174" s="118" t="str">
        <f t="shared" si="2"/>
        <v>Above Average</v>
      </c>
      <c r="X174" s="1"/>
    </row>
    <row r="175" spans="1:24" x14ac:dyDescent="0.3">
      <c r="A175" s="117" t="str">
        <f>Model!C186</f>
        <v>AME21151</v>
      </c>
      <c r="B175" s="117" t="s">
        <v>385</v>
      </c>
      <c r="C175" s="117" t="s">
        <v>367</v>
      </c>
      <c r="D175" s="117">
        <f>Model!F186</f>
        <v>1</v>
      </c>
      <c r="E175" s="117">
        <f>Model!G186</f>
        <v>1</v>
      </c>
      <c r="F175" s="117">
        <f>Model!H186</f>
        <v>1</v>
      </c>
      <c r="G175" s="117">
        <f>Model!I186</f>
        <v>1</v>
      </c>
      <c r="H175" s="117">
        <f>Model!J186</f>
        <v>1</v>
      </c>
      <c r="I175" s="117">
        <f>Model!K186</f>
        <v>1</v>
      </c>
      <c r="J175" s="117">
        <f>Model!L186</f>
        <v>1</v>
      </c>
      <c r="K175" s="117">
        <f>Model!M186</f>
        <v>2</v>
      </c>
      <c r="L175" s="117">
        <f>Model!N186</f>
        <v>2</v>
      </c>
      <c r="M175" s="117">
        <f>Model!O186</f>
        <v>2</v>
      </c>
      <c r="N175" s="117">
        <f>Model!P186</f>
        <v>9</v>
      </c>
      <c r="O175" s="117">
        <f>Model!Q186</f>
        <v>11</v>
      </c>
      <c r="P175" s="117">
        <f>Model!R186</f>
        <v>8</v>
      </c>
      <c r="Q175" s="117">
        <f>Model!S186</f>
        <v>14</v>
      </c>
      <c r="R175" s="117">
        <f>Model!T186</f>
        <v>14</v>
      </c>
      <c r="S175" s="117">
        <f>Model!U186</f>
        <v>8</v>
      </c>
      <c r="T175" s="117">
        <f>Model!V186</f>
        <v>77</v>
      </c>
      <c r="U175" s="118" t="str">
        <f t="shared" si="2"/>
        <v>Average</v>
      </c>
      <c r="X175" s="1"/>
    </row>
    <row r="176" spans="1:24" x14ac:dyDescent="0.3">
      <c r="A176" s="117" t="str">
        <f>Model!C187</f>
        <v>AME21152</v>
      </c>
      <c r="B176" s="117" t="s">
        <v>385</v>
      </c>
      <c r="C176" s="117" t="s">
        <v>367</v>
      </c>
      <c r="D176" s="117">
        <f>Model!F187</f>
        <v>1</v>
      </c>
      <c r="E176" s="117">
        <f>Model!G187</f>
        <v>1</v>
      </c>
      <c r="F176" s="117">
        <f>Model!H187</f>
        <v>1</v>
      </c>
      <c r="G176" s="117">
        <f>Model!I187</f>
        <v>1</v>
      </c>
      <c r="H176" s="117">
        <f>Model!J187</f>
        <v>2</v>
      </c>
      <c r="I176" s="117">
        <f>Model!K187</f>
        <v>2</v>
      </c>
      <c r="J176" s="117">
        <f>Model!L187</f>
        <v>1</v>
      </c>
      <c r="K176" s="117">
        <f>Model!M187</f>
        <v>1</v>
      </c>
      <c r="L176" s="117">
        <f>Model!N187</f>
        <v>2</v>
      </c>
      <c r="M176" s="117">
        <f>Model!O187</f>
        <v>2</v>
      </c>
      <c r="N176" s="117">
        <f>Model!P187</f>
        <v>7</v>
      </c>
      <c r="O176" s="117">
        <f>Model!Q187</f>
        <v>7</v>
      </c>
      <c r="P176" s="117">
        <f>Model!R187</f>
        <v>13</v>
      </c>
      <c r="Q176" s="117">
        <f>Model!S187</f>
        <v>14</v>
      </c>
      <c r="R176" s="117">
        <f>Model!T187</f>
        <v>14</v>
      </c>
      <c r="S176" s="117">
        <f>Model!U187</f>
        <v>5</v>
      </c>
      <c r="T176" s="117">
        <f>Model!V187</f>
        <v>74</v>
      </c>
      <c r="U176" s="118" t="str">
        <f t="shared" si="2"/>
        <v>Average</v>
      </c>
      <c r="X176" s="1"/>
    </row>
    <row r="177" spans="1:24" x14ac:dyDescent="0.3">
      <c r="A177" s="117" t="str">
        <f>Model!C188</f>
        <v>AME21153</v>
      </c>
      <c r="B177" s="117" t="s">
        <v>385</v>
      </c>
      <c r="C177" s="117" t="s">
        <v>367</v>
      </c>
      <c r="D177" s="117">
        <f>Model!F188</f>
        <v>2</v>
      </c>
      <c r="E177" s="117">
        <f>Model!G188</f>
        <v>2</v>
      </c>
      <c r="F177" s="117">
        <f>Model!H188</f>
        <v>1</v>
      </c>
      <c r="G177" s="117">
        <f>Model!I188</f>
        <v>2</v>
      </c>
      <c r="H177" s="117">
        <f>Model!J188</f>
        <v>1</v>
      </c>
      <c r="I177" s="117">
        <f>Model!K188</f>
        <v>2</v>
      </c>
      <c r="J177" s="117">
        <f>Model!L188</f>
        <v>1</v>
      </c>
      <c r="K177" s="117">
        <f>Model!M188</f>
        <v>1</v>
      </c>
      <c r="L177" s="117">
        <f>Model!N188</f>
        <v>2</v>
      </c>
      <c r="M177" s="117">
        <f>Model!O188</f>
        <v>2</v>
      </c>
      <c r="N177" s="117">
        <f>Model!P188</f>
        <v>9</v>
      </c>
      <c r="O177" s="117">
        <f>Model!Q188</f>
        <v>12</v>
      </c>
      <c r="P177" s="117">
        <f>Model!R188</f>
        <v>8</v>
      </c>
      <c r="Q177" s="117">
        <f>Model!S188</f>
        <v>10</v>
      </c>
      <c r="R177" s="117">
        <f>Model!T188</f>
        <v>10</v>
      </c>
      <c r="S177" s="117">
        <f>Model!U188</f>
        <v>14</v>
      </c>
      <c r="T177" s="117">
        <f>Model!V188</f>
        <v>79</v>
      </c>
      <c r="U177" s="118" t="str">
        <f t="shared" si="2"/>
        <v>Average</v>
      </c>
      <c r="X177" s="1"/>
    </row>
    <row r="178" spans="1:24" x14ac:dyDescent="0.3">
      <c r="A178" s="117" t="str">
        <f>Model!C189</f>
        <v>AME21154</v>
      </c>
      <c r="B178" s="117" t="s">
        <v>385</v>
      </c>
      <c r="C178" s="117" t="s">
        <v>367</v>
      </c>
      <c r="D178" s="117">
        <f>Model!F189</f>
        <v>2</v>
      </c>
      <c r="E178" s="117">
        <f>Model!G189</f>
        <v>1</v>
      </c>
      <c r="F178" s="117">
        <f>Model!H189</f>
        <v>2</v>
      </c>
      <c r="G178" s="117">
        <f>Model!I189</f>
        <v>1</v>
      </c>
      <c r="H178" s="117">
        <f>Model!J189</f>
        <v>2</v>
      </c>
      <c r="I178" s="117">
        <f>Model!K189</f>
        <v>2</v>
      </c>
      <c r="J178" s="117">
        <f>Model!L189</f>
        <v>2</v>
      </c>
      <c r="K178" s="117">
        <f>Model!M189</f>
        <v>2</v>
      </c>
      <c r="L178" s="117">
        <f>Model!N189</f>
        <v>2</v>
      </c>
      <c r="M178" s="117">
        <f>Model!O189</f>
        <v>2</v>
      </c>
      <c r="N178" s="117">
        <f>Model!P189</f>
        <v>7</v>
      </c>
      <c r="O178" s="117">
        <f>Model!Q189</f>
        <v>14</v>
      </c>
      <c r="P178" s="117">
        <f>Model!R189</f>
        <v>10</v>
      </c>
      <c r="Q178" s="117">
        <f>Model!S189</f>
        <v>9</v>
      </c>
      <c r="R178" s="117">
        <f>Model!T189</f>
        <v>3</v>
      </c>
      <c r="S178" s="117">
        <f>Model!U189</f>
        <v>11</v>
      </c>
      <c r="T178" s="117">
        <f>Model!V189</f>
        <v>72</v>
      </c>
      <c r="U178" s="118" t="str">
        <f t="shared" si="2"/>
        <v>Average</v>
      </c>
      <c r="X178" s="1"/>
    </row>
    <row r="179" spans="1:24" x14ac:dyDescent="0.3">
      <c r="A179" s="117" t="str">
        <f>Model!C190</f>
        <v>AME21155</v>
      </c>
      <c r="B179" s="117" t="s">
        <v>385</v>
      </c>
      <c r="C179" s="117" t="s">
        <v>367</v>
      </c>
      <c r="D179" s="117">
        <f>Model!F190</f>
        <v>2</v>
      </c>
      <c r="E179" s="117">
        <f>Model!G190</f>
        <v>1</v>
      </c>
      <c r="F179" s="117">
        <f>Model!H190</f>
        <v>2</v>
      </c>
      <c r="G179" s="117">
        <f>Model!I190</f>
        <v>2</v>
      </c>
      <c r="H179" s="117">
        <f>Model!J190</f>
        <v>2</v>
      </c>
      <c r="I179" s="117">
        <f>Model!K190</f>
        <v>2</v>
      </c>
      <c r="J179" s="117">
        <f>Model!L190</f>
        <v>2</v>
      </c>
      <c r="K179" s="117">
        <f>Model!M190</f>
        <v>2</v>
      </c>
      <c r="L179" s="117">
        <f>Model!N190</f>
        <v>2</v>
      </c>
      <c r="M179" s="117">
        <f>Model!O190</f>
        <v>2</v>
      </c>
      <c r="N179" s="117">
        <f>Model!P190</f>
        <v>7</v>
      </c>
      <c r="O179" s="117">
        <f>Model!Q190</f>
        <v>7</v>
      </c>
      <c r="P179" s="117">
        <f>Model!R190</f>
        <v>8</v>
      </c>
      <c r="Q179" s="117">
        <f>Model!S190</f>
        <v>7</v>
      </c>
      <c r="R179" s="117">
        <f>Model!T190</f>
        <v>9</v>
      </c>
      <c r="S179" s="117">
        <f>Model!U190</f>
        <v>7</v>
      </c>
      <c r="T179" s="117">
        <f>Model!V190</f>
        <v>64</v>
      </c>
      <c r="U179" s="118" t="str">
        <f t="shared" si="2"/>
        <v>Below Average</v>
      </c>
      <c r="X179" s="1"/>
    </row>
    <row r="180" spans="1:24" x14ac:dyDescent="0.3">
      <c r="A180" s="117" t="str">
        <f>Model!C191</f>
        <v>AME21156</v>
      </c>
      <c r="B180" s="117" t="s">
        <v>385</v>
      </c>
      <c r="C180" s="117" t="s">
        <v>367</v>
      </c>
      <c r="D180" s="117">
        <f>Model!F191</f>
        <v>2</v>
      </c>
      <c r="E180" s="117">
        <f>Model!G191</f>
        <v>1</v>
      </c>
      <c r="F180" s="117">
        <f>Model!H191</f>
        <v>2</v>
      </c>
      <c r="G180" s="117">
        <f>Model!I191</f>
        <v>1</v>
      </c>
      <c r="H180" s="117">
        <f>Model!J191</f>
        <v>2</v>
      </c>
      <c r="I180" s="117">
        <f>Model!K191</f>
        <v>2</v>
      </c>
      <c r="J180" s="117">
        <f>Model!L191</f>
        <v>2</v>
      </c>
      <c r="K180" s="117">
        <f>Model!M191</f>
        <v>2</v>
      </c>
      <c r="L180" s="117">
        <f>Model!N191</f>
        <v>2</v>
      </c>
      <c r="M180" s="117">
        <f>Model!O191</f>
        <v>2</v>
      </c>
      <c r="N180" s="117">
        <f>Model!P191</f>
        <v>9</v>
      </c>
      <c r="O180" s="117">
        <f>Model!Q191</f>
        <v>9</v>
      </c>
      <c r="P180" s="117">
        <f>Model!R191</f>
        <v>13</v>
      </c>
      <c r="Q180" s="117">
        <f>Model!S191</f>
        <v>9</v>
      </c>
      <c r="R180" s="117">
        <f>Model!T191</f>
        <v>5</v>
      </c>
      <c r="S180" s="117">
        <f>Model!U191</f>
        <v>9</v>
      </c>
      <c r="T180" s="117">
        <f>Model!V191</f>
        <v>72</v>
      </c>
      <c r="U180" s="118" t="str">
        <f t="shared" si="2"/>
        <v>Average</v>
      </c>
      <c r="X180" s="1"/>
    </row>
    <row r="181" spans="1:24" x14ac:dyDescent="0.3">
      <c r="A181" s="117" t="str">
        <f>Model!C192</f>
        <v>AME21157</v>
      </c>
      <c r="B181" s="117" t="s">
        <v>385</v>
      </c>
      <c r="C181" s="117" t="s">
        <v>367</v>
      </c>
      <c r="D181" s="117">
        <f>Model!F192</f>
        <v>2</v>
      </c>
      <c r="E181" s="117">
        <f>Model!G192</f>
        <v>1</v>
      </c>
      <c r="F181" s="117">
        <f>Model!H192</f>
        <v>2</v>
      </c>
      <c r="G181" s="117">
        <f>Model!I192</f>
        <v>2</v>
      </c>
      <c r="H181" s="117">
        <f>Model!J192</f>
        <v>2</v>
      </c>
      <c r="I181" s="117">
        <f>Model!K192</f>
        <v>2</v>
      </c>
      <c r="J181" s="117">
        <f>Model!L192</f>
        <v>2</v>
      </c>
      <c r="K181" s="117">
        <f>Model!M192</f>
        <v>2</v>
      </c>
      <c r="L181" s="117">
        <f>Model!N192</f>
        <v>2</v>
      </c>
      <c r="M181" s="117">
        <f>Model!O192</f>
        <v>2</v>
      </c>
      <c r="N181" s="117">
        <f>Model!P192</f>
        <v>7</v>
      </c>
      <c r="O181" s="117">
        <f>Model!Q192</f>
        <v>13</v>
      </c>
      <c r="P181" s="117">
        <f>Model!R192</f>
        <v>2</v>
      </c>
      <c r="Q181" s="117">
        <f>Model!S192</f>
        <v>4</v>
      </c>
      <c r="R181" s="117">
        <f>Model!T192</f>
        <v>2</v>
      </c>
      <c r="S181" s="117">
        <f>Model!U192</f>
        <v>4</v>
      </c>
      <c r="T181" s="117">
        <f>Model!V192</f>
        <v>51</v>
      </c>
      <c r="U181" s="118" t="str">
        <f t="shared" si="2"/>
        <v>Pass</v>
      </c>
      <c r="X181" s="1"/>
    </row>
    <row r="182" spans="1:24" x14ac:dyDescent="0.3">
      <c r="A182" s="117" t="str">
        <f>Model!C193</f>
        <v>AME21164</v>
      </c>
      <c r="B182" s="117" t="s">
        <v>385</v>
      </c>
      <c r="C182" s="117" t="s">
        <v>367</v>
      </c>
      <c r="D182" s="117">
        <f>Model!F193</f>
        <v>2</v>
      </c>
      <c r="E182" s="117">
        <f>Model!G193</f>
        <v>2</v>
      </c>
      <c r="F182" s="117">
        <f>Model!H193</f>
        <v>2</v>
      </c>
      <c r="G182" s="117">
        <f>Model!I193</f>
        <v>2</v>
      </c>
      <c r="H182" s="117">
        <f>Model!J193</f>
        <v>1</v>
      </c>
      <c r="I182" s="117">
        <f>Model!K193</f>
        <v>2</v>
      </c>
      <c r="J182" s="117">
        <f>Model!L193</f>
        <v>1</v>
      </c>
      <c r="K182" s="117">
        <f>Model!M193</f>
        <v>2</v>
      </c>
      <c r="L182" s="117">
        <f>Model!N193</f>
        <v>1</v>
      </c>
      <c r="M182" s="117">
        <f>Model!O193</f>
        <v>2</v>
      </c>
      <c r="N182" s="117">
        <f>Model!P193</f>
        <v>8</v>
      </c>
      <c r="O182" s="117">
        <f>Model!Q193</f>
        <v>8</v>
      </c>
      <c r="P182" s="117">
        <f>Model!R193</f>
        <v>8</v>
      </c>
      <c r="Q182" s="117">
        <f>Model!S193</f>
        <v>14</v>
      </c>
      <c r="R182" s="117">
        <f>Model!T193</f>
        <v>10</v>
      </c>
      <c r="S182" s="117">
        <f>Model!U193</f>
        <v>12</v>
      </c>
      <c r="T182" s="117">
        <f>Model!V193</f>
        <v>77</v>
      </c>
      <c r="U182" s="118" t="str">
        <f t="shared" si="2"/>
        <v>Average</v>
      </c>
      <c r="X182" s="1"/>
    </row>
    <row r="183" spans="1:24" x14ac:dyDescent="0.3">
      <c r="A183" s="117" t="str">
        <f>Model!C194</f>
        <v>AME21166</v>
      </c>
      <c r="B183" s="117" t="s">
        <v>385</v>
      </c>
      <c r="C183" s="117" t="s">
        <v>367</v>
      </c>
      <c r="D183" s="117">
        <f>Model!F194</f>
        <v>1</v>
      </c>
      <c r="E183" s="117">
        <f>Model!G194</f>
        <v>2</v>
      </c>
      <c r="F183" s="117">
        <f>Model!H194</f>
        <v>1</v>
      </c>
      <c r="G183" s="117">
        <f>Model!I194</f>
        <v>2</v>
      </c>
      <c r="H183" s="117">
        <f>Model!J194</f>
        <v>2</v>
      </c>
      <c r="I183" s="117">
        <f>Model!K194</f>
        <v>1</v>
      </c>
      <c r="J183" s="117">
        <f>Model!L194</f>
        <v>1</v>
      </c>
      <c r="K183" s="117">
        <f>Model!M194</f>
        <v>1</v>
      </c>
      <c r="L183" s="117">
        <f>Model!N194</f>
        <v>1</v>
      </c>
      <c r="M183" s="117">
        <f>Model!O194</f>
        <v>2</v>
      </c>
      <c r="N183" s="117">
        <f>Model!P194</f>
        <v>10</v>
      </c>
      <c r="O183" s="117">
        <f>Model!Q194</f>
        <v>9</v>
      </c>
      <c r="P183" s="117">
        <f>Model!R194</f>
        <v>13</v>
      </c>
      <c r="Q183" s="117">
        <f>Model!S194</f>
        <v>8</v>
      </c>
      <c r="R183" s="117">
        <f>Model!T194</f>
        <v>7</v>
      </c>
      <c r="S183" s="117">
        <f>Model!U194</f>
        <v>8</v>
      </c>
      <c r="T183" s="117">
        <f>Model!V194</f>
        <v>69</v>
      </c>
      <c r="U183" s="118" t="str">
        <f t="shared" si="2"/>
        <v>Below Average</v>
      </c>
      <c r="X183" s="1"/>
    </row>
    <row r="184" spans="1:24" x14ac:dyDescent="0.3">
      <c r="A184" s="117" t="str">
        <f>Model!C195</f>
        <v>AME21167</v>
      </c>
      <c r="B184" s="117" t="s">
        <v>385</v>
      </c>
      <c r="C184" s="117" t="s">
        <v>367</v>
      </c>
      <c r="D184" s="117">
        <f>Model!F195</f>
        <v>2</v>
      </c>
      <c r="E184" s="117">
        <f>Model!G195</f>
        <v>2</v>
      </c>
      <c r="F184" s="117">
        <f>Model!H195</f>
        <v>2</v>
      </c>
      <c r="G184" s="117">
        <f>Model!I195</f>
        <v>2</v>
      </c>
      <c r="H184" s="117">
        <f>Model!J195</f>
        <v>2</v>
      </c>
      <c r="I184" s="117">
        <f>Model!K195</f>
        <v>2</v>
      </c>
      <c r="J184" s="117">
        <f>Model!L195</f>
        <v>2</v>
      </c>
      <c r="K184" s="117">
        <f>Model!M195</f>
        <v>2</v>
      </c>
      <c r="L184" s="117">
        <f>Model!N195</f>
        <v>2</v>
      </c>
      <c r="M184" s="117">
        <f>Model!O195</f>
        <v>2</v>
      </c>
      <c r="N184" s="117">
        <f>Model!P195</f>
        <v>7</v>
      </c>
      <c r="O184" s="117">
        <f>Model!Q195</f>
        <v>11</v>
      </c>
      <c r="P184" s="117">
        <f>Model!R195</f>
        <v>11</v>
      </c>
      <c r="Q184" s="117">
        <f>Model!S195</f>
        <v>13</v>
      </c>
      <c r="R184" s="117">
        <f>Model!T195</f>
        <v>12</v>
      </c>
      <c r="S184" s="117">
        <f>Model!U195</f>
        <v>9</v>
      </c>
      <c r="T184" s="117">
        <f>Model!V195</f>
        <v>83</v>
      </c>
      <c r="U184" s="118" t="str">
        <f t="shared" si="2"/>
        <v>Above Average</v>
      </c>
      <c r="X184" s="1"/>
    </row>
    <row r="185" spans="1:24" x14ac:dyDescent="0.3">
      <c r="A185" s="117" t="str">
        <f>Model!C196</f>
        <v>AME21169</v>
      </c>
      <c r="B185" s="117" t="s">
        <v>385</v>
      </c>
      <c r="C185" s="117" t="s">
        <v>367</v>
      </c>
      <c r="D185" s="117">
        <f>Model!F196</f>
        <v>2</v>
      </c>
      <c r="E185" s="117">
        <f>Model!G196</f>
        <v>2</v>
      </c>
      <c r="F185" s="117">
        <f>Model!H196</f>
        <v>2</v>
      </c>
      <c r="G185" s="117">
        <f>Model!I196</f>
        <v>1</v>
      </c>
      <c r="H185" s="117">
        <f>Model!J196</f>
        <v>2</v>
      </c>
      <c r="I185" s="117">
        <f>Model!K196</f>
        <v>2</v>
      </c>
      <c r="J185" s="117">
        <f>Model!L196</f>
        <v>2</v>
      </c>
      <c r="K185" s="117">
        <f>Model!M196</f>
        <v>2</v>
      </c>
      <c r="L185" s="117">
        <f>Model!N196</f>
        <v>2</v>
      </c>
      <c r="M185" s="117">
        <f>Model!O196</f>
        <v>2</v>
      </c>
      <c r="N185" s="117">
        <f>Model!P196</f>
        <v>6</v>
      </c>
      <c r="O185" s="117">
        <f>Model!Q196</f>
        <v>3</v>
      </c>
      <c r="P185" s="117">
        <f>Model!R196</f>
        <v>4</v>
      </c>
      <c r="Q185" s="117">
        <f>Model!S196</f>
        <v>2</v>
      </c>
      <c r="R185" s="117">
        <f>Model!T196</f>
        <v>7</v>
      </c>
      <c r="S185" s="117">
        <f>Model!U196</f>
        <v>10</v>
      </c>
      <c r="T185" s="117">
        <f>Model!V196</f>
        <v>51</v>
      </c>
      <c r="U185" s="118" t="str">
        <f t="shared" si="2"/>
        <v>Pass</v>
      </c>
      <c r="X185" s="1"/>
    </row>
    <row r="186" spans="1:24" x14ac:dyDescent="0.3">
      <c r="A186" s="117" t="str">
        <f>Model!C197</f>
        <v>AME21170</v>
      </c>
      <c r="B186" s="117" t="s">
        <v>385</v>
      </c>
      <c r="C186" s="117" t="s">
        <v>367</v>
      </c>
      <c r="D186" s="117">
        <f>Model!F197</f>
        <v>2</v>
      </c>
      <c r="E186" s="117">
        <f>Model!G197</f>
        <v>1</v>
      </c>
      <c r="F186" s="117">
        <f>Model!H197</f>
        <v>2</v>
      </c>
      <c r="G186" s="117">
        <f>Model!I197</f>
        <v>1</v>
      </c>
      <c r="H186" s="117">
        <f>Model!J197</f>
        <v>2</v>
      </c>
      <c r="I186" s="117">
        <f>Model!K197</f>
        <v>2</v>
      </c>
      <c r="J186" s="117">
        <f>Model!L197</f>
        <v>2</v>
      </c>
      <c r="K186" s="117">
        <f>Model!M197</f>
        <v>2</v>
      </c>
      <c r="L186" s="117">
        <f>Model!N197</f>
        <v>2</v>
      </c>
      <c r="M186" s="117">
        <f>Model!O197</f>
        <v>2</v>
      </c>
      <c r="N186" s="117">
        <f>Model!P197</f>
        <v>8</v>
      </c>
      <c r="O186" s="117">
        <f>Model!Q197</f>
        <v>7</v>
      </c>
      <c r="P186" s="117">
        <f>Model!R197</f>
        <v>2</v>
      </c>
      <c r="Q186" s="117">
        <f>Model!S197</f>
        <v>12</v>
      </c>
      <c r="R186" s="117">
        <f>Model!T197</f>
        <v>10</v>
      </c>
      <c r="S186" s="117">
        <f>Model!U197</f>
        <v>11</v>
      </c>
      <c r="T186" s="117">
        <f>Model!V197</f>
        <v>68</v>
      </c>
      <c r="U186" s="118" t="str">
        <f t="shared" si="2"/>
        <v>Below Average</v>
      </c>
      <c r="X186" s="1"/>
    </row>
    <row r="187" spans="1:24" x14ac:dyDescent="0.3">
      <c r="A187" s="117" t="str">
        <f>Model!C198</f>
        <v>AME21171</v>
      </c>
      <c r="B187" s="117" t="s">
        <v>385</v>
      </c>
      <c r="C187" s="117" t="s">
        <v>367</v>
      </c>
      <c r="D187" s="117">
        <f>Model!F198</f>
        <v>1</v>
      </c>
      <c r="E187" s="117">
        <f>Model!G198</f>
        <v>1</v>
      </c>
      <c r="F187" s="117">
        <f>Model!H198</f>
        <v>1</v>
      </c>
      <c r="G187" s="117">
        <f>Model!I198</f>
        <v>1</v>
      </c>
      <c r="H187" s="117">
        <f>Model!J198</f>
        <v>1</v>
      </c>
      <c r="I187" s="117">
        <f>Model!K198</f>
        <v>1</v>
      </c>
      <c r="J187" s="117">
        <f>Model!L198</f>
        <v>2</v>
      </c>
      <c r="K187" s="117">
        <f>Model!M198</f>
        <v>2</v>
      </c>
      <c r="L187" s="117">
        <f>Model!N198</f>
        <v>2</v>
      </c>
      <c r="M187" s="117">
        <f>Model!O198</f>
        <v>2</v>
      </c>
      <c r="N187" s="117">
        <f>Model!P198</f>
        <v>5</v>
      </c>
      <c r="O187" s="117">
        <f>Model!Q198</f>
        <v>12</v>
      </c>
      <c r="P187" s="117">
        <f>Model!R198</f>
        <v>9</v>
      </c>
      <c r="Q187" s="117">
        <f>Model!S198</f>
        <v>14</v>
      </c>
      <c r="R187" s="117">
        <f>Model!T198</f>
        <v>10</v>
      </c>
      <c r="S187" s="117">
        <f>Model!U198</f>
        <v>10</v>
      </c>
      <c r="T187" s="117">
        <f>Model!V198</f>
        <v>74</v>
      </c>
      <c r="U187" s="118" t="str">
        <f t="shared" si="2"/>
        <v>Average</v>
      </c>
      <c r="X187" s="1"/>
    </row>
    <row r="188" spans="1:24" x14ac:dyDescent="0.3">
      <c r="A188" s="117" t="str">
        <f>Model!C199</f>
        <v>AME21172</v>
      </c>
      <c r="B188" s="117" t="s">
        <v>385</v>
      </c>
      <c r="C188" s="117" t="s">
        <v>367</v>
      </c>
      <c r="D188" s="117">
        <f>Model!F199</f>
        <v>1</v>
      </c>
      <c r="E188" s="117">
        <f>Model!G199</f>
        <v>0</v>
      </c>
      <c r="F188" s="117">
        <f>Model!H199</f>
        <v>2</v>
      </c>
      <c r="G188" s="117">
        <f>Model!I199</f>
        <v>0</v>
      </c>
      <c r="H188" s="117">
        <f>Model!J199</f>
        <v>0</v>
      </c>
      <c r="I188" s="117">
        <f>Model!K199</f>
        <v>0</v>
      </c>
      <c r="J188" s="117">
        <f>Model!L199</f>
        <v>2</v>
      </c>
      <c r="K188" s="117">
        <f>Model!M199</f>
        <v>2</v>
      </c>
      <c r="L188" s="117">
        <f>Model!N199</f>
        <v>2</v>
      </c>
      <c r="M188" s="117">
        <f>Model!O199</f>
        <v>2</v>
      </c>
      <c r="N188" s="117">
        <f>Model!P199</f>
        <v>10</v>
      </c>
      <c r="O188" s="117">
        <f>Model!Q199</f>
        <v>13</v>
      </c>
      <c r="P188" s="117">
        <f>Model!R199</f>
        <v>13</v>
      </c>
      <c r="Q188" s="117">
        <f>Model!S199</f>
        <v>13</v>
      </c>
      <c r="R188" s="117">
        <f>Model!T199</f>
        <v>13</v>
      </c>
      <c r="S188" s="117">
        <f>Model!U199</f>
        <v>13</v>
      </c>
      <c r="T188" s="117">
        <f>Model!V199</f>
        <v>86</v>
      </c>
      <c r="U188" s="118" t="str">
        <f t="shared" si="2"/>
        <v>Above Average</v>
      </c>
      <c r="X188" s="1"/>
    </row>
    <row r="189" spans="1:24" x14ac:dyDescent="0.3">
      <c r="A189" s="117" t="str">
        <f>Model!C200</f>
        <v>AME21175</v>
      </c>
      <c r="B189" s="117" t="s">
        <v>385</v>
      </c>
      <c r="C189" s="117" t="s">
        <v>367</v>
      </c>
      <c r="D189" s="117">
        <f>Model!F200</f>
        <v>1</v>
      </c>
      <c r="E189" s="117">
        <f>Model!G200</f>
        <v>1</v>
      </c>
      <c r="F189" s="117">
        <f>Model!H200</f>
        <v>2</v>
      </c>
      <c r="G189" s="117">
        <f>Model!I200</f>
        <v>1</v>
      </c>
      <c r="H189" s="117">
        <f>Model!J200</f>
        <v>1</v>
      </c>
      <c r="I189" s="117">
        <f>Model!K200</f>
        <v>1</v>
      </c>
      <c r="J189" s="117">
        <f>Model!L200</f>
        <v>2</v>
      </c>
      <c r="K189" s="117">
        <f>Model!M200</f>
        <v>1</v>
      </c>
      <c r="L189" s="117">
        <f>Model!N200</f>
        <v>1</v>
      </c>
      <c r="M189" s="117">
        <f>Model!O200</f>
        <v>2</v>
      </c>
      <c r="N189" s="117">
        <f>Model!P200</f>
        <v>5</v>
      </c>
      <c r="O189" s="117">
        <f>Model!Q200</f>
        <v>10</v>
      </c>
      <c r="P189" s="117">
        <f>Model!R200</f>
        <v>10</v>
      </c>
      <c r="Q189" s="117">
        <f>Model!S200</f>
        <v>12</v>
      </c>
      <c r="R189" s="117">
        <f>Model!T200</f>
        <v>14</v>
      </c>
      <c r="S189" s="117">
        <f>Model!U200</f>
        <v>9</v>
      </c>
      <c r="T189" s="117">
        <f>Model!V200</f>
        <v>73</v>
      </c>
      <c r="U189" s="118" t="str">
        <f t="shared" si="2"/>
        <v>Average</v>
      </c>
      <c r="X189" s="1"/>
    </row>
    <row r="190" spans="1:24" x14ac:dyDescent="0.3">
      <c r="A190" s="117" t="str">
        <f>Model!C201</f>
        <v>AME21195</v>
      </c>
      <c r="B190" s="117" t="s">
        <v>385</v>
      </c>
      <c r="C190" s="117" t="s">
        <v>367</v>
      </c>
      <c r="D190" s="117">
        <f>Model!F201</f>
        <v>2</v>
      </c>
      <c r="E190" s="117">
        <f>Model!G201</f>
        <v>1</v>
      </c>
      <c r="F190" s="117">
        <f>Model!H201</f>
        <v>2</v>
      </c>
      <c r="G190" s="117">
        <f>Model!I201</f>
        <v>2</v>
      </c>
      <c r="H190" s="117">
        <f>Model!J201</f>
        <v>2</v>
      </c>
      <c r="I190" s="117">
        <f>Model!K201</f>
        <v>2</v>
      </c>
      <c r="J190" s="117">
        <f>Model!L201</f>
        <v>2</v>
      </c>
      <c r="K190" s="117">
        <f>Model!M201</f>
        <v>2</v>
      </c>
      <c r="L190" s="117">
        <f>Model!N201</f>
        <v>2</v>
      </c>
      <c r="M190" s="117">
        <f>Model!O201</f>
        <v>2</v>
      </c>
      <c r="N190" s="117">
        <f>Model!P201</f>
        <v>7</v>
      </c>
      <c r="O190" s="117">
        <f>Model!Q201</f>
        <v>1</v>
      </c>
      <c r="P190" s="117">
        <f>Model!R201</f>
        <v>8</v>
      </c>
      <c r="Q190" s="117">
        <f>Model!S201</f>
        <v>10</v>
      </c>
      <c r="R190" s="117">
        <f>Model!T201</f>
        <v>14</v>
      </c>
      <c r="S190" s="117">
        <f>Model!U201</f>
        <v>3</v>
      </c>
      <c r="T190" s="117">
        <f>Model!V201</f>
        <v>62</v>
      </c>
      <c r="U190" s="118" t="str">
        <f t="shared" si="2"/>
        <v>Below Average</v>
      </c>
      <c r="X190" s="1"/>
    </row>
    <row r="191" spans="1:24" x14ac:dyDescent="0.3">
      <c r="A191" s="117" t="str">
        <f>Model!C202</f>
        <v>AME21254L</v>
      </c>
      <c r="B191" s="117" t="s">
        <v>385</v>
      </c>
      <c r="C191" s="117" t="s">
        <v>367</v>
      </c>
      <c r="D191" s="117">
        <f>Model!F202</f>
        <v>2</v>
      </c>
      <c r="E191" s="117">
        <f>Model!G202</f>
        <v>2</v>
      </c>
      <c r="F191" s="117">
        <f>Model!H202</f>
        <v>2</v>
      </c>
      <c r="G191" s="117">
        <f>Model!I202</f>
        <v>1</v>
      </c>
      <c r="H191" s="117">
        <f>Model!J202</f>
        <v>1</v>
      </c>
      <c r="I191" s="117">
        <f>Model!K202</f>
        <v>1</v>
      </c>
      <c r="J191" s="117">
        <f>Model!L202</f>
        <v>1</v>
      </c>
      <c r="K191" s="117">
        <f>Model!M202</f>
        <v>1</v>
      </c>
      <c r="L191" s="117">
        <f>Model!N202</f>
        <v>2</v>
      </c>
      <c r="M191" s="117">
        <f>Model!O202</f>
        <v>2</v>
      </c>
      <c r="N191" s="117">
        <f>Model!P202</f>
        <v>3</v>
      </c>
      <c r="O191" s="117">
        <f>Model!Q202</f>
        <v>5</v>
      </c>
      <c r="P191" s="117">
        <f>Model!R202</f>
        <v>3</v>
      </c>
      <c r="Q191" s="117">
        <f>Model!S202</f>
        <v>10</v>
      </c>
      <c r="R191" s="117">
        <f>Model!T202</f>
        <v>1</v>
      </c>
      <c r="S191" s="117">
        <f>Model!U202</f>
        <v>14</v>
      </c>
      <c r="T191" s="117">
        <f>Model!V202</f>
        <v>51</v>
      </c>
      <c r="U191" s="118" t="str">
        <f t="shared" si="2"/>
        <v>Pass</v>
      </c>
      <c r="X191" s="1"/>
    </row>
    <row r="192" spans="1:24" x14ac:dyDescent="0.3">
      <c r="A192" s="117" t="str">
        <f>Model!C203</f>
        <v>AME21258L</v>
      </c>
      <c r="B192" s="117" t="s">
        <v>385</v>
      </c>
      <c r="C192" s="117" t="s">
        <v>367</v>
      </c>
      <c r="D192" s="117">
        <f>Model!F203</f>
        <v>1</v>
      </c>
      <c r="E192" s="117">
        <f>Model!G203</f>
        <v>1</v>
      </c>
      <c r="F192" s="117">
        <f>Model!H203</f>
        <v>2</v>
      </c>
      <c r="G192" s="117">
        <f>Model!I203</f>
        <v>1</v>
      </c>
      <c r="H192" s="117">
        <f>Model!J203</f>
        <v>0</v>
      </c>
      <c r="I192" s="117">
        <f>Model!K203</f>
        <v>1</v>
      </c>
      <c r="J192" s="117">
        <f>Model!L203</f>
        <v>2</v>
      </c>
      <c r="K192" s="117">
        <f>Model!M203</f>
        <v>1</v>
      </c>
      <c r="L192" s="117">
        <f>Model!N203</f>
        <v>2</v>
      </c>
      <c r="M192" s="117">
        <f>Model!O203</f>
        <v>2</v>
      </c>
      <c r="N192" s="117">
        <f>Model!P203</f>
        <v>7</v>
      </c>
      <c r="O192" s="117">
        <f>Model!Q203</f>
        <v>14</v>
      </c>
      <c r="P192" s="117">
        <f>Model!R203</f>
        <v>10</v>
      </c>
      <c r="Q192" s="117">
        <f>Model!S203</f>
        <v>13</v>
      </c>
      <c r="R192" s="117">
        <f>Model!T203</f>
        <v>12</v>
      </c>
      <c r="S192" s="117">
        <f>Model!U203</f>
        <v>12</v>
      </c>
      <c r="T192" s="117">
        <f>Model!V203</f>
        <v>81</v>
      </c>
      <c r="U192" s="118" t="str">
        <f t="shared" si="2"/>
        <v>Above Average</v>
      </c>
      <c r="X192" s="1"/>
    </row>
    <row r="193" spans="1:24" x14ac:dyDescent="0.3">
      <c r="A193" s="117" t="str">
        <f>Model!C204</f>
        <v>AME21261L</v>
      </c>
      <c r="B193" s="117" t="s">
        <v>385</v>
      </c>
      <c r="C193" s="117" t="s">
        <v>367</v>
      </c>
      <c r="D193" s="117">
        <f>Model!F204</f>
        <v>2</v>
      </c>
      <c r="E193" s="117">
        <f>Model!G204</f>
        <v>1</v>
      </c>
      <c r="F193" s="117">
        <f>Model!H204</f>
        <v>2</v>
      </c>
      <c r="G193" s="117">
        <f>Model!I204</f>
        <v>2</v>
      </c>
      <c r="H193" s="117">
        <f>Model!J204</f>
        <v>2</v>
      </c>
      <c r="I193" s="117">
        <f>Model!K204</f>
        <v>2</v>
      </c>
      <c r="J193" s="117">
        <f>Model!L204</f>
        <v>2</v>
      </c>
      <c r="K193" s="117">
        <f>Model!M204</f>
        <v>2</v>
      </c>
      <c r="L193" s="117">
        <f>Model!N204</f>
        <v>2</v>
      </c>
      <c r="M193" s="117">
        <f>Model!O204</f>
        <v>2</v>
      </c>
      <c r="N193" s="117">
        <f>Model!P204</f>
        <v>6</v>
      </c>
      <c r="O193" s="117">
        <f>Model!Q204</f>
        <v>12</v>
      </c>
      <c r="P193" s="117">
        <f>Model!R204</f>
        <v>1</v>
      </c>
      <c r="Q193" s="117">
        <f>Model!S204</f>
        <v>2</v>
      </c>
      <c r="R193" s="117">
        <f>Model!T204</f>
        <v>9</v>
      </c>
      <c r="S193" s="117">
        <f>Model!U204</f>
        <v>3</v>
      </c>
      <c r="T193" s="117">
        <f>Model!V204</f>
        <v>52</v>
      </c>
      <c r="U193" s="118" t="str">
        <f t="shared" si="2"/>
        <v>Pass</v>
      </c>
      <c r="X193" s="1"/>
    </row>
    <row r="194" spans="1:24" x14ac:dyDescent="0.3">
      <c r="A194" s="117" t="str">
        <f>Model!C205</f>
        <v>AME21264L</v>
      </c>
      <c r="B194" s="117" t="s">
        <v>385</v>
      </c>
      <c r="C194" s="117" t="s">
        <v>367</v>
      </c>
      <c r="D194" s="117">
        <f>Model!F205</f>
        <v>1</v>
      </c>
      <c r="E194" s="117">
        <f>Model!G205</f>
        <v>1</v>
      </c>
      <c r="F194" s="117">
        <f>Model!H205</f>
        <v>1</v>
      </c>
      <c r="G194" s="117">
        <f>Model!I205</f>
        <v>1</v>
      </c>
      <c r="H194" s="117">
        <f>Model!J205</f>
        <v>1</v>
      </c>
      <c r="I194" s="117">
        <f>Model!K205</f>
        <v>1</v>
      </c>
      <c r="J194" s="117">
        <f>Model!L205</f>
        <v>1</v>
      </c>
      <c r="K194" s="117">
        <f>Model!M205</f>
        <v>2</v>
      </c>
      <c r="L194" s="117">
        <f>Model!N205</f>
        <v>2</v>
      </c>
      <c r="M194" s="117">
        <f>Model!O205</f>
        <v>1</v>
      </c>
      <c r="N194" s="117">
        <f>Model!P205</f>
        <v>6</v>
      </c>
      <c r="O194" s="117">
        <f>Model!Q205</f>
        <v>13</v>
      </c>
      <c r="P194" s="117">
        <f>Model!R205</f>
        <v>14</v>
      </c>
      <c r="Q194" s="117">
        <f>Model!S205</f>
        <v>10</v>
      </c>
      <c r="R194" s="117">
        <f>Model!T205</f>
        <v>14</v>
      </c>
      <c r="S194" s="117">
        <f>Model!U205</f>
        <v>7</v>
      </c>
      <c r="T194" s="117">
        <f>Model!V205</f>
        <v>76</v>
      </c>
      <c r="U194" s="118" t="str">
        <f t="shared" si="2"/>
        <v>Average</v>
      </c>
      <c r="X194" s="1"/>
    </row>
    <row r="195" spans="1:24" x14ac:dyDescent="0.3">
      <c r="A195" s="117" t="str">
        <f>Model!C206</f>
        <v>AME21266L</v>
      </c>
      <c r="B195" s="117" t="s">
        <v>385</v>
      </c>
      <c r="C195" s="117" t="s">
        <v>367</v>
      </c>
      <c r="D195" s="117">
        <f>Model!F206</f>
        <v>2</v>
      </c>
      <c r="E195" s="117">
        <f>Model!G206</f>
        <v>2</v>
      </c>
      <c r="F195" s="117">
        <f>Model!H206</f>
        <v>1</v>
      </c>
      <c r="G195" s="117">
        <f>Model!I206</f>
        <v>2</v>
      </c>
      <c r="H195" s="117">
        <f>Model!J206</f>
        <v>2</v>
      </c>
      <c r="I195" s="117">
        <f>Model!K206</f>
        <v>2</v>
      </c>
      <c r="J195" s="117">
        <f>Model!L206</f>
        <v>2</v>
      </c>
      <c r="K195" s="117">
        <f>Model!M206</f>
        <v>2</v>
      </c>
      <c r="L195" s="117">
        <f>Model!N206</f>
        <v>1</v>
      </c>
      <c r="M195" s="117">
        <f>Model!O206</f>
        <v>2</v>
      </c>
      <c r="N195" s="117">
        <f>Model!P206</f>
        <v>10</v>
      </c>
      <c r="O195" s="117">
        <f>Model!Q206</f>
        <v>10</v>
      </c>
      <c r="P195" s="117">
        <f>Model!R206</f>
        <v>11</v>
      </c>
      <c r="Q195" s="117">
        <f>Model!S206</f>
        <v>12</v>
      </c>
      <c r="R195" s="117">
        <f>Model!T206</f>
        <v>14</v>
      </c>
      <c r="S195" s="117">
        <f>Model!U206</f>
        <v>12</v>
      </c>
      <c r="T195" s="117">
        <f>Model!V206</f>
        <v>87</v>
      </c>
      <c r="U195" s="118" t="str">
        <f t="shared" ref="U195:U258" si="3">IF(T195="AB","Absent",(IF(T195=100,"Outstanding",IF(T195&gt;89,"Excellent",IF(T195&gt;79,"Above Average",IF(T195&gt;69,"Average",IF(T195&gt;59,"Below Average",IF(T195&gt;49,"Pass","Fail"))))))))</f>
        <v>Above Average</v>
      </c>
      <c r="X195" s="1"/>
    </row>
    <row r="196" spans="1:24" x14ac:dyDescent="0.3">
      <c r="A196" s="117" t="str">
        <f>Model!C207</f>
        <v>AME21053</v>
      </c>
      <c r="B196" s="117" t="s">
        <v>385</v>
      </c>
      <c r="C196" s="117" t="s">
        <v>367</v>
      </c>
      <c r="D196" s="117">
        <f>Model!F207</f>
        <v>1</v>
      </c>
      <c r="E196" s="117">
        <f>Model!G207</f>
        <v>1</v>
      </c>
      <c r="F196" s="117">
        <f>Model!H207</f>
        <v>2</v>
      </c>
      <c r="G196" s="117">
        <f>Model!I207</f>
        <v>1</v>
      </c>
      <c r="H196" s="117">
        <f>Model!J207</f>
        <v>1</v>
      </c>
      <c r="I196" s="117">
        <f>Model!K207</f>
        <v>1</v>
      </c>
      <c r="J196" s="117">
        <f>Model!L207</f>
        <v>2</v>
      </c>
      <c r="K196" s="117">
        <f>Model!M207</f>
        <v>1</v>
      </c>
      <c r="L196" s="117">
        <f>Model!N207</f>
        <v>1</v>
      </c>
      <c r="M196" s="117">
        <f>Model!O207</f>
        <v>2</v>
      </c>
      <c r="N196" s="117">
        <f>Model!P207</f>
        <v>8</v>
      </c>
      <c r="O196" s="117">
        <f>Model!Q207</f>
        <v>14</v>
      </c>
      <c r="P196" s="117">
        <f>Model!R207</f>
        <v>12</v>
      </c>
      <c r="Q196" s="117">
        <f>Model!S207</f>
        <v>13</v>
      </c>
      <c r="R196" s="117">
        <f>Model!T207</f>
        <v>14</v>
      </c>
      <c r="S196" s="117">
        <f>Model!U207</f>
        <v>7</v>
      </c>
      <c r="T196" s="117">
        <f>Model!V207</f>
        <v>81</v>
      </c>
      <c r="U196" s="118" t="str">
        <f t="shared" si="3"/>
        <v>Above Average</v>
      </c>
      <c r="X196" s="1"/>
    </row>
    <row r="197" spans="1:24" x14ac:dyDescent="0.3">
      <c r="A197" s="117" t="str">
        <f>Model!C208</f>
        <v>AME21174</v>
      </c>
      <c r="B197" s="117" t="s">
        <v>385</v>
      </c>
      <c r="C197" s="117" t="s">
        <v>367</v>
      </c>
      <c r="D197" s="117">
        <f>Model!F208</f>
        <v>2</v>
      </c>
      <c r="E197" s="117">
        <f>Model!G208</f>
        <v>2</v>
      </c>
      <c r="F197" s="117">
        <f>Model!H208</f>
        <v>2</v>
      </c>
      <c r="G197" s="117">
        <f>Model!I208</f>
        <v>2</v>
      </c>
      <c r="H197" s="117">
        <f>Model!J208</f>
        <v>1</v>
      </c>
      <c r="I197" s="117">
        <f>Model!K208</f>
        <v>2</v>
      </c>
      <c r="J197" s="117">
        <f>Model!L208</f>
        <v>1</v>
      </c>
      <c r="K197" s="117">
        <f>Model!M208</f>
        <v>1</v>
      </c>
      <c r="L197" s="117">
        <f>Model!N208</f>
        <v>1</v>
      </c>
      <c r="M197" s="117">
        <f>Model!O208</f>
        <v>1</v>
      </c>
      <c r="N197" s="117">
        <f>Model!P208</f>
        <v>9</v>
      </c>
      <c r="O197" s="117">
        <f>Model!Q208</f>
        <v>9</v>
      </c>
      <c r="P197" s="117">
        <f>Model!R208</f>
        <v>14</v>
      </c>
      <c r="Q197" s="117">
        <f>Model!S208</f>
        <v>12</v>
      </c>
      <c r="R197" s="117">
        <f>Model!T208</f>
        <v>12</v>
      </c>
      <c r="S197" s="117">
        <f>Model!U208</f>
        <v>8</v>
      </c>
      <c r="T197" s="117">
        <f>Model!V208</f>
        <v>79</v>
      </c>
      <c r="U197" s="118" t="str">
        <f t="shared" si="3"/>
        <v>Average</v>
      </c>
      <c r="X197" s="1"/>
    </row>
    <row r="198" spans="1:24" x14ac:dyDescent="0.3">
      <c r="A198" s="117" t="str">
        <f>Model!C209</f>
        <v>AME21177</v>
      </c>
      <c r="B198" s="117" t="s">
        <v>385</v>
      </c>
      <c r="C198" s="117" t="s">
        <v>367</v>
      </c>
      <c r="D198" s="117">
        <f>Model!F209</f>
        <v>2</v>
      </c>
      <c r="E198" s="117">
        <f>Model!G209</f>
        <v>1</v>
      </c>
      <c r="F198" s="117">
        <f>Model!H209</f>
        <v>2</v>
      </c>
      <c r="G198" s="117">
        <f>Model!I209</f>
        <v>1</v>
      </c>
      <c r="H198" s="117">
        <f>Model!J209</f>
        <v>2</v>
      </c>
      <c r="I198" s="117">
        <f>Model!K209</f>
        <v>1</v>
      </c>
      <c r="J198" s="117">
        <f>Model!L209</f>
        <v>1</v>
      </c>
      <c r="K198" s="117">
        <f>Model!M209</f>
        <v>1</v>
      </c>
      <c r="L198" s="117">
        <f>Model!N209</f>
        <v>2</v>
      </c>
      <c r="M198" s="117">
        <f>Model!O209</f>
        <v>2</v>
      </c>
      <c r="N198" s="117">
        <f>Model!P209</f>
        <v>9</v>
      </c>
      <c r="O198" s="117">
        <f>Model!Q209</f>
        <v>13</v>
      </c>
      <c r="P198" s="117">
        <f>Model!R209</f>
        <v>14</v>
      </c>
      <c r="Q198" s="117">
        <f>Model!S209</f>
        <v>11</v>
      </c>
      <c r="R198" s="117">
        <f>Model!T209</f>
        <v>14</v>
      </c>
      <c r="S198" s="117">
        <f>Model!U209</f>
        <v>12</v>
      </c>
      <c r="T198" s="117">
        <f>Model!V209</f>
        <v>88</v>
      </c>
      <c r="U198" s="118" t="str">
        <f t="shared" si="3"/>
        <v>Above Average</v>
      </c>
      <c r="X198" s="1"/>
    </row>
    <row r="199" spans="1:24" x14ac:dyDescent="0.3">
      <c r="A199" s="117" t="str">
        <f>Model!C210</f>
        <v>AME21180</v>
      </c>
      <c r="B199" s="117" t="s">
        <v>385</v>
      </c>
      <c r="C199" s="117" t="s">
        <v>367</v>
      </c>
      <c r="D199" s="117">
        <f>Model!F210</f>
        <v>2</v>
      </c>
      <c r="E199" s="117">
        <f>Model!G210</f>
        <v>1</v>
      </c>
      <c r="F199" s="117">
        <f>Model!H210</f>
        <v>2</v>
      </c>
      <c r="G199" s="117">
        <f>Model!I210</f>
        <v>2</v>
      </c>
      <c r="H199" s="117">
        <f>Model!J210</f>
        <v>2</v>
      </c>
      <c r="I199" s="117">
        <f>Model!K210</f>
        <v>2</v>
      </c>
      <c r="J199" s="117">
        <f>Model!L210</f>
        <v>2</v>
      </c>
      <c r="K199" s="117">
        <f>Model!M210</f>
        <v>2</v>
      </c>
      <c r="L199" s="117">
        <f>Model!N210</f>
        <v>2</v>
      </c>
      <c r="M199" s="117">
        <f>Model!O210</f>
        <v>2</v>
      </c>
      <c r="N199" s="117">
        <f>Model!P210</f>
        <v>9</v>
      </c>
      <c r="O199" s="117">
        <f>Model!Q210</f>
        <v>8</v>
      </c>
      <c r="P199" s="117">
        <f>Model!R210</f>
        <v>1</v>
      </c>
      <c r="Q199" s="117">
        <f>Model!S210</f>
        <v>12</v>
      </c>
      <c r="R199" s="117">
        <f>Model!T210</f>
        <v>8</v>
      </c>
      <c r="S199" s="117">
        <f>Model!U210</f>
        <v>2</v>
      </c>
      <c r="T199" s="117">
        <f>Model!V210</f>
        <v>59</v>
      </c>
      <c r="U199" s="118" t="str">
        <f t="shared" si="3"/>
        <v>Pass</v>
      </c>
      <c r="X199" s="1"/>
    </row>
    <row r="200" spans="1:24" x14ac:dyDescent="0.3">
      <c r="A200" s="117" t="str">
        <f>Model!C211</f>
        <v>AME21181</v>
      </c>
      <c r="B200" s="117" t="s">
        <v>386</v>
      </c>
      <c r="C200" s="117" t="s">
        <v>367</v>
      </c>
      <c r="D200" s="117">
        <f>Model!F211</f>
        <v>1</v>
      </c>
      <c r="E200" s="117">
        <f>Model!G211</f>
        <v>1</v>
      </c>
      <c r="F200" s="117">
        <f>Model!H211</f>
        <v>2</v>
      </c>
      <c r="G200" s="117">
        <f>Model!I211</f>
        <v>1</v>
      </c>
      <c r="H200" s="117">
        <f>Model!J211</f>
        <v>1</v>
      </c>
      <c r="I200" s="117">
        <f>Model!K211</f>
        <v>1</v>
      </c>
      <c r="J200" s="117">
        <f>Model!L211</f>
        <v>2</v>
      </c>
      <c r="K200" s="117">
        <f>Model!M211</f>
        <v>2</v>
      </c>
      <c r="L200" s="117">
        <f>Model!N211</f>
        <v>2</v>
      </c>
      <c r="M200" s="117">
        <f>Model!O211</f>
        <v>2</v>
      </c>
      <c r="N200" s="117">
        <f>Model!P211</f>
        <v>7</v>
      </c>
      <c r="O200" s="117">
        <f>Model!Q211</f>
        <v>12</v>
      </c>
      <c r="P200" s="117">
        <f>Model!R211</f>
        <v>14</v>
      </c>
      <c r="Q200" s="117">
        <f>Model!S211</f>
        <v>13</v>
      </c>
      <c r="R200" s="117">
        <f>Model!T211</f>
        <v>11</v>
      </c>
      <c r="S200" s="117">
        <f>Model!U211</f>
        <v>12</v>
      </c>
      <c r="T200" s="117">
        <f>Model!V211</f>
        <v>84</v>
      </c>
      <c r="U200" s="118" t="str">
        <f t="shared" si="3"/>
        <v>Above Average</v>
      </c>
      <c r="X200" s="1"/>
    </row>
    <row r="201" spans="1:24" x14ac:dyDescent="0.3">
      <c r="A201" s="117" t="str">
        <f>Model!C212</f>
        <v>AME21182</v>
      </c>
      <c r="B201" s="117" t="s">
        <v>386</v>
      </c>
      <c r="C201" s="117" t="s">
        <v>367</v>
      </c>
      <c r="D201" s="117">
        <f>Model!F212</f>
        <v>2</v>
      </c>
      <c r="E201" s="117">
        <f>Model!G212</f>
        <v>2</v>
      </c>
      <c r="F201" s="117">
        <f>Model!H212</f>
        <v>2</v>
      </c>
      <c r="G201" s="117">
        <f>Model!I212</f>
        <v>1</v>
      </c>
      <c r="H201" s="117">
        <f>Model!J212</f>
        <v>2</v>
      </c>
      <c r="I201" s="117">
        <f>Model!K212</f>
        <v>2</v>
      </c>
      <c r="J201" s="117">
        <f>Model!L212</f>
        <v>2</v>
      </c>
      <c r="K201" s="117">
        <f>Model!M212</f>
        <v>2</v>
      </c>
      <c r="L201" s="117">
        <f>Model!N212</f>
        <v>2</v>
      </c>
      <c r="M201" s="117">
        <f>Model!O212</f>
        <v>2</v>
      </c>
      <c r="N201" s="117">
        <f>Model!P212</f>
        <v>6</v>
      </c>
      <c r="O201" s="117">
        <f>Model!Q212</f>
        <v>10</v>
      </c>
      <c r="P201" s="117">
        <f>Model!R212</f>
        <v>13</v>
      </c>
      <c r="Q201" s="117">
        <f>Model!S212</f>
        <v>7</v>
      </c>
      <c r="R201" s="117">
        <f>Model!T212</f>
        <v>9</v>
      </c>
      <c r="S201" s="117">
        <f>Model!U212</f>
        <v>7</v>
      </c>
      <c r="T201" s="117">
        <f>Model!V212</f>
        <v>71</v>
      </c>
      <c r="U201" s="118" t="str">
        <f t="shared" si="3"/>
        <v>Average</v>
      </c>
      <c r="X201" s="1"/>
    </row>
    <row r="202" spans="1:24" x14ac:dyDescent="0.3">
      <c r="A202" s="117" t="str">
        <f>Model!C213</f>
        <v>AME21185</v>
      </c>
      <c r="B202" s="117" t="s">
        <v>386</v>
      </c>
      <c r="C202" s="117" t="s">
        <v>367</v>
      </c>
      <c r="D202" s="117">
        <f>Model!F213</f>
        <v>1</v>
      </c>
      <c r="E202" s="117">
        <f>Model!G213</f>
        <v>1</v>
      </c>
      <c r="F202" s="117">
        <f>Model!H213</f>
        <v>1</v>
      </c>
      <c r="G202" s="117">
        <f>Model!I213</f>
        <v>1</v>
      </c>
      <c r="H202" s="117">
        <f>Model!J213</f>
        <v>2</v>
      </c>
      <c r="I202" s="117">
        <f>Model!K213</f>
        <v>2</v>
      </c>
      <c r="J202" s="117">
        <f>Model!L213</f>
        <v>1</v>
      </c>
      <c r="K202" s="117">
        <f>Model!M213</f>
        <v>1</v>
      </c>
      <c r="L202" s="117">
        <f>Model!N213</f>
        <v>1</v>
      </c>
      <c r="M202" s="117">
        <f>Model!O213</f>
        <v>1</v>
      </c>
      <c r="N202" s="117">
        <f>Model!P213</f>
        <v>7</v>
      </c>
      <c r="O202" s="117">
        <f>Model!Q213</f>
        <v>12</v>
      </c>
      <c r="P202" s="117">
        <f>Model!R213</f>
        <v>11</v>
      </c>
      <c r="Q202" s="117">
        <f>Model!S213</f>
        <v>14</v>
      </c>
      <c r="R202" s="117">
        <f>Model!T213</f>
        <v>11</v>
      </c>
      <c r="S202" s="117">
        <f>Model!U213</f>
        <v>13</v>
      </c>
      <c r="T202" s="117">
        <f>Model!V213</f>
        <v>80</v>
      </c>
      <c r="U202" s="118" t="str">
        <f t="shared" si="3"/>
        <v>Above Average</v>
      </c>
      <c r="X202" s="1"/>
    </row>
    <row r="203" spans="1:24" x14ac:dyDescent="0.3">
      <c r="A203" s="117" t="str">
        <f>Model!C214</f>
        <v>AME21187</v>
      </c>
      <c r="B203" s="117" t="s">
        <v>386</v>
      </c>
      <c r="C203" s="117" t="s">
        <v>367</v>
      </c>
      <c r="D203" s="117">
        <f>Model!F214</f>
        <v>1</v>
      </c>
      <c r="E203" s="117">
        <f>Model!G214</f>
        <v>1</v>
      </c>
      <c r="F203" s="117">
        <f>Model!H214</f>
        <v>2</v>
      </c>
      <c r="G203" s="117">
        <f>Model!I214</f>
        <v>1</v>
      </c>
      <c r="H203" s="117">
        <f>Model!J214</f>
        <v>1</v>
      </c>
      <c r="I203" s="117">
        <f>Model!K214</f>
        <v>1</v>
      </c>
      <c r="J203" s="117">
        <f>Model!L214</f>
        <v>2</v>
      </c>
      <c r="K203" s="117">
        <f>Model!M214</f>
        <v>1</v>
      </c>
      <c r="L203" s="117">
        <f>Model!N214</f>
        <v>1</v>
      </c>
      <c r="M203" s="117">
        <f>Model!O214</f>
        <v>2</v>
      </c>
      <c r="N203" s="117">
        <f>Model!P214</f>
        <v>8</v>
      </c>
      <c r="O203" s="117">
        <f>Model!Q214</f>
        <v>14</v>
      </c>
      <c r="P203" s="117">
        <f>Model!R214</f>
        <v>12</v>
      </c>
      <c r="Q203" s="117">
        <f>Model!S214</f>
        <v>13</v>
      </c>
      <c r="R203" s="117">
        <f>Model!T214</f>
        <v>14</v>
      </c>
      <c r="S203" s="117">
        <f>Model!U214</f>
        <v>7</v>
      </c>
      <c r="T203" s="117">
        <f>Model!V214</f>
        <v>81</v>
      </c>
      <c r="U203" s="118" t="str">
        <f t="shared" si="3"/>
        <v>Above Average</v>
      </c>
      <c r="X203" s="1"/>
    </row>
    <row r="204" spans="1:24" x14ac:dyDescent="0.3">
      <c r="A204" s="117" t="str">
        <f>Model!C215</f>
        <v>AME21190</v>
      </c>
      <c r="B204" s="117" t="s">
        <v>386</v>
      </c>
      <c r="C204" s="117" t="s">
        <v>367</v>
      </c>
      <c r="D204" s="117">
        <f>Model!F215</f>
        <v>2</v>
      </c>
      <c r="E204" s="117">
        <f>Model!G215</f>
        <v>2</v>
      </c>
      <c r="F204" s="117">
        <f>Model!H215</f>
        <v>2</v>
      </c>
      <c r="G204" s="117">
        <f>Model!I215</f>
        <v>2</v>
      </c>
      <c r="H204" s="117">
        <f>Model!J215</f>
        <v>2</v>
      </c>
      <c r="I204" s="117">
        <f>Model!K215</f>
        <v>2</v>
      </c>
      <c r="J204" s="117">
        <f>Model!L215</f>
        <v>2</v>
      </c>
      <c r="K204" s="117">
        <f>Model!M215</f>
        <v>2</v>
      </c>
      <c r="L204" s="117">
        <f>Model!N215</f>
        <v>2</v>
      </c>
      <c r="M204" s="117">
        <f>Model!O215</f>
        <v>2</v>
      </c>
      <c r="N204" s="117">
        <f>Model!P215</f>
        <v>7</v>
      </c>
      <c r="O204" s="117">
        <f>Model!Q215</f>
        <v>4</v>
      </c>
      <c r="P204" s="117">
        <f>Model!R215</f>
        <v>7</v>
      </c>
      <c r="Q204" s="117">
        <f>Model!S215</f>
        <v>0</v>
      </c>
      <c r="R204" s="117">
        <f>Model!T215</f>
        <v>4</v>
      </c>
      <c r="S204" s="117">
        <f>Model!U215</f>
        <v>8</v>
      </c>
      <c r="T204" s="117">
        <f>Model!V215</f>
        <v>50</v>
      </c>
      <c r="U204" s="118" t="str">
        <f t="shared" si="3"/>
        <v>Pass</v>
      </c>
      <c r="X204" s="1"/>
    </row>
    <row r="205" spans="1:24" x14ac:dyDescent="0.3">
      <c r="A205" s="117" t="str">
        <f>Model!C216</f>
        <v>AME21191</v>
      </c>
      <c r="B205" s="117" t="s">
        <v>386</v>
      </c>
      <c r="C205" s="117" t="s">
        <v>367</v>
      </c>
      <c r="D205" s="117">
        <f>Model!F216</f>
        <v>1</v>
      </c>
      <c r="E205" s="117">
        <f>Model!G216</f>
        <v>1</v>
      </c>
      <c r="F205" s="117">
        <f>Model!H216</f>
        <v>1</v>
      </c>
      <c r="G205" s="117">
        <f>Model!I216</f>
        <v>2</v>
      </c>
      <c r="H205" s="117">
        <f>Model!J216</f>
        <v>1</v>
      </c>
      <c r="I205" s="117">
        <f>Model!K216</f>
        <v>1</v>
      </c>
      <c r="J205" s="117">
        <f>Model!L216</f>
        <v>2</v>
      </c>
      <c r="K205" s="117">
        <f>Model!M216</f>
        <v>2</v>
      </c>
      <c r="L205" s="117">
        <f>Model!N216</f>
        <v>1</v>
      </c>
      <c r="M205" s="117">
        <f>Model!O216</f>
        <v>1</v>
      </c>
      <c r="N205" s="117">
        <f>Model!P216</f>
        <v>10</v>
      </c>
      <c r="O205" s="117">
        <f>Model!Q216</f>
        <v>13</v>
      </c>
      <c r="P205" s="117">
        <f>Model!R216</f>
        <v>8</v>
      </c>
      <c r="Q205" s="117">
        <f>Model!S216</f>
        <v>13</v>
      </c>
      <c r="R205" s="117">
        <f>Model!T216</f>
        <v>7</v>
      </c>
      <c r="S205" s="117">
        <f>Model!U216</f>
        <v>11</v>
      </c>
      <c r="T205" s="117">
        <f>Model!V216</f>
        <v>75</v>
      </c>
      <c r="U205" s="118" t="str">
        <f t="shared" si="3"/>
        <v>Average</v>
      </c>
      <c r="X205" s="1"/>
    </row>
    <row r="206" spans="1:24" x14ac:dyDescent="0.3">
      <c r="A206" s="117" t="str">
        <f>Model!C217</f>
        <v>AME21192</v>
      </c>
      <c r="B206" s="117" t="s">
        <v>386</v>
      </c>
      <c r="C206" s="117" t="s">
        <v>367</v>
      </c>
      <c r="D206" s="117">
        <f>Model!F217</f>
        <v>1</v>
      </c>
      <c r="E206" s="117">
        <f>Model!G217</f>
        <v>1</v>
      </c>
      <c r="F206" s="117">
        <f>Model!H217</f>
        <v>2</v>
      </c>
      <c r="G206" s="117">
        <f>Model!I217</f>
        <v>1</v>
      </c>
      <c r="H206" s="117">
        <f>Model!J217</f>
        <v>1</v>
      </c>
      <c r="I206" s="117">
        <f>Model!K217</f>
        <v>1</v>
      </c>
      <c r="J206" s="117">
        <f>Model!L217</f>
        <v>2</v>
      </c>
      <c r="K206" s="117">
        <f>Model!M217</f>
        <v>2</v>
      </c>
      <c r="L206" s="117">
        <f>Model!N217</f>
        <v>2</v>
      </c>
      <c r="M206" s="117">
        <f>Model!O217</f>
        <v>2</v>
      </c>
      <c r="N206" s="117">
        <f>Model!P217</f>
        <v>7</v>
      </c>
      <c r="O206" s="117">
        <f>Model!Q217</f>
        <v>12</v>
      </c>
      <c r="P206" s="117">
        <f>Model!R217</f>
        <v>14</v>
      </c>
      <c r="Q206" s="117">
        <f>Model!S217</f>
        <v>13</v>
      </c>
      <c r="R206" s="117">
        <f>Model!T217</f>
        <v>11</v>
      </c>
      <c r="S206" s="117">
        <f>Model!U217</f>
        <v>12</v>
      </c>
      <c r="T206" s="117">
        <f>Model!V217</f>
        <v>84</v>
      </c>
      <c r="U206" s="118" t="str">
        <f t="shared" si="3"/>
        <v>Above Average</v>
      </c>
      <c r="X206" s="1"/>
    </row>
    <row r="207" spans="1:24" x14ac:dyDescent="0.3">
      <c r="A207" s="117" t="str">
        <f>Model!C218</f>
        <v>AME21197</v>
      </c>
      <c r="B207" s="117" t="s">
        <v>386</v>
      </c>
      <c r="C207" s="117" t="s">
        <v>367</v>
      </c>
      <c r="D207" s="117">
        <f>Model!F218</f>
        <v>2</v>
      </c>
      <c r="E207" s="117">
        <f>Model!G218</f>
        <v>1</v>
      </c>
      <c r="F207" s="117">
        <f>Model!H218</f>
        <v>2</v>
      </c>
      <c r="G207" s="117">
        <f>Model!I218</f>
        <v>1</v>
      </c>
      <c r="H207" s="117">
        <f>Model!J218</f>
        <v>2</v>
      </c>
      <c r="I207" s="117">
        <f>Model!K218</f>
        <v>2</v>
      </c>
      <c r="J207" s="117">
        <f>Model!L218</f>
        <v>2</v>
      </c>
      <c r="K207" s="117">
        <f>Model!M218</f>
        <v>2</v>
      </c>
      <c r="L207" s="117">
        <f>Model!N218</f>
        <v>2</v>
      </c>
      <c r="M207" s="117">
        <f>Model!O218</f>
        <v>2</v>
      </c>
      <c r="N207" s="117">
        <f>Model!P218</f>
        <v>9</v>
      </c>
      <c r="O207" s="117">
        <f>Model!Q218</f>
        <v>8</v>
      </c>
      <c r="P207" s="117">
        <f>Model!R218</f>
        <v>6</v>
      </c>
      <c r="Q207" s="117">
        <f>Model!S218</f>
        <v>11</v>
      </c>
      <c r="R207" s="117">
        <f>Model!T218</f>
        <v>7</v>
      </c>
      <c r="S207" s="117">
        <f>Model!U218</f>
        <v>9</v>
      </c>
      <c r="T207" s="117">
        <f>Model!V218</f>
        <v>68</v>
      </c>
      <c r="U207" s="118" t="str">
        <f t="shared" si="3"/>
        <v>Below Average</v>
      </c>
      <c r="X207" s="1"/>
    </row>
    <row r="208" spans="1:24" x14ac:dyDescent="0.3">
      <c r="A208" s="117" t="str">
        <f>Model!C219</f>
        <v>AME21198</v>
      </c>
      <c r="B208" s="117" t="s">
        <v>386</v>
      </c>
      <c r="C208" s="117" t="s">
        <v>367</v>
      </c>
      <c r="D208" s="117">
        <f>Model!F219</f>
        <v>1</v>
      </c>
      <c r="E208" s="117">
        <f>Model!G219</f>
        <v>1</v>
      </c>
      <c r="F208" s="117">
        <f>Model!H219</f>
        <v>2</v>
      </c>
      <c r="G208" s="117">
        <f>Model!I219</f>
        <v>1</v>
      </c>
      <c r="H208" s="117">
        <f>Model!J219</f>
        <v>1</v>
      </c>
      <c r="I208" s="117">
        <f>Model!K219</f>
        <v>2</v>
      </c>
      <c r="J208" s="117">
        <f>Model!L219</f>
        <v>2</v>
      </c>
      <c r="K208" s="117">
        <f>Model!M219</f>
        <v>2</v>
      </c>
      <c r="L208" s="117">
        <f>Model!N219</f>
        <v>2</v>
      </c>
      <c r="M208" s="117">
        <f>Model!O219</f>
        <v>1</v>
      </c>
      <c r="N208" s="117">
        <f>Model!P219</f>
        <v>2</v>
      </c>
      <c r="O208" s="117">
        <f>Model!Q219</f>
        <v>7</v>
      </c>
      <c r="P208" s="117">
        <f>Model!R219</f>
        <v>5</v>
      </c>
      <c r="Q208" s="117">
        <f>Model!S219</f>
        <v>6</v>
      </c>
      <c r="R208" s="117">
        <f>Model!T219</f>
        <v>8</v>
      </c>
      <c r="S208" s="117">
        <f>Model!U219</f>
        <v>8</v>
      </c>
      <c r="T208" s="117">
        <f>Model!V219</f>
        <v>51</v>
      </c>
      <c r="U208" s="118" t="str">
        <f t="shared" si="3"/>
        <v>Pass</v>
      </c>
      <c r="X208" s="1"/>
    </row>
    <row r="209" spans="1:24" x14ac:dyDescent="0.3">
      <c r="A209" s="117" t="str">
        <f>Model!C220</f>
        <v>AME21199</v>
      </c>
      <c r="B209" s="117" t="s">
        <v>386</v>
      </c>
      <c r="C209" s="117" t="s">
        <v>367</v>
      </c>
      <c r="D209" s="117">
        <f>Model!F220</f>
        <v>2</v>
      </c>
      <c r="E209" s="117">
        <f>Model!G220</f>
        <v>1</v>
      </c>
      <c r="F209" s="117">
        <f>Model!H220</f>
        <v>2</v>
      </c>
      <c r="G209" s="117">
        <f>Model!I220</f>
        <v>1</v>
      </c>
      <c r="H209" s="117">
        <f>Model!J220</f>
        <v>2</v>
      </c>
      <c r="I209" s="117">
        <f>Model!K220</f>
        <v>2</v>
      </c>
      <c r="J209" s="117">
        <f>Model!L220</f>
        <v>2</v>
      </c>
      <c r="K209" s="117">
        <f>Model!M220</f>
        <v>2</v>
      </c>
      <c r="L209" s="117">
        <f>Model!N220</f>
        <v>2</v>
      </c>
      <c r="M209" s="117">
        <f>Model!O220</f>
        <v>2</v>
      </c>
      <c r="N209" s="117">
        <f>Model!P220</f>
        <v>5</v>
      </c>
      <c r="O209" s="117">
        <f>Model!Q220</f>
        <v>6</v>
      </c>
      <c r="P209" s="117">
        <f>Model!R220</f>
        <v>5</v>
      </c>
      <c r="Q209" s="117">
        <f>Model!S220</f>
        <v>12</v>
      </c>
      <c r="R209" s="117">
        <f>Model!T220</f>
        <v>14</v>
      </c>
      <c r="S209" s="117">
        <f>Model!U220</f>
        <v>4</v>
      </c>
      <c r="T209" s="117">
        <f>Model!V220</f>
        <v>64</v>
      </c>
      <c r="U209" s="118" t="str">
        <f t="shared" si="3"/>
        <v>Below Average</v>
      </c>
      <c r="X209" s="1"/>
    </row>
    <row r="210" spans="1:24" x14ac:dyDescent="0.3">
      <c r="A210" s="117" t="str">
        <f>Model!C221</f>
        <v>AME21200</v>
      </c>
      <c r="B210" s="117" t="s">
        <v>386</v>
      </c>
      <c r="C210" s="117" t="s">
        <v>367</v>
      </c>
      <c r="D210" s="117">
        <f>Model!F221</f>
        <v>1</v>
      </c>
      <c r="E210" s="117">
        <f>Model!G221</f>
        <v>1</v>
      </c>
      <c r="F210" s="117">
        <f>Model!H221</f>
        <v>1</v>
      </c>
      <c r="G210" s="117">
        <f>Model!I221</f>
        <v>2</v>
      </c>
      <c r="H210" s="117">
        <f>Model!J221</f>
        <v>2</v>
      </c>
      <c r="I210" s="117">
        <f>Model!K221</f>
        <v>1</v>
      </c>
      <c r="J210" s="117">
        <f>Model!L221</f>
        <v>1</v>
      </c>
      <c r="K210" s="117">
        <f>Model!M221</f>
        <v>1</v>
      </c>
      <c r="L210" s="117">
        <f>Model!N221</f>
        <v>1</v>
      </c>
      <c r="M210" s="117">
        <f>Model!O221</f>
        <v>2</v>
      </c>
      <c r="N210" s="117">
        <f>Model!P221</f>
        <v>7</v>
      </c>
      <c r="O210" s="117">
        <f>Model!Q221</f>
        <v>12</v>
      </c>
      <c r="P210" s="117">
        <f>Model!R221</f>
        <v>11</v>
      </c>
      <c r="Q210" s="117">
        <f>Model!S221</f>
        <v>9</v>
      </c>
      <c r="R210" s="117">
        <f>Model!T221</f>
        <v>11</v>
      </c>
      <c r="S210" s="117">
        <f>Model!U221</f>
        <v>10</v>
      </c>
      <c r="T210" s="117">
        <f>Model!V221</f>
        <v>73</v>
      </c>
      <c r="U210" s="118" t="str">
        <f t="shared" si="3"/>
        <v>Average</v>
      </c>
      <c r="X210" s="1"/>
    </row>
    <row r="211" spans="1:24" x14ac:dyDescent="0.3">
      <c r="A211" s="117" t="str">
        <f>Model!C222</f>
        <v>AME21201</v>
      </c>
      <c r="B211" s="117" t="s">
        <v>386</v>
      </c>
      <c r="C211" s="117" t="s">
        <v>367</v>
      </c>
      <c r="D211" s="117">
        <f>Model!F222</f>
        <v>1</v>
      </c>
      <c r="E211" s="117">
        <f>Model!G222</f>
        <v>1</v>
      </c>
      <c r="F211" s="117">
        <f>Model!H222</f>
        <v>2</v>
      </c>
      <c r="G211" s="117">
        <f>Model!I222</f>
        <v>2</v>
      </c>
      <c r="H211" s="117">
        <f>Model!J222</f>
        <v>2</v>
      </c>
      <c r="I211" s="117">
        <f>Model!K222</f>
        <v>1</v>
      </c>
      <c r="J211" s="117">
        <f>Model!L222</f>
        <v>1</v>
      </c>
      <c r="K211" s="117">
        <f>Model!M222</f>
        <v>2</v>
      </c>
      <c r="L211" s="117">
        <f>Model!N222</f>
        <v>2</v>
      </c>
      <c r="M211" s="117">
        <f>Model!O222</f>
        <v>2</v>
      </c>
      <c r="N211" s="117">
        <f>Model!P222</f>
        <v>5</v>
      </c>
      <c r="O211" s="117">
        <f>Model!Q222</f>
        <v>7</v>
      </c>
      <c r="P211" s="117">
        <f>Model!R222</f>
        <v>14</v>
      </c>
      <c r="Q211" s="117">
        <f>Model!S222</f>
        <v>14</v>
      </c>
      <c r="R211" s="117">
        <f>Model!T222</f>
        <v>7</v>
      </c>
      <c r="S211" s="117">
        <f>Model!U222</f>
        <v>7</v>
      </c>
      <c r="T211" s="117">
        <f>Model!V222</f>
        <v>70</v>
      </c>
      <c r="U211" s="118" t="str">
        <f t="shared" si="3"/>
        <v>Average</v>
      </c>
      <c r="X211" s="1"/>
    </row>
    <row r="212" spans="1:24" x14ac:dyDescent="0.3">
      <c r="A212" s="117" t="str">
        <f>Model!C223</f>
        <v>AME21202</v>
      </c>
      <c r="B212" s="117" t="s">
        <v>386</v>
      </c>
      <c r="C212" s="117" t="s">
        <v>367</v>
      </c>
      <c r="D212" s="117">
        <f>Model!F223</f>
        <v>2</v>
      </c>
      <c r="E212" s="117">
        <f>Model!G223</f>
        <v>1</v>
      </c>
      <c r="F212" s="117">
        <f>Model!H223</f>
        <v>2</v>
      </c>
      <c r="G212" s="117">
        <f>Model!I223</f>
        <v>2</v>
      </c>
      <c r="H212" s="117">
        <f>Model!J223</f>
        <v>2</v>
      </c>
      <c r="I212" s="117">
        <f>Model!K223</f>
        <v>2</v>
      </c>
      <c r="J212" s="117">
        <f>Model!L223</f>
        <v>2</v>
      </c>
      <c r="K212" s="117">
        <f>Model!M223</f>
        <v>2</v>
      </c>
      <c r="L212" s="117">
        <f>Model!N223</f>
        <v>2</v>
      </c>
      <c r="M212" s="117">
        <f>Model!O223</f>
        <v>2</v>
      </c>
      <c r="N212" s="117">
        <f>Model!P223</f>
        <v>6</v>
      </c>
      <c r="O212" s="117">
        <f>Model!Q223</f>
        <v>11</v>
      </c>
      <c r="P212" s="117">
        <f>Model!R223</f>
        <v>9</v>
      </c>
      <c r="Q212" s="117">
        <f>Model!S223</f>
        <v>9</v>
      </c>
      <c r="R212" s="117">
        <f>Model!T223</f>
        <v>1</v>
      </c>
      <c r="S212" s="117">
        <f>Model!U223</f>
        <v>3</v>
      </c>
      <c r="T212" s="117">
        <f>Model!V223</f>
        <v>58</v>
      </c>
      <c r="U212" s="118" t="str">
        <f t="shared" si="3"/>
        <v>Pass</v>
      </c>
      <c r="X212" s="1"/>
    </row>
    <row r="213" spans="1:24" x14ac:dyDescent="0.3">
      <c r="A213" s="117" t="str">
        <f>Model!C224</f>
        <v>AME21205</v>
      </c>
      <c r="B213" s="117" t="s">
        <v>386</v>
      </c>
      <c r="C213" s="117" t="s">
        <v>367</v>
      </c>
      <c r="D213" s="117">
        <f>Model!F224</f>
        <v>1</v>
      </c>
      <c r="E213" s="117">
        <f>Model!G224</f>
        <v>2</v>
      </c>
      <c r="F213" s="117">
        <f>Model!H224</f>
        <v>1</v>
      </c>
      <c r="G213" s="117">
        <f>Model!I224</f>
        <v>2</v>
      </c>
      <c r="H213" s="117">
        <f>Model!J224</f>
        <v>2</v>
      </c>
      <c r="I213" s="117">
        <f>Model!K224</f>
        <v>1</v>
      </c>
      <c r="J213" s="117">
        <f>Model!L224</f>
        <v>2</v>
      </c>
      <c r="K213" s="117">
        <f>Model!M224</f>
        <v>2</v>
      </c>
      <c r="L213" s="117">
        <f>Model!N224</f>
        <v>1</v>
      </c>
      <c r="M213" s="117">
        <f>Model!O224</f>
        <v>1</v>
      </c>
      <c r="N213" s="117">
        <f>Model!P224</f>
        <v>7</v>
      </c>
      <c r="O213" s="117">
        <f>Model!Q224</f>
        <v>12</v>
      </c>
      <c r="P213" s="117">
        <f>Model!R224</f>
        <v>14</v>
      </c>
      <c r="Q213" s="117">
        <f>Model!S224</f>
        <v>12</v>
      </c>
      <c r="R213" s="117">
        <f>Model!T224</f>
        <v>14</v>
      </c>
      <c r="S213" s="117">
        <f>Model!U224</f>
        <v>14</v>
      </c>
      <c r="T213" s="117">
        <f>Model!V224</f>
        <v>88</v>
      </c>
      <c r="U213" s="118" t="str">
        <f t="shared" si="3"/>
        <v>Above Average</v>
      </c>
      <c r="X213" s="1"/>
    </row>
    <row r="214" spans="1:24" x14ac:dyDescent="0.3">
      <c r="A214" s="117" t="str">
        <f>Model!C225</f>
        <v>AME21206</v>
      </c>
      <c r="B214" s="117" t="s">
        <v>386</v>
      </c>
      <c r="C214" s="117" t="s">
        <v>367</v>
      </c>
      <c r="D214" s="117">
        <f>Model!F225</f>
        <v>2</v>
      </c>
      <c r="E214" s="117">
        <f>Model!G225</f>
        <v>2</v>
      </c>
      <c r="F214" s="117">
        <f>Model!H225</f>
        <v>2</v>
      </c>
      <c r="G214" s="117">
        <f>Model!I225</f>
        <v>1</v>
      </c>
      <c r="H214" s="117">
        <f>Model!J225</f>
        <v>1</v>
      </c>
      <c r="I214" s="117">
        <f>Model!K225</f>
        <v>1</v>
      </c>
      <c r="J214" s="117">
        <f>Model!L225</f>
        <v>1</v>
      </c>
      <c r="K214" s="117">
        <f>Model!M225</f>
        <v>1</v>
      </c>
      <c r="L214" s="117">
        <f>Model!N225</f>
        <v>1</v>
      </c>
      <c r="M214" s="117">
        <f>Model!O225</f>
        <v>2</v>
      </c>
      <c r="N214" s="117">
        <f>Model!P225</f>
        <v>8</v>
      </c>
      <c r="O214" s="117">
        <f>Model!Q225</f>
        <v>10</v>
      </c>
      <c r="P214" s="117">
        <f>Model!R225</f>
        <v>12</v>
      </c>
      <c r="Q214" s="117">
        <f>Model!S225</f>
        <v>12</v>
      </c>
      <c r="R214" s="117">
        <f>Model!T225</f>
        <v>11</v>
      </c>
      <c r="S214" s="117">
        <f>Model!U225</f>
        <v>12</v>
      </c>
      <c r="T214" s="117">
        <f>Model!V225</f>
        <v>79</v>
      </c>
      <c r="U214" s="118" t="str">
        <f t="shared" si="3"/>
        <v>Average</v>
      </c>
      <c r="X214" s="1"/>
    </row>
    <row r="215" spans="1:24" x14ac:dyDescent="0.3">
      <c r="A215" s="117" t="str">
        <f>Model!C226</f>
        <v>AME21207</v>
      </c>
      <c r="B215" s="117" t="s">
        <v>386</v>
      </c>
      <c r="C215" s="117" t="s">
        <v>367</v>
      </c>
      <c r="D215" s="117">
        <f>Model!F226</f>
        <v>1</v>
      </c>
      <c r="E215" s="117">
        <f>Model!G226</f>
        <v>2</v>
      </c>
      <c r="F215" s="117">
        <f>Model!H226</f>
        <v>2</v>
      </c>
      <c r="G215" s="117">
        <f>Model!I226</f>
        <v>2</v>
      </c>
      <c r="H215" s="117">
        <f>Model!J226</f>
        <v>2</v>
      </c>
      <c r="I215" s="117">
        <f>Model!K226</f>
        <v>1</v>
      </c>
      <c r="J215" s="117">
        <f>Model!L226</f>
        <v>1</v>
      </c>
      <c r="K215" s="117">
        <f>Model!M226</f>
        <v>1</v>
      </c>
      <c r="L215" s="117">
        <f>Model!N226</f>
        <v>2</v>
      </c>
      <c r="M215" s="117">
        <f>Model!O226</f>
        <v>2</v>
      </c>
      <c r="N215" s="117">
        <f>Model!P226</f>
        <v>8</v>
      </c>
      <c r="O215" s="117">
        <f>Model!Q226</f>
        <v>11</v>
      </c>
      <c r="P215" s="117">
        <f>Model!R226</f>
        <v>14</v>
      </c>
      <c r="Q215" s="117">
        <f>Model!S226</f>
        <v>13</v>
      </c>
      <c r="R215" s="117">
        <f>Model!T226</f>
        <v>12</v>
      </c>
      <c r="S215" s="117">
        <f>Model!U226</f>
        <v>11</v>
      </c>
      <c r="T215" s="117">
        <f>Model!V226</f>
        <v>85</v>
      </c>
      <c r="U215" s="118" t="str">
        <f t="shared" si="3"/>
        <v>Above Average</v>
      </c>
      <c r="X215" s="1"/>
    </row>
    <row r="216" spans="1:24" x14ac:dyDescent="0.3">
      <c r="A216" s="117" t="str">
        <f>Model!C227</f>
        <v>AME21208</v>
      </c>
      <c r="B216" s="117" t="s">
        <v>386</v>
      </c>
      <c r="C216" s="117" t="s">
        <v>367</v>
      </c>
      <c r="D216" s="117">
        <f>Model!F227</f>
        <v>2</v>
      </c>
      <c r="E216" s="117">
        <f>Model!G227</f>
        <v>2</v>
      </c>
      <c r="F216" s="117">
        <f>Model!H227</f>
        <v>2</v>
      </c>
      <c r="G216" s="117">
        <f>Model!I227</f>
        <v>2</v>
      </c>
      <c r="H216" s="117">
        <f>Model!J227</f>
        <v>2</v>
      </c>
      <c r="I216" s="117">
        <f>Model!K227</f>
        <v>2</v>
      </c>
      <c r="J216" s="117">
        <f>Model!L227</f>
        <v>2</v>
      </c>
      <c r="K216" s="117">
        <f>Model!M227</f>
        <v>2</v>
      </c>
      <c r="L216" s="117">
        <f>Model!N227</f>
        <v>2</v>
      </c>
      <c r="M216" s="117">
        <f>Model!O227</f>
        <v>2</v>
      </c>
      <c r="N216" s="117">
        <f>Model!P227</f>
        <v>7</v>
      </c>
      <c r="O216" s="117">
        <f>Model!Q227</f>
        <v>11</v>
      </c>
      <c r="P216" s="117">
        <f>Model!R227</f>
        <v>11</v>
      </c>
      <c r="Q216" s="117">
        <f>Model!S227</f>
        <v>13</v>
      </c>
      <c r="R216" s="117">
        <f>Model!T227</f>
        <v>12</v>
      </c>
      <c r="S216" s="117">
        <f>Model!U227</f>
        <v>9</v>
      </c>
      <c r="T216" s="117">
        <f>Model!V227</f>
        <v>83</v>
      </c>
      <c r="U216" s="118" t="str">
        <f t="shared" si="3"/>
        <v>Above Average</v>
      </c>
      <c r="X216" s="1"/>
    </row>
    <row r="217" spans="1:24" x14ac:dyDescent="0.3">
      <c r="A217" s="117" t="str">
        <f>Model!C228</f>
        <v>AME21212</v>
      </c>
      <c r="B217" s="117" t="s">
        <v>386</v>
      </c>
      <c r="C217" s="117" t="s">
        <v>367</v>
      </c>
      <c r="D217" s="117">
        <v>0</v>
      </c>
      <c r="E217" s="117">
        <v>0</v>
      </c>
      <c r="F217" s="117">
        <v>0</v>
      </c>
      <c r="G217" s="117">
        <v>0</v>
      </c>
      <c r="H217" s="117">
        <v>0</v>
      </c>
      <c r="I217" s="117">
        <v>0</v>
      </c>
      <c r="J217" s="117">
        <v>0</v>
      </c>
      <c r="K217" s="117">
        <v>0</v>
      </c>
      <c r="L217" s="117">
        <v>0</v>
      </c>
      <c r="M217" s="117">
        <v>0</v>
      </c>
      <c r="N217" s="117">
        <v>0</v>
      </c>
      <c r="O217" s="117">
        <v>0</v>
      </c>
      <c r="P217" s="117">
        <v>0</v>
      </c>
      <c r="Q217" s="117">
        <v>0</v>
      </c>
      <c r="R217" s="117">
        <v>0</v>
      </c>
      <c r="S217" s="117">
        <v>0</v>
      </c>
      <c r="T217" s="117" t="s">
        <v>370</v>
      </c>
      <c r="U217" s="118" t="str">
        <f t="shared" si="3"/>
        <v>Absent</v>
      </c>
      <c r="X217" s="1"/>
    </row>
    <row r="218" spans="1:24" x14ac:dyDescent="0.3">
      <c r="A218" s="117" t="str">
        <f>Model!C229</f>
        <v>AME21214</v>
      </c>
      <c r="B218" s="117" t="s">
        <v>386</v>
      </c>
      <c r="C218" s="117" t="s">
        <v>367</v>
      </c>
      <c r="D218" s="117">
        <f>Model!F229</f>
        <v>2</v>
      </c>
      <c r="E218" s="117">
        <f>Model!G229</f>
        <v>2</v>
      </c>
      <c r="F218" s="117">
        <f>Model!H229</f>
        <v>2</v>
      </c>
      <c r="G218" s="117">
        <f>Model!I229</f>
        <v>2</v>
      </c>
      <c r="H218" s="117">
        <f>Model!J229</f>
        <v>2</v>
      </c>
      <c r="I218" s="117">
        <f>Model!K229</f>
        <v>2</v>
      </c>
      <c r="J218" s="117">
        <f>Model!L229</f>
        <v>2</v>
      </c>
      <c r="K218" s="117">
        <f>Model!M229</f>
        <v>2</v>
      </c>
      <c r="L218" s="117">
        <f>Model!N229</f>
        <v>2</v>
      </c>
      <c r="M218" s="117">
        <f>Model!O229</f>
        <v>2</v>
      </c>
      <c r="N218" s="117">
        <f>Model!P229</f>
        <v>8</v>
      </c>
      <c r="O218" s="117">
        <f>Model!Q229</f>
        <v>13</v>
      </c>
      <c r="P218" s="117">
        <f>Model!R229</f>
        <v>6</v>
      </c>
      <c r="Q218" s="117">
        <f>Model!S229</f>
        <v>1</v>
      </c>
      <c r="R218" s="117">
        <f>Model!T229</f>
        <v>0</v>
      </c>
      <c r="S218" s="117">
        <f>Model!U229</f>
        <v>2</v>
      </c>
      <c r="T218" s="117">
        <f>Model!V229</f>
        <v>50</v>
      </c>
      <c r="U218" s="118" t="str">
        <f t="shared" si="3"/>
        <v>Pass</v>
      </c>
      <c r="X218" s="1"/>
    </row>
    <row r="219" spans="1:24" x14ac:dyDescent="0.3">
      <c r="A219" s="117" t="str">
        <f>Model!C230</f>
        <v>AME21215</v>
      </c>
      <c r="B219" s="117" t="s">
        <v>386</v>
      </c>
      <c r="C219" s="117" t="s">
        <v>367</v>
      </c>
      <c r="D219" s="117">
        <f>Model!F230</f>
        <v>2</v>
      </c>
      <c r="E219" s="117">
        <f>Model!G230</f>
        <v>2</v>
      </c>
      <c r="F219" s="117">
        <f>Model!H230</f>
        <v>1</v>
      </c>
      <c r="G219" s="117">
        <f>Model!I230</f>
        <v>1</v>
      </c>
      <c r="H219" s="117">
        <f>Model!J230</f>
        <v>1</v>
      </c>
      <c r="I219" s="117">
        <f>Model!K230</f>
        <v>1</v>
      </c>
      <c r="J219" s="117">
        <f>Model!L230</f>
        <v>2</v>
      </c>
      <c r="K219" s="117">
        <f>Model!M230</f>
        <v>2</v>
      </c>
      <c r="L219" s="117">
        <f>Model!N230</f>
        <v>2</v>
      </c>
      <c r="M219" s="117">
        <f>Model!O230</f>
        <v>2</v>
      </c>
      <c r="N219" s="117">
        <f>Model!P230</f>
        <v>7</v>
      </c>
      <c r="O219" s="117">
        <f>Model!Q230</f>
        <v>2</v>
      </c>
      <c r="P219" s="117">
        <f>Model!R230</f>
        <v>12</v>
      </c>
      <c r="Q219" s="117">
        <f>Model!S230</f>
        <v>12</v>
      </c>
      <c r="R219" s="117">
        <f>Model!T230</f>
        <v>3</v>
      </c>
      <c r="S219" s="117">
        <f>Model!U230</f>
        <v>4</v>
      </c>
      <c r="T219" s="117">
        <f>Model!V230</f>
        <v>56</v>
      </c>
      <c r="U219" s="118" t="str">
        <f t="shared" si="3"/>
        <v>Pass</v>
      </c>
      <c r="X219" s="1"/>
    </row>
    <row r="220" spans="1:24" x14ac:dyDescent="0.3">
      <c r="A220" s="117" t="str">
        <f>Model!C231</f>
        <v>AME21216</v>
      </c>
      <c r="B220" s="117" t="s">
        <v>386</v>
      </c>
      <c r="C220" s="117" t="s">
        <v>367</v>
      </c>
      <c r="D220" s="117">
        <f>Model!F231</f>
        <v>2</v>
      </c>
      <c r="E220" s="117">
        <f>Model!G231</f>
        <v>2</v>
      </c>
      <c r="F220" s="117">
        <f>Model!H231</f>
        <v>2</v>
      </c>
      <c r="G220" s="117">
        <f>Model!I231</f>
        <v>1</v>
      </c>
      <c r="H220" s="117">
        <f>Model!J231</f>
        <v>2</v>
      </c>
      <c r="I220" s="117">
        <f>Model!K231</f>
        <v>2</v>
      </c>
      <c r="J220" s="117">
        <f>Model!L231</f>
        <v>2</v>
      </c>
      <c r="K220" s="117">
        <f>Model!M231</f>
        <v>2</v>
      </c>
      <c r="L220" s="117">
        <f>Model!N231</f>
        <v>2</v>
      </c>
      <c r="M220" s="117">
        <f>Model!O231</f>
        <v>2</v>
      </c>
      <c r="N220" s="117">
        <f>Model!P231</f>
        <v>10</v>
      </c>
      <c r="O220" s="117">
        <f>Model!Q231</f>
        <v>10</v>
      </c>
      <c r="P220" s="117">
        <f>Model!R231</f>
        <v>6</v>
      </c>
      <c r="Q220" s="117">
        <f>Model!S231</f>
        <v>8</v>
      </c>
      <c r="R220" s="117">
        <f>Model!T231</f>
        <v>11</v>
      </c>
      <c r="S220" s="117">
        <f>Model!U231</f>
        <v>8</v>
      </c>
      <c r="T220" s="117">
        <f>Model!V231</f>
        <v>72</v>
      </c>
      <c r="U220" s="118" t="str">
        <f t="shared" si="3"/>
        <v>Average</v>
      </c>
      <c r="X220" s="1"/>
    </row>
    <row r="221" spans="1:24" x14ac:dyDescent="0.3">
      <c r="A221" s="117" t="str">
        <f>Model!C232</f>
        <v>AME21217</v>
      </c>
      <c r="B221" s="117" t="s">
        <v>386</v>
      </c>
      <c r="C221" s="117" t="s">
        <v>367</v>
      </c>
      <c r="D221" s="117">
        <f>Model!F232</f>
        <v>1</v>
      </c>
      <c r="E221" s="117">
        <f>Model!G232</f>
        <v>2</v>
      </c>
      <c r="F221" s="117">
        <f>Model!H232</f>
        <v>1</v>
      </c>
      <c r="G221" s="117">
        <f>Model!I232</f>
        <v>2</v>
      </c>
      <c r="H221" s="117">
        <f>Model!J232</f>
        <v>2</v>
      </c>
      <c r="I221" s="117">
        <f>Model!K232</f>
        <v>1</v>
      </c>
      <c r="J221" s="117">
        <f>Model!L232</f>
        <v>1</v>
      </c>
      <c r="K221" s="117">
        <f>Model!M232</f>
        <v>1</v>
      </c>
      <c r="L221" s="117">
        <f>Model!N232</f>
        <v>1</v>
      </c>
      <c r="M221" s="117">
        <f>Model!O232</f>
        <v>2</v>
      </c>
      <c r="N221" s="117">
        <f>Model!P232</f>
        <v>7</v>
      </c>
      <c r="O221" s="117">
        <f>Model!Q232</f>
        <v>10</v>
      </c>
      <c r="P221" s="117">
        <f>Model!R232</f>
        <v>13</v>
      </c>
      <c r="Q221" s="117">
        <f>Model!S232</f>
        <v>7</v>
      </c>
      <c r="R221" s="117">
        <f>Model!T232</f>
        <v>14</v>
      </c>
      <c r="S221" s="117">
        <f>Model!U232</f>
        <v>13</v>
      </c>
      <c r="T221" s="117">
        <f>Model!V232</f>
        <v>78</v>
      </c>
      <c r="U221" s="118" t="str">
        <f t="shared" si="3"/>
        <v>Average</v>
      </c>
      <c r="X221" s="1"/>
    </row>
    <row r="222" spans="1:24" x14ac:dyDescent="0.3">
      <c r="A222" s="117" t="str">
        <f>Model!C233</f>
        <v>AME21218</v>
      </c>
      <c r="B222" s="117" t="s">
        <v>386</v>
      </c>
      <c r="C222" s="117" t="s">
        <v>367</v>
      </c>
      <c r="D222" s="117">
        <v>0</v>
      </c>
      <c r="E222" s="117">
        <v>0</v>
      </c>
      <c r="F222" s="117">
        <v>0</v>
      </c>
      <c r="G222" s="117">
        <v>0</v>
      </c>
      <c r="H222" s="117">
        <v>0</v>
      </c>
      <c r="I222" s="117">
        <v>0</v>
      </c>
      <c r="J222" s="117">
        <v>0</v>
      </c>
      <c r="K222" s="117">
        <v>0</v>
      </c>
      <c r="L222" s="117">
        <v>0</v>
      </c>
      <c r="M222" s="117">
        <v>0</v>
      </c>
      <c r="N222" s="117">
        <v>0</v>
      </c>
      <c r="O222" s="117">
        <v>0</v>
      </c>
      <c r="P222" s="117">
        <v>0</v>
      </c>
      <c r="Q222" s="117">
        <v>0</v>
      </c>
      <c r="R222" s="117">
        <v>0</v>
      </c>
      <c r="S222" s="117">
        <v>0</v>
      </c>
      <c r="T222" s="117" t="s">
        <v>370</v>
      </c>
      <c r="U222" s="118" t="str">
        <f t="shared" si="3"/>
        <v>Absent</v>
      </c>
      <c r="X222" s="1"/>
    </row>
    <row r="223" spans="1:24" x14ac:dyDescent="0.3">
      <c r="A223" s="117" t="str">
        <f>Model!C234</f>
        <v>AME21220</v>
      </c>
      <c r="B223" s="117" t="s">
        <v>386</v>
      </c>
      <c r="C223" s="117" t="s">
        <v>367</v>
      </c>
      <c r="D223" s="117">
        <f>Model!F234</f>
        <v>1</v>
      </c>
      <c r="E223" s="117">
        <f>Model!G234</f>
        <v>1</v>
      </c>
      <c r="F223" s="117">
        <f>Model!H234</f>
        <v>2</v>
      </c>
      <c r="G223" s="117">
        <f>Model!I234</f>
        <v>1</v>
      </c>
      <c r="H223" s="117">
        <f>Model!J234</f>
        <v>1</v>
      </c>
      <c r="I223" s="117">
        <f>Model!K234</f>
        <v>1</v>
      </c>
      <c r="J223" s="117">
        <f>Model!L234</f>
        <v>2</v>
      </c>
      <c r="K223" s="117">
        <f>Model!M234</f>
        <v>1</v>
      </c>
      <c r="L223" s="117">
        <f>Model!N234</f>
        <v>1</v>
      </c>
      <c r="M223" s="117">
        <f>Model!O234</f>
        <v>2</v>
      </c>
      <c r="N223" s="117">
        <f>Model!P234</f>
        <v>8</v>
      </c>
      <c r="O223" s="117">
        <f>Model!Q234</f>
        <v>14</v>
      </c>
      <c r="P223" s="117">
        <f>Model!R234</f>
        <v>12</v>
      </c>
      <c r="Q223" s="117">
        <f>Model!S234</f>
        <v>13</v>
      </c>
      <c r="R223" s="117">
        <f>Model!T234</f>
        <v>14</v>
      </c>
      <c r="S223" s="117">
        <f>Model!U234</f>
        <v>7</v>
      </c>
      <c r="T223" s="117">
        <f>Model!V234</f>
        <v>81</v>
      </c>
      <c r="U223" s="118" t="str">
        <f t="shared" si="3"/>
        <v>Above Average</v>
      </c>
      <c r="X223" s="1"/>
    </row>
    <row r="224" spans="1:24" x14ac:dyDescent="0.3">
      <c r="A224" s="117" t="str">
        <f>Model!C235</f>
        <v>AME21222</v>
      </c>
      <c r="B224" s="117" t="s">
        <v>386</v>
      </c>
      <c r="C224" s="117" t="s">
        <v>367</v>
      </c>
      <c r="D224" s="117">
        <f>Model!F235</f>
        <v>1</v>
      </c>
      <c r="E224" s="117">
        <f>Model!G235</f>
        <v>1</v>
      </c>
      <c r="F224" s="117">
        <f>Model!H235</f>
        <v>1</v>
      </c>
      <c r="G224" s="117">
        <f>Model!I235</f>
        <v>1</v>
      </c>
      <c r="H224" s="117">
        <f>Model!J235</f>
        <v>1</v>
      </c>
      <c r="I224" s="117">
        <f>Model!K235</f>
        <v>1</v>
      </c>
      <c r="J224" s="117">
        <f>Model!L235</f>
        <v>1</v>
      </c>
      <c r="K224" s="117">
        <f>Model!M235</f>
        <v>2</v>
      </c>
      <c r="L224" s="117">
        <f>Model!N235</f>
        <v>2</v>
      </c>
      <c r="M224" s="117">
        <f>Model!O235</f>
        <v>2</v>
      </c>
      <c r="N224" s="117">
        <f>Model!P235</f>
        <v>7</v>
      </c>
      <c r="O224" s="117">
        <f>Model!Q235</f>
        <v>13</v>
      </c>
      <c r="P224" s="117">
        <f>Model!R235</f>
        <v>9</v>
      </c>
      <c r="Q224" s="117">
        <f>Model!S235</f>
        <v>12</v>
      </c>
      <c r="R224" s="117">
        <f>Model!T235</f>
        <v>9</v>
      </c>
      <c r="S224" s="117">
        <f>Model!U235</f>
        <v>7</v>
      </c>
      <c r="T224" s="117">
        <f>Model!V235</f>
        <v>70</v>
      </c>
      <c r="U224" s="118" t="str">
        <f t="shared" si="3"/>
        <v>Average</v>
      </c>
      <c r="X224" s="1"/>
    </row>
    <row r="225" spans="1:24" x14ac:dyDescent="0.3">
      <c r="A225" s="117" t="str">
        <f>Model!C236</f>
        <v>AME21223</v>
      </c>
      <c r="B225" s="117" t="s">
        <v>386</v>
      </c>
      <c r="C225" s="117" t="s">
        <v>367</v>
      </c>
      <c r="D225" s="117">
        <f>Model!F236</f>
        <v>1</v>
      </c>
      <c r="E225" s="117">
        <f>Model!G236</f>
        <v>1</v>
      </c>
      <c r="F225" s="117">
        <f>Model!H236</f>
        <v>1</v>
      </c>
      <c r="G225" s="117">
        <f>Model!I236</f>
        <v>1</v>
      </c>
      <c r="H225" s="117">
        <f>Model!J236</f>
        <v>1</v>
      </c>
      <c r="I225" s="117">
        <f>Model!K236</f>
        <v>1</v>
      </c>
      <c r="J225" s="117">
        <f>Model!L236</f>
        <v>2</v>
      </c>
      <c r="K225" s="117">
        <f>Model!M236</f>
        <v>2</v>
      </c>
      <c r="L225" s="117">
        <f>Model!N236</f>
        <v>1</v>
      </c>
      <c r="M225" s="117">
        <f>Model!O236</f>
        <v>1</v>
      </c>
      <c r="N225" s="117">
        <f>Model!P236</f>
        <v>10</v>
      </c>
      <c r="O225" s="117">
        <f>Model!Q236</f>
        <v>10</v>
      </c>
      <c r="P225" s="117">
        <f>Model!R236</f>
        <v>8</v>
      </c>
      <c r="Q225" s="117">
        <f>Model!S236</f>
        <v>10</v>
      </c>
      <c r="R225" s="117">
        <f>Model!T236</f>
        <v>10</v>
      </c>
      <c r="S225" s="117">
        <f>Model!U236</f>
        <v>14</v>
      </c>
      <c r="T225" s="117">
        <f>Model!V236</f>
        <v>74</v>
      </c>
      <c r="U225" s="118" t="str">
        <f t="shared" si="3"/>
        <v>Average</v>
      </c>
      <c r="X225" s="1"/>
    </row>
    <row r="226" spans="1:24" x14ac:dyDescent="0.3">
      <c r="A226" s="117" t="str">
        <f>Model!C237</f>
        <v>AME21224</v>
      </c>
      <c r="B226" s="117" t="s">
        <v>386</v>
      </c>
      <c r="C226" s="117" t="s">
        <v>367</v>
      </c>
      <c r="D226" s="117">
        <f>Model!F237</f>
        <v>2</v>
      </c>
      <c r="E226" s="117">
        <f>Model!G237</f>
        <v>2</v>
      </c>
      <c r="F226" s="117">
        <f>Model!H237</f>
        <v>2</v>
      </c>
      <c r="G226" s="117">
        <f>Model!I237</f>
        <v>2</v>
      </c>
      <c r="H226" s="117">
        <f>Model!J237</f>
        <v>2</v>
      </c>
      <c r="I226" s="117">
        <f>Model!K237</f>
        <v>2</v>
      </c>
      <c r="J226" s="117">
        <f>Model!L237</f>
        <v>2</v>
      </c>
      <c r="K226" s="117">
        <f>Model!M237</f>
        <v>2</v>
      </c>
      <c r="L226" s="117">
        <f>Model!N237</f>
        <v>2</v>
      </c>
      <c r="M226" s="117">
        <f>Model!O237</f>
        <v>2</v>
      </c>
      <c r="N226" s="117">
        <f>Model!P237</f>
        <v>5</v>
      </c>
      <c r="O226" s="117">
        <f>Model!Q237</f>
        <v>13</v>
      </c>
      <c r="P226" s="117">
        <f>Model!R237</f>
        <v>9</v>
      </c>
      <c r="Q226" s="117">
        <f>Model!S237</f>
        <v>2</v>
      </c>
      <c r="R226" s="117">
        <f>Model!T237</f>
        <v>13</v>
      </c>
      <c r="S226" s="117">
        <f>Model!U237</f>
        <v>0</v>
      </c>
      <c r="T226" s="117">
        <f>Model!V237</f>
        <v>62</v>
      </c>
      <c r="U226" s="118" t="str">
        <f t="shared" si="3"/>
        <v>Below Average</v>
      </c>
      <c r="X226" s="1"/>
    </row>
    <row r="227" spans="1:24" x14ac:dyDescent="0.3">
      <c r="A227" s="117" t="str">
        <f>Model!C238</f>
        <v>AME21227</v>
      </c>
      <c r="B227" s="117" t="s">
        <v>386</v>
      </c>
      <c r="C227" s="117" t="s">
        <v>367</v>
      </c>
      <c r="D227" s="117">
        <f>Model!F238</f>
        <v>2</v>
      </c>
      <c r="E227" s="117">
        <f>Model!G238</f>
        <v>2</v>
      </c>
      <c r="F227" s="117">
        <f>Model!H238</f>
        <v>2</v>
      </c>
      <c r="G227" s="117">
        <f>Model!I238</f>
        <v>2</v>
      </c>
      <c r="H227" s="117">
        <f>Model!J238</f>
        <v>2</v>
      </c>
      <c r="I227" s="117">
        <f>Model!K238</f>
        <v>2</v>
      </c>
      <c r="J227" s="117">
        <f>Model!L238</f>
        <v>2</v>
      </c>
      <c r="K227" s="117">
        <f>Model!M238</f>
        <v>2</v>
      </c>
      <c r="L227" s="117">
        <f>Model!N238</f>
        <v>2</v>
      </c>
      <c r="M227" s="117">
        <f>Model!O238</f>
        <v>2</v>
      </c>
      <c r="N227" s="117">
        <f>Model!P238</f>
        <v>7</v>
      </c>
      <c r="O227" s="117">
        <f>Model!Q238</f>
        <v>11</v>
      </c>
      <c r="P227" s="117">
        <f>Model!R238</f>
        <v>11</v>
      </c>
      <c r="Q227" s="117">
        <f>Model!S238</f>
        <v>13</v>
      </c>
      <c r="R227" s="117">
        <f>Model!T238</f>
        <v>12</v>
      </c>
      <c r="S227" s="117">
        <f>Model!U238</f>
        <v>9</v>
      </c>
      <c r="T227" s="117">
        <f>Model!V238</f>
        <v>83</v>
      </c>
      <c r="U227" s="118" t="str">
        <f t="shared" si="3"/>
        <v>Above Average</v>
      </c>
      <c r="X227" s="1"/>
    </row>
    <row r="228" spans="1:24" x14ac:dyDescent="0.3">
      <c r="A228" s="117" t="str">
        <f>Model!C239</f>
        <v>AME21229</v>
      </c>
      <c r="B228" s="117" t="s">
        <v>386</v>
      </c>
      <c r="C228" s="117" t="s">
        <v>367</v>
      </c>
      <c r="D228" s="117">
        <f>Model!F239</f>
        <v>2</v>
      </c>
      <c r="E228" s="117">
        <f>Model!G239</f>
        <v>1</v>
      </c>
      <c r="F228" s="117">
        <f>Model!H239</f>
        <v>2</v>
      </c>
      <c r="G228" s="117">
        <f>Model!I239</f>
        <v>1</v>
      </c>
      <c r="H228" s="117">
        <f>Model!J239</f>
        <v>2</v>
      </c>
      <c r="I228" s="117">
        <f>Model!K239</f>
        <v>2</v>
      </c>
      <c r="J228" s="117">
        <f>Model!L239</f>
        <v>2</v>
      </c>
      <c r="K228" s="117">
        <f>Model!M239</f>
        <v>2</v>
      </c>
      <c r="L228" s="117">
        <f>Model!N239</f>
        <v>2</v>
      </c>
      <c r="M228" s="117">
        <f>Model!O239</f>
        <v>2</v>
      </c>
      <c r="N228" s="117">
        <f>Model!P239</f>
        <v>6</v>
      </c>
      <c r="O228" s="117">
        <f>Model!Q239</f>
        <v>10</v>
      </c>
      <c r="P228" s="117">
        <f>Model!R239</f>
        <v>14</v>
      </c>
      <c r="Q228" s="117">
        <f>Model!S239</f>
        <v>7</v>
      </c>
      <c r="R228" s="117">
        <f>Model!T239</f>
        <v>4</v>
      </c>
      <c r="S228" s="117">
        <f>Model!U239</f>
        <v>2</v>
      </c>
      <c r="T228" s="117">
        <f>Model!V239</f>
        <v>61</v>
      </c>
      <c r="U228" s="118" t="str">
        <f t="shared" si="3"/>
        <v>Below Average</v>
      </c>
      <c r="X228" s="1"/>
    </row>
    <row r="229" spans="1:24" x14ac:dyDescent="0.3">
      <c r="A229" s="117" t="str">
        <f>Model!C240</f>
        <v>AME21231</v>
      </c>
      <c r="B229" s="117" t="s">
        <v>386</v>
      </c>
      <c r="C229" s="117" t="s">
        <v>367</v>
      </c>
      <c r="D229" s="117">
        <f>Model!F240</f>
        <v>2</v>
      </c>
      <c r="E229" s="117">
        <f>Model!G240</f>
        <v>2</v>
      </c>
      <c r="F229" s="117">
        <f>Model!H240</f>
        <v>1</v>
      </c>
      <c r="G229" s="117">
        <f>Model!I240</f>
        <v>2</v>
      </c>
      <c r="H229" s="117">
        <f>Model!J240</f>
        <v>2</v>
      </c>
      <c r="I229" s="117">
        <f>Model!K240</f>
        <v>2</v>
      </c>
      <c r="J229" s="117">
        <f>Model!L240</f>
        <v>2</v>
      </c>
      <c r="K229" s="117">
        <f>Model!M240</f>
        <v>2</v>
      </c>
      <c r="L229" s="117">
        <f>Model!N240</f>
        <v>1</v>
      </c>
      <c r="M229" s="117">
        <f>Model!O240</f>
        <v>2</v>
      </c>
      <c r="N229" s="117">
        <f>Model!P240</f>
        <v>10</v>
      </c>
      <c r="O229" s="117">
        <f>Model!Q240</f>
        <v>10</v>
      </c>
      <c r="P229" s="117">
        <f>Model!R240</f>
        <v>11</v>
      </c>
      <c r="Q229" s="117">
        <f>Model!S240</f>
        <v>12</v>
      </c>
      <c r="R229" s="117">
        <f>Model!T240</f>
        <v>14</v>
      </c>
      <c r="S229" s="117">
        <f>Model!U240</f>
        <v>12</v>
      </c>
      <c r="T229" s="117">
        <f>Model!V240</f>
        <v>87</v>
      </c>
      <c r="U229" s="118" t="str">
        <f t="shared" si="3"/>
        <v>Above Average</v>
      </c>
      <c r="X229" s="1"/>
    </row>
    <row r="230" spans="1:24" x14ac:dyDescent="0.3">
      <c r="A230" s="117" t="str">
        <f>Model!C241</f>
        <v>AME21255L</v>
      </c>
      <c r="B230" s="117" t="s">
        <v>386</v>
      </c>
      <c r="C230" s="117" t="s">
        <v>367</v>
      </c>
      <c r="D230" s="117">
        <f>Model!F241</f>
        <v>2</v>
      </c>
      <c r="E230" s="117">
        <f>Model!G241</f>
        <v>2</v>
      </c>
      <c r="F230" s="117">
        <f>Model!H241</f>
        <v>1</v>
      </c>
      <c r="G230" s="117">
        <f>Model!I241</f>
        <v>1</v>
      </c>
      <c r="H230" s="117">
        <f>Model!J241</f>
        <v>1</v>
      </c>
      <c r="I230" s="117">
        <f>Model!K241</f>
        <v>1</v>
      </c>
      <c r="J230" s="117">
        <f>Model!L241</f>
        <v>2</v>
      </c>
      <c r="K230" s="117">
        <f>Model!M241</f>
        <v>2</v>
      </c>
      <c r="L230" s="117">
        <f>Model!N241</f>
        <v>1</v>
      </c>
      <c r="M230" s="117">
        <f>Model!O241</f>
        <v>1</v>
      </c>
      <c r="N230" s="117">
        <f>Model!P241</f>
        <v>10</v>
      </c>
      <c r="O230" s="117">
        <f>Model!Q241</f>
        <v>1</v>
      </c>
      <c r="P230" s="117">
        <f>Model!R241</f>
        <v>3</v>
      </c>
      <c r="Q230" s="117">
        <f>Model!S241</f>
        <v>8</v>
      </c>
      <c r="R230" s="117">
        <f>Model!T241</f>
        <v>10</v>
      </c>
      <c r="S230" s="117">
        <f>Model!U241</f>
        <v>4</v>
      </c>
      <c r="T230" s="117">
        <f>Model!V241</f>
        <v>50</v>
      </c>
      <c r="U230" s="118" t="str">
        <f t="shared" si="3"/>
        <v>Pass</v>
      </c>
      <c r="X230" s="1"/>
    </row>
    <row r="231" spans="1:24" x14ac:dyDescent="0.3">
      <c r="A231" s="117" t="str">
        <f>Model!C242</f>
        <v>AME21256L</v>
      </c>
      <c r="B231" s="117" t="s">
        <v>386</v>
      </c>
      <c r="C231" s="117" t="s">
        <v>367</v>
      </c>
      <c r="D231" s="117">
        <f>Model!F242</f>
        <v>2</v>
      </c>
      <c r="E231" s="117">
        <f>Model!G242</f>
        <v>2</v>
      </c>
      <c r="F231" s="117">
        <f>Model!H242</f>
        <v>2</v>
      </c>
      <c r="G231" s="117">
        <f>Model!I242</f>
        <v>2</v>
      </c>
      <c r="H231" s="117">
        <f>Model!J242</f>
        <v>2</v>
      </c>
      <c r="I231" s="117">
        <f>Model!K242</f>
        <v>2</v>
      </c>
      <c r="J231" s="117">
        <f>Model!L242</f>
        <v>2</v>
      </c>
      <c r="K231" s="117">
        <f>Model!M242</f>
        <v>2</v>
      </c>
      <c r="L231" s="117">
        <f>Model!N242</f>
        <v>2</v>
      </c>
      <c r="M231" s="117">
        <f>Model!O242</f>
        <v>2</v>
      </c>
      <c r="N231" s="117">
        <f>Model!P242</f>
        <v>7</v>
      </c>
      <c r="O231" s="117">
        <f>Model!Q242</f>
        <v>11</v>
      </c>
      <c r="P231" s="117">
        <f>Model!R242</f>
        <v>11</v>
      </c>
      <c r="Q231" s="117">
        <f>Model!S242</f>
        <v>13</v>
      </c>
      <c r="R231" s="117">
        <f>Model!T242</f>
        <v>12</v>
      </c>
      <c r="S231" s="117">
        <f>Model!U242</f>
        <v>9</v>
      </c>
      <c r="T231" s="117">
        <f>Model!V242</f>
        <v>83</v>
      </c>
      <c r="U231" s="118" t="str">
        <f t="shared" si="3"/>
        <v>Above Average</v>
      </c>
      <c r="X231" s="1"/>
    </row>
    <row r="232" spans="1:24" x14ac:dyDescent="0.3">
      <c r="A232" s="117" t="str">
        <f>Model!C243</f>
        <v>AME21260L</v>
      </c>
      <c r="B232" s="117" t="s">
        <v>386</v>
      </c>
      <c r="C232" s="117" t="s">
        <v>367</v>
      </c>
      <c r="D232" s="117">
        <f>Model!F243</f>
        <v>2</v>
      </c>
      <c r="E232" s="117">
        <f>Model!G243</f>
        <v>2</v>
      </c>
      <c r="F232" s="117">
        <f>Model!H243</f>
        <v>2</v>
      </c>
      <c r="G232" s="117">
        <f>Model!I243</f>
        <v>2</v>
      </c>
      <c r="H232" s="117">
        <f>Model!J243</f>
        <v>2</v>
      </c>
      <c r="I232" s="117">
        <f>Model!K243</f>
        <v>2</v>
      </c>
      <c r="J232" s="117">
        <f>Model!L243</f>
        <v>2</v>
      </c>
      <c r="K232" s="117">
        <f>Model!M243</f>
        <v>2</v>
      </c>
      <c r="L232" s="117">
        <f>Model!N243</f>
        <v>2</v>
      </c>
      <c r="M232" s="117">
        <f>Model!O243</f>
        <v>2</v>
      </c>
      <c r="N232" s="117">
        <f>Model!P243</f>
        <v>7</v>
      </c>
      <c r="O232" s="117">
        <f>Model!Q243</f>
        <v>13</v>
      </c>
      <c r="P232" s="117">
        <f>Model!R243</f>
        <v>9</v>
      </c>
      <c r="Q232" s="117">
        <f>Model!S243</f>
        <v>11</v>
      </c>
      <c r="R232" s="117">
        <f>Model!T243</f>
        <v>11</v>
      </c>
      <c r="S232" s="117">
        <f>Model!U243</f>
        <v>11</v>
      </c>
      <c r="T232" s="117">
        <f>Model!V243</f>
        <v>82</v>
      </c>
      <c r="U232" s="118" t="str">
        <f t="shared" si="3"/>
        <v>Above Average</v>
      </c>
      <c r="X232" s="1"/>
    </row>
    <row r="233" spans="1:24" x14ac:dyDescent="0.3">
      <c r="A233" s="117" t="str">
        <f>Model!C244</f>
        <v>AME21257L</v>
      </c>
      <c r="B233" s="117" t="s">
        <v>386</v>
      </c>
      <c r="C233" s="117" t="s">
        <v>367</v>
      </c>
      <c r="D233" s="117">
        <f>Model!F244</f>
        <v>1</v>
      </c>
      <c r="E233" s="117">
        <f>Model!G244</f>
        <v>2</v>
      </c>
      <c r="F233" s="117">
        <f>Model!H244</f>
        <v>2</v>
      </c>
      <c r="G233" s="117">
        <f>Model!I244</f>
        <v>2</v>
      </c>
      <c r="H233" s="117">
        <f>Model!J244</f>
        <v>2</v>
      </c>
      <c r="I233" s="117">
        <f>Model!K244</f>
        <v>1</v>
      </c>
      <c r="J233" s="117">
        <f>Model!L244</f>
        <v>1</v>
      </c>
      <c r="K233" s="117">
        <f>Model!M244</f>
        <v>1</v>
      </c>
      <c r="L233" s="117">
        <f>Model!N244</f>
        <v>2</v>
      </c>
      <c r="M233" s="117">
        <f>Model!O244</f>
        <v>2</v>
      </c>
      <c r="N233" s="117">
        <f>Model!P244</f>
        <v>8</v>
      </c>
      <c r="O233" s="117">
        <f>Model!Q244</f>
        <v>11</v>
      </c>
      <c r="P233" s="117">
        <f>Model!R244</f>
        <v>14</v>
      </c>
      <c r="Q233" s="117">
        <f>Model!S244</f>
        <v>13</v>
      </c>
      <c r="R233" s="117">
        <f>Model!T244</f>
        <v>12</v>
      </c>
      <c r="S233" s="117">
        <f>Model!U244</f>
        <v>11</v>
      </c>
      <c r="T233" s="117">
        <f>Model!V244</f>
        <v>85</v>
      </c>
      <c r="U233" s="118" t="str">
        <f t="shared" si="3"/>
        <v>Above Average</v>
      </c>
      <c r="X233" s="1"/>
    </row>
    <row r="234" spans="1:24" x14ac:dyDescent="0.3">
      <c r="A234" s="117" t="str">
        <f>Model!C245</f>
        <v>AME21259L</v>
      </c>
      <c r="B234" s="117" t="s">
        <v>386</v>
      </c>
      <c r="C234" s="117" t="s">
        <v>367</v>
      </c>
      <c r="D234" s="117">
        <f>Model!F245</f>
        <v>1</v>
      </c>
      <c r="E234" s="117">
        <f>Model!G245</f>
        <v>1</v>
      </c>
      <c r="F234" s="117">
        <f>Model!H245</f>
        <v>1</v>
      </c>
      <c r="G234" s="117">
        <f>Model!I245</f>
        <v>1</v>
      </c>
      <c r="H234" s="117">
        <f>Model!J245</f>
        <v>1</v>
      </c>
      <c r="I234" s="117">
        <f>Model!K245</f>
        <v>1</v>
      </c>
      <c r="J234" s="117">
        <f>Model!L245</f>
        <v>1</v>
      </c>
      <c r="K234" s="117">
        <f>Model!M245</f>
        <v>1</v>
      </c>
      <c r="L234" s="117">
        <f>Model!N245</f>
        <v>2</v>
      </c>
      <c r="M234" s="117">
        <f>Model!O245</f>
        <v>2</v>
      </c>
      <c r="N234" s="117">
        <f>Model!P245</f>
        <v>10</v>
      </c>
      <c r="O234" s="117">
        <f>Model!Q245</f>
        <v>11</v>
      </c>
      <c r="P234" s="117">
        <f>Model!R245</f>
        <v>14</v>
      </c>
      <c r="Q234" s="117">
        <f>Model!S245</f>
        <v>11</v>
      </c>
      <c r="R234" s="117">
        <f>Model!T245</f>
        <v>12</v>
      </c>
      <c r="S234" s="117">
        <f>Model!U245</f>
        <v>7</v>
      </c>
      <c r="T234" s="117">
        <f>Model!V245</f>
        <v>77</v>
      </c>
      <c r="U234" s="118" t="str">
        <f t="shared" si="3"/>
        <v>Average</v>
      </c>
      <c r="X234" s="1"/>
    </row>
    <row r="235" spans="1:24" x14ac:dyDescent="0.3">
      <c r="A235" s="117" t="str">
        <f>Model!C246</f>
        <v>AME21265L</v>
      </c>
      <c r="B235" s="117" t="s">
        <v>386</v>
      </c>
      <c r="C235" s="117" t="s">
        <v>367</v>
      </c>
      <c r="D235" s="117">
        <f>Model!F246</f>
        <v>2</v>
      </c>
      <c r="E235" s="117">
        <f>Model!G246</f>
        <v>2</v>
      </c>
      <c r="F235" s="117">
        <f>Model!H246</f>
        <v>2</v>
      </c>
      <c r="G235" s="117">
        <f>Model!I246</f>
        <v>1</v>
      </c>
      <c r="H235" s="117">
        <f>Model!J246</f>
        <v>2</v>
      </c>
      <c r="I235" s="117">
        <f>Model!K246</f>
        <v>2</v>
      </c>
      <c r="J235" s="117">
        <f>Model!L246</f>
        <v>2</v>
      </c>
      <c r="K235" s="117">
        <f>Model!M246</f>
        <v>2</v>
      </c>
      <c r="L235" s="117">
        <f>Model!N246</f>
        <v>2</v>
      </c>
      <c r="M235" s="117">
        <f>Model!O246</f>
        <v>2</v>
      </c>
      <c r="N235" s="117">
        <f>Model!P246</f>
        <v>9</v>
      </c>
      <c r="O235" s="117">
        <f>Model!Q246</f>
        <v>13</v>
      </c>
      <c r="P235" s="117">
        <f>Model!R246</f>
        <v>1</v>
      </c>
      <c r="Q235" s="117">
        <f>Model!S246</f>
        <v>9</v>
      </c>
      <c r="R235" s="117">
        <f>Model!T246</f>
        <v>7</v>
      </c>
      <c r="S235" s="117">
        <f>Model!U246</f>
        <v>7</v>
      </c>
      <c r="T235" s="117">
        <f>Model!V246</f>
        <v>65</v>
      </c>
      <c r="U235" s="118" t="str">
        <f t="shared" si="3"/>
        <v>Below Average</v>
      </c>
      <c r="X235" s="1"/>
    </row>
    <row r="236" spans="1:24" x14ac:dyDescent="0.3">
      <c r="A236" s="117" t="str">
        <f>ESE!C13</f>
        <v>AME21002</v>
      </c>
      <c r="B236" s="117" t="s">
        <v>381</v>
      </c>
      <c r="C236" s="117" t="s">
        <v>368</v>
      </c>
      <c r="D236" s="117">
        <f>ESE!F13</f>
        <v>2</v>
      </c>
      <c r="E236" s="117">
        <f>ESE!G13</f>
        <v>2</v>
      </c>
      <c r="F236" s="117">
        <f>ESE!H13</f>
        <v>2</v>
      </c>
      <c r="G236" s="117">
        <f>ESE!I13</f>
        <v>0</v>
      </c>
      <c r="H236" s="117">
        <f>ESE!J13</f>
        <v>1</v>
      </c>
      <c r="I236" s="117">
        <f>ESE!K13</f>
        <v>2</v>
      </c>
      <c r="J236" s="117">
        <f>ESE!L13</f>
        <v>2</v>
      </c>
      <c r="K236" s="117">
        <f>ESE!M13</f>
        <v>2</v>
      </c>
      <c r="L236" s="117">
        <f>ESE!N13</f>
        <v>2</v>
      </c>
      <c r="M236" s="117">
        <f>ESE!O13</f>
        <v>2</v>
      </c>
      <c r="N236" s="117">
        <f>ESE!P13</f>
        <v>6</v>
      </c>
      <c r="O236" s="117">
        <f>ESE!Q13</f>
        <v>11</v>
      </c>
      <c r="P236" s="117">
        <f>ESE!R13</f>
        <v>11</v>
      </c>
      <c r="Q236" s="117">
        <f>ESE!S13</f>
        <v>11</v>
      </c>
      <c r="R236" s="117">
        <f>ESE!T13</f>
        <v>11</v>
      </c>
      <c r="S236" s="117">
        <f>ESE!U13</f>
        <v>11</v>
      </c>
      <c r="T236" s="117">
        <f>ESE!V13</f>
        <v>78</v>
      </c>
      <c r="U236" s="118" t="str">
        <f t="shared" si="3"/>
        <v>Average</v>
      </c>
      <c r="X236" s="1"/>
    </row>
    <row r="237" spans="1:24" x14ac:dyDescent="0.3">
      <c r="A237" s="117" t="str">
        <f>ESE!C14</f>
        <v>AME21005</v>
      </c>
      <c r="B237" s="117" t="s">
        <v>381</v>
      </c>
      <c r="C237" s="117" t="s">
        <v>368</v>
      </c>
      <c r="D237" s="117">
        <f>ESE!F14</f>
        <v>2</v>
      </c>
      <c r="E237" s="117">
        <f>ESE!G14</f>
        <v>2</v>
      </c>
      <c r="F237" s="117">
        <f>ESE!H14</f>
        <v>2</v>
      </c>
      <c r="G237" s="117">
        <f>ESE!I14</f>
        <v>2</v>
      </c>
      <c r="H237" s="117">
        <f>ESE!J14</f>
        <v>2</v>
      </c>
      <c r="I237" s="117">
        <f>ESE!K14</f>
        <v>2</v>
      </c>
      <c r="J237" s="117">
        <f>ESE!L14</f>
        <v>2</v>
      </c>
      <c r="K237" s="117">
        <f>ESE!M14</f>
        <v>2</v>
      </c>
      <c r="L237" s="117">
        <f>ESE!N14</f>
        <v>2</v>
      </c>
      <c r="M237" s="117">
        <f>ESE!O14</f>
        <v>2</v>
      </c>
      <c r="N237" s="117">
        <f>ESE!P14</f>
        <v>8</v>
      </c>
      <c r="O237" s="117">
        <f>ESE!Q14</f>
        <v>12</v>
      </c>
      <c r="P237" s="117">
        <f>ESE!R14</f>
        <v>11</v>
      </c>
      <c r="Q237" s="117">
        <f>ESE!S14</f>
        <v>11</v>
      </c>
      <c r="R237" s="117">
        <f>ESE!T14</f>
        <v>12</v>
      </c>
      <c r="S237" s="117">
        <f>ESE!U14</f>
        <v>12</v>
      </c>
      <c r="T237" s="117">
        <f>ESE!V14</f>
        <v>86</v>
      </c>
      <c r="U237" s="118" t="str">
        <f t="shared" si="3"/>
        <v>Above Average</v>
      </c>
      <c r="X237" s="1"/>
    </row>
    <row r="238" spans="1:24" x14ac:dyDescent="0.3">
      <c r="A238" s="117" t="str">
        <f>ESE!C15</f>
        <v>AME21017</v>
      </c>
      <c r="B238" s="117" t="s">
        <v>381</v>
      </c>
      <c r="C238" s="117" t="s">
        <v>368</v>
      </c>
      <c r="D238" s="117">
        <f>ESE!F15</f>
        <v>2</v>
      </c>
      <c r="E238" s="117">
        <f>ESE!G15</f>
        <v>2</v>
      </c>
      <c r="F238" s="117">
        <f>ESE!H15</f>
        <v>2</v>
      </c>
      <c r="G238" s="117">
        <f>ESE!I15</f>
        <v>1</v>
      </c>
      <c r="H238" s="117">
        <f>ESE!J15</f>
        <v>2</v>
      </c>
      <c r="I238" s="117">
        <f>ESE!K15</f>
        <v>1</v>
      </c>
      <c r="J238" s="117">
        <f>ESE!L15</f>
        <v>2</v>
      </c>
      <c r="K238" s="117">
        <f>ESE!M15</f>
        <v>2</v>
      </c>
      <c r="L238" s="117">
        <f>ESE!N15</f>
        <v>2</v>
      </c>
      <c r="M238" s="117">
        <f>ESE!O15</f>
        <v>2</v>
      </c>
      <c r="N238" s="117">
        <f>ESE!P15</f>
        <v>7</v>
      </c>
      <c r="O238" s="117">
        <f>ESE!Q15</f>
        <v>12</v>
      </c>
      <c r="P238" s="117">
        <f>ESE!R15</f>
        <v>12</v>
      </c>
      <c r="Q238" s="117">
        <f>ESE!S15</f>
        <v>11</v>
      </c>
      <c r="R238" s="117">
        <f>ESE!T15</f>
        <v>9</v>
      </c>
      <c r="S238" s="117">
        <f>ESE!U15</f>
        <v>8</v>
      </c>
      <c r="T238" s="117">
        <f>ESE!V15</f>
        <v>77</v>
      </c>
      <c r="U238" s="118" t="str">
        <f t="shared" si="3"/>
        <v>Average</v>
      </c>
      <c r="X238" s="1"/>
    </row>
    <row r="239" spans="1:24" x14ac:dyDescent="0.3">
      <c r="A239" s="117" t="str">
        <f>ESE!C16</f>
        <v>AME21019</v>
      </c>
      <c r="B239" s="117" t="s">
        <v>381</v>
      </c>
      <c r="C239" s="117" t="s">
        <v>368</v>
      </c>
      <c r="D239" s="117">
        <f>ESE!F16</f>
        <v>2</v>
      </c>
      <c r="E239" s="117">
        <f>ESE!G16</f>
        <v>2</v>
      </c>
      <c r="F239" s="117">
        <f>ESE!H16</f>
        <v>2</v>
      </c>
      <c r="G239" s="117">
        <f>ESE!I16</f>
        <v>2</v>
      </c>
      <c r="H239" s="117">
        <f>ESE!J16</f>
        <v>2</v>
      </c>
      <c r="I239" s="117">
        <f>ESE!K16</f>
        <v>2</v>
      </c>
      <c r="J239" s="117">
        <f>ESE!L16</f>
        <v>2</v>
      </c>
      <c r="K239" s="117">
        <f>ESE!M16</f>
        <v>2</v>
      </c>
      <c r="L239" s="117">
        <f>ESE!N16</f>
        <v>2</v>
      </c>
      <c r="M239" s="117">
        <f>ESE!O16</f>
        <v>2</v>
      </c>
      <c r="N239" s="117">
        <f>ESE!P16</f>
        <v>6</v>
      </c>
      <c r="O239" s="117">
        <f>ESE!Q16</f>
        <v>12</v>
      </c>
      <c r="P239" s="117">
        <f>ESE!R16</f>
        <v>12</v>
      </c>
      <c r="Q239" s="117">
        <f>ESE!S16</f>
        <v>11</v>
      </c>
      <c r="R239" s="117">
        <f>ESE!T16</f>
        <v>12</v>
      </c>
      <c r="S239" s="117">
        <f>ESE!U16</f>
        <v>12</v>
      </c>
      <c r="T239" s="117">
        <f>ESE!V16</f>
        <v>85</v>
      </c>
      <c r="U239" s="118" t="str">
        <f t="shared" si="3"/>
        <v>Above Average</v>
      </c>
      <c r="X239" s="1"/>
    </row>
    <row r="240" spans="1:24" x14ac:dyDescent="0.3">
      <c r="A240" s="117" t="str">
        <f>ESE!C17</f>
        <v>AME21020</v>
      </c>
      <c r="B240" s="117" t="s">
        <v>381</v>
      </c>
      <c r="C240" s="117" t="s">
        <v>368</v>
      </c>
      <c r="D240" s="117">
        <f>ESE!F17</f>
        <v>2</v>
      </c>
      <c r="E240" s="117">
        <f>ESE!G17</f>
        <v>2</v>
      </c>
      <c r="F240" s="117">
        <f>ESE!H17</f>
        <v>2</v>
      </c>
      <c r="G240" s="117">
        <f>ESE!I17</f>
        <v>2</v>
      </c>
      <c r="H240" s="117">
        <f>ESE!J17</f>
        <v>1</v>
      </c>
      <c r="I240" s="117">
        <f>ESE!K17</f>
        <v>2</v>
      </c>
      <c r="J240" s="117">
        <f>ESE!L17</f>
        <v>2</v>
      </c>
      <c r="K240" s="117">
        <f>ESE!M17</f>
        <v>2</v>
      </c>
      <c r="L240" s="117">
        <f>ESE!N17</f>
        <v>2</v>
      </c>
      <c r="M240" s="117">
        <f>ESE!O17</f>
        <v>0</v>
      </c>
      <c r="N240" s="117">
        <f>ESE!P17</f>
        <v>7</v>
      </c>
      <c r="O240" s="117">
        <f>ESE!Q17</f>
        <v>11</v>
      </c>
      <c r="P240" s="117">
        <f>ESE!R17</f>
        <v>11</v>
      </c>
      <c r="Q240" s="117">
        <f>ESE!S17</f>
        <v>11</v>
      </c>
      <c r="R240" s="117">
        <f>ESE!T17</f>
        <v>11</v>
      </c>
      <c r="S240" s="117">
        <f>ESE!U17</f>
        <v>11</v>
      </c>
      <c r="T240" s="117">
        <f>ESE!V17</f>
        <v>79</v>
      </c>
      <c r="U240" s="118" t="str">
        <f t="shared" si="3"/>
        <v>Average</v>
      </c>
      <c r="X240" s="1"/>
    </row>
    <row r="241" spans="1:24" x14ac:dyDescent="0.3">
      <c r="A241" s="117" t="str">
        <f>ESE!C18</f>
        <v>AME21021</v>
      </c>
      <c r="B241" s="117" t="s">
        <v>381</v>
      </c>
      <c r="C241" s="117" t="s">
        <v>368</v>
      </c>
      <c r="D241" s="117">
        <f>ESE!F18</f>
        <v>2</v>
      </c>
      <c r="E241" s="117">
        <f>ESE!G18</f>
        <v>2</v>
      </c>
      <c r="F241" s="117">
        <f>ESE!H18</f>
        <v>2</v>
      </c>
      <c r="G241" s="117">
        <f>ESE!I18</f>
        <v>1</v>
      </c>
      <c r="H241" s="117">
        <f>ESE!J18</f>
        <v>2</v>
      </c>
      <c r="I241" s="117">
        <f>ESE!K18</f>
        <v>2</v>
      </c>
      <c r="J241" s="117">
        <f>ESE!L18</f>
        <v>2</v>
      </c>
      <c r="K241" s="117">
        <f>ESE!M18</f>
        <v>1</v>
      </c>
      <c r="L241" s="117">
        <f>ESE!N18</f>
        <v>1</v>
      </c>
      <c r="M241" s="117">
        <f>ESE!O18</f>
        <v>2</v>
      </c>
      <c r="N241" s="117">
        <f>ESE!P18</f>
        <v>0</v>
      </c>
      <c r="O241" s="117">
        <f>ESE!Q18</f>
        <v>11</v>
      </c>
      <c r="P241" s="117">
        <f>ESE!R18</f>
        <v>11</v>
      </c>
      <c r="Q241" s="117">
        <f>ESE!S18</f>
        <v>11</v>
      </c>
      <c r="R241" s="117">
        <f>ESE!T18</f>
        <v>11</v>
      </c>
      <c r="S241" s="117">
        <f>ESE!U18</f>
        <v>11</v>
      </c>
      <c r="T241" s="117">
        <f>ESE!V18</f>
        <v>72</v>
      </c>
      <c r="U241" s="118" t="str">
        <f t="shared" si="3"/>
        <v>Average</v>
      </c>
      <c r="X241" s="1"/>
    </row>
    <row r="242" spans="1:24" x14ac:dyDescent="0.3">
      <c r="A242" s="117" t="str">
        <f>ESE!C19</f>
        <v>AME21022</v>
      </c>
      <c r="B242" s="117" t="s">
        <v>381</v>
      </c>
      <c r="C242" s="117" t="s">
        <v>368</v>
      </c>
      <c r="D242" s="117">
        <f>ESE!F19</f>
        <v>2</v>
      </c>
      <c r="E242" s="117">
        <f>ESE!G19</f>
        <v>2</v>
      </c>
      <c r="F242" s="117">
        <f>ESE!H19</f>
        <v>1</v>
      </c>
      <c r="G242" s="117">
        <f>ESE!I19</f>
        <v>1</v>
      </c>
      <c r="H242" s="117">
        <f>ESE!J19</f>
        <v>2</v>
      </c>
      <c r="I242" s="117">
        <f>ESE!K19</f>
        <v>2</v>
      </c>
      <c r="J242" s="117">
        <f>ESE!L19</f>
        <v>2</v>
      </c>
      <c r="K242" s="117">
        <f>ESE!M19</f>
        <v>2</v>
      </c>
      <c r="L242" s="117">
        <f>ESE!N19</f>
        <v>2</v>
      </c>
      <c r="M242" s="117">
        <f>ESE!O19</f>
        <v>0</v>
      </c>
      <c r="N242" s="117">
        <f>ESE!P19</f>
        <v>8</v>
      </c>
      <c r="O242" s="117">
        <f>ESE!Q19</f>
        <v>11</v>
      </c>
      <c r="P242" s="117">
        <f>ESE!R19</f>
        <v>11</v>
      </c>
      <c r="Q242" s="117">
        <f>ESE!S19</f>
        <v>10</v>
      </c>
      <c r="R242" s="117">
        <f>ESE!T19</f>
        <v>10</v>
      </c>
      <c r="S242" s="117">
        <f>ESE!U19</f>
        <v>11</v>
      </c>
      <c r="T242" s="117">
        <f>ESE!V19</f>
        <v>77</v>
      </c>
      <c r="U242" s="118" t="str">
        <f t="shared" si="3"/>
        <v>Average</v>
      </c>
      <c r="X242" s="1"/>
    </row>
    <row r="243" spans="1:24" x14ac:dyDescent="0.3">
      <c r="A243" s="117" t="str">
        <f>ESE!C20</f>
        <v>AME21031</v>
      </c>
      <c r="B243" s="117" t="s">
        <v>381</v>
      </c>
      <c r="C243" s="117" t="s">
        <v>368</v>
      </c>
      <c r="D243" s="117">
        <f>ESE!F20</f>
        <v>2</v>
      </c>
      <c r="E243" s="117">
        <f>ESE!G20</f>
        <v>2</v>
      </c>
      <c r="F243" s="117">
        <f>ESE!H20</f>
        <v>2</v>
      </c>
      <c r="G243" s="117">
        <f>ESE!I20</f>
        <v>2</v>
      </c>
      <c r="H243" s="117">
        <f>ESE!J20</f>
        <v>2</v>
      </c>
      <c r="I243" s="117">
        <f>ESE!K20</f>
        <v>2</v>
      </c>
      <c r="J243" s="117">
        <f>ESE!L20</f>
        <v>2</v>
      </c>
      <c r="K243" s="117">
        <f>ESE!M20</f>
        <v>2</v>
      </c>
      <c r="L243" s="117">
        <f>ESE!N20</f>
        <v>2</v>
      </c>
      <c r="M243" s="117">
        <f>ESE!O20</f>
        <v>2</v>
      </c>
      <c r="N243" s="117">
        <f>ESE!P20</f>
        <v>8</v>
      </c>
      <c r="O243" s="117">
        <f>ESE!Q20</f>
        <v>11</v>
      </c>
      <c r="P243" s="117">
        <f>ESE!R20</f>
        <v>11</v>
      </c>
      <c r="Q243" s="117">
        <f>ESE!S20</f>
        <v>11</v>
      </c>
      <c r="R243" s="117">
        <f>ESE!T20</f>
        <v>11</v>
      </c>
      <c r="S243" s="117">
        <f>ESE!U20</f>
        <v>11</v>
      </c>
      <c r="T243" s="117">
        <f>ESE!V20</f>
        <v>83</v>
      </c>
      <c r="U243" s="118" t="str">
        <f t="shared" si="3"/>
        <v>Above Average</v>
      </c>
      <c r="X243" s="1"/>
    </row>
    <row r="244" spans="1:24" x14ac:dyDescent="0.3">
      <c r="A244" s="117" t="str">
        <f>ESE!C21</f>
        <v>AME21033</v>
      </c>
      <c r="B244" s="117" t="s">
        <v>381</v>
      </c>
      <c r="C244" s="117" t="s">
        <v>368</v>
      </c>
      <c r="D244" s="117">
        <f>ESE!F21</f>
        <v>2</v>
      </c>
      <c r="E244" s="117">
        <f>ESE!G21</f>
        <v>2</v>
      </c>
      <c r="F244" s="117">
        <f>ESE!H21</f>
        <v>2</v>
      </c>
      <c r="G244" s="117">
        <f>ESE!I21</f>
        <v>2</v>
      </c>
      <c r="H244" s="117">
        <f>ESE!J21</f>
        <v>0</v>
      </c>
      <c r="I244" s="117">
        <f>ESE!K21</f>
        <v>2</v>
      </c>
      <c r="J244" s="117">
        <f>ESE!L21</f>
        <v>2</v>
      </c>
      <c r="K244" s="117">
        <f>ESE!M21</f>
        <v>2</v>
      </c>
      <c r="L244" s="117">
        <f>ESE!N21</f>
        <v>2</v>
      </c>
      <c r="M244" s="117">
        <f>ESE!O21</f>
        <v>2</v>
      </c>
      <c r="N244" s="117">
        <f>ESE!P21</f>
        <v>6</v>
      </c>
      <c r="O244" s="117">
        <f>ESE!Q21</f>
        <v>11</v>
      </c>
      <c r="P244" s="117">
        <f>ESE!R21</f>
        <v>12</v>
      </c>
      <c r="Q244" s="117">
        <f>ESE!S21</f>
        <v>11</v>
      </c>
      <c r="R244" s="117">
        <f>ESE!T21</f>
        <v>11</v>
      </c>
      <c r="S244" s="117">
        <f>ESE!U21</f>
        <v>11</v>
      </c>
      <c r="T244" s="117">
        <f>ESE!V21</f>
        <v>80</v>
      </c>
      <c r="U244" s="118" t="str">
        <f t="shared" si="3"/>
        <v>Above Average</v>
      </c>
      <c r="X244" s="1"/>
    </row>
    <row r="245" spans="1:24" x14ac:dyDescent="0.3">
      <c r="A245" s="117" t="str">
        <f>ESE!C22</f>
        <v>AME21036</v>
      </c>
      <c r="B245" s="117" t="s">
        <v>381</v>
      </c>
      <c r="C245" s="117" t="s">
        <v>368</v>
      </c>
      <c r="D245" s="117">
        <f>ESE!F22</f>
        <v>2</v>
      </c>
      <c r="E245" s="117">
        <f>ESE!G22</f>
        <v>2</v>
      </c>
      <c r="F245" s="117">
        <f>ESE!H22</f>
        <v>2</v>
      </c>
      <c r="G245" s="117">
        <f>ESE!I22</f>
        <v>2</v>
      </c>
      <c r="H245" s="117">
        <f>ESE!J22</f>
        <v>2</v>
      </c>
      <c r="I245" s="117">
        <f>ESE!K22</f>
        <v>2</v>
      </c>
      <c r="J245" s="117">
        <f>ESE!L22</f>
        <v>2</v>
      </c>
      <c r="K245" s="117">
        <f>ESE!M22</f>
        <v>2</v>
      </c>
      <c r="L245" s="117">
        <f>ESE!N22</f>
        <v>2</v>
      </c>
      <c r="M245" s="117">
        <f>ESE!O22</f>
        <v>2</v>
      </c>
      <c r="N245" s="117">
        <f>ESE!P22</f>
        <v>7</v>
      </c>
      <c r="O245" s="117">
        <f>ESE!Q22</f>
        <v>12</v>
      </c>
      <c r="P245" s="117">
        <f>ESE!R22</f>
        <v>12</v>
      </c>
      <c r="Q245" s="117">
        <f>ESE!S22</f>
        <v>12</v>
      </c>
      <c r="R245" s="117">
        <f>ESE!T22</f>
        <v>12</v>
      </c>
      <c r="S245" s="117">
        <f>ESE!U22</f>
        <v>11</v>
      </c>
      <c r="T245" s="117">
        <f>ESE!V22</f>
        <v>86</v>
      </c>
      <c r="U245" s="118" t="str">
        <f t="shared" si="3"/>
        <v>Above Average</v>
      </c>
      <c r="X245" s="1"/>
    </row>
    <row r="246" spans="1:24" x14ac:dyDescent="0.3">
      <c r="A246" s="117" t="str">
        <f>ESE!C23</f>
        <v>AME21037</v>
      </c>
      <c r="B246" s="117" t="s">
        <v>381</v>
      </c>
      <c r="C246" s="117" t="s">
        <v>368</v>
      </c>
      <c r="D246" s="117">
        <f>ESE!F23</f>
        <v>2</v>
      </c>
      <c r="E246" s="117">
        <f>ESE!G23</f>
        <v>2</v>
      </c>
      <c r="F246" s="117">
        <f>ESE!H23</f>
        <v>2</v>
      </c>
      <c r="G246" s="117">
        <f>ESE!I23</f>
        <v>2</v>
      </c>
      <c r="H246" s="117">
        <f>ESE!J23</f>
        <v>2</v>
      </c>
      <c r="I246" s="117">
        <f>ESE!K23</f>
        <v>2</v>
      </c>
      <c r="J246" s="117">
        <f>ESE!L23</f>
        <v>2</v>
      </c>
      <c r="K246" s="117">
        <f>ESE!M23</f>
        <v>2</v>
      </c>
      <c r="L246" s="117">
        <f>ESE!N23</f>
        <v>2</v>
      </c>
      <c r="M246" s="117">
        <f>ESE!O23</f>
        <v>2</v>
      </c>
      <c r="N246" s="117">
        <f>ESE!P23</f>
        <v>7</v>
      </c>
      <c r="O246" s="117">
        <f>ESE!Q23</f>
        <v>12</v>
      </c>
      <c r="P246" s="117">
        <f>ESE!R23</f>
        <v>12</v>
      </c>
      <c r="Q246" s="117">
        <f>ESE!S23</f>
        <v>11</v>
      </c>
      <c r="R246" s="117">
        <f>ESE!T23</f>
        <v>11</v>
      </c>
      <c r="S246" s="117">
        <f>ESE!U23</f>
        <v>11</v>
      </c>
      <c r="T246" s="117">
        <f>ESE!V23</f>
        <v>84</v>
      </c>
      <c r="U246" s="118" t="str">
        <f t="shared" si="3"/>
        <v>Above Average</v>
      </c>
      <c r="X246" s="1"/>
    </row>
    <row r="247" spans="1:24" x14ac:dyDescent="0.3">
      <c r="A247" s="117" t="str">
        <f>ESE!C24</f>
        <v>AME21039</v>
      </c>
      <c r="B247" s="117" t="s">
        <v>381</v>
      </c>
      <c r="C247" s="117" t="s">
        <v>368</v>
      </c>
      <c r="D247" s="117">
        <f>ESE!F24</f>
        <v>2</v>
      </c>
      <c r="E247" s="117">
        <f>ESE!G24</f>
        <v>2</v>
      </c>
      <c r="F247" s="117">
        <f>ESE!H24</f>
        <v>2</v>
      </c>
      <c r="G247" s="117">
        <f>ESE!I24</f>
        <v>2</v>
      </c>
      <c r="H247" s="117">
        <f>ESE!J24</f>
        <v>2</v>
      </c>
      <c r="I247" s="117">
        <f>ESE!K24</f>
        <v>2</v>
      </c>
      <c r="J247" s="117">
        <f>ESE!L24</f>
        <v>2</v>
      </c>
      <c r="K247" s="117">
        <f>ESE!M24</f>
        <v>2</v>
      </c>
      <c r="L247" s="117">
        <f>ESE!N24</f>
        <v>2</v>
      </c>
      <c r="M247" s="117">
        <f>ESE!O24</f>
        <v>2</v>
      </c>
      <c r="N247" s="117">
        <f>ESE!P24</f>
        <v>7</v>
      </c>
      <c r="O247" s="117">
        <f>ESE!Q24</f>
        <v>11</v>
      </c>
      <c r="P247" s="117">
        <f>ESE!R24</f>
        <v>11</v>
      </c>
      <c r="Q247" s="117">
        <f>ESE!S24</f>
        <v>11</v>
      </c>
      <c r="R247" s="117">
        <f>ESE!T24</f>
        <v>11</v>
      </c>
      <c r="S247" s="117">
        <f>ESE!U24</f>
        <v>11</v>
      </c>
      <c r="T247" s="117">
        <f>ESE!V24</f>
        <v>82</v>
      </c>
      <c r="U247" s="118" t="str">
        <f t="shared" si="3"/>
        <v>Above Average</v>
      </c>
      <c r="X247" s="1"/>
    </row>
    <row r="248" spans="1:24" x14ac:dyDescent="0.3">
      <c r="A248" s="117" t="str">
        <f>ESE!C25</f>
        <v>AME21041</v>
      </c>
      <c r="B248" s="117" t="s">
        <v>381</v>
      </c>
      <c r="C248" s="117" t="s">
        <v>368</v>
      </c>
      <c r="D248" s="117">
        <f>ESE!F25</f>
        <v>2</v>
      </c>
      <c r="E248" s="117">
        <f>ESE!G25</f>
        <v>2</v>
      </c>
      <c r="F248" s="117">
        <f>ESE!H25</f>
        <v>2</v>
      </c>
      <c r="G248" s="117">
        <f>ESE!I25</f>
        <v>2</v>
      </c>
      <c r="H248" s="117">
        <f>ESE!J25</f>
        <v>2</v>
      </c>
      <c r="I248" s="117">
        <f>ESE!K25</f>
        <v>2</v>
      </c>
      <c r="J248" s="117">
        <f>ESE!L25</f>
        <v>2</v>
      </c>
      <c r="K248" s="117">
        <f>ESE!M25</f>
        <v>2</v>
      </c>
      <c r="L248" s="117">
        <f>ESE!N25</f>
        <v>2</v>
      </c>
      <c r="M248" s="117">
        <f>ESE!O25</f>
        <v>2</v>
      </c>
      <c r="N248" s="117">
        <f>ESE!P25</f>
        <v>7</v>
      </c>
      <c r="O248" s="117">
        <f>ESE!Q25</f>
        <v>11</v>
      </c>
      <c r="P248" s="117">
        <f>ESE!R25</f>
        <v>11</v>
      </c>
      <c r="Q248" s="117">
        <f>ESE!S25</f>
        <v>11</v>
      </c>
      <c r="R248" s="117">
        <f>ESE!T25</f>
        <v>11</v>
      </c>
      <c r="S248" s="117">
        <f>ESE!U25</f>
        <v>11</v>
      </c>
      <c r="T248" s="117">
        <f>ESE!V25</f>
        <v>82</v>
      </c>
      <c r="U248" s="118" t="str">
        <f t="shared" si="3"/>
        <v>Above Average</v>
      </c>
      <c r="X248" s="1"/>
    </row>
    <row r="249" spans="1:24" x14ac:dyDescent="0.3">
      <c r="A249" s="117" t="str">
        <f>ESE!C26</f>
        <v>AME21052</v>
      </c>
      <c r="B249" s="117" t="s">
        <v>381</v>
      </c>
      <c r="C249" s="117" t="s">
        <v>368</v>
      </c>
      <c r="D249" s="117">
        <f>ESE!F26</f>
        <v>2</v>
      </c>
      <c r="E249" s="117">
        <f>ESE!G26</f>
        <v>2</v>
      </c>
      <c r="F249" s="117">
        <f>ESE!H26</f>
        <v>2</v>
      </c>
      <c r="G249" s="117">
        <f>ESE!I26</f>
        <v>2</v>
      </c>
      <c r="H249" s="117">
        <f>ESE!J26</f>
        <v>2</v>
      </c>
      <c r="I249" s="117">
        <f>ESE!K26</f>
        <v>2</v>
      </c>
      <c r="J249" s="117">
        <f>ESE!L26</f>
        <v>2</v>
      </c>
      <c r="K249" s="117">
        <f>ESE!M26</f>
        <v>2</v>
      </c>
      <c r="L249" s="117">
        <f>ESE!N26</f>
        <v>2</v>
      </c>
      <c r="M249" s="117">
        <f>ESE!O26</f>
        <v>2</v>
      </c>
      <c r="N249" s="117">
        <f>ESE!P26</f>
        <v>9</v>
      </c>
      <c r="O249" s="117">
        <f>ESE!Q26</f>
        <v>11</v>
      </c>
      <c r="P249" s="117">
        <f>ESE!R26</f>
        <v>11</v>
      </c>
      <c r="Q249" s="117">
        <f>ESE!S26</f>
        <v>11</v>
      </c>
      <c r="R249" s="117">
        <f>ESE!T26</f>
        <v>11</v>
      </c>
      <c r="S249" s="117">
        <f>ESE!U26</f>
        <v>11</v>
      </c>
      <c r="T249" s="117">
        <f>ESE!V26</f>
        <v>84</v>
      </c>
      <c r="U249" s="118" t="str">
        <f t="shared" si="3"/>
        <v>Above Average</v>
      </c>
      <c r="X249" s="1"/>
    </row>
    <row r="250" spans="1:24" x14ac:dyDescent="0.3">
      <c r="A250" s="117" t="str">
        <f>ESE!C27</f>
        <v>AME21054</v>
      </c>
      <c r="B250" s="117" t="s">
        <v>381</v>
      </c>
      <c r="C250" s="117" t="s">
        <v>368</v>
      </c>
      <c r="D250" s="117">
        <f>ESE!F27</f>
        <v>2</v>
      </c>
      <c r="E250" s="117">
        <f>ESE!G27</f>
        <v>2</v>
      </c>
      <c r="F250" s="117">
        <f>ESE!H27</f>
        <v>2</v>
      </c>
      <c r="G250" s="117">
        <f>ESE!I27</f>
        <v>2</v>
      </c>
      <c r="H250" s="117">
        <f>ESE!J27</f>
        <v>2</v>
      </c>
      <c r="I250" s="117">
        <f>ESE!K27</f>
        <v>2</v>
      </c>
      <c r="J250" s="117">
        <f>ESE!L27</f>
        <v>2</v>
      </c>
      <c r="K250" s="117">
        <f>ESE!M27</f>
        <v>2</v>
      </c>
      <c r="L250" s="117">
        <f>ESE!N27</f>
        <v>2</v>
      </c>
      <c r="M250" s="117">
        <f>ESE!O27</f>
        <v>2</v>
      </c>
      <c r="N250" s="117">
        <f>ESE!P27</f>
        <v>0</v>
      </c>
      <c r="O250" s="117">
        <f>ESE!Q27</f>
        <v>12</v>
      </c>
      <c r="P250" s="117">
        <f>ESE!R27</f>
        <v>12</v>
      </c>
      <c r="Q250" s="117">
        <f>ESE!S27</f>
        <v>11</v>
      </c>
      <c r="R250" s="117">
        <f>ESE!T27</f>
        <v>12</v>
      </c>
      <c r="S250" s="117">
        <f>ESE!U27</f>
        <v>12</v>
      </c>
      <c r="T250" s="117">
        <f>ESE!V27</f>
        <v>79</v>
      </c>
      <c r="U250" s="118" t="str">
        <f t="shared" si="3"/>
        <v>Average</v>
      </c>
      <c r="X250" s="1"/>
    </row>
    <row r="251" spans="1:24" x14ac:dyDescent="0.3">
      <c r="A251" s="117" t="str">
        <f>ESE!C28</f>
        <v>AME21055</v>
      </c>
      <c r="B251" s="117" t="s">
        <v>381</v>
      </c>
      <c r="C251" s="117" t="s">
        <v>368</v>
      </c>
      <c r="D251" s="117">
        <f>ESE!F28</f>
        <v>2</v>
      </c>
      <c r="E251" s="117">
        <f>ESE!G28</f>
        <v>2</v>
      </c>
      <c r="F251" s="117">
        <f>ESE!H28</f>
        <v>2</v>
      </c>
      <c r="G251" s="117">
        <f>ESE!I28</f>
        <v>2</v>
      </c>
      <c r="H251" s="117">
        <f>ESE!J28</f>
        <v>2</v>
      </c>
      <c r="I251" s="117">
        <f>ESE!K28</f>
        <v>2</v>
      </c>
      <c r="J251" s="117">
        <f>ESE!L28</f>
        <v>2</v>
      </c>
      <c r="K251" s="117">
        <f>ESE!M28</f>
        <v>2</v>
      </c>
      <c r="L251" s="117">
        <f>ESE!N28</f>
        <v>2</v>
      </c>
      <c r="M251" s="117">
        <f>ESE!O28</f>
        <v>2</v>
      </c>
      <c r="N251" s="117">
        <f>ESE!P28</f>
        <v>8</v>
      </c>
      <c r="O251" s="117">
        <f>ESE!Q28</f>
        <v>12</v>
      </c>
      <c r="P251" s="117">
        <f>ESE!R28</f>
        <v>12</v>
      </c>
      <c r="Q251" s="117">
        <f>ESE!S28</f>
        <v>12</v>
      </c>
      <c r="R251" s="117">
        <f>ESE!T28</f>
        <v>12</v>
      </c>
      <c r="S251" s="117">
        <f>ESE!U28</f>
        <v>12</v>
      </c>
      <c r="T251" s="117">
        <f>ESE!V28</f>
        <v>88</v>
      </c>
      <c r="U251" s="118" t="str">
        <f t="shared" si="3"/>
        <v>Above Average</v>
      </c>
      <c r="X251" s="1"/>
    </row>
    <row r="252" spans="1:24" x14ac:dyDescent="0.3">
      <c r="A252" s="117" t="str">
        <f>ESE!C29</f>
        <v>AME21061</v>
      </c>
      <c r="B252" s="117" t="s">
        <v>381</v>
      </c>
      <c r="C252" s="117" t="s">
        <v>368</v>
      </c>
      <c r="D252" s="117">
        <f>ESE!F29</f>
        <v>2</v>
      </c>
      <c r="E252" s="117">
        <f>ESE!G29</f>
        <v>2</v>
      </c>
      <c r="F252" s="117">
        <f>ESE!H29</f>
        <v>2</v>
      </c>
      <c r="G252" s="117">
        <f>ESE!I29</f>
        <v>2</v>
      </c>
      <c r="H252" s="117">
        <f>ESE!J29</f>
        <v>2</v>
      </c>
      <c r="I252" s="117">
        <f>ESE!K29</f>
        <v>2</v>
      </c>
      <c r="J252" s="117">
        <f>ESE!L29</f>
        <v>2</v>
      </c>
      <c r="K252" s="117">
        <f>ESE!M29</f>
        <v>2</v>
      </c>
      <c r="L252" s="117">
        <f>ESE!N29</f>
        <v>2</v>
      </c>
      <c r="M252" s="117">
        <f>ESE!O29</f>
        <v>2</v>
      </c>
      <c r="N252" s="117">
        <f>ESE!P29</f>
        <v>8</v>
      </c>
      <c r="O252" s="117">
        <f>ESE!Q29</f>
        <v>12</v>
      </c>
      <c r="P252" s="117">
        <f>ESE!R29</f>
        <v>12</v>
      </c>
      <c r="Q252" s="117">
        <f>ESE!S29</f>
        <v>11</v>
      </c>
      <c r="R252" s="117">
        <f>ESE!T29</f>
        <v>10</v>
      </c>
      <c r="S252" s="117">
        <f>ESE!U29</f>
        <v>11</v>
      </c>
      <c r="T252" s="117">
        <f>ESE!V29</f>
        <v>84</v>
      </c>
      <c r="U252" s="118" t="str">
        <f t="shared" si="3"/>
        <v>Above Average</v>
      </c>
      <c r="X252" s="1"/>
    </row>
    <row r="253" spans="1:24" x14ac:dyDescent="0.3">
      <c r="A253" s="117" t="str">
        <f>ESE!C30</f>
        <v>AME21062</v>
      </c>
      <c r="B253" s="117" t="s">
        <v>381</v>
      </c>
      <c r="C253" s="117" t="s">
        <v>368</v>
      </c>
      <c r="D253" s="117">
        <f>ESE!F30</f>
        <v>2</v>
      </c>
      <c r="E253" s="117">
        <f>ESE!G30</f>
        <v>2</v>
      </c>
      <c r="F253" s="117">
        <f>ESE!H30</f>
        <v>2</v>
      </c>
      <c r="G253" s="117">
        <f>ESE!I30</f>
        <v>2</v>
      </c>
      <c r="H253" s="117">
        <f>ESE!J30</f>
        <v>2</v>
      </c>
      <c r="I253" s="117">
        <f>ESE!K30</f>
        <v>2</v>
      </c>
      <c r="J253" s="117">
        <f>ESE!L30</f>
        <v>2</v>
      </c>
      <c r="K253" s="117">
        <f>ESE!M30</f>
        <v>2</v>
      </c>
      <c r="L253" s="117">
        <f>ESE!N30</f>
        <v>2</v>
      </c>
      <c r="M253" s="117">
        <f>ESE!O30</f>
        <v>2</v>
      </c>
      <c r="N253" s="117">
        <f>ESE!P30</f>
        <v>7</v>
      </c>
      <c r="O253" s="117">
        <f>ESE!Q30</f>
        <v>12</v>
      </c>
      <c r="P253" s="117">
        <f>ESE!R30</f>
        <v>12</v>
      </c>
      <c r="Q253" s="117">
        <f>ESE!S30</f>
        <v>12</v>
      </c>
      <c r="R253" s="117">
        <f>ESE!T30</f>
        <v>12</v>
      </c>
      <c r="S253" s="117">
        <f>ESE!U30</f>
        <v>11</v>
      </c>
      <c r="T253" s="117">
        <f>ESE!V30</f>
        <v>86</v>
      </c>
      <c r="U253" s="118" t="str">
        <f t="shared" si="3"/>
        <v>Above Average</v>
      </c>
      <c r="X253" s="1"/>
    </row>
    <row r="254" spans="1:24" x14ac:dyDescent="0.3">
      <c r="A254" s="117" t="str">
        <f>ESE!C31</f>
        <v>AME21063</v>
      </c>
      <c r="B254" s="117" t="s">
        <v>381</v>
      </c>
      <c r="C254" s="117" t="s">
        <v>368</v>
      </c>
      <c r="D254" s="117">
        <f>ESE!F31</f>
        <v>2</v>
      </c>
      <c r="E254" s="117">
        <f>ESE!G31</f>
        <v>2</v>
      </c>
      <c r="F254" s="117">
        <f>ESE!H31</f>
        <v>2</v>
      </c>
      <c r="G254" s="117">
        <f>ESE!I31</f>
        <v>2</v>
      </c>
      <c r="H254" s="117">
        <f>ESE!J31</f>
        <v>2</v>
      </c>
      <c r="I254" s="117">
        <f>ESE!K31</f>
        <v>2</v>
      </c>
      <c r="J254" s="117">
        <f>ESE!L31</f>
        <v>2</v>
      </c>
      <c r="K254" s="117">
        <f>ESE!M31</f>
        <v>2</v>
      </c>
      <c r="L254" s="117">
        <f>ESE!N31</f>
        <v>2</v>
      </c>
      <c r="M254" s="117">
        <f>ESE!O31</f>
        <v>2</v>
      </c>
      <c r="N254" s="117">
        <f>ESE!P31</f>
        <v>9</v>
      </c>
      <c r="O254" s="117">
        <f>ESE!Q31</f>
        <v>12</v>
      </c>
      <c r="P254" s="117">
        <f>ESE!R31</f>
        <v>12</v>
      </c>
      <c r="Q254" s="117">
        <f>ESE!S31</f>
        <v>12</v>
      </c>
      <c r="R254" s="117">
        <f>ESE!T31</f>
        <v>12</v>
      </c>
      <c r="S254" s="117">
        <f>ESE!U31</f>
        <v>12</v>
      </c>
      <c r="T254" s="117">
        <f>ESE!V31</f>
        <v>89</v>
      </c>
      <c r="U254" s="118" t="str">
        <f t="shared" si="3"/>
        <v>Above Average</v>
      </c>
      <c r="X254" s="1"/>
    </row>
    <row r="255" spans="1:24" x14ac:dyDescent="0.3">
      <c r="A255" s="117" t="str">
        <f>ESE!C32</f>
        <v>AME21066</v>
      </c>
      <c r="B255" s="117" t="s">
        <v>381</v>
      </c>
      <c r="C255" s="117" t="s">
        <v>368</v>
      </c>
      <c r="D255" s="117">
        <f>ESE!F32</f>
        <v>2</v>
      </c>
      <c r="E255" s="117">
        <f>ESE!G32</f>
        <v>2</v>
      </c>
      <c r="F255" s="117">
        <f>ESE!H32</f>
        <v>2</v>
      </c>
      <c r="G255" s="117">
        <f>ESE!I32</f>
        <v>2</v>
      </c>
      <c r="H255" s="117">
        <f>ESE!J32</f>
        <v>2</v>
      </c>
      <c r="I255" s="117">
        <f>ESE!K32</f>
        <v>2</v>
      </c>
      <c r="J255" s="117">
        <f>ESE!L32</f>
        <v>2</v>
      </c>
      <c r="K255" s="117">
        <f>ESE!M32</f>
        <v>2</v>
      </c>
      <c r="L255" s="117">
        <f>ESE!N32</f>
        <v>2</v>
      </c>
      <c r="M255" s="117">
        <f>ESE!O32</f>
        <v>2</v>
      </c>
      <c r="N255" s="117">
        <f>ESE!P32</f>
        <v>6</v>
      </c>
      <c r="O255" s="117">
        <f>ESE!Q32</f>
        <v>11</v>
      </c>
      <c r="P255" s="117">
        <f>ESE!R32</f>
        <v>11</v>
      </c>
      <c r="Q255" s="117">
        <f>ESE!S32</f>
        <v>12</v>
      </c>
      <c r="R255" s="117">
        <f>ESE!T32</f>
        <v>12</v>
      </c>
      <c r="S255" s="117">
        <f>ESE!U32</f>
        <v>11</v>
      </c>
      <c r="T255" s="117">
        <f>ESE!V32</f>
        <v>83</v>
      </c>
      <c r="U255" s="118" t="str">
        <f t="shared" si="3"/>
        <v>Above Average</v>
      </c>
      <c r="X255" s="1"/>
    </row>
    <row r="256" spans="1:24" x14ac:dyDescent="0.3">
      <c r="A256" s="117" t="str">
        <f>ESE!C33</f>
        <v>AME21067</v>
      </c>
      <c r="B256" s="117" t="s">
        <v>381</v>
      </c>
      <c r="C256" s="117" t="s">
        <v>368</v>
      </c>
      <c r="D256" s="117">
        <f>ESE!F33</f>
        <v>2</v>
      </c>
      <c r="E256" s="117">
        <f>ESE!G33</f>
        <v>2</v>
      </c>
      <c r="F256" s="117">
        <f>ESE!H33</f>
        <v>2</v>
      </c>
      <c r="G256" s="117">
        <f>ESE!I33</f>
        <v>2</v>
      </c>
      <c r="H256" s="117">
        <f>ESE!J33</f>
        <v>2</v>
      </c>
      <c r="I256" s="117">
        <f>ESE!K33</f>
        <v>2</v>
      </c>
      <c r="J256" s="117">
        <f>ESE!L33</f>
        <v>2</v>
      </c>
      <c r="K256" s="117">
        <f>ESE!M33</f>
        <v>0</v>
      </c>
      <c r="L256" s="117">
        <f>ESE!N33</f>
        <v>2</v>
      </c>
      <c r="M256" s="117">
        <f>ESE!O33</f>
        <v>2</v>
      </c>
      <c r="N256" s="117">
        <f>ESE!P33</f>
        <v>5</v>
      </c>
      <c r="O256" s="117">
        <f>ESE!Q33</f>
        <v>11</v>
      </c>
      <c r="P256" s="117">
        <f>ESE!R33</f>
        <v>11</v>
      </c>
      <c r="Q256" s="117">
        <f>ESE!S33</f>
        <v>10</v>
      </c>
      <c r="R256" s="117">
        <f>ESE!T33</f>
        <v>10</v>
      </c>
      <c r="S256" s="117">
        <f>ESE!U33</f>
        <v>10</v>
      </c>
      <c r="T256" s="117">
        <f>ESE!V33</f>
        <v>75</v>
      </c>
      <c r="U256" s="118" t="str">
        <f t="shared" si="3"/>
        <v>Average</v>
      </c>
      <c r="X256" s="1"/>
    </row>
    <row r="257" spans="1:24" x14ac:dyDescent="0.3">
      <c r="A257" s="117" t="str">
        <f>ESE!C34</f>
        <v>AME21068</v>
      </c>
      <c r="B257" s="117" t="s">
        <v>381</v>
      </c>
      <c r="C257" s="117" t="s">
        <v>368</v>
      </c>
      <c r="D257" s="117">
        <f>ESE!F34</f>
        <v>2</v>
      </c>
      <c r="E257" s="117">
        <f>ESE!G34</f>
        <v>2</v>
      </c>
      <c r="F257" s="117">
        <f>ESE!H34</f>
        <v>2</v>
      </c>
      <c r="G257" s="117">
        <f>ESE!I34</f>
        <v>2</v>
      </c>
      <c r="H257" s="117">
        <f>ESE!J34</f>
        <v>2</v>
      </c>
      <c r="I257" s="117">
        <f>ESE!K34</f>
        <v>2</v>
      </c>
      <c r="J257" s="117">
        <f>ESE!L34</f>
        <v>2</v>
      </c>
      <c r="K257" s="117">
        <f>ESE!M34</f>
        <v>2</v>
      </c>
      <c r="L257" s="117">
        <f>ESE!N34</f>
        <v>2</v>
      </c>
      <c r="M257" s="117">
        <f>ESE!O34</f>
        <v>2</v>
      </c>
      <c r="N257" s="117">
        <f>ESE!P34</f>
        <v>7</v>
      </c>
      <c r="O257" s="117">
        <f>ESE!Q34</f>
        <v>11</v>
      </c>
      <c r="P257" s="117">
        <f>ESE!R34</f>
        <v>11</v>
      </c>
      <c r="Q257" s="117">
        <f>ESE!S34</f>
        <v>10</v>
      </c>
      <c r="R257" s="117">
        <f>ESE!T34</f>
        <v>11</v>
      </c>
      <c r="S257" s="117">
        <f>ESE!U34</f>
        <v>10</v>
      </c>
      <c r="T257" s="117">
        <f>ESE!V34</f>
        <v>80</v>
      </c>
      <c r="U257" s="118" t="str">
        <f t="shared" si="3"/>
        <v>Above Average</v>
      </c>
      <c r="X257" s="1"/>
    </row>
    <row r="258" spans="1:24" x14ac:dyDescent="0.3">
      <c r="A258" s="117" t="str">
        <f>ESE!C35</f>
        <v>AME21069</v>
      </c>
      <c r="B258" s="117" t="s">
        <v>381</v>
      </c>
      <c r="C258" s="117" t="s">
        <v>368</v>
      </c>
      <c r="D258" s="117">
        <f>ESE!F35</f>
        <v>1</v>
      </c>
      <c r="E258" s="117">
        <f>ESE!G35</f>
        <v>2</v>
      </c>
      <c r="F258" s="117">
        <f>ESE!H35</f>
        <v>2</v>
      </c>
      <c r="G258" s="117">
        <f>ESE!I35</f>
        <v>0</v>
      </c>
      <c r="H258" s="117">
        <f>ESE!J35</f>
        <v>2</v>
      </c>
      <c r="I258" s="117">
        <f>ESE!K35</f>
        <v>2</v>
      </c>
      <c r="J258" s="117">
        <f>ESE!L35</f>
        <v>2</v>
      </c>
      <c r="K258" s="117">
        <f>ESE!M35</f>
        <v>0</v>
      </c>
      <c r="L258" s="117">
        <f>ESE!N35</f>
        <v>2</v>
      </c>
      <c r="M258" s="117">
        <f>ESE!O35</f>
        <v>2</v>
      </c>
      <c r="N258" s="117">
        <f>ESE!P35</f>
        <v>7</v>
      </c>
      <c r="O258" s="117">
        <f>ESE!Q35</f>
        <v>11</v>
      </c>
      <c r="P258" s="117">
        <f>ESE!R35</f>
        <v>12</v>
      </c>
      <c r="Q258" s="117">
        <f>ESE!S35</f>
        <v>11</v>
      </c>
      <c r="R258" s="117">
        <f>ESE!T35</f>
        <v>10</v>
      </c>
      <c r="S258" s="117">
        <f>ESE!U35</f>
        <v>10</v>
      </c>
      <c r="T258" s="117">
        <f>ESE!V35</f>
        <v>76</v>
      </c>
      <c r="U258" s="118" t="str">
        <f t="shared" si="3"/>
        <v>Average</v>
      </c>
      <c r="X258" s="1"/>
    </row>
    <row r="259" spans="1:24" x14ac:dyDescent="0.3">
      <c r="A259" s="117" t="str">
        <f>ESE!C36</f>
        <v>AME21076</v>
      </c>
      <c r="B259" s="117" t="s">
        <v>381</v>
      </c>
      <c r="C259" s="117" t="s">
        <v>368</v>
      </c>
      <c r="D259" s="117">
        <f>ESE!F36</f>
        <v>0</v>
      </c>
      <c r="E259" s="117">
        <f>ESE!G36</f>
        <v>0</v>
      </c>
      <c r="F259" s="117">
        <f>ESE!H36</f>
        <v>0</v>
      </c>
      <c r="G259" s="117">
        <f>ESE!I36</f>
        <v>1</v>
      </c>
      <c r="H259" s="117">
        <f>ESE!J36</f>
        <v>2</v>
      </c>
      <c r="I259" s="117">
        <f>ESE!K36</f>
        <v>0</v>
      </c>
      <c r="J259" s="117">
        <f>ESE!L36</f>
        <v>2</v>
      </c>
      <c r="K259" s="117">
        <f>ESE!M36</f>
        <v>2</v>
      </c>
      <c r="L259" s="117">
        <f>ESE!N36</f>
        <v>2</v>
      </c>
      <c r="M259" s="117">
        <f>ESE!O36</f>
        <v>2</v>
      </c>
      <c r="N259" s="117">
        <f>ESE!P36</f>
        <v>8</v>
      </c>
      <c r="O259" s="117">
        <f>ESE!Q36</f>
        <v>12</v>
      </c>
      <c r="P259" s="117">
        <f>ESE!R36</f>
        <v>11</v>
      </c>
      <c r="Q259" s="117">
        <f>ESE!S36</f>
        <v>12</v>
      </c>
      <c r="R259" s="117">
        <f>ESE!T36</f>
        <v>11</v>
      </c>
      <c r="S259" s="117">
        <f>ESE!U36</f>
        <v>11</v>
      </c>
      <c r="T259" s="117">
        <f>ESE!V36</f>
        <v>76</v>
      </c>
      <c r="U259" s="118" t="str">
        <f t="shared" ref="U259:U322" si="4">IF(T259="AB","Absent",(IF(T259=100,"Outstanding",IF(T259&gt;89,"Excellent",IF(T259&gt;79,"Above Average",IF(T259&gt;69,"Average",IF(T259&gt;59,"Below Average",IF(T259&gt;49,"Pass","Fail"))))))))</f>
        <v>Average</v>
      </c>
      <c r="X259" s="1"/>
    </row>
    <row r="260" spans="1:24" x14ac:dyDescent="0.3">
      <c r="A260" s="117" t="str">
        <f>ESE!C37</f>
        <v>AME21077</v>
      </c>
      <c r="B260" s="117" t="s">
        <v>381</v>
      </c>
      <c r="C260" s="117" t="s">
        <v>368</v>
      </c>
      <c r="D260" s="117">
        <f>ESE!F37</f>
        <v>0</v>
      </c>
      <c r="E260" s="117">
        <f>ESE!G37</f>
        <v>2</v>
      </c>
      <c r="F260" s="117">
        <f>ESE!H37</f>
        <v>2</v>
      </c>
      <c r="G260" s="117">
        <f>ESE!I37</f>
        <v>1</v>
      </c>
      <c r="H260" s="117">
        <f>ESE!J37</f>
        <v>1</v>
      </c>
      <c r="I260" s="117">
        <f>ESE!K37</f>
        <v>2</v>
      </c>
      <c r="J260" s="117">
        <f>ESE!L37</f>
        <v>1</v>
      </c>
      <c r="K260" s="117">
        <f>ESE!M37</f>
        <v>0</v>
      </c>
      <c r="L260" s="117">
        <f>ESE!N37</f>
        <v>2</v>
      </c>
      <c r="M260" s="117">
        <f>ESE!O37</f>
        <v>0</v>
      </c>
      <c r="N260" s="117">
        <f>ESE!P37</f>
        <v>6</v>
      </c>
      <c r="O260" s="117">
        <f>ESE!Q37</f>
        <v>13</v>
      </c>
      <c r="P260" s="117">
        <f>ESE!R37</f>
        <v>12</v>
      </c>
      <c r="Q260" s="117">
        <f>ESE!S37</f>
        <v>10</v>
      </c>
      <c r="R260" s="117">
        <f>ESE!T37</f>
        <v>11</v>
      </c>
      <c r="S260" s="117">
        <f>ESE!U37</f>
        <v>11</v>
      </c>
      <c r="T260" s="117">
        <f>ESE!V37</f>
        <v>74</v>
      </c>
      <c r="U260" s="118" t="str">
        <f t="shared" si="4"/>
        <v>Average</v>
      </c>
      <c r="X260" s="1"/>
    </row>
    <row r="261" spans="1:24" x14ac:dyDescent="0.3">
      <c r="A261" s="117" t="str">
        <f>ESE!C38</f>
        <v>AME21080</v>
      </c>
      <c r="B261" s="117" t="s">
        <v>381</v>
      </c>
      <c r="C261" s="117" t="s">
        <v>368</v>
      </c>
      <c r="D261" s="117">
        <f>ESE!F38</f>
        <v>2</v>
      </c>
      <c r="E261" s="117">
        <f>ESE!G38</f>
        <v>2</v>
      </c>
      <c r="F261" s="117">
        <f>ESE!H38</f>
        <v>2</v>
      </c>
      <c r="G261" s="117">
        <f>ESE!I38</f>
        <v>0</v>
      </c>
      <c r="H261" s="117">
        <f>ESE!J38</f>
        <v>2</v>
      </c>
      <c r="I261" s="117">
        <f>ESE!K38</f>
        <v>2</v>
      </c>
      <c r="J261" s="117">
        <f>ESE!L38</f>
        <v>2</v>
      </c>
      <c r="K261" s="117">
        <f>ESE!M38</f>
        <v>2</v>
      </c>
      <c r="L261" s="117">
        <f>ESE!N38</f>
        <v>2</v>
      </c>
      <c r="M261" s="117">
        <f>ESE!O38</f>
        <v>2</v>
      </c>
      <c r="N261" s="117">
        <f>ESE!P38</f>
        <v>6</v>
      </c>
      <c r="O261" s="117">
        <f>ESE!Q38</f>
        <v>11</v>
      </c>
      <c r="P261" s="117">
        <f>ESE!R38</f>
        <v>10</v>
      </c>
      <c r="Q261" s="117">
        <f>ESE!S38</f>
        <v>10</v>
      </c>
      <c r="R261" s="117">
        <f>ESE!T38</f>
        <v>11</v>
      </c>
      <c r="S261" s="117">
        <f>ESE!U38</f>
        <v>11</v>
      </c>
      <c r="T261" s="117">
        <f>ESE!V38</f>
        <v>77</v>
      </c>
      <c r="U261" s="118" t="str">
        <f t="shared" si="4"/>
        <v>Average</v>
      </c>
      <c r="X261" s="1"/>
    </row>
    <row r="262" spans="1:24" x14ac:dyDescent="0.3">
      <c r="A262" s="117" t="str">
        <f>ESE!C39</f>
        <v>AME21084</v>
      </c>
      <c r="B262" s="117" t="s">
        <v>381</v>
      </c>
      <c r="C262" s="117" t="s">
        <v>368</v>
      </c>
      <c r="D262" s="117">
        <f>ESE!F39</f>
        <v>2</v>
      </c>
      <c r="E262" s="117">
        <f>ESE!G39</f>
        <v>2</v>
      </c>
      <c r="F262" s="117">
        <f>ESE!H39</f>
        <v>2</v>
      </c>
      <c r="G262" s="117">
        <f>ESE!I39</f>
        <v>2</v>
      </c>
      <c r="H262" s="117">
        <f>ESE!J39</f>
        <v>2</v>
      </c>
      <c r="I262" s="117">
        <f>ESE!K39</f>
        <v>2</v>
      </c>
      <c r="J262" s="117">
        <f>ESE!L39</f>
        <v>2</v>
      </c>
      <c r="K262" s="117">
        <f>ESE!M39</f>
        <v>2</v>
      </c>
      <c r="L262" s="117">
        <f>ESE!N39</f>
        <v>2</v>
      </c>
      <c r="M262" s="117">
        <f>ESE!O39</f>
        <v>2</v>
      </c>
      <c r="N262" s="117">
        <f>ESE!P39</f>
        <v>8</v>
      </c>
      <c r="O262" s="117">
        <f>ESE!Q39</f>
        <v>12</v>
      </c>
      <c r="P262" s="117">
        <f>ESE!R39</f>
        <v>12</v>
      </c>
      <c r="Q262" s="117">
        <f>ESE!S39</f>
        <v>12</v>
      </c>
      <c r="R262" s="117">
        <f>ESE!T39</f>
        <v>12</v>
      </c>
      <c r="S262" s="117">
        <f>ESE!U39</f>
        <v>11</v>
      </c>
      <c r="T262" s="117">
        <f>ESE!V39</f>
        <v>87</v>
      </c>
      <c r="U262" s="118" t="str">
        <f t="shared" si="4"/>
        <v>Above Average</v>
      </c>
      <c r="X262" s="1"/>
    </row>
    <row r="263" spans="1:24" x14ac:dyDescent="0.3">
      <c r="A263" s="117" t="str">
        <f>ESE!C40</f>
        <v>AME21086</v>
      </c>
      <c r="B263" s="117" t="s">
        <v>381</v>
      </c>
      <c r="C263" s="117" t="s">
        <v>368</v>
      </c>
      <c r="D263" s="117">
        <f>ESE!F40</f>
        <v>2</v>
      </c>
      <c r="E263" s="117">
        <f>ESE!G40</f>
        <v>2</v>
      </c>
      <c r="F263" s="117">
        <f>ESE!H40</f>
        <v>2</v>
      </c>
      <c r="G263" s="117">
        <f>ESE!I40</f>
        <v>2</v>
      </c>
      <c r="H263" s="117">
        <f>ESE!J40</f>
        <v>2</v>
      </c>
      <c r="I263" s="117">
        <f>ESE!K40</f>
        <v>2</v>
      </c>
      <c r="J263" s="117">
        <f>ESE!L40</f>
        <v>2</v>
      </c>
      <c r="K263" s="117">
        <f>ESE!M40</f>
        <v>2</v>
      </c>
      <c r="L263" s="117">
        <f>ESE!N40</f>
        <v>2</v>
      </c>
      <c r="M263" s="117">
        <f>ESE!O40</f>
        <v>2</v>
      </c>
      <c r="N263" s="117">
        <f>ESE!P40</f>
        <v>7</v>
      </c>
      <c r="O263" s="117">
        <f>ESE!Q40</f>
        <v>11</v>
      </c>
      <c r="P263" s="117">
        <f>ESE!R40</f>
        <v>12</v>
      </c>
      <c r="Q263" s="117">
        <f>ESE!S40</f>
        <v>11</v>
      </c>
      <c r="R263" s="117">
        <f>ESE!T40</f>
        <v>11</v>
      </c>
      <c r="S263" s="117">
        <f>ESE!U40</f>
        <v>11</v>
      </c>
      <c r="T263" s="117">
        <f>ESE!V40</f>
        <v>83</v>
      </c>
      <c r="U263" s="118" t="str">
        <f t="shared" si="4"/>
        <v>Above Average</v>
      </c>
      <c r="X263" s="1"/>
    </row>
    <row r="264" spans="1:24" x14ac:dyDescent="0.3">
      <c r="A264" s="117" t="str">
        <f>ESE!C41</f>
        <v>AME21087</v>
      </c>
      <c r="B264" s="117" t="s">
        <v>381</v>
      </c>
      <c r="C264" s="117" t="s">
        <v>368</v>
      </c>
      <c r="D264" s="117">
        <f>ESE!F41</f>
        <v>2</v>
      </c>
      <c r="E264" s="117">
        <f>ESE!G41</f>
        <v>2</v>
      </c>
      <c r="F264" s="117">
        <f>ESE!H41</f>
        <v>2</v>
      </c>
      <c r="G264" s="117">
        <f>ESE!I41</f>
        <v>2</v>
      </c>
      <c r="H264" s="117">
        <f>ESE!J41</f>
        <v>2</v>
      </c>
      <c r="I264" s="117">
        <f>ESE!K41</f>
        <v>2</v>
      </c>
      <c r="J264" s="117">
        <f>ESE!L41</f>
        <v>2</v>
      </c>
      <c r="K264" s="117">
        <f>ESE!M41</f>
        <v>2</v>
      </c>
      <c r="L264" s="117">
        <f>ESE!N41</f>
        <v>2</v>
      </c>
      <c r="M264" s="117">
        <f>ESE!O41</f>
        <v>2</v>
      </c>
      <c r="N264" s="117">
        <f>ESE!P41</f>
        <v>8</v>
      </c>
      <c r="O264" s="117">
        <f>ESE!Q41</f>
        <v>11</v>
      </c>
      <c r="P264" s="117">
        <f>ESE!R41</f>
        <v>12</v>
      </c>
      <c r="Q264" s="117">
        <f>ESE!S41</f>
        <v>11</v>
      </c>
      <c r="R264" s="117">
        <f>ESE!T41</f>
        <v>11</v>
      </c>
      <c r="S264" s="117">
        <f>ESE!U41</f>
        <v>11</v>
      </c>
      <c r="T264" s="117">
        <f>ESE!V41</f>
        <v>84</v>
      </c>
      <c r="U264" s="118" t="str">
        <f t="shared" si="4"/>
        <v>Above Average</v>
      </c>
      <c r="X264" s="1"/>
    </row>
    <row r="265" spans="1:24" x14ac:dyDescent="0.3">
      <c r="A265" s="117" t="str">
        <f>ESE!C42</f>
        <v>AME21089</v>
      </c>
      <c r="B265" s="117" t="s">
        <v>381</v>
      </c>
      <c r="C265" s="117" t="s">
        <v>368</v>
      </c>
      <c r="D265" s="117">
        <f>ESE!F42</f>
        <v>2</v>
      </c>
      <c r="E265" s="117">
        <f>ESE!G42</f>
        <v>2</v>
      </c>
      <c r="F265" s="117">
        <f>ESE!H42</f>
        <v>2</v>
      </c>
      <c r="G265" s="117">
        <f>ESE!I42</f>
        <v>0</v>
      </c>
      <c r="H265" s="117">
        <f>ESE!J42</f>
        <v>2</v>
      </c>
      <c r="I265" s="117">
        <f>ESE!K42</f>
        <v>0</v>
      </c>
      <c r="J265" s="117">
        <f>ESE!L42</f>
        <v>0</v>
      </c>
      <c r="K265" s="117">
        <f>ESE!M42</f>
        <v>2</v>
      </c>
      <c r="L265" s="117">
        <f>ESE!N42</f>
        <v>0</v>
      </c>
      <c r="M265" s="117">
        <f>ESE!O42</f>
        <v>2</v>
      </c>
      <c r="N265" s="117">
        <f>ESE!P42</f>
        <v>5</v>
      </c>
      <c r="O265" s="117">
        <f>ESE!Q42</f>
        <v>13</v>
      </c>
      <c r="P265" s="117">
        <f>ESE!R42</f>
        <v>12</v>
      </c>
      <c r="Q265" s="117">
        <f>ESE!S42</f>
        <v>12</v>
      </c>
      <c r="R265" s="117">
        <f>ESE!T42</f>
        <v>12</v>
      </c>
      <c r="S265" s="117">
        <f>ESE!U42</f>
        <v>12</v>
      </c>
      <c r="T265" s="117">
        <f>ESE!V42</f>
        <v>78</v>
      </c>
      <c r="U265" s="118" t="str">
        <f t="shared" si="4"/>
        <v>Average</v>
      </c>
      <c r="X265" s="1"/>
    </row>
    <row r="266" spans="1:24" x14ac:dyDescent="0.3">
      <c r="A266" s="117" t="str">
        <f>ESE!C43</f>
        <v>AME21091</v>
      </c>
      <c r="B266" s="117" t="s">
        <v>381</v>
      </c>
      <c r="C266" s="117" t="s">
        <v>368</v>
      </c>
      <c r="D266" s="117">
        <f>ESE!F43</f>
        <v>2</v>
      </c>
      <c r="E266" s="117">
        <f>ESE!G43</f>
        <v>2</v>
      </c>
      <c r="F266" s="117">
        <f>ESE!H43</f>
        <v>2</v>
      </c>
      <c r="G266" s="117">
        <f>ESE!I43</f>
        <v>2</v>
      </c>
      <c r="H266" s="117">
        <f>ESE!J43</f>
        <v>2</v>
      </c>
      <c r="I266" s="117">
        <f>ESE!K43</f>
        <v>2</v>
      </c>
      <c r="J266" s="117">
        <f>ESE!L43</f>
        <v>2</v>
      </c>
      <c r="K266" s="117">
        <f>ESE!M43</f>
        <v>2</v>
      </c>
      <c r="L266" s="117">
        <f>ESE!N43</f>
        <v>2</v>
      </c>
      <c r="M266" s="117">
        <f>ESE!O43</f>
        <v>2</v>
      </c>
      <c r="N266" s="117">
        <f>ESE!P43</f>
        <v>8</v>
      </c>
      <c r="O266" s="117">
        <f>ESE!Q43</f>
        <v>12</v>
      </c>
      <c r="P266" s="117">
        <f>ESE!R43</f>
        <v>11</v>
      </c>
      <c r="Q266" s="117">
        <f>ESE!S43</f>
        <v>10</v>
      </c>
      <c r="R266" s="117">
        <f>ESE!T43</f>
        <v>11</v>
      </c>
      <c r="S266" s="117">
        <f>ESE!U43</f>
        <v>10</v>
      </c>
      <c r="T266" s="117">
        <f>ESE!V43</f>
        <v>82</v>
      </c>
      <c r="U266" s="118" t="str">
        <f t="shared" si="4"/>
        <v>Above Average</v>
      </c>
      <c r="X266" s="1"/>
    </row>
    <row r="267" spans="1:24" x14ac:dyDescent="0.3">
      <c r="A267" s="117" t="str">
        <f>ESE!C44</f>
        <v>AME21103</v>
      </c>
      <c r="B267" s="117" t="s">
        <v>381</v>
      </c>
      <c r="C267" s="117" t="s">
        <v>368</v>
      </c>
      <c r="D267" s="117">
        <f>ESE!F44</f>
        <v>2</v>
      </c>
      <c r="E267" s="117">
        <f>ESE!G44</f>
        <v>0</v>
      </c>
      <c r="F267" s="117">
        <f>ESE!H44</f>
        <v>1</v>
      </c>
      <c r="G267" s="117">
        <f>ESE!I44</f>
        <v>0</v>
      </c>
      <c r="H267" s="117">
        <f>ESE!J44</f>
        <v>2</v>
      </c>
      <c r="I267" s="117">
        <f>ESE!K44</f>
        <v>1</v>
      </c>
      <c r="J267" s="117">
        <f>ESE!L44</f>
        <v>2</v>
      </c>
      <c r="K267" s="117">
        <f>ESE!M44</f>
        <v>0</v>
      </c>
      <c r="L267" s="117">
        <f>ESE!N44</f>
        <v>2</v>
      </c>
      <c r="M267" s="117">
        <f>ESE!O44</f>
        <v>2</v>
      </c>
      <c r="N267" s="117">
        <f>ESE!P44</f>
        <v>6</v>
      </c>
      <c r="O267" s="117">
        <f>ESE!Q44</f>
        <v>12</v>
      </c>
      <c r="P267" s="117">
        <f>ESE!R44</f>
        <v>12</v>
      </c>
      <c r="Q267" s="117">
        <f>ESE!S44</f>
        <v>12</v>
      </c>
      <c r="R267" s="117">
        <f>ESE!T44</f>
        <v>12</v>
      </c>
      <c r="S267" s="117">
        <f>ESE!U44</f>
        <v>11</v>
      </c>
      <c r="T267" s="117">
        <f>ESE!V44</f>
        <v>77</v>
      </c>
      <c r="U267" s="118" t="str">
        <f t="shared" si="4"/>
        <v>Average</v>
      </c>
      <c r="X267" s="1"/>
    </row>
    <row r="268" spans="1:24" x14ac:dyDescent="0.3">
      <c r="A268" s="117" t="str">
        <f>ESE!C45</f>
        <v>AME21109</v>
      </c>
      <c r="B268" s="117" t="s">
        <v>381</v>
      </c>
      <c r="C268" s="117" t="s">
        <v>368</v>
      </c>
      <c r="D268" s="117">
        <f>ESE!F45</f>
        <v>2</v>
      </c>
      <c r="E268" s="117">
        <f>ESE!G45</f>
        <v>2</v>
      </c>
      <c r="F268" s="117">
        <f>ESE!H45</f>
        <v>0</v>
      </c>
      <c r="G268" s="117">
        <f>ESE!I45</f>
        <v>0</v>
      </c>
      <c r="H268" s="117">
        <f>ESE!J45</f>
        <v>2</v>
      </c>
      <c r="I268" s="117">
        <f>ESE!K45</f>
        <v>2</v>
      </c>
      <c r="J268" s="117">
        <f>ESE!L45</f>
        <v>2</v>
      </c>
      <c r="K268" s="117">
        <f>ESE!M45</f>
        <v>2</v>
      </c>
      <c r="L268" s="117">
        <f>ESE!N45</f>
        <v>2</v>
      </c>
      <c r="M268" s="117">
        <f>ESE!O45</f>
        <v>2</v>
      </c>
      <c r="N268" s="117">
        <f>ESE!P45</f>
        <v>9</v>
      </c>
      <c r="O268" s="117">
        <f>ESE!Q45</f>
        <v>13</v>
      </c>
      <c r="P268" s="117">
        <f>ESE!R45</f>
        <v>12</v>
      </c>
      <c r="Q268" s="117">
        <f>ESE!S45</f>
        <v>0</v>
      </c>
      <c r="R268" s="117">
        <f>ESE!T45</f>
        <v>12</v>
      </c>
      <c r="S268" s="117">
        <f>ESE!U45</f>
        <v>12</v>
      </c>
      <c r="T268" s="117">
        <f>ESE!V45</f>
        <v>74</v>
      </c>
      <c r="U268" s="118" t="str">
        <f t="shared" si="4"/>
        <v>Average</v>
      </c>
      <c r="X268" s="1"/>
    </row>
    <row r="269" spans="1:24" x14ac:dyDescent="0.3">
      <c r="A269" s="117" t="str">
        <f>ESE!C46</f>
        <v>AME21110</v>
      </c>
      <c r="B269" s="117" t="s">
        <v>381</v>
      </c>
      <c r="C269" s="117" t="s">
        <v>368</v>
      </c>
      <c r="D269" s="117">
        <f>ESE!F46</f>
        <v>2</v>
      </c>
      <c r="E269" s="117">
        <f>ESE!G46</f>
        <v>2</v>
      </c>
      <c r="F269" s="117">
        <f>ESE!H46</f>
        <v>2</v>
      </c>
      <c r="G269" s="117">
        <f>ESE!I46</f>
        <v>2</v>
      </c>
      <c r="H269" s="117">
        <f>ESE!J46</f>
        <v>2</v>
      </c>
      <c r="I269" s="117">
        <f>ESE!K46</f>
        <v>2</v>
      </c>
      <c r="J269" s="117">
        <f>ESE!L46</f>
        <v>2</v>
      </c>
      <c r="K269" s="117">
        <f>ESE!M46</f>
        <v>2</v>
      </c>
      <c r="L269" s="117">
        <f>ESE!N46</f>
        <v>2</v>
      </c>
      <c r="M269" s="117">
        <f>ESE!O46</f>
        <v>2</v>
      </c>
      <c r="N269" s="117">
        <f>ESE!P46</f>
        <v>8</v>
      </c>
      <c r="O269" s="117">
        <f>ESE!Q46</f>
        <v>12</v>
      </c>
      <c r="P269" s="117">
        <f>ESE!R46</f>
        <v>11</v>
      </c>
      <c r="Q269" s="117">
        <f>ESE!S46</f>
        <v>11</v>
      </c>
      <c r="R269" s="117">
        <f>ESE!T46</f>
        <v>11</v>
      </c>
      <c r="S269" s="117">
        <f>ESE!U46</f>
        <v>12</v>
      </c>
      <c r="T269" s="117">
        <f>ESE!V46</f>
        <v>85</v>
      </c>
      <c r="U269" s="118" t="str">
        <f t="shared" si="4"/>
        <v>Above Average</v>
      </c>
      <c r="X269" s="1"/>
    </row>
    <row r="270" spans="1:24" x14ac:dyDescent="0.3">
      <c r="A270" s="117" t="str">
        <f>ESE!C47</f>
        <v>AME21112</v>
      </c>
      <c r="B270" s="117" t="s">
        <v>381</v>
      </c>
      <c r="C270" s="117" t="s">
        <v>368</v>
      </c>
      <c r="D270" s="117">
        <f>ESE!F47</f>
        <v>2</v>
      </c>
      <c r="E270" s="117">
        <f>ESE!G47</f>
        <v>2</v>
      </c>
      <c r="F270" s="117">
        <f>ESE!H47</f>
        <v>2</v>
      </c>
      <c r="G270" s="117">
        <f>ESE!I47</f>
        <v>2</v>
      </c>
      <c r="H270" s="117">
        <f>ESE!J47</f>
        <v>2</v>
      </c>
      <c r="I270" s="117">
        <f>ESE!K47</f>
        <v>2</v>
      </c>
      <c r="J270" s="117">
        <f>ESE!L47</f>
        <v>2</v>
      </c>
      <c r="K270" s="117">
        <f>ESE!M47</f>
        <v>2</v>
      </c>
      <c r="L270" s="117">
        <f>ESE!N47</f>
        <v>2</v>
      </c>
      <c r="M270" s="117">
        <f>ESE!O47</f>
        <v>2</v>
      </c>
      <c r="N270" s="117">
        <f>ESE!P47</f>
        <v>7</v>
      </c>
      <c r="O270" s="117">
        <f>ESE!Q47</f>
        <v>11</v>
      </c>
      <c r="P270" s="117">
        <f>ESE!R47</f>
        <v>11</v>
      </c>
      <c r="Q270" s="117">
        <f>ESE!S47</f>
        <v>10</v>
      </c>
      <c r="R270" s="117">
        <f>ESE!T47</f>
        <v>12</v>
      </c>
      <c r="S270" s="117">
        <f>ESE!U47</f>
        <v>11</v>
      </c>
      <c r="T270" s="117">
        <f>ESE!V47</f>
        <v>82</v>
      </c>
      <c r="U270" s="118" t="str">
        <f t="shared" si="4"/>
        <v>Above Average</v>
      </c>
      <c r="X270" s="1"/>
    </row>
    <row r="271" spans="1:24" x14ac:dyDescent="0.3">
      <c r="A271" s="117" t="str">
        <f>ESE!C48</f>
        <v>AME21115</v>
      </c>
      <c r="B271" s="117" t="s">
        <v>381</v>
      </c>
      <c r="C271" s="117" t="s">
        <v>368</v>
      </c>
      <c r="D271" s="117">
        <f>ESE!F48</f>
        <v>2</v>
      </c>
      <c r="E271" s="117">
        <f>ESE!G48</f>
        <v>2</v>
      </c>
      <c r="F271" s="117">
        <f>ESE!H48</f>
        <v>2</v>
      </c>
      <c r="G271" s="117">
        <f>ESE!I48</f>
        <v>2</v>
      </c>
      <c r="H271" s="117">
        <f>ESE!J48</f>
        <v>2</v>
      </c>
      <c r="I271" s="117">
        <f>ESE!K48</f>
        <v>1</v>
      </c>
      <c r="J271" s="117">
        <f>ESE!L48</f>
        <v>2</v>
      </c>
      <c r="K271" s="117">
        <f>ESE!M48</f>
        <v>2</v>
      </c>
      <c r="L271" s="117">
        <f>ESE!N48</f>
        <v>2</v>
      </c>
      <c r="M271" s="117">
        <f>ESE!O48</f>
        <v>2</v>
      </c>
      <c r="N271" s="117">
        <f>ESE!P48</f>
        <v>7</v>
      </c>
      <c r="O271" s="117">
        <f>ESE!Q48</f>
        <v>11</v>
      </c>
      <c r="P271" s="117">
        <f>ESE!R48</f>
        <v>11</v>
      </c>
      <c r="Q271" s="117">
        <f>ESE!S48</f>
        <v>11</v>
      </c>
      <c r="R271" s="117">
        <f>ESE!T48</f>
        <v>12</v>
      </c>
      <c r="S271" s="117">
        <f>ESE!U48</f>
        <v>11</v>
      </c>
      <c r="T271" s="117">
        <f>ESE!V48</f>
        <v>82</v>
      </c>
      <c r="U271" s="118" t="str">
        <f t="shared" si="4"/>
        <v>Above Average</v>
      </c>
      <c r="X271" s="1"/>
    </row>
    <row r="272" spans="1:24" x14ac:dyDescent="0.3">
      <c r="A272" s="117" t="str">
        <f>ESE!C49</f>
        <v>AME21117</v>
      </c>
      <c r="B272" s="117" t="s">
        <v>381</v>
      </c>
      <c r="C272" s="117" t="s">
        <v>368</v>
      </c>
      <c r="D272" s="117">
        <f>ESE!F49</f>
        <v>0</v>
      </c>
      <c r="E272" s="117">
        <f>ESE!G49</f>
        <v>1</v>
      </c>
      <c r="F272" s="117">
        <f>ESE!H49</f>
        <v>0</v>
      </c>
      <c r="G272" s="117">
        <f>ESE!I49</f>
        <v>2</v>
      </c>
      <c r="H272" s="117">
        <f>ESE!J49</f>
        <v>1</v>
      </c>
      <c r="I272" s="117">
        <f>ESE!K49</f>
        <v>1</v>
      </c>
      <c r="J272" s="117">
        <f>ESE!L49</f>
        <v>0</v>
      </c>
      <c r="K272" s="117">
        <f>ESE!M49</f>
        <v>0</v>
      </c>
      <c r="L272" s="117">
        <f>ESE!N49</f>
        <v>0</v>
      </c>
      <c r="M272" s="117">
        <f>ESE!O49</f>
        <v>0</v>
      </c>
      <c r="N272" s="117">
        <f>ESE!P49</f>
        <v>5</v>
      </c>
      <c r="O272" s="117">
        <f>ESE!Q49</f>
        <v>10</v>
      </c>
      <c r="P272" s="117">
        <f>ESE!R49</f>
        <v>11</v>
      </c>
      <c r="Q272" s="117">
        <f>ESE!S49</f>
        <v>10</v>
      </c>
      <c r="R272" s="117">
        <f>ESE!T49</f>
        <v>11</v>
      </c>
      <c r="S272" s="117">
        <f>ESE!U49</f>
        <v>11</v>
      </c>
      <c r="T272" s="117">
        <f>ESE!V49</f>
        <v>63</v>
      </c>
      <c r="U272" s="118" t="str">
        <f t="shared" si="4"/>
        <v>Below Average</v>
      </c>
      <c r="X272" s="1"/>
    </row>
    <row r="273" spans="1:24" x14ac:dyDescent="0.3">
      <c r="A273" s="117" t="str">
        <f>ESE!C50</f>
        <v>AME21122</v>
      </c>
      <c r="B273" s="117" t="s">
        <v>381</v>
      </c>
      <c r="C273" s="117" t="s">
        <v>368</v>
      </c>
      <c r="D273" s="117">
        <f>ESE!F50</f>
        <v>0</v>
      </c>
      <c r="E273" s="117">
        <f>ESE!G50</f>
        <v>2</v>
      </c>
      <c r="F273" s="117">
        <f>ESE!H50</f>
        <v>2</v>
      </c>
      <c r="G273" s="117">
        <f>ESE!I50</f>
        <v>2</v>
      </c>
      <c r="H273" s="117">
        <f>ESE!J50</f>
        <v>1</v>
      </c>
      <c r="I273" s="117">
        <f>ESE!K50</f>
        <v>0</v>
      </c>
      <c r="J273" s="117">
        <f>ESE!L50</f>
        <v>2</v>
      </c>
      <c r="K273" s="117">
        <f>ESE!M50</f>
        <v>0</v>
      </c>
      <c r="L273" s="117">
        <f>ESE!N50</f>
        <v>2</v>
      </c>
      <c r="M273" s="117">
        <f>ESE!O50</f>
        <v>0</v>
      </c>
      <c r="N273" s="117">
        <f>ESE!P50</f>
        <v>6</v>
      </c>
      <c r="O273" s="117">
        <f>ESE!Q50</f>
        <v>12</v>
      </c>
      <c r="P273" s="117">
        <f>ESE!R50</f>
        <v>12</v>
      </c>
      <c r="Q273" s="117">
        <f>ESE!S50</f>
        <v>11</v>
      </c>
      <c r="R273" s="117">
        <f>ESE!T50</f>
        <v>12</v>
      </c>
      <c r="S273" s="117">
        <f>ESE!U50</f>
        <v>11</v>
      </c>
      <c r="T273" s="117">
        <f>ESE!V50</f>
        <v>75</v>
      </c>
      <c r="U273" s="118" t="str">
        <f t="shared" si="4"/>
        <v>Average</v>
      </c>
      <c r="X273" s="1"/>
    </row>
    <row r="274" spans="1:24" x14ac:dyDescent="0.3">
      <c r="A274" s="117" t="str">
        <f>ESE!C51</f>
        <v>AME21127</v>
      </c>
      <c r="B274" s="117" t="s">
        <v>381</v>
      </c>
      <c r="C274" s="117" t="s">
        <v>368</v>
      </c>
      <c r="D274" s="117">
        <f>ESE!F51</f>
        <v>2</v>
      </c>
      <c r="E274" s="117">
        <f>ESE!G51</f>
        <v>2</v>
      </c>
      <c r="F274" s="117">
        <f>ESE!H51</f>
        <v>2</v>
      </c>
      <c r="G274" s="117">
        <f>ESE!I51</f>
        <v>0</v>
      </c>
      <c r="H274" s="117">
        <f>ESE!J51</f>
        <v>2</v>
      </c>
      <c r="I274" s="117">
        <f>ESE!K51</f>
        <v>2</v>
      </c>
      <c r="J274" s="117">
        <f>ESE!L51</f>
        <v>2</v>
      </c>
      <c r="K274" s="117">
        <f>ESE!M51</f>
        <v>2</v>
      </c>
      <c r="L274" s="117">
        <f>ESE!N51</f>
        <v>2</v>
      </c>
      <c r="M274" s="117">
        <f>ESE!O51</f>
        <v>2</v>
      </c>
      <c r="N274" s="117">
        <f>ESE!P51</f>
        <v>9</v>
      </c>
      <c r="O274" s="117">
        <f>ESE!Q51</f>
        <v>12</v>
      </c>
      <c r="P274" s="117">
        <f>ESE!R51</f>
        <v>13</v>
      </c>
      <c r="Q274" s="117">
        <f>ESE!S51</f>
        <v>11</v>
      </c>
      <c r="R274" s="117">
        <f>ESE!T51</f>
        <v>11</v>
      </c>
      <c r="S274" s="117">
        <f>ESE!U51</f>
        <v>10</v>
      </c>
      <c r="T274" s="117">
        <f>ESE!V51</f>
        <v>84</v>
      </c>
      <c r="U274" s="118" t="str">
        <f t="shared" si="4"/>
        <v>Above Average</v>
      </c>
      <c r="X274" s="1"/>
    </row>
    <row r="275" spans="1:24" x14ac:dyDescent="0.3">
      <c r="A275" s="117" t="str">
        <f>ESE!C52</f>
        <v>AME21001</v>
      </c>
      <c r="B275" s="117" t="s">
        <v>381</v>
      </c>
      <c r="C275" s="117" t="s">
        <v>368</v>
      </c>
      <c r="D275" s="117">
        <f>ESE!F52</f>
        <v>2</v>
      </c>
      <c r="E275" s="117">
        <f>ESE!G52</f>
        <v>2</v>
      </c>
      <c r="F275" s="117">
        <f>ESE!H52</f>
        <v>0</v>
      </c>
      <c r="G275" s="117">
        <f>ESE!I52</f>
        <v>2</v>
      </c>
      <c r="H275" s="117">
        <f>ESE!J52</f>
        <v>2</v>
      </c>
      <c r="I275" s="117">
        <f>ESE!K52</f>
        <v>2</v>
      </c>
      <c r="J275" s="117">
        <f>ESE!L52</f>
        <v>2</v>
      </c>
      <c r="K275" s="117">
        <f>ESE!M52</f>
        <v>1</v>
      </c>
      <c r="L275" s="117">
        <f>ESE!N52</f>
        <v>2</v>
      </c>
      <c r="M275" s="117">
        <f>ESE!O52</f>
        <v>2</v>
      </c>
      <c r="N275" s="117">
        <f>ESE!P52</f>
        <v>7</v>
      </c>
      <c r="O275" s="117">
        <f>ESE!Q52</f>
        <v>12</v>
      </c>
      <c r="P275" s="117">
        <f>ESE!R52</f>
        <v>11</v>
      </c>
      <c r="Q275" s="117">
        <f>ESE!S52</f>
        <v>11</v>
      </c>
      <c r="R275" s="117">
        <f>ESE!T52</f>
        <v>12</v>
      </c>
      <c r="S275" s="117">
        <f>ESE!U52</f>
        <v>11</v>
      </c>
      <c r="T275" s="117">
        <f>ESE!V52</f>
        <v>81</v>
      </c>
      <c r="U275" s="118" t="str">
        <f t="shared" si="4"/>
        <v>Above Average</v>
      </c>
      <c r="X275" s="1"/>
    </row>
    <row r="276" spans="1:24" x14ac:dyDescent="0.3">
      <c r="A276" s="117" t="str">
        <f>ESE!C53</f>
        <v>AME21003</v>
      </c>
      <c r="B276" s="117" t="s">
        <v>381</v>
      </c>
      <c r="C276" s="117" t="s">
        <v>368</v>
      </c>
      <c r="D276" s="117">
        <f>ESE!F53</f>
        <v>2</v>
      </c>
      <c r="E276" s="117">
        <f>ESE!G53</f>
        <v>2</v>
      </c>
      <c r="F276" s="117">
        <f>ESE!H53</f>
        <v>2</v>
      </c>
      <c r="G276" s="117">
        <f>ESE!I53</f>
        <v>2</v>
      </c>
      <c r="H276" s="117">
        <f>ESE!J53</f>
        <v>2</v>
      </c>
      <c r="I276" s="117">
        <f>ESE!K53</f>
        <v>1</v>
      </c>
      <c r="J276" s="117">
        <f>ESE!L53</f>
        <v>2</v>
      </c>
      <c r="K276" s="117">
        <f>ESE!M53</f>
        <v>2</v>
      </c>
      <c r="L276" s="117">
        <f>ESE!N53</f>
        <v>2</v>
      </c>
      <c r="M276" s="117">
        <f>ESE!O53</f>
        <v>2</v>
      </c>
      <c r="N276" s="117">
        <f>ESE!P53</f>
        <v>6</v>
      </c>
      <c r="O276" s="117">
        <f>ESE!Q53</f>
        <v>12</v>
      </c>
      <c r="P276" s="117">
        <f>ESE!R53</f>
        <v>11</v>
      </c>
      <c r="Q276" s="117">
        <f>ESE!S53</f>
        <v>11</v>
      </c>
      <c r="R276" s="117">
        <f>ESE!T53</f>
        <v>11</v>
      </c>
      <c r="S276" s="117">
        <f>ESE!U53</f>
        <v>12</v>
      </c>
      <c r="T276" s="117">
        <f>ESE!V53</f>
        <v>82</v>
      </c>
      <c r="U276" s="118" t="str">
        <f t="shared" si="4"/>
        <v>Above Average</v>
      </c>
      <c r="X276" s="1"/>
    </row>
    <row r="277" spans="1:24" x14ac:dyDescent="0.3">
      <c r="A277" s="117" t="str">
        <f>ESE!C54</f>
        <v>AME21004</v>
      </c>
      <c r="B277" s="117" t="s">
        <v>382</v>
      </c>
      <c r="C277" s="117" t="s">
        <v>368</v>
      </c>
      <c r="D277" s="117">
        <f>ESE!F54</f>
        <v>2</v>
      </c>
      <c r="E277" s="117">
        <f>ESE!G54</f>
        <v>2</v>
      </c>
      <c r="F277" s="117">
        <f>ESE!H54</f>
        <v>2</v>
      </c>
      <c r="G277" s="117">
        <f>ESE!I54</f>
        <v>2</v>
      </c>
      <c r="H277" s="117">
        <f>ESE!J54</f>
        <v>2</v>
      </c>
      <c r="I277" s="117">
        <f>ESE!K54</f>
        <v>1</v>
      </c>
      <c r="J277" s="117">
        <f>ESE!L54</f>
        <v>0</v>
      </c>
      <c r="K277" s="117">
        <f>ESE!M54</f>
        <v>1</v>
      </c>
      <c r="L277" s="117">
        <f>ESE!N54</f>
        <v>1</v>
      </c>
      <c r="M277" s="117">
        <f>ESE!O54</f>
        <v>1</v>
      </c>
      <c r="N277" s="117">
        <f>ESE!P54</f>
        <v>9</v>
      </c>
      <c r="O277" s="117">
        <f>ESE!Q54</f>
        <v>12</v>
      </c>
      <c r="P277" s="117">
        <f>ESE!R54</f>
        <v>11</v>
      </c>
      <c r="Q277" s="117">
        <f>ESE!S54</f>
        <v>11</v>
      </c>
      <c r="R277" s="117">
        <f>ESE!T54</f>
        <v>12</v>
      </c>
      <c r="S277" s="117">
        <f>ESE!U54</f>
        <v>12</v>
      </c>
      <c r="T277" s="117">
        <f>ESE!V54</f>
        <v>81</v>
      </c>
      <c r="U277" s="118" t="str">
        <f t="shared" si="4"/>
        <v>Above Average</v>
      </c>
      <c r="X277" s="1"/>
    </row>
    <row r="278" spans="1:24" x14ac:dyDescent="0.3">
      <c r="A278" s="117" t="str">
        <f>ESE!C55</f>
        <v>AME21006</v>
      </c>
      <c r="B278" s="117" t="s">
        <v>382</v>
      </c>
      <c r="C278" s="117" t="s">
        <v>368</v>
      </c>
      <c r="D278" s="117">
        <f>ESE!F55</f>
        <v>1</v>
      </c>
      <c r="E278" s="117">
        <f>ESE!G55</f>
        <v>1</v>
      </c>
      <c r="F278" s="117">
        <f>ESE!H55</f>
        <v>2</v>
      </c>
      <c r="G278" s="117">
        <f>ESE!I55</f>
        <v>0</v>
      </c>
      <c r="H278" s="117">
        <f>ESE!J55</f>
        <v>0</v>
      </c>
      <c r="I278" s="117">
        <f>ESE!K55</f>
        <v>1</v>
      </c>
      <c r="J278" s="117">
        <f>ESE!L55</f>
        <v>0</v>
      </c>
      <c r="K278" s="117">
        <f>ESE!M55</f>
        <v>0</v>
      </c>
      <c r="L278" s="117">
        <f>ESE!N55</f>
        <v>1</v>
      </c>
      <c r="M278" s="117">
        <f>ESE!O55</f>
        <v>0</v>
      </c>
      <c r="N278" s="117">
        <f>ESE!P55</f>
        <v>5</v>
      </c>
      <c r="O278" s="117">
        <f>ESE!Q55</f>
        <v>11</v>
      </c>
      <c r="P278" s="117">
        <f>ESE!R55</f>
        <v>11</v>
      </c>
      <c r="Q278" s="117">
        <f>ESE!S55</f>
        <v>9</v>
      </c>
      <c r="R278" s="117">
        <f>ESE!T55</f>
        <v>11</v>
      </c>
      <c r="S278" s="117">
        <f>ESE!U55</f>
        <v>11</v>
      </c>
      <c r="T278" s="117">
        <f>ESE!V55</f>
        <v>64</v>
      </c>
      <c r="U278" s="118" t="str">
        <f t="shared" si="4"/>
        <v>Below Average</v>
      </c>
      <c r="X278" s="1"/>
    </row>
    <row r="279" spans="1:24" x14ac:dyDescent="0.3">
      <c r="A279" s="117" t="str">
        <f>ESE!C56</f>
        <v>AME21007</v>
      </c>
      <c r="B279" s="117" t="s">
        <v>382</v>
      </c>
      <c r="C279" s="117" t="s">
        <v>368</v>
      </c>
      <c r="D279" s="117">
        <f>ESE!F56</f>
        <v>2</v>
      </c>
      <c r="E279" s="117">
        <f>ESE!G56</f>
        <v>2</v>
      </c>
      <c r="F279" s="117">
        <f>ESE!H56</f>
        <v>2</v>
      </c>
      <c r="G279" s="117">
        <f>ESE!I56</f>
        <v>2</v>
      </c>
      <c r="H279" s="117">
        <f>ESE!J56</f>
        <v>1</v>
      </c>
      <c r="I279" s="117">
        <f>ESE!K56</f>
        <v>0</v>
      </c>
      <c r="J279" s="117">
        <f>ESE!L56</f>
        <v>1</v>
      </c>
      <c r="K279" s="117">
        <f>ESE!M56</f>
        <v>1</v>
      </c>
      <c r="L279" s="117">
        <f>ESE!N56</f>
        <v>2</v>
      </c>
      <c r="M279" s="117">
        <f>ESE!O56</f>
        <v>2</v>
      </c>
      <c r="N279" s="117">
        <f>ESE!P56</f>
        <v>6</v>
      </c>
      <c r="O279" s="117">
        <f>ESE!Q56</f>
        <v>12</v>
      </c>
      <c r="P279" s="117">
        <f>ESE!R56</f>
        <v>12</v>
      </c>
      <c r="Q279" s="117">
        <f>ESE!S56</f>
        <v>12</v>
      </c>
      <c r="R279" s="117">
        <f>ESE!T56</f>
        <v>12</v>
      </c>
      <c r="S279" s="117">
        <f>ESE!U56</f>
        <v>12</v>
      </c>
      <c r="T279" s="117">
        <f>ESE!V56</f>
        <v>81</v>
      </c>
      <c r="U279" s="118" t="str">
        <f t="shared" si="4"/>
        <v>Above Average</v>
      </c>
      <c r="X279" s="1"/>
    </row>
    <row r="280" spans="1:24" x14ac:dyDescent="0.3">
      <c r="A280" s="117" t="str">
        <f>ESE!C57</f>
        <v>AME21008</v>
      </c>
      <c r="B280" s="117" t="s">
        <v>382</v>
      </c>
      <c r="C280" s="117" t="s">
        <v>368</v>
      </c>
      <c r="D280" s="117">
        <f>ESE!F57</f>
        <v>2</v>
      </c>
      <c r="E280" s="117">
        <f>ESE!G57</f>
        <v>2</v>
      </c>
      <c r="F280" s="117">
        <f>ESE!H57</f>
        <v>2</v>
      </c>
      <c r="G280" s="117">
        <f>ESE!I57</f>
        <v>0</v>
      </c>
      <c r="H280" s="117">
        <f>ESE!J57</f>
        <v>2</v>
      </c>
      <c r="I280" s="117">
        <f>ESE!K57</f>
        <v>2</v>
      </c>
      <c r="J280" s="117">
        <f>ESE!L57</f>
        <v>0</v>
      </c>
      <c r="K280" s="117">
        <f>ESE!M57</f>
        <v>1</v>
      </c>
      <c r="L280" s="117">
        <f>ESE!N57</f>
        <v>2</v>
      </c>
      <c r="M280" s="117">
        <f>ESE!O57</f>
        <v>1</v>
      </c>
      <c r="N280" s="117">
        <f>ESE!P57</f>
        <v>5</v>
      </c>
      <c r="O280" s="117">
        <f>ESE!Q57</f>
        <v>11</v>
      </c>
      <c r="P280" s="117">
        <f>ESE!R57</f>
        <v>11</v>
      </c>
      <c r="Q280" s="117">
        <f>ESE!S57</f>
        <v>11</v>
      </c>
      <c r="R280" s="117">
        <f>ESE!T57</f>
        <v>10</v>
      </c>
      <c r="S280" s="117">
        <f>ESE!U57</f>
        <v>11</v>
      </c>
      <c r="T280" s="117">
        <f>ESE!V57</f>
        <v>73</v>
      </c>
      <c r="U280" s="118" t="str">
        <f t="shared" si="4"/>
        <v>Average</v>
      </c>
      <c r="X280" s="1"/>
    </row>
    <row r="281" spans="1:24" x14ac:dyDescent="0.3">
      <c r="A281" s="117" t="str">
        <f>ESE!C58</f>
        <v>AME21129</v>
      </c>
      <c r="B281" s="117" t="s">
        <v>382</v>
      </c>
      <c r="C281" s="117" t="s">
        <v>368</v>
      </c>
      <c r="D281" s="117">
        <f>ESE!F58</f>
        <v>2</v>
      </c>
      <c r="E281" s="117">
        <f>ESE!G58</f>
        <v>0</v>
      </c>
      <c r="F281" s="117">
        <f>ESE!H58</f>
        <v>0</v>
      </c>
      <c r="G281" s="117">
        <f>ESE!I58</f>
        <v>2</v>
      </c>
      <c r="H281" s="117">
        <f>ESE!J58</f>
        <v>0</v>
      </c>
      <c r="I281" s="117">
        <f>ESE!K58</f>
        <v>0</v>
      </c>
      <c r="J281" s="117">
        <f>ESE!L58</f>
        <v>1</v>
      </c>
      <c r="K281" s="117">
        <f>ESE!M58</f>
        <v>1</v>
      </c>
      <c r="L281" s="117">
        <f>ESE!N58</f>
        <v>2</v>
      </c>
      <c r="M281" s="117">
        <f>ESE!O58</f>
        <v>2</v>
      </c>
      <c r="N281" s="117">
        <f>ESE!P58</f>
        <v>6</v>
      </c>
      <c r="O281" s="117">
        <f>ESE!Q58</f>
        <v>12</v>
      </c>
      <c r="P281" s="117">
        <f>ESE!R58</f>
        <v>11</v>
      </c>
      <c r="Q281" s="117">
        <f>ESE!S58</f>
        <v>11</v>
      </c>
      <c r="R281" s="117">
        <f>ESE!T58</f>
        <v>11</v>
      </c>
      <c r="S281" s="117">
        <f>ESE!U58</f>
        <v>10</v>
      </c>
      <c r="T281" s="117">
        <f>ESE!V58</f>
        <v>71</v>
      </c>
      <c r="U281" s="118" t="str">
        <f t="shared" si="4"/>
        <v>Average</v>
      </c>
      <c r="X281" s="1"/>
    </row>
    <row r="282" spans="1:24" x14ac:dyDescent="0.3">
      <c r="A282" s="117" t="str">
        <f>ESE!C59</f>
        <v>AME21132</v>
      </c>
      <c r="B282" s="117" t="s">
        <v>382</v>
      </c>
      <c r="C282" s="117" t="s">
        <v>368</v>
      </c>
      <c r="D282" s="117">
        <f>ESE!F59</f>
        <v>2</v>
      </c>
      <c r="E282" s="117">
        <f>ESE!G59</f>
        <v>2</v>
      </c>
      <c r="F282" s="117">
        <f>ESE!H59</f>
        <v>2</v>
      </c>
      <c r="G282" s="117">
        <f>ESE!I59</f>
        <v>2</v>
      </c>
      <c r="H282" s="117">
        <f>ESE!J59</f>
        <v>2</v>
      </c>
      <c r="I282" s="117">
        <f>ESE!K59</f>
        <v>2</v>
      </c>
      <c r="J282" s="117">
        <f>ESE!L59</f>
        <v>2</v>
      </c>
      <c r="K282" s="117">
        <f>ESE!M59</f>
        <v>2</v>
      </c>
      <c r="L282" s="117">
        <f>ESE!N59</f>
        <v>2</v>
      </c>
      <c r="M282" s="117">
        <f>ESE!O59</f>
        <v>2</v>
      </c>
      <c r="N282" s="117">
        <f>ESE!P59</f>
        <v>8</v>
      </c>
      <c r="O282" s="117">
        <f>ESE!Q59</f>
        <v>12</v>
      </c>
      <c r="P282" s="117">
        <f>ESE!R59</f>
        <v>12</v>
      </c>
      <c r="Q282" s="117">
        <f>ESE!S59</f>
        <v>12</v>
      </c>
      <c r="R282" s="117">
        <f>ESE!T59</f>
        <v>11</v>
      </c>
      <c r="S282" s="117">
        <f>ESE!U59</f>
        <v>12</v>
      </c>
      <c r="T282" s="117">
        <f>ESE!V59</f>
        <v>87</v>
      </c>
      <c r="U282" s="118" t="str">
        <f t="shared" si="4"/>
        <v>Above Average</v>
      </c>
      <c r="X282" s="1"/>
    </row>
    <row r="283" spans="1:24" x14ac:dyDescent="0.3">
      <c r="A283" s="117" t="str">
        <f>ESE!C60</f>
        <v>AME21133</v>
      </c>
      <c r="B283" s="117" t="s">
        <v>382</v>
      </c>
      <c r="C283" s="117" t="s">
        <v>368</v>
      </c>
      <c r="D283" s="117">
        <f>ESE!F60</f>
        <v>2</v>
      </c>
      <c r="E283" s="117">
        <f>ESE!G60</f>
        <v>2</v>
      </c>
      <c r="F283" s="117">
        <f>ESE!H60</f>
        <v>2</v>
      </c>
      <c r="G283" s="117">
        <f>ESE!I60</f>
        <v>2</v>
      </c>
      <c r="H283" s="117">
        <f>ESE!J60</f>
        <v>2</v>
      </c>
      <c r="I283" s="117">
        <f>ESE!K60</f>
        <v>2</v>
      </c>
      <c r="J283" s="117">
        <f>ESE!L60</f>
        <v>2</v>
      </c>
      <c r="K283" s="117">
        <f>ESE!M60</f>
        <v>2</v>
      </c>
      <c r="L283" s="117">
        <f>ESE!N60</f>
        <v>2</v>
      </c>
      <c r="M283" s="117">
        <f>ESE!O60</f>
        <v>2</v>
      </c>
      <c r="N283" s="117">
        <f>ESE!P60</f>
        <v>9</v>
      </c>
      <c r="O283" s="117">
        <f>ESE!Q60</f>
        <v>11</v>
      </c>
      <c r="P283" s="117">
        <f>ESE!R60</f>
        <v>13</v>
      </c>
      <c r="Q283" s="117">
        <f>ESE!S60</f>
        <v>11</v>
      </c>
      <c r="R283" s="117">
        <f>ESE!T60</f>
        <v>12</v>
      </c>
      <c r="S283" s="117">
        <f>ESE!U60</f>
        <v>12</v>
      </c>
      <c r="T283" s="117">
        <f>ESE!V60</f>
        <v>88</v>
      </c>
      <c r="U283" s="118" t="str">
        <f t="shared" si="4"/>
        <v>Above Average</v>
      </c>
      <c r="X283" s="1"/>
    </row>
    <row r="284" spans="1:24" x14ac:dyDescent="0.3">
      <c r="A284" s="117" t="str">
        <f>ESE!C61</f>
        <v>AME21135</v>
      </c>
      <c r="B284" s="117" t="s">
        <v>382</v>
      </c>
      <c r="C284" s="117" t="s">
        <v>368</v>
      </c>
      <c r="D284" s="117">
        <f>ESE!F61</f>
        <v>2</v>
      </c>
      <c r="E284" s="117">
        <f>ESE!G61</f>
        <v>0</v>
      </c>
      <c r="F284" s="117">
        <f>ESE!H61</f>
        <v>2</v>
      </c>
      <c r="G284" s="117">
        <f>ESE!I61</f>
        <v>0</v>
      </c>
      <c r="H284" s="117">
        <f>ESE!J61</f>
        <v>1</v>
      </c>
      <c r="I284" s="117">
        <f>ESE!K61</f>
        <v>2</v>
      </c>
      <c r="J284" s="117">
        <f>ESE!L61</f>
        <v>2</v>
      </c>
      <c r="K284" s="117">
        <f>ESE!M61</f>
        <v>1</v>
      </c>
      <c r="L284" s="117">
        <f>ESE!N61</f>
        <v>2</v>
      </c>
      <c r="M284" s="117">
        <f>ESE!O61</f>
        <v>0</v>
      </c>
      <c r="N284" s="117">
        <f>ESE!P61</f>
        <v>5</v>
      </c>
      <c r="O284" s="117">
        <f>ESE!Q61</f>
        <v>12</v>
      </c>
      <c r="P284" s="117">
        <f>ESE!R61</f>
        <v>11</v>
      </c>
      <c r="Q284" s="117">
        <f>ESE!S61</f>
        <v>11</v>
      </c>
      <c r="R284" s="117">
        <f>ESE!T61</f>
        <v>11</v>
      </c>
      <c r="S284" s="117">
        <f>ESE!U61</f>
        <v>11</v>
      </c>
      <c r="T284" s="117">
        <f>ESE!V61</f>
        <v>73</v>
      </c>
      <c r="U284" s="118" t="str">
        <f t="shared" si="4"/>
        <v>Average</v>
      </c>
      <c r="X284" s="1"/>
    </row>
    <row r="285" spans="1:24" x14ac:dyDescent="0.3">
      <c r="A285" s="117" t="str">
        <f>ESE!C62</f>
        <v>AME21138</v>
      </c>
      <c r="B285" s="117" t="s">
        <v>382</v>
      </c>
      <c r="C285" s="117" t="s">
        <v>368</v>
      </c>
      <c r="D285" s="117">
        <f>ESE!F62</f>
        <v>2</v>
      </c>
      <c r="E285" s="117">
        <f>ESE!G62</f>
        <v>2</v>
      </c>
      <c r="F285" s="117">
        <f>ESE!H62</f>
        <v>2</v>
      </c>
      <c r="G285" s="117">
        <f>ESE!I62</f>
        <v>2</v>
      </c>
      <c r="H285" s="117">
        <f>ESE!J62</f>
        <v>2</v>
      </c>
      <c r="I285" s="117">
        <f>ESE!K62</f>
        <v>2</v>
      </c>
      <c r="J285" s="117">
        <f>ESE!L62</f>
        <v>2</v>
      </c>
      <c r="K285" s="117">
        <f>ESE!M62</f>
        <v>2</v>
      </c>
      <c r="L285" s="117">
        <f>ESE!N62</f>
        <v>2</v>
      </c>
      <c r="M285" s="117">
        <f>ESE!O62</f>
        <v>2</v>
      </c>
      <c r="N285" s="117">
        <f>ESE!P62</f>
        <v>8</v>
      </c>
      <c r="O285" s="117">
        <f>ESE!Q62</f>
        <v>12</v>
      </c>
      <c r="P285" s="117">
        <f>ESE!R62</f>
        <v>12</v>
      </c>
      <c r="Q285" s="117">
        <f>ESE!S62</f>
        <v>12</v>
      </c>
      <c r="R285" s="117">
        <f>ESE!T62</f>
        <v>12</v>
      </c>
      <c r="S285" s="117">
        <f>ESE!U62</f>
        <v>12</v>
      </c>
      <c r="T285" s="117">
        <f>ESE!V62</f>
        <v>88</v>
      </c>
      <c r="U285" s="118" t="str">
        <f t="shared" si="4"/>
        <v>Above Average</v>
      </c>
      <c r="X285" s="1"/>
    </row>
    <row r="286" spans="1:24" x14ac:dyDescent="0.3">
      <c r="A286" s="117" t="str">
        <f>ESE!C63</f>
        <v>AME21142</v>
      </c>
      <c r="B286" s="117" t="s">
        <v>382</v>
      </c>
      <c r="C286" s="117" t="s">
        <v>368</v>
      </c>
      <c r="D286" s="117">
        <f>ESE!F63</f>
        <v>2</v>
      </c>
      <c r="E286" s="117">
        <f>ESE!G63</f>
        <v>2</v>
      </c>
      <c r="F286" s="117">
        <f>ESE!H63</f>
        <v>2</v>
      </c>
      <c r="G286" s="117">
        <f>ESE!I63</f>
        <v>0</v>
      </c>
      <c r="H286" s="117">
        <f>ESE!J63</f>
        <v>2</v>
      </c>
      <c r="I286" s="117">
        <f>ESE!K63</f>
        <v>0</v>
      </c>
      <c r="J286" s="117">
        <f>ESE!L63</f>
        <v>2</v>
      </c>
      <c r="K286" s="117">
        <f>ESE!M63</f>
        <v>0</v>
      </c>
      <c r="L286" s="117">
        <f>ESE!N63</f>
        <v>2</v>
      </c>
      <c r="M286" s="117">
        <f>ESE!O63</f>
        <v>2</v>
      </c>
      <c r="N286" s="117">
        <f>ESE!P63</f>
        <v>8</v>
      </c>
      <c r="O286" s="117">
        <f>ESE!Q63</f>
        <v>12</v>
      </c>
      <c r="P286" s="117">
        <f>ESE!R63</f>
        <v>12</v>
      </c>
      <c r="Q286" s="117">
        <f>ESE!S63</f>
        <v>12</v>
      </c>
      <c r="R286" s="117">
        <f>ESE!T63</f>
        <v>10</v>
      </c>
      <c r="S286" s="117">
        <f>ESE!U63</f>
        <v>10</v>
      </c>
      <c r="T286" s="117">
        <f>ESE!V63</f>
        <v>78</v>
      </c>
      <c r="U286" s="118" t="str">
        <f t="shared" si="4"/>
        <v>Average</v>
      </c>
      <c r="X286" s="1"/>
    </row>
    <row r="287" spans="1:24" x14ac:dyDescent="0.3">
      <c r="A287" s="117" t="str">
        <f>ESE!C64</f>
        <v>AME21143</v>
      </c>
      <c r="B287" s="117" t="s">
        <v>382</v>
      </c>
      <c r="C287" s="117" t="s">
        <v>368</v>
      </c>
      <c r="D287" s="117">
        <f>ESE!F64</f>
        <v>0</v>
      </c>
      <c r="E287" s="117">
        <f>ESE!G64</f>
        <v>1</v>
      </c>
      <c r="F287" s="117">
        <f>ESE!H64</f>
        <v>1</v>
      </c>
      <c r="G287" s="117">
        <f>ESE!I64</f>
        <v>0</v>
      </c>
      <c r="H287" s="117">
        <f>ESE!J64</f>
        <v>0</v>
      </c>
      <c r="I287" s="117">
        <f>ESE!K64</f>
        <v>0</v>
      </c>
      <c r="J287" s="117">
        <f>ESE!L64</f>
        <v>0</v>
      </c>
      <c r="K287" s="117">
        <f>ESE!M64</f>
        <v>0</v>
      </c>
      <c r="L287" s="117">
        <f>ESE!N64</f>
        <v>2</v>
      </c>
      <c r="M287" s="117">
        <f>ESE!O64</f>
        <v>0</v>
      </c>
      <c r="N287" s="117">
        <f>ESE!P64</f>
        <v>6</v>
      </c>
      <c r="O287" s="117">
        <f>ESE!Q64</f>
        <v>12</v>
      </c>
      <c r="P287" s="117">
        <f>ESE!R64</f>
        <v>11</v>
      </c>
      <c r="Q287" s="117">
        <f>ESE!S64</f>
        <v>11</v>
      </c>
      <c r="R287" s="117">
        <f>ESE!T64</f>
        <v>11</v>
      </c>
      <c r="S287" s="117">
        <f>ESE!U64</f>
        <v>10</v>
      </c>
      <c r="T287" s="117">
        <f>ESE!V64</f>
        <v>65</v>
      </c>
      <c r="U287" s="118" t="str">
        <f t="shared" si="4"/>
        <v>Below Average</v>
      </c>
      <c r="X287" s="1"/>
    </row>
    <row r="288" spans="1:24" x14ac:dyDescent="0.3">
      <c r="A288" s="117" t="str">
        <f>ESE!C65</f>
        <v>AME21144</v>
      </c>
      <c r="B288" s="117" t="s">
        <v>382</v>
      </c>
      <c r="C288" s="117" t="s">
        <v>368</v>
      </c>
      <c r="D288" s="117">
        <f>ESE!F65</f>
        <v>2</v>
      </c>
      <c r="E288" s="117">
        <f>ESE!G65</f>
        <v>2</v>
      </c>
      <c r="F288" s="117">
        <f>ESE!H65</f>
        <v>2</v>
      </c>
      <c r="G288" s="117">
        <f>ESE!I65</f>
        <v>0</v>
      </c>
      <c r="H288" s="117">
        <f>ESE!J65</f>
        <v>2</v>
      </c>
      <c r="I288" s="117">
        <f>ESE!K65</f>
        <v>0</v>
      </c>
      <c r="J288" s="117">
        <f>ESE!L65</f>
        <v>2</v>
      </c>
      <c r="K288" s="117">
        <f>ESE!M65</f>
        <v>2</v>
      </c>
      <c r="L288" s="117">
        <f>ESE!N65</f>
        <v>2</v>
      </c>
      <c r="M288" s="117">
        <f>ESE!O65</f>
        <v>0</v>
      </c>
      <c r="N288" s="117">
        <f>ESE!P65</f>
        <v>7</v>
      </c>
      <c r="O288" s="117">
        <f>ESE!Q65</f>
        <v>11</v>
      </c>
      <c r="P288" s="117">
        <f>ESE!R65</f>
        <v>11</v>
      </c>
      <c r="Q288" s="117">
        <f>ESE!S65</f>
        <v>10</v>
      </c>
      <c r="R288" s="117">
        <f>ESE!T65</f>
        <v>12</v>
      </c>
      <c r="S288" s="117">
        <f>ESE!U65</f>
        <v>11</v>
      </c>
      <c r="T288" s="117">
        <f>ESE!V65</f>
        <v>76</v>
      </c>
      <c r="U288" s="118" t="str">
        <f t="shared" si="4"/>
        <v>Average</v>
      </c>
      <c r="X288" s="1"/>
    </row>
    <row r="289" spans="1:24" x14ac:dyDescent="0.3">
      <c r="A289" s="117" t="str">
        <f>ESE!C66</f>
        <v>AME21148</v>
      </c>
      <c r="B289" s="117" t="s">
        <v>382</v>
      </c>
      <c r="C289" s="117" t="s">
        <v>368</v>
      </c>
      <c r="D289" s="117">
        <f>ESE!F66</f>
        <v>2</v>
      </c>
      <c r="E289" s="117">
        <f>ESE!G66</f>
        <v>2</v>
      </c>
      <c r="F289" s="117">
        <f>ESE!H66</f>
        <v>0</v>
      </c>
      <c r="G289" s="117">
        <f>ESE!I66</f>
        <v>0</v>
      </c>
      <c r="H289" s="117">
        <f>ESE!J66</f>
        <v>0</v>
      </c>
      <c r="I289" s="117">
        <f>ESE!K66</f>
        <v>0</v>
      </c>
      <c r="J289" s="117">
        <f>ESE!L66</f>
        <v>0</v>
      </c>
      <c r="K289" s="117">
        <f>ESE!M66</f>
        <v>0</v>
      </c>
      <c r="L289" s="117">
        <f>ESE!N66</f>
        <v>2</v>
      </c>
      <c r="M289" s="117">
        <f>ESE!O66</f>
        <v>0</v>
      </c>
      <c r="N289" s="117">
        <f>ESE!P66</f>
        <v>7</v>
      </c>
      <c r="O289" s="117">
        <f>ESE!Q66</f>
        <v>13</v>
      </c>
      <c r="P289" s="117">
        <f>ESE!R66</f>
        <v>12</v>
      </c>
      <c r="Q289" s="117">
        <f>ESE!S66</f>
        <v>11</v>
      </c>
      <c r="R289" s="117">
        <f>ESE!T66</f>
        <v>12</v>
      </c>
      <c r="S289" s="117">
        <f>ESE!U66</f>
        <v>11</v>
      </c>
      <c r="T289" s="117">
        <f>ESE!V66</f>
        <v>72</v>
      </c>
      <c r="U289" s="118" t="str">
        <f t="shared" si="4"/>
        <v>Average</v>
      </c>
      <c r="X289" s="1"/>
    </row>
    <row r="290" spans="1:24" x14ac:dyDescent="0.3">
      <c r="A290" s="117" t="str">
        <f>ESE!C67</f>
        <v>AME21158</v>
      </c>
      <c r="B290" s="117" t="s">
        <v>382</v>
      </c>
      <c r="C290" s="117" t="s">
        <v>368</v>
      </c>
      <c r="D290" s="117">
        <f>ESE!F67</f>
        <v>2</v>
      </c>
      <c r="E290" s="117">
        <f>ESE!G67</f>
        <v>2</v>
      </c>
      <c r="F290" s="117">
        <f>ESE!H67</f>
        <v>2</v>
      </c>
      <c r="G290" s="117">
        <f>ESE!I67</f>
        <v>2</v>
      </c>
      <c r="H290" s="117">
        <f>ESE!J67</f>
        <v>2</v>
      </c>
      <c r="I290" s="117">
        <f>ESE!K67</f>
        <v>2</v>
      </c>
      <c r="J290" s="117">
        <f>ESE!L67</f>
        <v>2</v>
      </c>
      <c r="K290" s="117">
        <f>ESE!M67</f>
        <v>2</v>
      </c>
      <c r="L290" s="117">
        <f>ESE!N67</f>
        <v>2</v>
      </c>
      <c r="M290" s="117">
        <f>ESE!O67</f>
        <v>2</v>
      </c>
      <c r="N290" s="117">
        <f>ESE!P67</f>
        <v>8</v>
      </c>
      <c r="O290" s="117">
        <f>ESE!Q67</f>
        <v>12</v>
      </c>
      <c r="P290" s="117">
        <f>ESE!R67</f>
        <v>12</v>
      </c>
      <c r="Q290" s="117">
        <f>ESE!S67</f>
        <v>11</v>
      </c>
      <c r="R290" s="117">
        <f>ESE!T67</f>
        <v>11</v>
      </c>
      <c r="S290" s="117">
        <f>ESE!U67</f>
        <v>12</v>
      </c>
      <c r="T290" s="117">
        <f>ESE!V67</f>
        <v>86</v>
      </c>
      <c r="U290" s="118" t="str">
        <f t="shared" si="4"/>
        <v>Above Average</v>
      </c>
      <c r="X290" s="1"/>
    </row>
    <row r="291" spans="1:24" x14ac:dyDescent="0.3">
      <c r="A291" s="117" t="str">
        <f>ESE!C68</f>
        <v>AME21160</v>
      </c>
      <c r="B291" s="117" t="s">
        <v>382</v>
      </c>
      <c r="C291" s="117" t="s">
        <v>368</v>
      </c>
      <c r="D291" s="117">
        <f>ESE!F68</f>
        <v>2</v>
      </c>
      <c r="E291" s="117">
        <f>ESE!G68</f>
        <v>2</v>
      </c>
      <c r="F291" s="117">
        <f>ESE!H68</f>
        <v>2</v>
      </c>
      <c r="G291" s="117">
        <f>ESE!I68</f>
        <v>2</v>
      </c>
      <c r="H291" s="117">
        <f>ESE!J68</f>
        <v>2</v>
      </c>
      <c r="I291" s="117">
        <f>ESE!K68</f>
        <v>2</v>
      </c>
      <c r="J291" s="117">
        <f>ESE!L68</f>
        <v>2</v>
      </c>
      <c r="K291" s="117">
        <f>ESE!M68</f>
        <v>2</v>
      </c>
      <c r="L291" s="117">
        <f>ESE!N68</f>
        <v>2</v>
      </c>
      <c r="M291" s="117">
        <f>ESE!O68</f>
        <v>2</v>
      </c>
      <c r="N291" s="117">
        <f>ESE!P68</f>
        <v>8</v>
      </c>
      <c r="O291" s="117">
        <f>ESE!Q68</f>
        <v>12</v>
      </c>
      <c r="P291" s="117">
        <f>ESE!R68</f>
        <v>11</v>
      </c>
      <c r="Q291" s="117">
        <f>ESE!S68</f>
        <v>12</v>
      </c>
      <c r="R291" s="117">
        <f>ESE!T68</f>
        <v>11</v>
      </c>
      <c r="S291" s="117">
        <f>ESE!U68</f>
        <v>11</v>
      </c>
      <c r="T291" s="117">
        <f>ESE!V68</f>
        <v>85</v>
      </c>
      <c r="U291" s="118" t="str">
        <f t="shared" si="4"/>
        <v>Above Average</v>
      </c>
      <c r="X291" s="1"/>
    </row>
    <row r="292" spans="1:24" x14ac:dyDescent="0.3">
      <c r="A292" s="117" t="str">
        <f>ESE!C69</f>
        <v>AME21162</v>
      </c>
      <c r="B292" s="117" t="s">
        <v>382</v>
      </c>
      <c r="C292" s="117" t="s">
        <v>368</v>
      </c>
      <c r="D292" s="117">
        <f>ESE!F69</f>
        <v>2</v>
      </c>
      <c r="E292" s="117">
        <f>ESE!G69</f>
        <v>1</v>
      </c>
      <c r="F292" s="117">
        <f>ESE!H69</f>
        <v>1</v>
      </c>
      <c r="G292" s="117">
        <f>ESE!I69</f>
        <v>2</v>
      </c>
      <c r="H292" s="117">
        <f>ESE!J69</f>
        <v>2</v>
      </c>
      <c r="I292" s="117">
        <f>ESE!K69</f>
        <v>1</v>
      </c>
      <c r="J292" s="117">
        <f>ESE!L69</f>
        <v>2</v>
      </c>
      <c r="K292" s="117">
        <f>ESE!M69</f>
        <v>1</v>
      </c>
      <c r="L292" s="117">
        <f>ESE!N69</f>
        <v>2</v>
      </c>
      <c r="M292" s="117">
        <f>ESE!O69</f>
        <v>0</v>
      </c>
      <c r="N292" s="117">
        <f>ESE!P69</f>
        <v>9</v>
      </c>
      <c r="O292" s="117">
        <f>ESE!Q69</f>
        <v>12</v>
      </c>
      <c r="P292" s="117">
        <f>ESE!R69</f>
        <v>12</v>
      </c>
      <c r="Q292" s="117">
        <f>ESE!S69</f>
        <v>11</v>
      </c>
      <c r="R292" s="117">
        <f>ESE!T69</f>
        <v>12</v>
      </c>
      <c r="S292" s="117">
        <f>ESE!U69</f>
        <v>11</v>
      </c>
      <c r="T292" s="117">
        <f>ESE!V69</f>
        <v>81</v>
      </c>
      <c r="U292" s="118" t="str">
        <f t="shared" si="4"/>
        <v>Above Average</v>
      </c>
      <c r="X292" s="1"/>
    </row>
    <row r="293" spans="1:24" x14ac:dyDescent="0.3">
      <c r="A293" s="117" t="str">
        <f>ESE!C70</f>
        <v>AME21163</v>
      </c>
      <c r="B293" s="117" t="s">
        <v>382</v>
      </c>
      <c r="C293" s="117" t="s">
        <v>368</v>
      </c>
      <c r="D293" s="117">
        <f>ESE!F70</f>
        <v>2</v>
      </c>
      <c r="E293" s="117">
        <f>ESE!G70</f>
        <v>2</v>
      </c>
      <c r="F293" s="117">
        <f>ESE!H70</f>
        <v>2</v>
      </c>
      <c r="G293" s="117">
        <f>ESE!I70</f>
        <v>2</v>
      </c>
      <c r="H293" s="117">
        <f>ESE!J70</f>
        <v>2</v>
      </c>
      <c r="I293" s="117">
        <f>ESE!K70</f>
        <v>2</v>
      </c>
      <c r="J293" s="117">
        <f>ESE!L70</f>
        <v>2</v>
      </c>
      <c r="K293" s="117">
        <f>ESE!M70</f>
        <v>2</v>
      </c>
      <c r="L293" s="117">
        <f>ESE!N70</f>
        <v>2</v>
      </c>
      <c r="M293" s="117">
        <f>ESE!O70</f>
        <v>2</v>
      </c>
      <c r="N293" s="117">
        <f>ESE!P70</f>
        <v>6</v>
      </c>
      <c r="O293" s="117">
        <f>ESE!Q70</f>
        <v>12</v>
      </c>
      <c r="P293" s="117">
        <f>ESE!R70</f>
        <v>11</v>
      </c>
      <c r="Q293" s="117">
        <f>ESE!S70</f>
        <v>11</v>
      </c>
      <c r="R293" s="117">
        <f>ESE!T70</f>
        <v>11</v>
      </c>
      <c r="S293" s="117">
        <f>ESE!U70</f>
        <v>10</v>
      </c>
      <c r="T293" s="117">
        <f>ESE!V70</f>
        <v>81</v>
      </c>
      <c r="U293" s="118" t="str">
        <f t="shared" si="4"/>
        <v>Above Average</v>
      </c>
      <c r="X293" s="1"/>
    </row>
    <row r="294" spans="1:24" x14ac:dyDescent="0.3">
      <c r="A294" s="117" t="str">
        <f>ESE!C71</f>
        <v>AME21165</v>
      </c>
      <c r="B294" s="117" t="s">
        <v>382</v>
      </c>
      <c r="C294" s="117" t="s">
        <v>368</v>
      </c>
      <c r="D294" s="117">
        <f>ESE!F71</f>
        <v>2</v>
      </c>
      <c r="E294" s="117">
        <f>ESE!G71</f>
        <v>2</v>
      </c>
      <c r="F294" s="117">
        <f>ESE!H71</f>
        <v>2</v>
      </c>
      <c r="G294" s="117">
        <f>ESE!I71</f>
        <v>2</v>
      </c>
      <c r="H294" s="117">
        <f>ESE!J71</f>
        <v>2</v>
      </c>
      <c r="I294" s="117">
        <f>ESE!K71</f>
        <v>2</v>
      </c>
      <c r="J294" s="117">
        <f>ESE!L71</f>
        <v>2</v>
      </c>
      <c r="K294" s="117">
        <f>ESE!M71</f>
        <v>2</v>
      </c>
      <c r="L294" s="117">
        <f>ESE!N71</f>
        <v>2</v>
      </c>
      <c r="M294" s="117">
        <f>ESE!O71</f>
        <v>2</v>
      </c>
      <c r="N294" s="117">
        <f>ESE!P71</f>
        <v>9</v>
      </c>
      <c r="O294" s="117">
        <f>ESE!Q71</f>
        <v>12</v>
      </c>
      <c r="P294" s="117">
        <f>ESE!R71</f>
        <v>12</v>
      </c>
      <c r="Q294" s="117">
        <f>ESE!S71</f>
        <v>12</v>
      </c>
      <c r="R294" s="117">
        <f>ESE!T71</f>
        <v>12</v>
      </c>
      <c r="S294" s="117">
        <f>ESE!U71</f>
        <v>12</v>
      </c>
      <c r="T294" s="117">
        <f>ESE!V71</f>
        <v>89</v>
      </c>
      <c r="U294" s="118" t="str">
        <f t="shared" si="4"/>
        <v>Above Average</v>
      </c>
      <c r="X294" s="1"/>
    </row>
    <row r="295" spans="1:24" x14ac:dyDescent="0.3">
      <c r="A295" s="117" t="str">
        <f>ESE!C72</f>
        <v>AME21168</v>
      </c>
      <c r="B295" s="117" t="s">
        <v>382</v>
      </c>
      <c r="C295" s="117" t="s">
        <v>368</v>
      </c>
      <c r="D295" s="117">
        <f>ESE!F72</f>
        <v>2</v>
      </c>
      <c r="E295" s="117">
        <f>ESE!G72</f>
        <v>2</v>
      </c>
      <c r="F295" s="117">
        <f>ESE!H72</f>
        <v>2</v>
      </c>
      <c r="G295" s="117">
        <f>ESE!I72</f>
        <v>2</v>
      </c>
      <c r="H295" s="117">
        <f>ESE!J72</f>
        <v>2</v>
      </c>
      <c r="I295" s="117">
        <f>ESE!K72</f>
        <v>2</v>
      </c>
      <c r="J295" s="117">
        <f>ESE!L72</f>
        <v>2</v>
      </c>
      <c r="K295" s="117">
        <f>ESE!M72</f>
        <v>2</v>
      </c>
      <c r="L295" s="117">
        <f>ESE!N72</f>
        <v>2</v>
      </c>
      <c r="M295" s="117">
        <f>ESE!O72</f>
        <v>2</v>
      </c>
      <c r="N295" s="117">
        <f>ESE!P72</f>
        <v>7</v>
      </c>
      <c r="O295" s="117">
        <f>ESE!Q72</f>
        <v>12</v>
      </c>
      <c r="P295" s="117">
        <f>ESE!R72</f>
        <v>12</v>
      </c>
      <c r="Q295" s="117">
        <f>ESE!S72</f>
        <v>12</v>
      </c>
      <c r="R295" s="117">
        <f>ESE!T72</f>
        <v>12</v>
      </c>
      <c r="S295" s="117">
        <f>ESE!U72</f>
        <v>12</v>
      </c>
      <c r="T295" s="117">
        <f>ESE!V72</f>
        <v>87</v>
      </c>
      <c r="U295" s="118" t="str">
        <f t="shared" si="4"/>
        <v>Above Average</v>
      </c>
      <c r="X295" s="1"/>
    </row>
    <row r="296" spans="1:24" x14ac:dyDescent="0.3">
      <c r="A296" s="117" t="str">
        <f>ESE!C73</f>
        <v>AME21173</v>
      </c>
      <c r="B296" s="117" t="s">
        <v>382</v>
      </c>
      <c r="C296" s="117" t="s">
        <v>368</v>
      </c>
      <c r="D296" s="117">
        <f>ESE!F73</f>
        <v>2</v>
      </c>
      <c r="E296" s="117">
        <f>ESE!G73</f>
        <v>2</v>
      </c>
      <c r="F296" s="117">
        <f>ESE!H73</f>
        <v>2</v>
      </c>
      <c r="G296" s="117">
        <f>ESE!I73</f>
        <v>2</v>
      </c>
      <c r="H296" s="117">
        <f>ESE!J73</f>
        <v>2</v>
      </c>
      <c r="I296" s="117">
        <f>ESE!K73</f>
        <v>2</v>
      </c>
      <c r="J296" s="117">
        <f>ESE!L73</f>
        <v>2</v>
      </c>
      <c r="K296" s="117">
        <f>ESE!M73</f>
        <v>2</v>
      </c>
      <c r="L296" s="117">
        <f>ESE!N73</f>
        <v>2</v>
      </c>
      <c r="M296" s="117">
        <f>ESE!O73</f>
        <v>2</v>
      </c>
      <c r="N296" s="117">
        <f>ESE!P73</f>
        <v>6</v>
      </c>
      <c r="O296" s="117">
        <f>ESE!Q73</f>
        <v>11</v>
      </c>
      <c r="P296" s="117">
        <f>ESE!R73</f>
        <v>12</v>
      </c>
      <c r="Q296" s="117">
        <f>ESE!S73</f>
        <v>11</v>
      </c>
      <c r="R296" s="117">
        <f>ESE!T73</f>
        <v>12</v>
      </c>
      <c r="S296" s="117">
        <f>ESE!U73</f>
        <v>11</v>
      </c>
      <c r="T296" s="117">
        <f>ESE!V73</f>
        <v>83</v>
      </c>
      <c r="U296" s="118" t="str">
        <f t="shared" si="4"/>
        <v>Above Average</v>
      </c>
      <c r="X296" s="1"/>
    </row>
    <row r="297" spans="1:24" x14ac:dyDescent="0.3">
      <c r="A297" s="117" t="str">
        <f>ESE!C74</f>
        <v>AME21178</v>
      </c>
      <c r="B297" s="117" t="s">
        <v>382</v>
      </c>
      <c r="C297" s="117" t="s">
        <v>368</v>
      </c>
      <c r="D297" s="117">
        <f>ESE!F74</f>
        <v>1</v>
      </c>
      <c r="E297" s="117">
        <f>ESE!G74</f>
        <v>0</v>
      </c>
      <c r="F297" s="117">
        <f>ESE!H74</f>
        <v>0</v>
      </c>
      <c r="G297" s="117">
        <f>ESE!I74</f>
        <v>2</v>
      </c>
      <c r="H297" s="117">
        <f>ESE!J74</f>
        <v>0</v>
      </c>
      <c r="I297" s="117">
        <f>ESE!K74</f>
        <v>2</v>
      </c>
      <c r="J297" s="117">
        <f>ESE!L74</f>
        <v>0</v>
      </c>
      <c r="K297" s="117">
        <f>ESE!M74</f>
        <v>2</v>
      </c>
      <c r="L297" s="117">
        <f>ESE!N74</f>
        <v>2</v>
      </c>
      <c r="M297" s="117">
        <f>ESE!O74</f>
        <v>0</v>
      </c>
      <c r="N297" s="117">
        <f>ESE!P74</f>
        <v>6</v>
      </c>
      <c r="O297" s="117">
        <f>ESE!Q74</f>
        <v>13</v>
      </c>
      <c r="P297" s="117">
        <f>ESE!R74</f>
        <v>12</v>
      </c>
      <c r="Q297" s="117">
        <f>ESE!S74</f>
        <v>10</v>
      </c>
      <c r="R297" s="117">
        <f>ESE!T74</f>
        <v>11</v>
      </c>
      <c r="S297" s="117">
        <f>ESE!U74</f>
        <v>12</v>
      </c>
      <c r="T297" s="117">
        <f>ESE!V74</f>
        <v>73</v>
      </c>
      <c r="U297" s="118" t="str">
        <f t="shared" si="4"/>
        <v>Average</v>
      </c>
      <c r="X297" s="1"/>
    </row>
    <row r="298" spans="1:24" x14ac:dyDescent="0.3">
      <c r="A298" s="117" t="str">
        <f>ESE!C75</f>
        <v>AME21179</v>
      </c>
      <c r="B298" s="117" t="s">
        <v>382</v>
      </c>
      <c r="C298" s="117" t="s">
        <v>368</v>
      </c>
      <c r="D298" s="117">
        <f>ESE!F75</f>
        <v>2</v>
      </c>
      <c r="E298" s="117">
        <f>ESE!G75</f>
        <v>2</v>
      </c>
      <c r="F298" s="117">
        <f>ESE!H75</f>
        <v>2</v>
      </c>
      <c r="G298" s="117">
        <f>ESE!I75</f>
        <v>2</v>
      </c>
      <c r="H298" s="117">
        <f>ESE!J75</f>
        <v>2</v>
      </c>
      <c r="I298" s="117">
        <f>ESE!K75</f>
        <v>2</v>
      </c>
      <c r="J298" s="117">
        <f>ESE!L75</f>
        <v>2</v>
      </c>
      <c r="K298" s="117">
        <f>ESE!M75</f>
        <v>2</v>
      </c>
      <c r="L298" s="117">
        <f>ESE!N75</f>
        <v>2</v>
      </c>
      <c r="M298" s="117">
        <f>ESE!O75</f>
        <v>2</v>
      </c>
      <c r="N298" s="117">
        <f>ESE!P75</f>
        <v>7</v>
      </c>
      <c r="O298" s="117">
        <f>ESE!Q75</f>
        <v>13</v>
      </c>
      <c r="P298" s="117">
        <f>ESE!R75</f>
        <v>12</v>
      </c>
      <c r="Q298" s="117">
        <f>ESE!S75</f>
        <v>11</v>
      </c>
      <c r="R298" s="117">
        <f>ESE!T75</f>
        <v>12</v>
      </c>
      <c r="S298" s="117">
        <f>ESE!U75</f>
        <v>11</v>
      </c>
      <c r="T298" s="117">
        <f>ESE!V75</f>
        <v>86</v>
      </c>
      <c r="U298" s="118" t="str">
        <f t="shared" si="4"/>
        <v>Above Average</v>
      </c>
      <c r="X298" s="1"/>
    </row>
    <row r="299" spans="1:24" x14ac:dyDescent="0.3">
      <c r="A299" s="117" t="str">
        <f>ESE!C76</f>
        <v>AME21183</v>
      </c>
      <c r="B299" s="117" t="s">
        <v>382</v>
      </c>
      <c r="C299" s="117" t="s">
        <v>368</v>
      </c>
      <c r="D299" s="117">
        <f>ESE!F76</f>
        <v>2</v>
      </c>
      <c r="E299" s="117">
        <f>ESE!G76</f>
        <v>1</v>
      </c>
      <c r="F299" s="117">
        <f>ESE!H76</f>
        <v>2</v>
      </c>
      <c r="G299" s="117">
        <f>ESE!I76</f>
        <v>2</v>
      </c>
      <c r="H299" s="117">
        <f>ESE!J76</f>
        <v>2</v>
      </c>
      <c r="I299" s="117">
        <f>ESE!K76</f>
        <v>2</v>
      </c>
      <c r="J299" s="117">
        <f>ESE!L76</f>
        <v>2</v>
      </c>
      <c r="K299" s="117">
        <f>ESE!M76</f>
        <v>2</v>
      </c>
      <c r="L299" s="117">
        <f>ESE!N76</f>
        <v>2</v>
      </c>
      <c r="M299" s="117">
        <f>ESE!O76</f>
        <v>2</v>
      </c>
      <c r="N299" s="117">
        <f>ESE!P76</f>
        <v>6</v>
      </c>
      <c r="O299" s="117">
        <f>ESE!Q76</f>
        <v>10</v>
      </c>
      <c r="P299" s="117">
        <f>ESE!R76</f>
        <v>11</v>
      </c>
      <c r="Q299" s="117">
        <f>ESE!S76</f>
        <v>10</v>
      </c>
      <c r="R299" s="117">
        <f>ESE!T76</f>
        <v>10</v>
      </c>
      <c r="S299" s="117">
        <f>ESE!U76</f>
        <v>10</v>
      </c>
      <c r="T299" s="117">
        <f>ESE!V76</f>
        <v>76</v>
      </c>
      <c r="U299" s="118" t="str">
        <f t="shared" si="4"/>
        <v>Average</v>
      </c>
      <c r="X299" s="1"/>
    </row>
    <row r="300" spans="1:24" x14ac:dyDescent="0.3">
      <c r="A300" s="117" t="str">
        <f>ESE!C77</f>
        <v>AME21188</v>
      </c>
      <c r="B300" s="117" t="s">
        <v>382</v>
      </c>
      <c r="C300" s="117" t="s">
        <v>368</v>
      </c>
      <c r="D300" s="117">
        <f>ESE!F77</f>
        <v>2</v>
      </c>
      <c r="E300" s="117">
        <f>ESE!G77</f>
        <v>2</v>
      </c>
      <c r="F300" s="117">
        <f>ESE!H77</f>
        <v>2</v>
      </c>
      <c r="G300" s="117">
        <f>ESE!I77</f>
        <v>2</v>
      </c>
      <c r="H300" s="117">
        <f>ESE!J77</f>
        <v>2</v>
      </c>
      <c r="I300" s="117">
        <f>ESE!K77</f>
        <v>2</v>
      </c>
      <c r="J300" s="117">
        <f>ESE!L77</f>
        <v>2</v>
      </c>
      <c r="K300" s="117">
        <f>ESE!M77</f>
        <v>2</v>
      </c>
      <c r="L300" s="117">
        <f>ESE!N77</f>
        <v>2</v>
      </c>
      <c r="M300" s="117">
        <f>ESE!O77</f>
        <v>2</v>
      </c>
      <c r="N300" s="117">
        <f>ESE!P77</f>
        <v>9</v>
      </c>
      <c r="O300" s="117">
        <f>ESE!Q77</f>
        <v>12</v>
      </c>
      <c r="P300" s="117">
        <f>ESE!R77</f>
        <v>12</v>
      </c>
      <c r="Q300" s="117">
        <f>ESE!S77</f>
        <v>11</v>
      </c>
      <c r="R300" s="117">
        <f>ESE!T77</f>
        <v>12</v>
      </c>
      <c r="S300" s="117">
        <f>ESE!U77</f>
        <v>11</v>
      </c>
      <c r="T300" s="117">
        <f>ESE!V77</f>
        <v>87</v>
      </c>
      <c r="U300" s="118" t="str">
        <f t="shared" si="4"/>
        <v>Above Average</v>
      </c>
      <c r="X300" s="1"/>
    </row>
    <row r="301" spans="1:24" x14ac:dyDescent="0.3">
      <c r="A301" s="117" t="str">
        <f>ESE!C78</f>
        <v>AME21189</v>
      </c>
      <c r="B301" s="117" t="s">
        <v>382</v>
      </c>
      <c r="C301" s="117" t="s">
        <v>368</v>
      </c>
      <c r="D301" s="117">
        <f>ESE!F78</f>
        <v>2</v>
      </c>
      <c r="E301" s="117">
        <f>ESE!G78</f>
        <v>2</v>
      </c>
      <c r="F301" s="117">
        <f>ESE!H78</f>
        <v>2</v>
      </c>
      <c r="G301" s="117">
        <f>ESE!I78</f>
        <v>2</v>
      </c>
      <c r="H301" s="117">
        <f>ESE!J78</f>
        <v>2</v>
      </c>
      <c r="I301" s="117">
        <f>ESE!K78</f>
        <v>2</v>
      </c>
      <c r="J301" s="117">
        <f>ESE!L78</f>
        <v>2</v>
      </c>
      <c r="K301" s="117">
        <f>ESE!M78</f>
        <v>2</v>
      </c>
      <c r="L301" s="117">
        <f>ESE!N78</f>
        <v>2</v>
      </c>
      <c r="M301" s="117">
        <f>ESE!O78</f>
        <v>2</v>
      </c>
      <c r="N301" s="117">
        <f>ESE!P78</f>
        <v>8</v>
      </c>
      <c r="O301" s="117">
        <f>ESE!Q78</f>
        <v>12</v>
      </c>
      <c r="P301" s="117">
        <f>ESE!R78</f>
        <v>12</v>
      </c>
      <c r="Q301" s="117">
        <f>ESE!S78</f>
        <v>12</v>
      </c>
      <c r="R301" s="117">
        <f>ESE!T78</f>
        <v>12</v>
      </c>
      <c r="S301" s="117">
        <f>ESE!U78</f>
        <v>12</v>
      </c>
      <c r="T301" s="117">
        <f>ESE!V78</f>
        <v>88</v>
      </c>
      <c r="U301" s="118" t="str">
        <f t="shared" si="4"/>
        <v>Above Average</v>
      </c>
      <c r="X301" s="1"/>
    </row>
    <row r="302" spans="1:24" x14ac:dyDescent="0.3">
      <c r="A302" s="117" t="str">
        <f>ESE!C79</f>
        <v>AME21194</v>
      </c>
      <c r="B302" s="117" t="s">
        <v>382</v>
      </c>
      <c r="C302" s="117" t="s">
        <v>368</v>
      </c>
      <c r="D302" s="117">
        <f>ESE!F79</f>
        <v>2</v>
      </c>
      <c r="E302" s="117">
        <f>ESE!G79</f>
        <v>2</v>
      </c>
      <c r="F302" s="117">
        <f>ESE!H79</f>
        <v>2</v>
      </c>
      <c r="G302" s="117">
        <f>ESE!I79</f>
        <v>2</v>
      </c>
      <c r="H302" s="117">
        <f>ESE!J79</f>
        <v>2</v>
      </c>
      <c r="I302" s="117">
        <f>ESE!K79</f>
        <v>2</v>
      </c>
      <c r="J302" s="117">
        <f>ESE!L79</f>
        <v>2</v>
      </c>
      <c r="K302" s="117">
        <f>ESE!M79</f>
        <v>2</v>
      </c>
      <c r="L302" s="117">
        <f>ESE!N79</f>
        <v>2</v>
      </c>
      <c r="M302" s="117">
        <f>ESE!O79</f>
        <v>2</v>
      </c>
      <c r="N302" s="117">
        <f>ESE!P79</f>
        <v>9</v>
      </c>
      <c r="O302" s="117">
        <f>ESE!Q79</f>
        <v>13</v>
      </c>
      <c r="P302" s="117">
        <f>ESE!R79</f>
        <v>11</v>
      </c>
      <c r="Q302" s="117">
        <f>ESE!S79</f>
        <v>11</v>
      </c>
      <c r="R302" s="117">
        <f>ESE!T79</f>
        <v>12</v>
      </c>
      <c r="S302" s="117">
        <f>ESE!U79</f>
        <v>11</v>
      </c>
      <c r="T302" s="117">
        <f>ESE!V79</f>
        <v>87</v>
      </c>
      <c r="U302" s="118" t="str">
        <f t="shared" si="4"/>
        <v>Above Average</v>
      </c>
      <c r="X302" s="1"/>
    </row>
    <row r="303" spans="1:24" x14ac:dyDescent="0.3">
      <c r="A303" s="117" t="str">
        <f>ESE!C80</f>
        <v>AME21196</v>
      </c>
      <c r="B303" s="117" t="s">
        <v>382</v>
      </c>
      <c r="C303" s="117" t="s">
        <v>368</v>
      </c>
      <c r="D303" s="117">
        <f>ESE!F80</f>
        <v>2</v>
      </c>
      <c r="E303" s="117">
        <f>ESE!G80</f>
        <v>2</v>
      </c>
      <c r="F303" s="117">
        <f>ESE!H80</f>
        <v>2</v>
      </c>
      <c r="G303" s="117">
        <f>ESE!I80</f>
        <v>2</v>
      </c>
      <c r="H303" s="117">
        <f>ESE!J80</f>
        <v>2</v>
      </c>
      <c r="I303" s="117">
        <f>ESE!K80</f>
        <v>2</v>
      </c>
      <c r="J303" s="117">
        <f>ESE!L80</f>
        <v>2</v>
      </c>
      <c r="K303" s="117">
        <f>ESE!M80</f>
        <v>2</v>
      </c>
      <c r="L303" s="117">
        <f>ESE!N80</f>
        <v>2</v>
      </c>
      <c r="M303" s="117">
        <f>ESE!O80</f>
        <v>2</v>
      </c>
      <c r="N303" s="117">
        <f>ESE!P80</f>
        <v>9</v>
      </c>
      <c r="O303" s="117">
        <f>ESE!Q80</f>
        <v>13</v>
      </c>
      <c r="P303" s="117">
        <f>ESE!R80</f>
        <v>12</v>
      </c>
      <c r="Q303" s="117">
        <f>ESE!S80</f>
        <v>11</v>
      </c>
      <c r="R303" s="117">
        <f>ESE!T80</f>
        <v>12</v>
      </c>
      <c r="S303" s="117">
        <f>ESE!U80</f>
        <v>11</v>
      </c>
      <c r="T303" s="117">
        <f>ESE!V80</f>
        <v>88</v>
      </c>
      <c r="U303" s="118" t="str">
        <f t="shared" si="4"/>
        <v>Above Average</v>
      </c>
      <c r="X303" s="1"/>
    </row>
    <row r="304" spans="1:24" x14ac:dyDescent="0.3">
      <c r="A304" s="117" t="str">
        <f>ESE!C81</f>
        <v>AME21203</v>
      </c>
      <c r="B304" s="117" t="s">
        <v>382</v>
      </c>
      <c r="C304" s="117" t="s">
        <v>368</v>
      </c>
      <c r="D304" s="117">
        <f>ESE!F81</f>
        <v>2</v>
      </c>
      <c r="E304" s="117">
        <f>ESE!G81</f>
        <v>2</v>
      </c>
      <c r="F304" s="117">
        <f>ESE!H81</f>
        <v>2</v>
      </c>
      <c r="G304" s="117">
        <f>ESE!I81</f>
        <v>2</v>
      </c>
      <c r="H304" s="117">
        <f>ESE!J81</f>
        <v>2</v>
      </c>
      <c r="I304" s="117">
        <f>ESE!K81</f>
        <v>2</v>
      </c>
      <c r="J304" s="117">
        <f>ESE!L81</f>
        <v>2</v>
      </c>
      <c r="K304" s="117">
        <f>ESE!M81</f>
        <v>2</v>
      </c>
      <c r="L304" s="117">
        <f>ESE!N81</f>
        <v>2</v>
      </c>
      <c r="M304" s="117">
        <f>ESE!O81</f>
        <v>2</v>
      </c>
      <c r="N304" s="117">
        <f>ESE!P81</f>
        <v>6</v>
      </c>
      <c r="O304" s="117">
        <f>ESE!Q81</f>
        <v>12</v>
      </c>
      <c r="P304" s="117">
        <f>ESE!R81</f>
        <v>11</v>
      </c>
      <c r="Q304" s="117">
        <f>ESE!S81</f>
        <v>11</v>
      </c>
      <c r="R304" s="117">
        <f>ESE!T81</f>
        <v>12</v>
      </c>
      <c r="S304" s="117">
        <f>ESE!U81</f>
        <v>11</v>
      </c>
      <c r="T304" s="117">
        <f>ESE!V81</f>
        <v>83</v>
      </c>
      <c r="U304" s="118" t="str">
        <f t="shared" si="4"/>
        <v>Above Average</v>
      </c>
      <c r="X304" s="1"/>
    </row>
    <row r="305" spans="1:24" x14ac:dyDescent="0.3">
      <c r="A305" s="117" t="str">
        <f>ESE!C82</f>
        <v>AME21204</v>
      </c>
      <c r="B305" s="117" t="s">
        <v>382</v>
      </c>
      <c r="C305" s="117" t="s">
        <v>368</v>
      </c>
      <c r="D305" s="117">
        <f>ESE!F82</f>
        <v>2</v>
      </c>
      <c r="E305" s="117">
        <f>ESE!G82</f>
        <v>2</v>
      </c>
      <c r="F305" s="117">
        <f>ESE!H82</f>
        <v>2</v>
      </c>
      <c r="G305" s="117">
        <f>ESE!I82</f>
        <v>2</v>
      </c>
      <c r="H305" s="117">
        <f>ESE!J82</f>
        <v>2</v>
      </c>
      <c r="I305" s="117">
        <f>ESE!K82</f>
        <v>2</v>
      </c>
      <c r="J305" s="117">
        <f>ESE!L82</f>
        <v>2</v>
      </c>
      <c r="K305" s="117">
        <f>ESE!M82</f>
        <v>1</v>
      </c>
      <c r="L305" s="117">
        <f>ESE!N82</f>
        <v>2</v>
      </c>
      <c r="M305" s="117">
        <f>ESE!O82</f>
        <v>2</v>
      </c>
      <c r="N305" s="117">
        <f>ESE!P82</f>
        <v>9</v>
      </c>
      <c r="O305" s="117">
        <f>ESE!Q82</f>
        <v>12</v>
      </c>
      <c r="P305" s="117">
        <f>ESE!R82</f>
        <v>12</v>
      </c>
      <c r="Q305" s="117">
        <f>ESE!S82</f>
        <v>12</v>
      </c>
      <c r="R305" s="117">
        <f>ESE!T82</f>
        <v>12</v>
      </c>
      <c r="S305" s="117">
        <f>ESE!U82</f>
        <v>12</v>
      </c>
      <c r="T305" s="117">
        <f>ESE!V82</f>
        <v>88</v>
      </c>
      <c r="U305" s="118" t="str">
        <f t="shared" si="4"/>
        <v>Above Average</v>
      </c>
      <c r="X305" s="1"/>
    </row>
    <row r="306" spans="1:24" x14ac:dyDescent="0.3">
      <c r="A306" s="117" t="str">
        <f>ESE!C83</f>
        <v>AME21210</v>
      </c>
      <c r="B306" s="117" t="s">
        <v>382</v>
      </c>
      <c r="C306" s="117" t="s">
        <v>368</v>
      </c>
      <c r="D306" s="117">
        <f>ESE!F83</f>
        <v>2</v>
      </c>
      <c r="E306" s="117">
        <f>ESE!G83</f>
        <v>2</v>
      </c>
      <c r="F306" s="117">
        <f>ESE!H83</f>
        <v>2</v>
      </c>
      <c r="G306" s="117">
        <f>ESE!I83</f>
        <v>2</v>
      </c>
      <c r="H306" s="117">
        <f>ESE!J83</f>
        <v>2</v>
      </c>
      <c r="I306" s="117">
        <f>ESE!K83</f>
        <v>2</v>
      </c>
      <c r="J306" s="117">
        <f>ESE!L83</f>
        <v>2</v>
      </c>
      <c r="K306" s="117">
        <f>ESE!M83</f>
        <v>2</v>
      </c>
      <c r="L306" s="117">
        <f>ESE!N83</f>
        <v>2</v>
      </c>
      <c r="M306" s="117">
        <f>ESE!O83</f>
        <v>2</v>
      </c>
      <c r="N306" s="117">
        <f>ESE!P83</f>
        <v>8</v>
      </c>
      <c r="O306" s="117">
        <f>ESE!Q83</f>
        <v>12</v>
      </c>
      <c r="P306" s="117">
        <f>ESE!R83</f>
        <v>13</v>
      </c>
      <c r="Q306" s="117">
        <f>ESE!S83</f>
        <v>12</v>
      </c>
      <c r="R306" s="117">
        <f>ESE!T83</f>
        <v>12</v>
      </c>
      <c r="S306" s="117">
        <f>ESE!U83</f>
        <v>12</v>
      </c>
      <c r="T306" s="117">
        <f>ESE!V83</f>
        <v>89</v>
      </c>
      <c r="U306" s="118" t="str">
        <f t="shared" si="4"/>
        <v>Above Average</v>
      </c>
      <c r="X306" s="1"/>
    </row>
    <row r="307" spans="1:24" x14ac:dyDescent="0.3">
      <c r="A307" s="117" t="str">
        <f>ESE!C84</f>
        <v>AME21211</v>
      </c>
      <c r="B307" s="117" t="s">
        <v>382</v>
      </c>
      <c r="C307" s="117" t="s">
        <v>368</v>
      </c>
      <c r="D307" s="117">
        <f>ESE!F84</f>
        <v>2</v>
      </c>
      <c r="E307" s="117">
        <f>ESE!G84</f>
        <v>2</v>
      </c>
      <c r="F307" s="117">
        <f>ESE!H84</f>
        <v>2</v>
      </c>
      <c r="G307" s="117">
        <f>ESE!I84</f>
        <v>2</v>
      </c>
      <c r="H307" s="117">
        <f>ESE!J84</f>
        <v>2</v>
      </c>
      <c r="I307" s="117">
        <f>ESE!K84</f>
        <v>2</v>
      </c>
      <c r="J307" s="117">
        <f>ESE!L84</f>
        <v>2</v>
      </c>
      <c r="K307" s="117">
        <f>ESE!M84</f>
        <v>2</v>
      </c>
      <c r="L307" s="117">
        <f>ESE!N84</f>
        <v>2</v>
      </c>
      <c r="M307" s="117">
        <f>ESE!O84</f>
        <v>2</v>
      </c>
      <c r="N307" s="117">
        <f>ESE!P84</f>
        <v>8</v>
      </c>
      <c r="O307" s="117">
        <f>ESE!Q84</f>
        <v>13</v>
      </c>
      <c r="P307" s="117">
        <f>ESE!R84</f>
        <v>12</v>
      </c>
      <c r="Q307" s="117">
        <f>ESE!S84</f>
        <v>12</v>
      </c>
      <c r="R307" s="117">
        <f>ESE!T84</f>
        <v>12</v>
      </c>
      <c r="S307" s="117">
        <f>ESE!U84</f>
        <v>12</v>
      </c>
      <c r="T307" s="117">
        <f>ESE!V84</f>
        <v>89</v>
      </c>
      <c r="U307" s="118" t="str">
        <f t="shared" si="4"/>
        <v>Above Average</v>
      </c>
      <c r="X307" s="1"/>
    </row>
    <row r="308" spans="1:24" x14ac:dyDescent="0.3">
      <c r="A308" s="117" t="str">
        <f>ESE!C85</f>
        <v>AME21213</v>
      </c>
      <c r="B308" s="117" t="s">
        <v>382</v>
      </c>
      <c r="C308" s="117" t="s">
        <v>368</v>
      </c>
      <c r="D308" s="117">
        <f>ESE!F85</f>
        <v>0</v>
      </c>
      <c r="E308" s="117">
        <f>ESE!G85</f>
        <v>0</v>
      </c>
      <c r="F308" s="117">
        <f>ESE!H85</f>
        <v>0</v>
      </c>
      <c r="G308" s="117">
        <f>ESE!I85</f>
        <v>0</v>
      </c>
      <c r="H308" s="117">
        <f>ESE!J85</f>
        <v>0</v>
      </c>
      <c r="I308" s="117">
        <f>ESE!K85</f>
        <v>0</v>
      </c>
      <c r="J308" s="117">
        <f>ESE!L85</f>
        <v>2</v>
      </c>
      <c r="K308" s="117">
        <f>ESE!M85</f>
        <v>0</v>
      </c>
      <c r="L308" s="117">
        <f>ESE!N85</f>
        <v>2</v>
      </c>
      <c r="M308" s="117">
        <f>ESE!O85</f>
        <v>0</v>
      </c>
      <c r="N308" s="117">
        <f>ESE!P85</f>
        <v>8</v>
      </c>
      <c r="O308" s="117">
        <f>ESE!Q85</f>
        <v>11</v>
      </c>
      <c r="P308" s="117">
        <f>ESE!R85</f>
        <v>11</v>
      </c>
      <c r="Q308" s="117">
        <f>ESE!S85</f>
        <v>0</v>
      </c>
      <c r="R308" s="117">
        <f>ESE!T85</f>
        <v>10</v>
      </c>
      <c r="S308" s="117">
        <f>ESE!U85</f>
        <v>12</v>
      </c>
      <c r="T308" s="117">
        <f>ESE!V85</f>
        <v>56</v>
      </c>
      <c r="U308" s="118" t="str">
        <f t="shared" si="4"/>
        <v>Pass</v>
      </c>
      <c r="X308" s="1"/>
    </row>
    <row r="309" spans="1:24" x14ac:dyDescent="0.3">
      <c r="A309" s="117" t="str">
        <f>ESE!C86</f>
        <v>AME21219</v>
      </c>
      <c r="B309" s="117" t="s">
        <v>382</v>
      </c>
      <c r="C309" s="117" t="s">
        <v>368</v>
      </c>
      <c r="D309" s="117">
        <f>ESE!F86</f>
        <v>0</v>
      </c>
      <c r="E309" s="117">
        <f>ESE!G86</f>
        <v>0</v>
      </c>
      <c r="F309" s="117">
        <f>ESE!H86</f>
        <v>2</v>
      </c>
      <c r="G309" s="117">
        <f>ESE!I86</f>
        <v>2</v>
      </c>
      <c r="H309" s="117">
        <f>ESE!J86</f>
        <v>1</v>
      </c>
      <c r="I309" s="117">
        <f>ESE!K86</f>
        <v>1</v>
      </c>
      <c r="J309" s="117">
        <f>ESE!L86</f>
        <v>1</v>
      </c>
      <c r="K309" s="117">
        <f>ESE!M86</f>
        <v>1</v>
      </c>
      <c r="L309" s="117">
        <f>ESE!N86</f>
        <v>1</v>
      </c>
      <c r="M309" s="117">
        <f>ESE!O86</f>
        <v>0</v>
      </c>
      <c r="N309" s="117">
        <f>ESE!P86</f>
        <v>6</v>
      </c>
      <c r="O309" s="117">
        <f>ESE!Q86</f>
        <v>11</v>
      </c>
      <c r="P309" s="117">
        <f>ESE!R86</f>
        <v>11</v>
      </c>
      <c r="Q309" s="117">
        <f>ESE!S86</f>
        <v>11</v>
      </c>
      <c r="R309" s="117">
        <f>ESE!T86</f>
        <v>11</v>
      </c>
      <c r="S309" s="117">
        <f>ESE!U86</f>
        <v>11</v>
      </c>
      <c r="T309" s="117">
        <f>ESE!V86</f>
        <v>70</v>
      </c>
      <c r="U309" s="118" t="str">
        <f t="shared" si="4"/>
        <v>Average</v>
      </c>
      <c r="X309" s="1"/>
    </row>
    <row r="310" spans="1:24" x14ac:dyDescent="0.3">
      <c r="A310" s="117" t="str">
        <f>ESE!C87</f>
        <v>AME21221</v>
      </c>
      <c r="B310" s="117" t="s">
        <v>382</v>
      </c>
      <c r="C310" s="117" t="s">
        <v>368</v>
      </c>
      <c r="D310" s="117">
        <f>ESE!F87</f>
        <v>2</v>
      </c>
      <c r="E310" s="117">
        <f>ESE!G87</f>
        <v>2</v>
      </c>
      <c r="F310" s="117">
        <f>ESE!H87</f>
        <v>2</v>
      </c>
      <c r="G310" s="117">
        <f>ESE!I87</f>
        <v>2</v>
      </c>
      <c r="H310" s="117">
        <f>ESE!J87</f>
        <v>2</v>
      </c>
      <c r="I310" s="117">
        <f>ESE!K87</f>
        <v>2</v>
      </c>
      <c r="J310" s="117">
        <f>ESE!L87</f>
        <v>2</v>
      </c>
      <c r="K310" s="117">
        <f>ESE!M87</f>
        <v>2</v>
      </c>
      <c r="L310" s="117">
        <f>ESE!N87</f>
        <v>2</v>
      </c>
      <c r="M310" s="117">
        <f>ESE!O87</f>
        <v>2</v>
      </c>
      <c r="N310" s="117">
        <f>ESE!P87</f>
        <v>6</v>
      </c>
      <c r="O310" s="117">
        <f>ESE!Q87</f>
        <v>11</v>
      </c>
      <c r="P310" s="117">
        <f>ESE!R87</f>
        <v>11</v>
      </c>
      <c r="Q310" s="117">
        <f>ESE!S87</f>
        <v>11</v>
      </c>
      <c r="R310" s="117">
        <f>ESE!T87</f>
        <v>11</v>
      </c>
      <c r="S310" s="117">
        <f>ESE!U87</f>
        <v>11</v>
      </c>
      <c r="T310" s="117">
        <f>ESE!V87</f>
        <v>81</v>
      </c>
      <c r="U310" s="118" t="str">
        <f t="shared" si="4"/>
        <v>Above Average</v>
      </c>
      <c r="X310" s="1"/>
    </row>
    <row r="311" spans="1:24" x14ac:dyDescent="0.3">
      <c r="A311" s="117" t="str">
        <f>ESE!C88</f>
        <v>AME21225</v>
      </c>
      <c r="B311" s="117" t="s">
        <v>382</v>
      </c>
      <c r="C311" s="117" t="s">
        <v>368</v>
      </c>
      <c r="D311" s="117">
        <f>ESE!F88</f>
        <v>2</v>
      </c>
      <c r="E311" s="117">
        <f>ESE!G88</f>
        <v>2</v>
      </c>
      <c r="F311" s="117">
        <f>ESE!H88</f>
        <v>2</v>
      </c>
      <c r="G311" s="117">
        <f>ESE!I88</f>
        <v>0</v>
      </c>
      <c r="H311" s="117">
        <f>ESE!J88</f>
        <v>2</v>
      </c>
      <c r="I311" s="117">
        <f>ESE!K88</f>
        <v>2</v>
      </c>
      <c r="J311" s="117">
        <f>ESE!L88</f>
        <v>2</v>
      </c>
      <c r="K311" s="117">
        <f>ESE!M88</f>
        <v>2</v>
      </c>
      <c r="L311" s="117">
        <f>ESE!N88</f>
        <v>2</v>
      </c>
      <c r="M311" s="117">
        <f>ESE!O88</f>
        <v>2</v>
      </c>
      <c r="N311" s="117">
        <f>ESE!P88</f>
        <v>6</v>
      </c>
      <c r="O311" s="117">
        <f>ESE!Q88</f>
        <v>11</v>
      </c>
      <c r="P311" s="117">
        <f>ESE!R88</f>
        <v>12</v>
      </c>
      <c r="Q311" s="117">
        <f>ESE!S88</f>
        <v>11</v>
      </c>
      <c r="R311" s="117">
        <f>ESE!T88</f>
        <v>11</v>
      </c>
      <c r="S311" s="117">
        <f>ESE!U88</f>
        <v>12</v>
      </c>
      <c r="T311" s="117">
        <f>ESE!V88</f>
        <v>81</v>
      </c>
      <c r="U311" s="118" t="str">
        <f t="shared" si="4"/>
        <v>Above Average</v>
      </c>
      <c r="X311" s="1"/>
    </row>
    <row r="312" spans="1:24" x14ac:dyDescent="0.3">
      <c r="A312" s="117" t="str">
        <f>ESE!C89</f>
        <v>AME21226</v>
      </c>
      <c r="B312" s="117" t="s">
        <v>382</v>
      </c>
      <c r="C312" s="117" t="s">
        <v>368</v>
      </c>
      <c r="D312" s="117">
        <f>ESE!F89</f>
        <v>2</v>
      </c>
      <c r="E312" s="117">
        <f>ESE!G89</f>
        <v>2</v>
      </c>
      <c r="F312" s="117">
        <f>ESE!H89</f>
        <v>0</v>
      </c>
      <c r="G312" s="117">
        <f>ESE!I89</f>
        <v>1</v>
      </c>
      <c r="H312" s="117">
        <f>ESE!J89</f>
        <v>1</v>
      </c>
      <c r="I312" s="117">
        <f>ESE!K89</f>
        <v>2</v>
      </c>
      <c r="J312" s="117">
        <f>ESE!L89</f>
        <v>2</v>
      </c>
      <c r="K312" s="117">
        <f>ESE!M89</f>
        <v>1</v>
      </c>
      <c r="L312" s="117">
        <f>ESE!N89</f>
        <v>2</v>
      </c>
      <c r="M312" s="117">
        <f>ESE!O89</f>
        <v>2</v>
      </c>
      <c r="N312" s="117">
        <f>ESE!P89</f>
        <v>6</v>
      </c>
      <c r="O312" s="117">
        <f>ESE!Q89</f>
        <v>9</v>
      </c>
      <c r="P312" s="117">
        <f>ESE!R89</f>
        <v>10</v>
      </c>
      <c r="Q312" s="117">
        <f>ESE!S89</f>
        <v>0</v>
      </c>
      <c r="R312" s="117">
        <f>ESE!T89</f>
        <v>9</v>
      </c>
      <c r="S312" s="117">
        <f>ESE!U89</f>
        <v>8</v>
      </c>
      <c r="T312" s="117">
        <f>ESE!V89</f>
        <v>57</v>
      </c>
      <c r="U312" s="118" t="str">
        <f t="shared" si="4"/>
        <v>Pass</v>
      </c>
      <c r="X312" s="1"/>
    </row>
    <row r="313" spans="1:24" x14ac:dyDescent="0.3">
      <c r="A313" s="117" t="str">
        <f>ESE!C90</f>
        <v>AME21228</v>
      </c>
      <c r="B313" s="117" t="s">
        <v>382</v>
      </c>
      <c r="C313" s="117" t="s">
        <v>368</v>
      </c>
      <c r="D313" s="117">
        <f>ESE!F90</f>
        <v>2</v>
      </c>
      <c r="E313" s="117">
        <f>ESE!G90</f>
        <v>2</v>
      </c>
      <c r="F313" s="117">
        <f>ESE!H90</f>
        <v>0</v>
      </c>
      <c r="G313" s="117">
        <f>ESE!I90</f>
        <v>1</v>
      </c>
      <c r="H313" s="117">
        <f>ESE!J90</f>
        <v>1</v>
      </c>
      <c r="I313" s="117">
        <f>ESE!K90</f>
        <v>0</v>
      </c>
      <c r="J313" s="117">
        <f>ESE!L90</f>
        <v>0</v>
      </c>
      <c r="K313" s="117">
        <f>ESE!M90</f>
        <v>0</v>
      </c>
      <c r="L313" s="117">
        <f>ESE!N90</f>
        <v>0</v>
      </c>
      <c r="M313" s="117">
        <f>ESE!O90</f>
        <v>0</v>
      </c>
      <c r="N313" s="117">
        <f>ESE!P90</f>
        <v>7</v>
      </c>
      <c r="O313" s="117">
        <f>ESE!Q90</f>
        <v>12</v>
      </c>
      <c r="P313" s="117">
        <f>ESE!R90</f>
        <v>12</v>
      </c>
      <c r="Q313" s="117">
        <f>ESE!S90</f>
        <v>11</v>
      </c>
      <c r="R313" s="117">
        <f>ESE!T90</f>
        <v>12</v>
      </c>
      <c r="S313" s="117">
        <f>ESE!U90</f>
        <v>11</v>
      </c>
      <c r="T313" s="117">
        <f>ESE!V90</f>
        <v>71</v>
      </c>
      <c r="U313" s="118" t="str">
        <f t="shared" si="4"/>
        <v>Average</v>
      </c>
      <c r="X313" s="1"/>
    </row>
    <row r="314" spans="1:24" x14ac:dyDescent="0.3">
      <c r="A314" s="117" t="str">
        <f>ESE!C91</f>
        <v>AME21010</v>
      </c>
      <c r="B314" s="117" t="s">
        <v>382</v>
      </c>
      <c r="C314" s="117" t="s">
        <v>368</v>
      </c>
      <c r="D314" s="117">
        <f>ESE!F91</f>
        <v>0</v>
      </c>
      <c r="E314" s="117">
        <f>ESE!G91</f>
        <v>0</v>
      </c>
      <c r="F314" s="117">
        <f>ESE!H91</f>
        <v>0</v>
      </c>
      <c r="G314" s="117">
        <f>ESE!I91</f>
        <v>0</v>
      </c>
      <c r="H314" s="117">
        <f>ESE!J91</f>
        <v>2</v>
      </c>
      <c r="I314" s="117">
        <f>ESE!K91</f>
        <v>0</v>
      </c>
      <c r="J314" s="117">
        <f>ESE!L91</f>
        <v>0</v>
      </c>
      <c r="K314" s="117">
        <f>ESE!M91</f>
        <v>0</v>
      </c>
      <c r="L314" s="117">
        <f>ESE!N91</f>
        <v>0</v>
      </c>
      <c r="M314" s="117">
        <f>ESE!O91</f>
        <v>2</v>
      </c>
      <c r="N314" s="117">
        <f>ESE!P91</f>
        <v>5</v>
      </c>
      <c r="O314" s="117">
        <f>ESE!Q91</f>
        <v>11</v>
      </c>
      <c r="P314" s="117">
        <f>ESE!R91</f>
        <v>11</v>
      </c>
      <c r="Q314" s="117">
        <f>ESE!S91</f>
        <v>11</v>
      </c>
      <c r="R314" s="117">
        <f>ESE!T91</f>
        <v>11</v>
      </c>
      <c r="S314" s="117">
        <f>ESE!U91</f>
        <v>11</v>
      </c>
      <c r="T314" s="117">
        <f>ESE!V91</f>
        <v>64</v>
      </c>
      <c r="U314" s="118" t="str">
        <f t="shared" si="4"/>
        <v>Below Average</v>
      </c>
      <c r="X314" s="1"/>
    </row>
    <row r="315" spans="1:24" x14ac:dyDescent="0.3">
      <c r="A315" s="117" t="str">
        <f>ESE!C92</f>
        <v>AME21011</v>
      </c>
      <c r="B315" s="117" t="s">
        <v>382</v>
      </c>
      <c r="C315" s="117" t="s">
        <v>368</v>
      </c>
      <c r="D315" s="117">
        <f>ESE!F92</f>
        <v>2</v>
      </c>
      <c r="E315" s="117">
        <f>ESE!G92</f>
        <v>2</v>
      </c>
      <c r="F315" s="117">
        <f>ESE!H92</f>
        <v>2</v>
      </c>
      <c r="G315" s="117">
        <f>ESE!I92</f>
        <v>2</v>
      </c>
      <c r="H315" s="117">
        <f>ESE!J92</f>
        <v>2</v>
      </c>
      <c r="I315" s="117">
        <f>ESE!K92</f>
        <v>2</v>
      </c>
      <c r="J315" s="117">
        <f>ESE!L92</f>
        <v>2</v>
      </c>
      <c r="K315" s="117">
        <f>ESE!M92</f>
        <v>2</v>
      </c>
      <c r="L315" s="117">
        <f>ESE!N92</f>
        <v>2</v>
      </c>
      <c r="M315" s="117">
        <f>ESE!O92</f>
        <v>2</v>
      </c>
      <c r="N315" s="117">
        <f>ESE!P92</f>
        <v>6</v>
      </c>
      <c r="O315" s="117">
        <f>ESE!Q92</f>
        <v>11</v>
      </c>
      <c r="P315" s="117">
        <f>ESE!R92</f>
        <v>11</v>
      </c>
      <c r="Q315" s="117">
        <f>ESE!S92</f>
        <v>11</v>
      </c>
      <c r="R315" s="117">
        <f>ESE!T92</f>
        <v>11</v>
      </c>
      <c r="S315" s="117">
        <f>ESE!U92</f>
        <v>11</v>
      </c>
      <c r="T315" s="117">
        <f>ESE!V92</f>
        <v>81</v>
      </c>
      <c r="U315" s="118" t="str">
        <f t="shared" si="4"/>
        <v>Above Average</v>
      </c>
      <c r="X315" s="1"/>
    </row>
    <row r="316" spans="1:24" x14ac:dyDescent="0.3">
      <c r="A316" s="117" t="str">
        <f>ESE!C93</f>
        <v>AME21014</v>
      </c>
      <c r="B316" s="117" t="s">
        <v>383</v>
      </c>
      <c r="C316" s="117" t="s">
        <v>368</v>
      </c>
      <c r="D316" s="117">
        <f>ESE!F93</f>
        <v>0</v>
      </c>
      <c r="E316" s="117">
        <f>ESE!G93</f>
        <v>2</v>
      </c>
      <c r="F316" s="117">
        <f>ESE!H93</f>
        <v>2</v>
      </c>
      <c r="G316" s="117">
        <f>ESE!I93</f>
        <v>1</v>
      </c>
      <c r="H316" s="117">
        <f>ESE!J93</f>
        <v>2</v>
      </c>
      <c r="I316" s="117">
        <f>ESE!K93</f>
        <v>1</v>
      </c>
      <c r="J316" s="117">
        <f>ESE!L93</f>
        <v>1</v>
      </c>
      <c r="K316" s="117">
        <f>ESE!M93</f>
        <v>1</v>
      </c>
      <c r="L316" s="117">
        <f>ESE!N93</f>
        <v>2</v>
      </c>
      <c r="M316" s="117">
        <f>ESE!O93</f>
        <v>2</v>
      </c>
      <c r="N316" s="117">
        <f>ESE!P93</f>
        <v>5</v>
      </c>
      <c r="O316" s="117">
        <f>ESE!Q93</f>
        <v>10</v>
      </c>
      <c r="P316" s="117">
        <f>ESE!R93</f>
        <v>12</v>
      </c>
      <c r="Q316" s="117">
        <f>ESE!S93</f>
        <v>11</v>
      </c>
      <c r="R316" s="117">
        <f>ESE!T93</f>
        <v>11</v>
      </c>
      <c r="S316" s="117">
        <f>ESE!U93</f>
        <v>11</v>
      </c>
      <c r="T316" s="117">
        <f>ESE!V93</f>
        <v>74</v>
      </c>
      <c r="U316" s="118" t="str">
        <f t="shared" si="4"/>
        <v>Average</v>
      </c>
      <c r="X316" s="1"/>
    </row>
    <row r="317" spans="1:24" x14ac:dyDescent="0.3">
      <c r="A317" s="117" t="str">
        <f>ESE!C94</f>
        <v>AME21015</v>
      </c>
      <c r="B317" s="117" t="s">
        <v>383</v>
      </c>
      <c r="C317" s="117" t="s">
        <v>368</v>
      </c>
      <c r="D317" s="117">
        <v>0</v>
      </c>
      <c r="E317" s="117">
        <v>0</v>
      </c>
      <c r="F317" s="117">
        <v>0</v>
      </c>
      <c r="G317" s="117">
        <v>0</v>
      </c>
      <c r="H317" s="117">
        <v>0</v>
      </c>
      <c r="I317" s="117">
        <v>0</v>
      </c>
      <c r="J317" s="117">
        <v>0</v>
      </c>
      <c r="K317" s="117">
        <v>0</v>
      </c>
      <c r="L317" s="117">
        <v>0</v>
      </c>
      <c r="M317" s="117">
        <v>0</v>
      </c>
      <c r="N317" s="117">
        <v>0</v>
      </c>
      <c r="O317" s="117">
        <v>0</v>
      </c>
      <c r="P317" s="117">
        <v>0</v>
      </c>
      <c r="Q317" s="117">
        <v>0</v>
      </c>
      <c r="R317" s="117">
        <v>0</v>
      </c>
      <c r="S317" s="117">
        <v>0</v>
      </c>
      <c r="T317" s="117" t="s">
        <v>370</v>
      </c>
      <c r="U317" s="118" t="str">
        <f t="shared" si="4"/>
        <v>Absent</v>
      </c>
      <c r="X317" s="1"/>
    </row>
    <row r="318" spans="1:24" x14ac:dyDescent="0.3">
      <c r="A318" s="117" t="str">
        <f>ESE!C95</f>
        <v>AME21018</v>
      </c>
      <c r="B318" s="117" t="s">
        <v>383</v>
      </c>
      <c r="C318" s="117" t="s">
        <v>368</v>
      </c>
      <c r="D318" s="117">
        <f>ESE!F95</f>
        <v>2</v>
      </c>
      <c r="E318" s="117">
        <f>ESE!G95</f>
        <v>2</v>
      </c>
      <c r="F318" s="117">
        <f>ESE!H95</f>
        <v>2</v>
      </c>
      <c r="G318" s="117">
        <f>ESE!I95</f>
        <v>2</v>
      </c>
      <c r="H318" s="117">
        <f>ESE!J95</f>
        <v>2</v>
      </c>
      <c r="I318" s="117">
        <f>ESE!K95</f>
        <v>2</v>
      </c>
      <c r="J318" s="117">
        <f>ESE!L95</f>
        <v>2</v>
      </c>
      <c r="K318" s="117">
        <f>ESE!M95</f>
        <v>2</v>
      </c>
      <c r="L318" s="117">
        <f>ESE!N95</f>
        <v>2</v>
      </c>
      <c r="M318" s="117">
        <f>ESE!O95</f>
        <v>2</v>
      </c>
      <c r="N318" s="117">
        <f>ESE!P95</f>
        <v>8</v>
      </c>
      <c r="O318" s="117">
        <f>ESE!Q95</f>
        <v>12</v>
      </c>
      <c r="P318" s="117">
        <f>ESE!R95</f>
        <v>11</v>
      </c>
      <c r="Q318" s="117">
        <f>ESE!S95</f>
        <v>10</v>
      </c>
      <c r="R318" s="117">
        <f>ESE!T95</f>
        <v>11</v>
      </c>
      <c r="S318" s="117">
        <f>ESE!U95</f>
        <v>11</v>
      </c>
      <c r="T318" s="117">
        <f>ESE!V95</f>
        <v>83</v>
      </c>
      <c r="U318" s="118" t="str">
        <f t="shared" si="4"/>
        <v>Above Average</v>
      </c>
      <c r="X318" s="1"/>
    </row>
    <row r="319" spans="1:24" x14ac:dyDescent="0.3">
      <c r="A319" s="117" t="str">
        <f>ESE!C96</f>
        <v>AME21023</v>
      </c>
      <c r="B319" s="117" t="s">
        <v>383</v>
      </c>
      <c r="C319" s="117" t="s">
        <v>368</v>
      </c>
      <c r="D319" s="117">
        <f>ESE!F96</f>
        <v>2</v>
      </c>
      <c r="E319" s="117">
        <f>ESE!G96</f>
        <v>1</v>
      </c>
      <c r="F319" s="117">
        <f>ESE!H96</f>
        <v>1</v>
      </c>
      <c r="G319" s="117">
        <f>ESE!I96</f>
        <v>2</v>
      </c>
      <c r="H319" s="117">
        <f>ESE!J96</f>
        <v>1</v>
      </c>
      <c r="I319" s="117">
        <f>ESE!K96</f>
        <v>1</v>
      </c>
      <c r="J319" s="117">
        <f>ESE!L96</f>
        <v>1</v>
      </c>
      <c r="K319" s="117">
        <f>ESE!M96</f>
        <v>0</v>
      </c>
      <c r="L319" s="117">
        <f>ESE!N96</f>
        <v>2</v>
      </c>
      <c r="M319" s="117">
        <f>ESE!O96</f>
        <v>0</v>
      </c>
      <c r="N319" s="117">
        <f>ESE!P96</f>
        <v>6</v>
      </c>
      <c r="O319" s="117">
        <f>ESE!Q96</f>
        <v>11</v>
      </c>
      <c r="P319" s="117">
        <f>ESE!R96</f>
        <v>0</v>
      </c>
      <c r="Q319" s="117">
        <f>ESE!S96</f>
        <v>0</v>
      </c>
      <c r="R319" s="117">
        <f>ESE!T96</f>
        <v>11</v>
      </c>
      <c r="S319" s="117">
        <f>ESE!U96</f>
        <v>12</v>
      </c>
      <c r="T319" s="117">
        <f>ESE!V96</f>
        <v>51</v>
      </c>
      <c r="U319" s="118" t="str">
        <f t="shared" si="4"/>
        <v>Pass</v>
      </c>
      <c r="X319" s="1"/>
    </row>
    <row r="320" spans="1:24" x14ac:dyDescent="0.3">
      <c r="A320" s="117" t="str">
        <f>ESE!C97</f>
        <v>AME21024</v>
      </c>
      <c r="B320" s="117" t="s">
        <v>383</v>
      </c>
      <c r="C320" s="117" t="s">
        <v>368</v>
      </c>
      <c r="D320" s="117">
        <f>ESE!F97</f>
        <v>0</v>
      </c>
      <c r="E320" s="117">
        <f>ESE!G97</f>
        <v>1</v>
      </c>
      <c r="F320" s="117">
        <f>ESE!H97</f>
        <v>2</v>
      </c>
      <c r="G320" s="117">
        <f>ESE!I97</f>
        <v>0</v>
      </c>
      <c r="H320" s="117">
        <f>ESE!J97</f>
        <v>2</v>
      </c>
      <c r="I320" s="117">
        <f>ESE!K97</f>
        <v>0</v>
      </c>
      <c r="J320" s="117">
        <f>ESE!L97</f>
        <v>0</v>
      </c>
      <c r="K320" s="117">
        <f>ESE!M97</f>
        <v>0</v>
      </c>
      <c r="L320" s="117">
        <f>ESE!N97</f>
        <v>2</v>
      </c>
      <c r="M320" s="117">
        <f>ESE!O97</f>
        <v>0</v>
      </c>
      <c r="N320" s="117">
        <f>ESE!P97</f>
        <v>5</v>
      </c>
      <c r="O320" s="117">
        <f>ESE!Q97</f>
        <v>12</v>
      </c>
      <c r="P320" s="117">
        <f>ESE!R97</f>
        <v>12</v>
      </c>
      <c r="Q320" s="117">
        <f>ESE!S97</f>
        <v>10</v>
      </c>
      <c r="R320" s="117">
        <f>ESE!T97</f>
        <v>12</v>
      </c>
      <c r="S320" s="117">
        <f>ESE!U97</f>
        <v>12</v>
      </c>
      <c r="T320" s="117">
        <f>ESE!V97</f>
        <v>70</v>
      </c>
      <c r="U320" s="118" t="str">
        <f t="shared" si="4"/>
        <v>Average</v>
      </c>
      <c r="X320" s="1"/>
    </row>
    <row r="321" spans="1:24" x14ac:dyDescent="0.3">
      <c r="A321" s="117" t="str">
        <f>ESE!C98</f>
        <v>AME21025</v>
      </c>
      <c r="B321" s="117" t="s">
        <v>383</v>
      </c>
      <c r="C321" s="117" t="s">
        <v>368</v>
      </c>
      <c r="D321" s="117">
        <f>ESE!F98</f>
        <v>2</v>
      </c>
      <c r="E321" s="117">
        <f>ESE!G98</f>
        <v>2</v>
      </c>
      <c r="F321" s="117">
        <f>ESE!H98</f>
        <v>2</v>
      </c>
      <c r="G321" s="117">
        <f>ESE!I98</f>
        <v>1</v>
      </c>
      <c r="H321" s="117">
        <f>ESE!J98</f>
        <v>2</v>
      </c>
      <c r="I321" s="117">
        <f>ESE!K98</f>
        <v>2</v>
      </c>
      <c r="J321" s="117">
        <f>ESE!L98</f>
        <v>1</v>
      </c>
      <c r="K321" s="117">
        <f>ESE!M98</f>
        <v>2</v>
      </c>
      <c r="L321" s="117">
        <f>ESE!N98</f>
        <v>2</v>
      </c>
      <c r="M321" s="117">
        <f>ESE!O98</f>
        <v>2</v>
      </c>
      <c r="N321" s="117">
        <f>ESE!P98</f>
        <v>7</v>
      </c>
      <c r="O321" s="117">
        <f>ESE!Q98</f>
        <v>12</v>
      </c>
      <c r="P321" s="117">
        <f>ESE!R98</f>
        <v>12</v>
      </c>
      <c r="Q321" s="117">
        <f>ESE!S98</f>
        <v>11</v>
      </c>
      <c r="R321" s="117">
        <f>ESE!T98</f>
        <v>10</v>
      </c>
      <c r="S321" s="117">
        <f>ESE!U98</f>
        <v>11</v>
      </c>
      <c r="T321" s="117">
        <f>ESE!V98</f>
        <v>81</v>
      </c>
      <c r="U321" s="118" t="str">
        <f t="shared" si="4"/>
        <v>Above Average</v>
      </c>
      <c r="X321" s="1"/>
    </row>
    <row r="322" spans="1:24" x14ac:dyDescent="0.3">
      <c r="A322" s="117" t="str">
        <f>ESE!C99</f>
        <v>AME21026</v>
      </c>
      <c r="B322" s="117" t="s">
        <v>383</v>
      </c>
      <c r="C322" s="117" t="s">
        <v>368</v>
      </c>
      <c r="D322" s="117">
        <f>ESE!F99</f>
        <v>2</v>
      </c>
      <c r="E322" s="117">
        <f>ESE!G99</f>
        <v>2</v>
      </c>
      <c r="F322" s="117">
        <f>ESE!H99</f>
        <v>2</v>
      </c>
      <c r="G322" s="117">
        <f>ESE!I99</f>
        <v>2</v>
      </c>
      <c r="H322" s="117">
        <f>ESE!J99</f>
        <v>2</v>
      </c>
      <c r="I322" s="117">
        <f>ESE!K99</f>
        <v>2</v>
      </c>
      <c r="J322" s="117">
        <f>ESE!L99</f>
        <v>2</v>
      </c>
      <c r="K322" s="117">
        <f>ESE!M99</f>
        <v>2</v>
      </c>
      <c r="L322" s="117">
        <f>ESE!N99</f>
        <v>2</v>
      </c>
      <c r="M322" s="117">
        <f>ESE!O99</f>
        <v>2</v>
      </c>
      <c r="N322" s="117">
        <f>ESE!P99</f>
        <v>8</v>
      </c>
      <c r="O322" s="117">
        <f>ESE!Q99</f>
        <v>11</v>
      </c>
      <c r="P322" s="117">
        <f>ESE!R99</f>
        <v>11</v>
      </c>
      <c r="Q322" s="117">
        <f>ESE!S99</f>
        <v>11</v>
      </c>
      <c r="R322" s="117">
        <f>ESE!T99</f>
        <v>11</v>
      </c>
      <c r="S322" s="117">
        <f>ESE!U99</f>
        <v>11</v>
      </c>
      <c r="T322" s="117">
        <f>ESE!V99</f>
        <v>83</v>
      </c>
      <c r="U322" s="118" t="str">
        <f t="shared" si="4"/>
        <v>Above Average</v>
      </c>
      <c r="X322" s="1"/>
    </row>
    <row r="323" spans="1:24" x14ac:dyDescent="0.3">
      <c r="A323" s="117" t="str">
        <f>ESE!C100</f>
        <v>AME21027</v>
      </c>
      <c r="B323" s="117" t="s">
        <v>383</v>
      </c>
      <c r="C323" s="117" t="s">
        <v>368</v>
      </c>
      <c r="D323" s="117">
        <f>ESE!F100</f>
        <v>2</v>
      </c>
      <c r="E323" s="117">
        <f>ESE!G100</f>
        <v>2</v>
      </c>
      <c r="F323" s="117">
        <f>ESE!H100</f>
        <v>0</v>
      </c>
      <c r="G323" s="117">
        <f>ESE!I100</f>
        <v>2</v>
      </c>
      <c r="H323" s="117">
        <f>ESE!J100</f>
        <v>2</v>
      </c>
      <c r="I323" s="117">
        <f>ESE!K100</f>
        <v>0</v>
      </c>
      <c r="J323" s="117">
        <f>ESE!L100</f>
        <v>2</v>
      </c>
      <c r="K323" s="117">
        <f>ESE!M100</f>
        <v>0</v>
      </c>
      <c r="L323" s="117">
        <f>ESE!N100</f>
        <v>2</v>
      </c>
      <c r="M323" s="117">
        <f>ESE!O100</f>
        <v>2</v>
      </c>
      <c r="N323" s="117">
        <f>ESE!P100</f>
        <v>8</v>
      </c>
      <c r="O323" s="117">
        <f>ESE!Q100</f>
        <v>11</v>
      </c>
      <c r="P323" s="117">
        <f>ESE!R100</f>
        <v>11</v>
      </c>
      <c r="Q323" s="117">
        <f>ESE!S100</f>
        <v>11</v>
      </c>
      <c r="R323" s="117">
        <f>ESE!T100</f>
        <v>11</v>
      </c>
      <c r="S323" s="117">
        <f>ESE!U100</f>
        <v>12</v>
      </c>
      <c r="T323" s="117">
        <f>ESE!V100</f>
        <v>78</v>
      </c>
      <c r="U323" s="118" t="str">
        <f t="shared" ref="U323:U386" si="5">IF(T323="AB","Absent",(IF(T323=100,"Outstanding",IF(T323&gt;89,"Excellent",IF(T323&gt;79,"Above Average",IF(T323&gt;69,"Average",IF(T323&gt;59,"Below Average",IF(T323&gt;49,"Pass","Fail"))))))))</f>
        <v>Average</v>
      </c>
      <c r="X323" s="1"/>
    </row>
    <row r="324" spans="1:24" x14ac:dyDescent="0.3">
      <c r="A324" s="117" t="str">
        <f>ESE!C101</f>
        <v>AME21028</v>
      </c>
      <c r="B324" s="117" t="s">
        <v>383</v>
      </c>
      <c r="C324" s="117" t="s">
        <v>368</v>
      </c>
      <c r="D324" s="117">
        <f>ESE!F101</f>
        <v>2</v>
      </c>
      <c r="E324" s="117">
        <f>ESE!G101</f>
        <v>2</v>
      </c>
      <c r="F324" s="117">
        <f>ESE!H101</f>
        <v>2</v>
      </c>
      <c r="G324" s="117">
        <f>ESE!I101</f>
        <v>2</v>
      </c>
      <c r="H324" s="117">
        <f>ESE!J101</f>
        <v>2</v>
      </c>
      <c r="I324" s="117">
        <f>ESE!K101</f>
        <v>2</v>
      </c>
      <c r="J324" s="117">
        <f>ESE!L101</f>
        <v>2</v>
      </c>
      <c r="K324" s="117">
        <f>ESE!M101</f>
        <v>2</v>
      </c>
      <c r="L324" s="117">
        <f>ESE!N101</f>
        <v>2</v>
      </c>
      <c r="M324" s="117">
        <f>ESE!O101</f>
        <v>2</v>
      </c>
      <c r="N324" s="117">
        <f>ESE!P101</f>
        <v>9</v>
      </c>
      <c r="O324" s="117">
        <f>ESE!Q101</f>
        <v>11</v>
      </c>
      <c r="P324" s="117">
        <f>ESE!R101</f>
        <v>12</v>
      </c>
      <c r="Q324" s="117">
        <f>ESE!S101</f>
        <v>12</v>
      </c>
      <c r="R324" s="117">
        <f>ESE!T101</f>
        <v>11</v>
      </c>
      <c r="S324" s="117">
        <f>ESE!U101</f>
        <v>12</v>
      </c>
      <c r="T324" s="117">
        <f>ESE!V101</f>
        <v>87</v>
      </c>
      <c r="U324" s="118" t="str">
        <f t="shared" si="5"/>
        <v>Above Average</v>
      </c>
      <c r="X324" s="1"/>
    </row>
    <row r="325" spans="1:24" x14ac:dyDescent="0.3">
      <c r="A325" s="117" t="str">
        <f>ESE!C102</f>
        <v>AME21029</v>
      </c>
      <c r="B325" s="117" t="s">
        <v>383</v>
      </c>
      <c r="C325" s="117" t="s">
        <v>368</v>
      </c>
      <c r="D325" s="117">
        <f>ESE!F102</f>
        <v>2</v>
      </c>
      <c r="E325" s="117">
        <f>ESE!G102</f>
        <v>2</v>
      </c>
      <c r="F325" s="117">
        <f>ESE!H102</f>
        <v>2</v>
      </c>
      <c r="G325" s="117">
        <f>ESE!I102</f>
        <v>2</v>
      </c>
      <c r="H325" s="117">
        <f>ESE!J102</f>
        <v>2</v>
      </c>
      <c r="I325" s="117">
        <f>ESE!K102</f>
        <v>2</v>
      </c>
      <c r="J325" s="117">
        <f>ESE!L102</f>
        <v>2</v>
      </c>
      <c r="K325" s="117">
        <f>ESE!M102</f>
        <v>2</v>
      </c>
      <c r="L325" s="117">
        <f>ESE!N102</f>
        <v>2</v>
      </c>
      <c r="M325" s="117">
        <f>ESE!O102</f>
        <v>2</v>
      </c>
      <c r="N325" s="117">
        <f>ESE!P102</f>
        <v>9</v>
      </c>
      <c r="O325" s="117">
        <f>ESE!Q102</f>
        <v>11</v>
      </c>
      <c r="P325" s="117">
        <f>ESE!R102</f>
        <v>12</v>
      </c>
      <c r="Q325" s="117">
        <f>ESE!S102</f>
        <v>11</v>
      </c>
      <c r="R325" s="117">
        <f>ESE!T102</f>
        <v>11</v>
      </c>
      <c r="S325" s="117">
        <f>ESE!U102</f>
        <v>11</v>
      </c>
      <c r="T325" s="117">
        <f>ESE!V102</f>
        <v>85</v>
      </c>
      <c r="U325" s="118" t="str">
        <f t="shared" si="5"/>
        <v>Above Average</v>
      </c>
      <c r="X325" s="1"/>
    </row>
    <row r="326" spans="1:24" x14ac:dyDescent="0.3">
      <c r="A326" s="117" t="str">
        <f>ESE!C103</f>
        <v>AME21030</v>
      </c>
      <c r="B326" s="117" t="s">
        <v>383</v>
      </c>
      <c r="C326" s="117" t="s">
        <v>368</v>
      </c>
      <c r="D326" s="117">
        <v>0</v>
      </c>
      <c r="E326" s="117">
        <v>0</v>
      </c>
      <c r="F326" s="117">
        <v>0</v>
      </c>
      <c r="G326" s="117">
        <v>0</v>
      </c>
      <c r="H326" s="117">
        <v>0</v>
      </c>
      <c r="I326" s="117">
        <v>0</v>
      </c>
      <c r="J326" s="117">
        <v>0</v>
      </c>
      <c r="K326" s="117">
        <v>0</v>
      </c>
      <c r="L326" s="117">
        <v>0</v>
      </c>
      <c r="M326" s="117">
        <v>0</v>
      </c>
      <c r="N326" s="117">
        <v>0</v>
      </c>
      <c r="O326" s="117">
        <v>0</v>
      </c>
      <c r="P326" s="117">
        <v>0</v>
      </c>
      <c r="Q326" s="117">
        <v>0</v>
      </c>
      <c r="R326" s="117">
        <v>0</v>
      </c>
      <c r="S326" s="117">
        <v>0</v>
      </c>
      <c r="T326" s="117" t="s">
        <v>370</v>
      </c>
      <c r="U326" s="118" t="str">
        <f t="shared" si="5"/>
        <v>Absent</v>
      </c>
      <c r="X326" s="1"/>
    </row>
    <row r="327" spans="1:24" x14ac:dyDescent="0.3">
      <c r="A327" s="117" t="str">
        <f>ESE!C104</f>
        <v>AME21032</v>
      </c>
      <c r="B327" s="117" t="s">
        <v>383</v>
      </c>
      <c r="C327" s="117" t="s">
        <v>368</v>
      </c>
      <c r="D327" s="117">
        <f>ESE!F104</f>
        <v>0</v>
      </c>
      <c r="E327" s="117">
        <f>ESE!G104</f>
        <v>2</v>
      </c>
      <c r="F327" s="117">
        <f>ESE!H104</f>
        <v>0</v>
      </c>
      <c r="G327" s="117">
        <f>ESE!I104</f>
        <v>2</v>
      </c>
      <c r="H327" s="117">
        <f>ESE!J104</f>
        <v>1</v>
      </c>
      <c r="I327" s="117">
        <f>ESE!K104</f>
        <v>1</v>
      </c>
      <c r="J327" s="117">
        <f>ESE!L104</f>
        <v>0</v>
      </c>
      <c r="K327" s="117">
        <f>ESE!M104</f>
        <v>0</v>
      </c>
      <c r="L327" s="117">
        <f>ESE!N104</f>
        <v>2</v>
      </c>
      <c r="M327" s="117">
        <f>ESE!O104</f>
        <v>2</v>
      </c>
      <c r="N327" s="117">
        <f>ESE!P104</f>
        <v>9</v>
      </c>
      <c r="O327" s="117">
        <f>ESE!Q104</f>
        <v>11</v>
      </c>
      <c r="P327" s="117">
        <f>ESE!R104</f>
        <v>12</v>
      </c>
      <c r="Q327" s="117">
        <f>ESE!S104</f>
        <v>11</v>
      </c>
      <c r="R327" s="117">
        <f>ESE!T104</f>
        <v>11</v>
      </c>
      <c r="S327" s="117">
        <f>ESE!U104</f>
        <v>11</v>
      </c>
      <c r="T327" s="117">
        <f>ESE!V104</f>
        <v>75</v>
      </c>
      <c r="U327" s="118" t="str">
        <f t="shared" si="5"/>
        <v>Average</v>
      </c>
      <c r="X327" s="1"/>
    </row>
    <row r="328" spans="1:24" x14ac:dyDescent="0.3">
      <c r="A328" s="117" t="str">
        <f>ESE!C105</f>
        <v>AME21034</v>
      </c>
      <c r="B328" s="117" t="s">
        <v>383</v>
      </c>
      <c r="C328" s="117" t="s">
        <v>368</v>
      </c>
      <c r="D328" s="117">
        <f>ESE!F105</f>
        <v>2</v>
      </c>
      <c r="E328" s="117">
        <f>ESE!G105</f>
        <v>2</v>
      </c>
      <c r="F328" s="117">
        <f>ESE!H105</f>
        <v>1</v>
      </c>
      <c r="G328" s="117">
        <f>ESE!I105</f>
        <v>1</v>
      </c>
      <c r="H328" s="117">
        <f>ESE!J105</f>
        <v>2</v>
      </c>
      <c r="I328" s="117">
        <f>ESE!K105</f>
        <v>0</v>
      </c>
      <c r="J328" s="117">
        <f>ESE!L105</f>
        <v>2</v>
      </c>
      <c r="K328" s="117">
        <f>ESE!M105</f>
        <v>0</v>
      </c>
      <c r="L328" s="117">
        <f>ESE!N105</f>
        <v>2</v>
      </c>
      <c r="M328" s="117">
        <f>ESE!O105</f>
        <v>2</v>
      </c>
      <c r="N328" s="117">
        <f>ESE!P105</f>
        <v>9</v>
      </c>
      <c r="O328" s="117">
        <f>ESE!Q105</f>
        <v>13</v>
      </c>
      <c r="P328" s="117">
        <f>ESE!R105</f>
        <v>12</v>
      </c>
      <c r="Q328" s="117">
        <f>ESE!S105</f>
        <v>11</v>
      </c>
      <c r="R328" s="117">
        <f>ESE!T105</f>
        <v>12</v>
      </c>
      <c r="S328" s="117">
        <f>ESE!U105</f>
        <v>12</v>
      </c>
      <c r="T328" s="117">
        <f>ESE!V105</f>
        <v>83</v>
      </c>
      <c r="U328" s="118" t="str">
        <f t="shared" si="5"/>
        <v>Above Average</v>
      </c>
      <c r="X328" s="1"/>
    </row>
    <row r="329" spans="1:24" x14ac:dyDescent="0.3">
      <c r="A329" s="117" t="str">
        <f>ESE!C106</f>
        <v>AME21035</v>
      </c>
      <c r="B329" s="117" t="s">
        <v>383</v>
      </c>
      <c r="C329" s="117" t="s">
        <v>368</v>
      </c>
      <c r="D329" s="117">
        <f>ESE!F106</f>
        <v>2</v>
      </c>
      <c r="E329" s="117">
        <f>ESE!G106</f>
        <v>2</v>
      </c>
      <c r="F329" s="117">
        <f>ESE!H106</f>
        <v>2</v>
      </c>
      <c r="G329" s="117">
        <f>ESE!I106</f>
        <v>1</v>
      </c>
      <c r="H329" s="117">
        <f>ESE!J106</f>
        <v>2</v>
      </c>
      <c r="I329" s="117">
        <f>ESE!K106</f>
        <v>2</v>
      </c>
      <c r="J329" s="117">
        <f>ESE!L106</f>
        <v>2</v>
      </c>
      <c r="K329" s="117">
        <f>ESE!M106</f>
        <v>2</v>
      </c>
      <c r="L329" s="117">
        <f>ESE!N106</f>
        <v>2</v>
      </c>
      <c r="M329" s="117">
        <f>ESE!O106</f>
        <v>2</v>
      </c>
      <c r="N329" s="117">
        <f>ESE!P106</f>
        <v>5</v>
      </c>
      <c r="O329" s="117">
        <f>ESE!Q106</f>
        <v>11</v>
      </c>
      <c r="P329" s="117">
        <f>ESE!R106</f>
        <v>12</v>
      </c>
      <c r="Q329" s="117">
        <f>ESE!S106</f>
        <v>11</v>
      </c>
      <c r="R329" s="117">
        <f>ESE!T106</f>
        <v>11</v>
      </c>
      <c r="S329" s="117">
        <f>ESE!U106</f>
        <v>11</v>
      </c>
      <c r="T329" s="117">
        <f>ESE!V106</f>
        <v>80</v>
      </c>
      <c r="U329" s="118" t="str">
        <f t="shared" si="5"/>
        <v>Above Average</v>
      </c>
      <c r="X329" s="1"/>
    </row>
    <row r="330" spans="1:24" x14ac:dyDescent="0.3">
      <c r="A330" s="117" t="str">
        <f>ESE!C107</f>
        <v>AME21038</v>
      </c>
      <c r="B330" s="117" t="s">
        <v>383</v>
      </c>
      <c r="C330" s="117" t="s">
        <v>368</v>
      </c>
      <c r="D330" s="117">
        <f>ESE!F107</f>
        <v>2</v>
      </c>
      <c r="E330" s="117">
        <f>ESE!G107</f>
        <v>2</v>
      </c>
      <c r="F330" s="117">
        <f>ESE!H107</f>
        <v>2</v>
      </c>
      <c r="G330" s="117">
        <f>ESE!I107</f>
        <v>2</v>
      </c>
      <c r="H330" s="117">
        <f>ESE!J107</f>
        <v>2</v>
      </c>
      <c r="I330" s="117">
        <f>ESE!K107</f>
        <v>2</v>
      </c>
      <c r="J330" s="117">
        <f>ESE!L107</f>
        <v>2</v>
      </c>
      <c r="K330" s="117">
        <f>ESE!M107</f>
        <v>2</v>
      </c>
      <c r="L330" s="117">
        <f>ESE!N107</f>
        <v>2</v>
      </c>
      <c r="M330" s="117">
        <f>ESE!O107</f>
        <v>2</v>
      </c>
      <c r="N330" s="117">
        <f>ESE!P107</f>
        <v>8</v>
      </c>
      <c r="O330" s="117">
        <f>ESE!Q107</f>
        <v>11</v>
      </c>
      <c r="P330" s="117">
        <f>ESE!R107</f>
        <v>11</v>
      </c>
      <c r="Q330" s="117">
        <f>ESE!S107</f>
        <v>11</v>
      </c>
      <c r="R330" s="117">
        <f>ESE!T107</f>
        <v>11</v>
      </c>
      <c r="S330" s="117">
        <f>ESE!U107</f>
        <v>11</v>
      </c>
      <c r="T330" s="117">
        <f>ESE!V107</f>
        <v>83</v>
      </c>
      <c r="U330" s="118" t="str">
        <f t="shared" si="5"/>
        <v>Above Average</v>
      </c>
      <c r="X330" s="1"/>
    </row>
    <row r="331" spans="1:24" x14ac:dyDescent="0.3">
      <c r="A331" s="117" t="str">
        <f>ESE!C108</f>
        <v>AME21040</v>
      </c>
      <c r="B331" s="117" t="s">
        <v>383</v>
      </c>
      <c r="C331" s="117" t="s">
        <v>368</v>
      </c>
      <c r="D331" s="117">
        <f>ESE!F108</f>
        <v>2</v>
      </c>
      <c r="E331" s="117">
        <f>ESE!G108</f>
        <v>2</v>
      </c>
      <c r="F331" s="117">
        <f>ESE!H108</f>
        <v>2</v>
      </c>
      <c r="G331" s="117">
        <f>ESE!I108</f>
        <v>2</v>
      </c>
      <c r="H331" s="117">
        <f>ESE!J108</f>
        <v>2</v>
      </c>
      <c r="I331" s="117">
        <f>ESE!K108</f>
        <v>2</v>
      </c>
      <c r="J331" s="117">
        <f>ESE!L108</f>
        <v>2</v>
      </c>
      <c r="K331" s="117">
        <f>ESE!M108</f>
        <v>2</v>
      </c>
      <c r="L331" s="117">
        <f>ESE!N108</f>
        <v>2</v>
      </c>
      <c r="M331" s="117">
        <f>ESE!O108</f>
        <v>2</v>
      </c>
      <c r="N331" s="117">
        <f>ESE!P108</f>
        <v>7</v>
      </c>
      <c r="O331" s="117">
        <f>ESE!Q108</f>
        <v>11</v>
      </c>
      <c r="P331" s="117">
        <f>ESE!R108</f>
        <v>11</v>
      </c>
      <c r="Q331" s="117">
        <f>ESE!S108</f>
        <v>12</v>
      </c>
      <c r="R331" s="117">
        <f>ESE!T108</f>
        <v>11</v>
      </c>
      <c r="S331" s="117">
        <f>ESE!U108</f>
        <v>11</v>
      </c>
      <c r="T331" s="117">
        <f>ESE!V108</f>
        <v>83</v>
      </c>
      <c r="U331" s="118" t="str">
        <f t="shared" si="5"/>
        <v>Above Average</v>
      </c>
      <c r="X331" s="1"/>
    </row>
    <row r="332" spans="1:24" x14ac:dyDescent="0.3">
      <c r="A332" s="117" t="str">
        <f>ESE!C109</f>
        <v>AME21042</v>
      </c>
      <c r="B332" s="117" t="s">
        <v>383</v>
      </c>
      <c r="C332" s="117" t="s">
        <v>368</v>
      </c>
      <c r="D332" s="117">
        <f>ESE!F109</f>
        <v>2</v>
      </c>
      <c r="E332" s="117">
        <f>ESE!G109</f>
        <v>1</v>
      </c>
      <c r="F332" s="117">
        <f>ESE!H109</f>
        <v>1</v>
      </c>
      <c r="G332" s="117">
        <f>ESE!I109</f>
        <v>1</v>
      </c>
      <c r="H332" s="117">
        <f>ESE!J109</f>
        <v>2</v>
      </c>
      <c r="I332" s="117">
        <f>ESE!K109</f>
        <v>2</v>
      </c>
      <c r="J332" s="117">
        <f>ESE!L109</f>
        <v>0</v>
      </c>
      <c r="K332" s="117">
        <f>ESE!M109</f>
        <v>0</v>
      </c>
      <c r="L332" s="117">
        <f>ESE!N109</f>
        <v>0</v>
      </c>
      <c r="M332" s="117">
        <f>ESE!O109</f>
        <v>0</v>
      </c>
      <c r="N332" s="117">
        <f>ESE!P109</f>
        <v>0</v>
      </c>
      <c r="O332" s="117">
        <f>ESE!Q109</f>
        <v>11</v>
      </c>
      <c r="P332" s="117">
        <f>ESE!R109</f>
        <v>11</v>
      </c>
      <c r="Q332" s="117">
        <f>ESE!S109</f>
        <v>11</v>
      </c>
      <c r="R332" s="117">
        <f>ESE!T109</f>
        <v>11</v>
      </c>
      <c r="S332" s="117">
        <f>ESE!U109</f>
        <v>9</v>
      </c>
      <c r="T332" s="117">
        <f>ESE!V109</f>
        <v>62</v>
      </c>
      <c r="U332" s="118" t="str">
        <f t="shared" si="5"/>
        <v>Below Average</v>
      </c>
      <c r="X332" s="1"/>
    </row>
    <row r="333" spans="1:24" x14ac:dyDescent="0.3">
      <c r="A333" s="117" t="str">
        <f>ESE!C110</f>
        <v>AME21043</v>
      </c>
      <c r="B333" s="117" t="s">
        <v>383</v>
      </c>
      <c r="C333" s="117" t="s">
        <v>368</v>
      </c>
      <c r="D333" s="117">
        <f>ESE!F110</f>
        <v>0</v>
      </c>
      <c r="E333" s="117">
        <f>ESE!G110</f>
        <v>0</v>
      </c>
      <c r="F333" s="117">
        <f>ESE!H110</f>
        <v>0</v>
      </c>
      <c r="G333" s="117">
        <f>ESE!I110</f>
        <v>0</v>
      </c>
      <c r="H333" s="117">
        <f>ESE!J110</f>
        <v>1</v>
      </c>
      <c r="I333" s="117">
        <f>ESE!K110</f>
        <v>1</v>
      </c>
      <c r="J333" s="117">
        <f>ESE!L110</f>
        <v>0</v>
      </c>
      <c r="K333" s="117">
        <f>ESE!M110</f>
        <v>0</v>
      </c>
      <c r="L333" s="117">
        <f>ESE!N110</f>
        <v>0</v>
      </c>
      <c r="M333" s="117">
        <f>ESE!O110</f>
        <v>0</v>
      </c>
      <c r="N333" s="117">
        <f>ESE!P110</f>
        <v>7</v>
      </c>
      <c r="O333" s="117">
        <f>ESE!Q110</f>
        <v>11</v>
      </c>
      <c r="P333" s="117">
        <f>ESE!R110</f>
        <v>12</v>
      </c>
      <c r="Q333" s="117">
        <f>ESE!S110</f>
        <v>11</v>
      </c>
      <c r="R333" s="117">
        <f>ESE!T110</f>
        <v>11</v>
      </c>
      <c r="S333" s="117">
        <f>ESE!U110</f>
        <v>11</v>
      </c>
      <c r="T333" s="117">
        <f>ESE!V110</f>
        <v>65</v>
      </c>
      <c r="U333" s="118" t="str">
        <f t="shared" si="5"/>
        <v>Below Average</v>
      </c>
      <c r="X333" s="1"/>
    </row>
    <row r="334" spans="1:24" x14ac:dyDescent="0.3">
      <c r="A334" s="117" t="str">
        <f>ESE!C111</f>
        <v>AME21044</v>
      </c>
      <c r="B334" s="117" t="s">
        <v>383</v>
      </c>
      <c r="C334" s="117" t="s">
        <v>368</v>
      </c>
      <c r="D334" s="117">
        <f>ESE!F111</f>
        <v>2</v>
      </c>
      <c r="E334" s="117">
        <f>ESE!G111</f>
        <v>2</v>
      </c>
      <c r="F334" s="117">
        <f>ESE!H111</f>
        <v>2</v>
      </c>
      <c r="G334" s="117">
        <f>ESE!I111</f>
        <v>2</v>
      </c>
      <c r="H334" s="117">
        <f>ESE!J111</f>
        <v>2</v>
      </c>
      <c r="I334" s="117">
        <f>ESE!K111</f>
        <v>2</v>
      </c>
      <c r="J334" s="117">
        <f>ESE!L111</f>
        <v>2</v>
      </c>
      <c r="K334" s="117">
        <f>ESE!M111</f>
        <v>2</v>
      </c>
      <c r="L334" s="117">
        <f>ESE!N111</f>
        <v>2</v>
      </c>
      <c r="M334" s="117">
        <f>ESE!O111</f>
        <v>2</v>
      </c>
      <c r="N334" s="117">
        <f>ESE!P111</f>
        <v>8</v>
      </c>
      <c r="O334" s="117">
        <f>ESE!Q111</f>
        <v>10</v>
      </c>
      <c r="P334" s="117">
        <f>ESE!R111</f>
        <v>10</v>
      </c>
      <c r="Q334" s="117">
        <f>ESE!S111</f>
        <v>11</v>
      </c>
      <c r="R334" s="117">
        <f>ESE!T111</f>
        <v>10</v>
      </c>
      <c r="S334" s="117">
        <f>ESE!U111</f>
        <v>11</v>
      </c>
      <c r="T334" s="117">
        <f>ESE!V111</f>
        <v>80</v>
      </c>
      <c r="U334" s="118" t="str">
        <f t="shared" si="5"/>
        <v>Above Average</v>
      </c>
      <c r="X334" s="1"/>
    </row>
    <row r="335" spans="1:24" x14ac:dyDescent="0.3">
      <c r="A335" s="117" t="str">
        <f>ESE!C112</f>
        <v>AME21046</v>
      </c>
      <c r="B335" s="117" t="s">
        <v>383</v>
      </c>
      <c r="C335" s="117" t="s">
        <v>368</v>
      </c>
      <c r="D335" s="117">
        <f>ESE!F112</f>
        <v>2</v>
      </c>
      <c r="E335" s="117">
        <f>ESE!G112</f>
        <v>2</v>
      </c>
      <c r="F335" s="117">
        <f>ESE!H112</f>
        <v>2</v>
      </c>
      <c r="G335" s="117">
        <f>ESE!I112</f>
        <v>1</v>
      </c>
      <c r="H335" s="117">
        <f>ESE!J112</f>
        <v>2</v>
      </c>
      <c r="I335" s="117">
        <f>ESE!K112</f>
        <v>2</v>
      </c>
      <c r="J335" s="117">
        <f>ESE!L112</f>
        <v>2</v>
      </c>
      <c r="K335" s="117">
        <f>ESE!M112</f>
        <v>2</v>
      </c>
      <c r="L335" s="117">
        <f>ESE!N112</f>
        <v>2</v>
      </c>
      <c r="M335" s="117">
        <f>ESE!O112</f>
        <v>2</v>
      </c>
      <c r="N335" s="117">
        <f>ESE!P112</f>
        <v>7</v>
      </c>
      <c r="O335" s="117">
        <f>ESE!Q112</f>
        <v>11</v>
      </c>
      <c r="P335" s="117">
        <f>ESE!R112</f>
        <v>12</v>
      </c>
      <c r="Q335" s="117">
        <f>ESE!S112</f>
        <v>11</v>
      </c>
      <c r="R335" s="117">
        <f>ESE!T112</f>
        <v>11</v>
      </c>
      <c r="S335" s="117">
        <f>ESE!U112</f>
        <v>12</v>
      </c>
      <c r="T335" s="117">
        <f>ESE!V112</f>
        <v>83</v>
      </c>
      <c r="U335" s="118" t="str">
        <f t="shared" si="5"/>
        <v>Above Average</v>
      </c>
      <c r="X335" s="1"/>
    </row>
    <row r="336" spans="1:24" x14ac:dyDescent="0.3">
      <c r="A336" s="117" t="str">
        <f>ESE!C113</f>
        <v>AME21047</v>
      </c>
      <c r="B336" s="117" t="s">
        <v>383</v>
      </c>
      <c r="C336" s="117" t="s">
        <v>368</v>
      </c>
      <c r="D336" s="117">
        <v>0</v>
      </c>
      <c r="E336" s="117">
        <v>0</v>
      </c>
      <c r="F336" s="117">
        <v>0</v>
      </c>
      <c r="G336" s="117">
        <v>0</v>
      </c>
      <c r="H336" s="117">
        <v>0</v>
      </c>
      <c r="I336" s="117">
        <v>0</v>
      </c>
      <c r="J336" s="117">
        <v>0</v>
      </c>
      <c r="K336" s="117">
        <v>0</v>
      </c>
      <c r="L336" s="117">
        <v>0</v>
      </c>
      <c r="M336" s="117">
        <v>0</v>
      </c>
      <c r="N336" s="117">
        <v>0</v>
      </c>
      <c r="O336" s="117">
        <v>0</v>
      </c>
      <c r="P336" s="117">
        <v>0</v>
      </c>
      <c r="Q336" s="117">
        <v>0</v>
      </c>
      <c r="R336" s="117">
        <v>0</v>
      </c>
      <c r="S336" s="117">
        <v>0</v>
      </c>
      <c r="T336" s="117" t="s">
        <v>370</v>
      </c>
      <c r="U336" s="118" t="str">
        <f t="shared" si="5"/>
        <v>Absent</v>
      </c>
      <c r="X336" s="1"/>
    </row>
    <row r="337" spans="1:24" x14ac:dyDescent="0.3">
      <c r="A337" s="117" t="str">
        <f>ESE!C114</f>
        <v>AME21049</v>
      </c>
      <c r="B337" s="117" t="s">
        <v>383</v>
      </c>
      <c r="C337" s="117" t="s">
        <v>368</v>
      </c>
      <c r="D337" s="117">
        <f>ESE!F114</f>
        <v>1</v>
      </c>
      <c r="E337" s="117">
        <f>ESE!G114</f>
        <v>1</v>
      </c>
      <c r="F337" s="117">
        <f>ESE!H114</f>
        <v>1</v>
      </c>
      <c r="G337" s="117">
        <f>ESE!I114</f>
        <v>0</v>
      </c>
      <c r="H337" s="117">
        <f>ESE!J114</f>
        <v>0</v>
      </c>
      <c r="I337" s="117">
        <f>ESE!K114</f>
        <v>0</v>
      </c>
      <c r="J337" s="117">
        <f>ESE!L114</f>
        <v>0</v>
      </c>
      <c r="K337" s="117">
        <f>ESE!M114</f>
        <v>0</v>
      </c>
      <c r="L337" s="117">
        <f>ESE!N114</f>
        <v>2</v>
      </c>
      <c r="M337" s="117">
        <f>ESE!O114</f>
        <v>0</v>
      </c>
      <c r="N337" s="117">
        <f>ESE!P114</f>
        <v>5</v>
      </c>
      <c r="O337" s="117">
        <f>ESE!Q114</f>
        <v>11</v>
      </c>
      <c r="P337" s="117">
        <f>ESE!R114</f>
        <v>11</v>
      </c>
      <c r="Q337" s="117">
        <f>ESE!S114</f>
        <v>11</v>
      </c>
      <c r="R337" s="117">
        <f>ESE!T114</f>
        <v>11</v>
      </c>
      <c r="S337" s="117">
        <f>ESE!U114</f>
        <v>11</v>
      </c>
      <c r="T337" s="117">
        <f>ESE!V114</f>
        <v>65</v>
      </c>
      <c r="U337" s="118" t="str">
        <f t="shared" si="5"/>
        <v>Below Average</v>
      </c>
      <c r="X337" s="1"/>
    </row>
    <row r="338" spans="1:24" x14ac:dyDescent="0.3">
      <c r="A338" s="117" t="str">
        <f>ESE!C115</f>
        <v>AME21050</v>
      </c>
      <c r="B338" s="117" t="s">
        <v>383</v>
      </c>
      <c r="C338" s="117" t="s">
        <v>368</v>
      </c>
      <c r="D338" s="117">
        <f>ESE!F115</f>
        <v>2</v>
      </c>
      <c r="E338" s="117">
        <f>ESE!G115</f>
        <v>2</v>
      </c>
      <c r="F338" s="117">
        <f>ESE!H115</f>
        <v>0</v>
      </c>
      <c r="G338" s="117">
        <f>ESE!I115</f>
        <v>2</v>
      </c>
      <c r="H338" s="117">
        <f>ESE!J115</f>
        <v>0</v>
      </c>
      <c r="I338" s="117">
        <f>ESE!K115</f>
        <v>2</v>
      </c>
      <c r="J338" s="117">
        <f>ESE!L115</f>
        <v>2</v>
      </c>
      <c r="K338" s="117">
        <f>ESE!M115</f>
        <v>2</v>
      </c>
      <c r="L338" s="117">
        <f>ESE!N115</f>
        <v>1</v>
      </c>
      <c r="M338" s="117">
        <f>ESE!O115</f>
        <v>2</v>
      </c>
      <c r="N338" s="117">
        <f>ESE!P115</f>
        <v>5</v>
      </c>
      <c r="O338" s="117">
        <f>ESE!Q115</f>
        <v>10</v>
      </c>
      <c r="P338" s="117">
        <f>ESE!R115</f>
        <v>10</v>
      </c>
      <c r="Q338" s="117">
        <f>ESE!S115</f>
        <v>10</v>
      </c>
      <c r="R338" s="117">
        <f>ESE!T115</f>
        <v>11</v>
      </c>
      <c r="S338" s="117">
        <f>ESE!U115</f>
        <v>10</v>
      </c>
      <c r="T338" s="117">
        <f>ESE!V115</f>
        <v>71</v>
      </c>
      <c r="U338" s="118" t="str">
        <f t="shared" si="5"/>
        <v>Average</v>
      </c>
      <c r="X338" s="1"/>
    </row>
    <row r="339" spans="1:24" x14ac:dyDescent="0.3">
      <c r="A339" s="117" t="str">
        <f>ESE!C116</f>
        <v>AME21230</v>
      </c>
      <c r="B339" s="117" t="s">
        <v>383</v>
      </c>
      <c r="C339" s="117" t="s">
        <v>368</v>
      </c>
      <c r="D339" s="117">
        <v>0</v>
      </c>
      <c r="E339" s="117">
        <v>0</v>
      </c>
      <c r="F339" s="117">
        <v>0</v>
      </c>
      <c r="G339" s="117">
        <v>0</v>
      </c>
      <c r="H339" s="117">
        <v>0</v>
      </c>
      <c r="I339" s="117">
        <v>0</v>
      </c>
      <c r="J339" s="117">
        <v>0</v>
      </c>
      <c r="K339" s="117">
        <v>0</v>
      </c>
      <c r="L339" s="117">
        <v>0</v>
      </c>
      <c r="M339" s="117">
        <v>0</v>
      </c>
      <c r="N339" s="117">
        <v>0</v>
      </c>
      <c r="O339" s="117">
        <v>0</v>
      </c>
      <c r="P339" s="117">
        <v>0</v>
      </c>
      <c r="Q339" s="117">
        <v>0</v>
      </c>
      <c r="R339" s="117">
        <v>0</v>
      </c>
      <c r="S339" s="117">
        <v>0</v>
      </c>
      <c r="T339" s="117" t="s">
        <v>370</v>
      </c>
      <c r="U339" s="118" t="str">
        <f t="shared" si="5"/>
        <v>Absent</v>
      </c>
      <c r="X339" s="1"/>
    </row>
    <row r="340" spans="1:24" x14ac:dyDescent="0.3">
      <c r="A340" s="117" t="str">
        <f>ESE!C117</f>
        <v>AME21232</v>
      </c>
      <c r="B340" s="117" t="s">
        <v>383</v>
      </c>
      <c r="C340" s="117" t="s">
        <v>368</v>
      </c>
      <c r="D340" s="117">
        <f>ESE!F117</f>
        <v>0</v>
      </c>
      <c r="E340" s="117">
        <f>ESE!G117</f>
        <v>0</v>
      </c>
      <c r="F340" s="117">
        <f>ESE!H117</f>
        <v>0</v>
      </c>
      <c r="G340" s="117">
        <f>ESE!I117</f>
        <v>0</v>
      </c>
      <c r="H340" s="117">
        <f>ESE!J117</f>
        <v>0</v>
      </c>
      <c r="I340" s="117">
        <f>ESE!K117</f>
        <v>0</v>
      </c>
      <c r="J340" s="117">
        <f>ESE!L117</f>
        <v>0</v>
      </c>
      <c r="K340" s="117">
        <f>ESE!M117</f>
        <v>0</v>
      </c>
      <c r="L340" s="117">
        <f>ESE!N117</f>
        <v>2</v>
      </c>
      <c r="M340" s="117">
        <f>ESE!O117</f>
        <v>0</v>
      </c>
      <c r="N340" s="117">
        <f>ESE!P117</f>
        <v>5</v>
      </c>
      <c r="O340" s="117">
        <f>ESE!Q117</f>
        <v>11</v>
      </c>
      <c r="P340" s="117">
        <f>ESE!R117</f>
        <v>11</v>
      </c>
      <c r="Q340" s="117">
        <f>ESE!S117</f>
        <v>10</v>
      </c>
      <c r="R340" s="117">
        <f>ESE!T117</f>
        <v>10</v>
      </c>
      <c r="S340" s="117">
        <f>ESE!U117</f>
        <v>10</v>
      </c>
      <c r="T340" s="117">
        <f>ESE!V117</f>
        <v>59</v>
      </c>
      <c r="U340" s="118" t="str">
        <f t="shared" si="5"/>
        <v>Pass</v>
      </c>
      <c r="X340" s="1"/>
    </row>
    <row r="341" spans="1:24" x14ac:dyDescent="0.3">
      <c r="A341" s="117" t="str">
        <f>ESE!C118</f>
        <v>AME21233</v>
      </c>
      <c r="B341" s="117" t="s">
        <v>383</v>
      </c>
      <c r="C341" s="117" t="s">
        <v>368</v>
      </c>
      <c r="D341" s="117">
        <f>ESE!F118</f>
        <v>1</v>
      </c>
      <c r="E341" s="117">
        <f>ESE!G118</f>
        <v>0</v>
      </c>
      <c r="F341" s="117">
        <f>ESE!H118</f>
        <v>0</v>
      </c>
      <c r="G341" s="117">
        <f>ESE!I118</f>
        <v>0</v>
      </c>
      <c r="H341" s="117">
        <f>ESE!J118</f>
        <v>0</v>
      </c>
      <c r="I341" s="117">
        <f>ESE!K118</f>
        <v>0</v>
      </c>
      <c r="J341" s="117">
        <f>ESE!L118</f>
        <v>0</v>
      </c>
      <c r="K341" s="117">
        <f>ESE!M118</f>
        <v>0</v>
      </c>
      <c r="L341" s="117">
        <f>ESE!N118</f>
        <v>0</v>
      </c>
      <c r="M341" s="117">
        <f>ESE!O118</f>
        <v>0</v>
      </c>
      <c r="N341" s="117">
        <f>ESE!P118</f>
        <v>5</v>
      </c>
      <c r="O341" s="117">
        <f>ESE!Q118</f>
        <v>10</v>
      </c>
      <c r="P341" s="117">
        <f>ESE!R118</f>
        <v>11</v>
      </c>
      <c r="Q341" s="117">
        <f>ESE!S118</f>
        <v>10</v>
      </c>
      <c r="R341" s="117">
        <f>ESE!T118</f>
        <v>11</v>
      </c>
      <c r="S341" s="117">
        <f>ESE!U118</f>
        <v>10</v>
      </c>
      <c r="T341" s="117">
        <f>ESE!V118</f>
        <v>58</v>
      </c>
      <c r="U341" s="118" t="str">
        <f t="shared" si="5"/>
        <v>Pass</v>
      </c>
      <c r="X341" s="1"/>
    </row>
    <row r="342" spans="1:24" x14ac:dyDescent="0.3">
      <c r="A342" s="117" t="str">
        <f>ESE!C119</f>
        <v>AME21234</v>
      </c>
      <c r="B342" s="117" t="s">
        <v>383</v>
      </c>
      <c r="C342" s="117" t="s">
        <v>368</v>
      </c>
      <c r="D342" s="117">
        <f>ESE!F119</f>
        <v>0</v>
      </c>
      <c r="E342" s="117">
        <f>ESE!G119</f>
        <v>2</v>
      </c>
      <c r="F342" s="117">
        <f>ESE!H119</f>
        <v>1</v>
      </c>
      <c r="G342" s="117">
        <f>ESE!I119</f>
        <v>0</v>
      </c>
      <c r="H342" s="117">
        <f>ESE!J119</f>
        <v>1</v>
      </c>
      <c r="I342" s="117">
        <f>ESE!K119</f>
        <v>0</v>
      </c>
      <c r="J342" s="117">
        <f>ESE!L119</f>
        <v>1</v>
      </c>
      <c r="K342" s="117">
        <f>ESE!M119</f>
        <v>1</v>
      </c>
      <c r="L342" s="117">
        <f>ESE!N119</f>
        <v>1</v>
      </c>
      <c r="M342" s="117">
        <f>ESE!O119</f>
        <v>2</v>
      </c>
      <c r="N342" s="117">
        <f>ESE!P119</f>
        <v>4</v>
      </c>
      <c r="O342" s="117">
        <f>ESE!Q119</f>
        <v>8</v>
      </c>
      <c r="P342" s="117">
        <f>ESE!R119</f>
        <v>12</v>
      </c>
      <c r="Q342" s="117">
        <f>ESE!S119</f>
        <v>0</v>
      </c>
      <c r="R342" s="117">
        <f>ESE!T119</f>
        <v>11</v>
      </c>
      <c r="S342" s="117">
        <f>ESE!U119</f>
        <v>11</v>
      </c>
      <c r="T342" s="117">
        <f>ESE!V119</f>
        <v>55</v>
      </c>
      <c r="U342" s="118" t="str">
        <f t="shared" si="5"/>
        <v>Pass</v>
      </c>
      <c r="X342" s="1"/>
    </row>
    <row r="343" spans="1:24" x14ac:dyDescent="0.3">
      <c r="A343" s="117" t="str">
        <f>ESE!C120</f>
        <v>AME21235</v>
      </c>
      <c r="B343" s="117" t="s">
        <v>383</v>
      </c>
      <c r="C343" s="117" t="s">
        <v>368</v>
      </c>
      <c r="D343" s="117">
        <f>ESE!F120</f>
        <v>2</v>
      </c>
      <c r="E343" s="117">
        <f>ESE!G120</f>
        <v>2</v>
      </c>
      <c r="F343" s="117">
        <f>ESE!H120</f>
        <v>2</v>
      </c>
      <c r="G343" s="117">
        <f>ESE!I120</f>
        <v>2</v>
      </c>
      <c r="H343" s="117">
        <f>ESE!J120</f>
        <v>2</v>
      </c>
      <c r="I343" s="117">
        <f>ESE!K120</f>
        <v>2</v>
      </c>
      <c r="J343" s="117">
        <f>ESE!L120</f>
        <v>2</v>
      </c>
      <c r="K343" s="117">
        <f>ESE!M120</f>
        <v>2</v>
      </c>
      <c r="L343" s="117">
        <f>ESE!N120</f>
        <v>2</v>
      </c>
      <c r="M343" s="117">
        <f>ESE!O120</f>
        <v>2</v>
      </c>
      <c r="N343" s="117">
        <f>ESE!P120</f>
        <v>7</v>
      </c>
      <c r="O343" s="117">
        <f>ESE!Q120</f>
        <v>13</v>
      </c>
      <c r="P343" s="117">
        <f>ESE!R120</f>
        <v>12</v>
      </c>
      <c r="Q343" s="117">
        <f>ESE!S120</f>
        <v>11</v>
      </c>
      <c r="R343" s="117">
        <f>ESE!T120</f>
        <v>12</v>
      </c>
      <c r="S343" s="117">
        <f>ESE!U120</f>
        <v>11</v>
      </c>
      <c r="T343" s="117">
        <f>ESE!V120</f>
        <v>86</v>
      </c>
      <c r="U343" s="118" t="str">
        <f t="shared" si="5"/>
        <v>Above Average</v>
      </c>
      <c r="X343" s="1"/>
    </row>
    <row r="344" spans="1:24" x14ac:dyDescent="0.3">
      <c r="A344" s="117" t="str">
        <f>ESE!C121</f>
        <v>AME21237</v>
      </c>
      <c r="B344" s="117" t="s">
        <v>383</v>
      </c>
      <c r="C344" s="117" t="s">
        <v>368</v>
      </c>
      <c r="D344" s="117">
        <f>ESE!F121</f>
        <v>2</v>
      </c>
      <c r="E344" s="117">
        <f>ESE!G121</f>
        <v>2</v>
      </c>
      <c r="F344" s="117">
        <f>ESE!H121</f>
        <v>2</v>
      </c>
      <c r="G344" s="117">
        <f>ESE!I121</f>
        <v>2</v>
      </c>
      <c r="H344" s="117">
        <f>ESE!J121</f>
        <v>2</v>
      </c>
      <c r="I344" s="117">
        <f>ESE!K121</f>
        <v>2</v>
      </c>
      <c r="J344" s="117">
        <f>ESE!L121</f>
        <v>2</v>
      </c>
      <c r="K344" s="117">
        <f>ESE!M121</f>
        <v>2</v>
      </c>
      <c r="L344" s="117">
        <f>ESE!N121</f>
        <v>2</v>
      </c>
      <c r="M344" s="117">
        <f>ESE!O121</f>
        <v>2</v>
      </c>
      <c r="N344" s="117">
        <f>ESE!P121</f>
        <v>7</v>
      </c>
      <c r="O344" s="117">
        <f>ESE!Q121</f>
        <v>13</v>
      </c>
      <c r="P344" s="117">
        <f>ESE!R121</f>
        <v>13</v>
      </c>
      <c r="Q344" s="117">
        <f>ESE!S121</f>
        <v>12</v>
      </c>
      <c r="R344" s="117">
        <f>ESE!T121</f>
        <v>12</v>
      </c>
      <c r="S344" s="117">
        <f>ESE!U121</f>
        <v>11</v>
      </c>
      <c r="T344" s="117">
        <f>ESE!V121</f>
        <v>88</v>
      </c>
      <c r="U344" s="118" t="str">
        <f t="shared" si="5"/>
        <v>Above Average</v>
      </c>
      <c r="X344" s="1"/>
    </row>
    <row r="345" spans="1:24" x14ac:dyDescent="0.3">
      <c r="A345" s="117" t="str">
        <f>ESE!C122</f>
        <v>AME21239L</v>
      </c>
      <c r="B345" s="117" t="s">
        <v>383</v>
      </c>
      <c r="C345" s="117" t="s">
        <v>368</v>
      </c>
      <c r="D345" s="117">
        <f>ESE!F122</f>
        <v>2</v>
      </c>
      <c r="E345" s="117">
        <f>ESE!G122</f>
        <v>2</v>
      </c>
      <c r="F345" s="117">
        <f>ESE!H122</f>
        <v>1</v>
      </c>
      <c r="G345" s="117">
        <f>ESE!I122</f>
        <v>1</v>
      </c>
      <c r="H345" s="117">
        <f>ESE!J122</f>
        <v>2</v>
      </c>
      <c r="I345" s="117">
        <f>ESE!K122</f>
        <v>2</v>
      </c>
      <c r="J345" s="117">
        <f>ESE!L122</f>
        <v>2</v>
      </c>
      <c r="K345" s="117">
        <f>ESE!M122</f>
        <v>2</v>
      </c>
      <c r="L345" s="117">
        <f>ESE!N122</f>
        <v>2</v>
      </c>
      <c r="M345" s="117">
        <f>ESE!O122</f>
        <v>2</v>
      </c>
      <c r="N345" s="117">
        <f>ESE!P122</f>
        <v>8</v>
      </c>
      <c r="O345" s="117">
        <f>ESE!Q122</f>
        <v>13</v>
      </c>
      <c r="P345" s="117">
        <f>ESE!R122</f>
        <v>12</v>
      </c>
      <c r="Q345" s="117">
        <f>ESE!S122</f>
        <v>12</v>
      </c>
      <c r="R345" s="117">
        <f>ESE!T122</f>
        <v>12</v>
      </c>
      <c r="S345" s="117">
        <f>ESE!U122</f>
        <v>10</v>
      </c>
      <c r="T345" s="117">
        <f>ESE!V122</f>
        <v>85</v>
      </c>
      <c r="U345" s="118" t="str">
        <f t="shared" si="5"/>
        <v>Above Average</v>
      </c>
      <c r="X345" s="1"/>
    </row>
    <row r="346" spans="1:24" x14ac:dyDescent="0.3">
      <c r="A346" s="117" t="str">
        <f>ESE!C123</f>
        <v>AME21241L</v>
      </c>
      <c r="B346" s="117" t="s">
        <v>383</v>
      </c>
      <c r="C346" s="117" t="s">
        <v>368</v>
      </c>
      <c r="D346" s="117">
        <f>ESE!F123</f>
        <v>2</v>
      </c>
      <c r="E346" s="117">
        <f>ESE!G123</f>
        <v>2</v>
      </c>
      <c r="F346" s="117">
        <f>ESE!H123</f>
        <v>2</v>
      </c>
      <c r="G346" s="117">
        <f>ESE!I123</f>
        <v>2</v>
      </c>
      <c r="H346" s="117">
        <f>ESE!J123</f>
        <v>2</v>
      </c>
      <c r="I346" s="117">
        <f>ESE!K123</f>
        <v>2</v>
      </c>
      <c r="J346" s="117">
        <f>ESE!L123</f>
        <v>2</v>
      </c>
      <c r="K346" s="117">
        <f>ESE!M123</f>
        <v>2</v>
      </c>
      <c r="L346" s="117">
        <f>ESE!N123</f>
        <v>2</v>
      </c>
      <c r="M346" s="117">
        <f>ESE!O123</f>
        <v>2</v>
      </c>
      <c r="N346" s="117">
        <f>ESE!P123</f>
        <v>8</v>
      </c>
      <c r="O346" s="117">
        <f>ESE!Q123</f>
        <v>12</v>
      </c>
      <c r="P346" s="117">
        <f>ESE!R123</f>
        <v>11</v>
      </c>
      <c r="Q346" s="117">
        <f>ESE!S123</f>
        <v>11</v>
      </c>
      <c r="R346" s="117">
        <f>ESE!T123</f>
        <v>12</v>
      </c>
      <c r="S346" s="117">
        <f>ESE!U123</f>
        <v>11</v>
      </c>
      <c r="T346" s="117">
        <f>ESE!V123</f>
        <v>85</v>
      </c>
      <c r="U346" s="118" t="str">
        <f t="shared" si="5"/>
        <v>Above Average</v>
      </c>
      <c r="X346" s="1"/>
    </row>
    <row r="347" spans="1:24" x14ac:dyDescent="0.3">
      <c r="A347" s="117" t="str">
        <f>ESE!C124</f>
        <v>AME21244L</v>
      </c>
      <c r="B347" s="117" t="s">
        <v>383</v>
      </c>
      <c r="C347" s="117" t="s">
        <v>368</v>
      </c>
      <c r="D347" s="117">
        <f>ESE!F124</f>
        <v>2</v>
      </c>
      <c r="E347" s="117">
        <f>ESE!G124</f>
        <v>2</v>
      </c>
      <c r="F347" s="117">
        <f>ESE!H124</f>
        <v>2</v>
      </c>
      <c r="G347" s="117">
        <f>ESE!I124</f>
        <v>2</v>
      </c>
      <c r="H347" s="117">
        <f>ESE!J124</f>
        <v>2</v>
      </c>
      <c r="I347" s="117">
        <f>ESE!K124</f>
        <v>2</v>
      </c>
      <c r="J347" s="117">
        <f>ESE!L124</f>
        <v>2</v>
      </c>
      <c r="K347" s="117">
        <f>ESE!M124</f>
        <v>2</v>
      </c>
      <c r="L347" s="117">
        <f>ESE!N124</f>
        <v>2</v>
      </c>
      <c r="M347" s="117">
        <f>ESE!O124</f>
        <v>2</v>
      </c>
      <c r="N347" s="117">
        <f>ESE!P124</f>
        <v>6</v>
      </c>
      <c r="O347" s="117">
        <f>ESE!Q124</f>
        <v>11</v>
      </c>
      <c r="P347" s="117">
        <f>ESE!R124</f>
        <v>11</v>
      </c>
      <c r="Q347" s="117">
        <f>ESE!S124</f>
        <v>10</v>
      </c>
      <c r="R347" s="117">
        <f>ESE!T124</f>
        <v>10</v>
      </c>
      <c r="S347" s="117">
        <f>ESE!U124</f>
        <v>10</v>
      </c>
      <c r="T347" s="117">
        <f>ESE!V124</f>
        <v>78</v>
      </c>
      <c r="U347" s="118" t="str">
        <f t="shared" si="5"/>
        <v>Average</v>
      </c>
      <c r="X347" s="1"/>
    </row>
    <row r="348" spans="1:24" x14ac:dyDescent="0.3">
      <c r="A348" s="117" t="str">
        <f>ESE!C125</f>
        <v>AME21251L</v>
      </c>
      <c r="B348" s="117" t="s">
        <v>383</v>
      </c>
      <c r="C348" s="117" t="s">
        <v>368</v>
      </c>
      <c r="D348" s="117">
        <f>ESE!F125</f>
        <v>0</v>
      </c>
      <c r="E348" s="117">
        <f>ESE!G125</f>
        <v>0</v>
      </c>
      <c r="F348" s="117">
        <f>ESE!H125</f>
        <v>0</v>
      </c>
      <c r="G348" s="117">
        <f>ESE!I125</f>
        <v>0</v>
      </c>
      <c r="H348" s="117">
        <f>ESE!J125</f>
        <v>1</v>
      </c>
      <c r="I348" s="117">
        <f>ESE!K125</f>
        <v>0</v>
      </c>
      <c r="J348" s="117">
        <f>ESE!L125</f>
        <v>1</v>
      </c>
      <c r="K348" s="117">
        <f>ESE!M125</f>
        <v>1</v>
      </c>
      <c r="L348" s="117">
        <f>ESE!N125</f>
        <v>2</v>
      </c>
      <c r="M348" s="117">
        <f>ESE!O125</f>
        <v>0</v>
      </c>
      <c r="N348" s="117">
        <f>ESE!P125</f>
        <v>6</v>
      </c>
      <c r="O348" s="117">
        <f>ESE!Q125</f>
        <v>13</v>
      </c>
      <c r="P348" s="117">
        <f>ESE!R125</f>
        <v>11</v>
      </c>
      <c r="Q348" s="117">
        <f>ESE!S125</f>
        <v>11</v>
      </c>
      <c r="R348" s="117">
        <f>ESE!T125</f>
        <v>12</v>
      </c>
      <c r="S348" s="117">
        <f>ESE!U125</f>
        <v>11</v>
      </c>
      <c r="T348" s="117">
        <f>ESE!V125</f>
        <v>69</v>
      </c>
      <c r="U348" s="118" t="str">
        <f t="shared" si="5"/>
        <v>Below Average</v>
      </c>
      <c r="X348" s="1"/>
    </row>
    <row r="349" spans="1:24" x14ac:dyDescent="0.3">
      <c r="A349" s="117" t="str">
        <f>ESE!C126</f>
        <v>AME21262L</v>
      </c>
      <c r="B349" s="117" t="s">
        <v>383</v>
      </c>
      <c r="C349" s="117" t="s">
        <v>368</v>
      </c>
      <c r="D349" s="117">
        <f>ESE!F126</f>
        <v>0</v>
      </c>
      <c r="E349" s="117">
        <f>ESE!G126</f>
        <v>0</v>
      </c>
      <c r="F349" s="117">
        <f>ESE!H126</f>
        <v>1</v>
      </c>
      <c r="G349" s="117">
        <f>ESE!I126</f>
        <v>2</v>
      </c>
      <c r="H349" s="117">
        <f>ESE!J126</f>
        <v>0</v>
      </c>
      <c r="I349" s="117">
        <f>ESE!K126</f>
        <v>1</v>
      </c>
      <c r="J349" s="117">
        <f>ESE!L126</f>
        <v>1</v>
      </c>
      <c r="K349" s="117">
        <f>ESE!M126</f>
        <v>1</v>
      </c>
      <c r="L349" s="117">
        <f>ESE!N126</f>
        <v>0</v>
      </c>
      <c r="M349" s="117">
        <f>ESE!O126</f>
        <v>0</v>
      </c>
      <c r="N349" s="117">
        <f>ESE!P126</f>
        <v>9</v>
      </c>
      <c r="O349" s="117">
        <f>ESE!Q126</f>
        <v>11</v>
      </c>
      <c r="P349" s="117">
        <f>ESE!R126</f>
        <v>12</v>
      </c>
      <c r="Q349" s="117">
        <f>ESE!S126</f>
        <v>11</v>
      </c>
      <c r="R349" s="117">
        <f>ESE!T126</f>
        <v>11</v>
      </c>
      <c r="S349" s="117">
        <f>ESE!U126</f>
        <v>11</v>
      </c>
      <c r="T349" s="117">
        <f>ESE!V126</f>
        <v>71</v>
      </c>
      <c r="U349" s="118" t="str">
        <f t="shared" si="5"/>
        <v>Average</v>
      </c>
      <c r="X349" s="1"/>
    </row>
    <row r="350" spans="1:24" x14ac:dyDescent="0.3">
      <c r="A350" s="117" t="str">
        <f>ESE!C127</f>
        <v>AME21263L</v>
      </c>
      <c r="B350" s="117" t="s">
        <v>383</v>
      </c>
      <c r="C350" s="117" t="s">
        <v>368</v>
      </c>
      <c r="D350" s="117">
        <f>ESE!F127</f>
        <v>0</v>
      </c>
      <c r="E350" s="117">
        <f>ESE!G127</f>
        <v>0</v>
      </c>
      <c r="F350" s="117">
        <f>ESE!H127</f>
        <v>0</v>
      </c>
      <c r="G350" s="117">
        <f>ESE!I127</f>
        <v>0</v>
      </c>
      <c r="H350" s="117">
        <f>ESE!J127</f>
        <v>2</v>
      </c>
      <c r="I350" s="117">
        <f>ESE!K127</f>
        <v>0</v>
      </c>
      <c r="J350" s="117">
        <f>ESE!L127</f>
        <v>0</v>
      </c>
      <c r="K350" s="117">
        <f>ESE!M127</f>
        <v>0</v>
      </c>
      <c r="L350" s="117">
        <f>ESE!N127</f>
        <v>0</v>
      </c>
      <c r="M350" s="117">
        <f>ESE!O127</f>
        <v>0</v>
      </c>
      <c r="N350" s="117">
        <f>ESE!P127</f>
        <v>0</v>
      </c>
      <c r="O350" s="117">
        <f>ESE!Q127</f>
        <v>12</v>
      </c>
      <c r="P350" s="117">
        <f>ESE!R127</f>
        <v>12</v>
      </c>
      <c r="Q350" s="117">
        <f>ESE!S127</f>
        <v>10</v>
      </c>
      <c r="R350" s="117">
        <f>ESE!T127</f>
        <v>12</v>
      </c>
      <c r="S350" s="117">
        <f>ESE!U127</f>
        <v>12</v>
      </c>
      <c r="T350" s="117">
        <f>ESE!V127</f>
        <v>60</v>
      </c>
      <c r="U350" s="118" t="str">
        <f t="shared" si="5"/>
        <v>Below Average</v>
      </c>
      <c r="X350" s="1"/>
    </row>
    <row r="351" spans="1:24" x14ac:dyDescent="0.3">
      <c r="A351" s="117" t="str">
        <f>ESE!C128</f>
        <v>AME21057</v>
      </c>
      <c r="B351" s="117" t="s">
        <v>383</v>
      </c>
      <c r="C351" s="117" t="s">
        <v>368</v>
      </c>
      <c r="D351" s="117">
        <f>ESE!F128</f>
        <v>2</v>
      </c>
      <c r="E351" s="117">
        <f>ESE!G128</f>
        <v>0</v>
      </c>
      <c r="F351" s="117">
        <f>ESE!H128</f>
        <v>2</v>
      </c>
      <c r="G351" s="117">
        <f>ESE!I128</f>
        <v>2</v>
      </c>
      <c r="H351" s="117">
        <f>ESE!J128</f>
        <v>0</v>
      </c>
      <c r="I351" s="117">
        <f>ESE!K128</f>
        <v>0</v>
      </c>
      <c r="J351" s="117">
        <f>ESE!L128</f>
        <v>2</v>
      </c>
      <c r="K351" s="117">
        <f>ESE!M128</f>
        <v>0</v>
      </c>
      <c r="L351" s="117">
        <f>ESE!N128</f>
        <v>2</v>
      </c>
      <c r="M351" s="117">
        <f>ESE!O128</f>
        <v>2</v>
      </c>
      <c r="N351" s="117">
        <f>ESE!P128</f>
        <v>7</v>
      </c>
      <c r="O351" s="117">
        <f>ESE!Q128</f>
        <v>11</v>
      </c>
      <c r="P351" s="117">
        <f>ESE!R128</f>
        <v>12</v>
      </c>
      <c r="Q351" s="117">
        <f>ESE!S128</f>
        <v>11</v>
      </c>
      <c r="R351" s="117">
        <f>ESE!T128</f>
        <v>11</v>
      </c>
      <c r="S351" s="117">
        <f>ESE!U128</f>
        <v>11</v>
      </c>
      <c r="T351" s="117">
        <f>ESE!V128</f>
        <v>75</v>
      </c>
      <c r="U351" s="118" t="str">
        <f t="shared" si="5"/>
        <v>Average</v>
      </c>
      <c r="X351" s="1"/>
    </row>
    <row r="352" spans="1:24" x14ac:dyDescent="0.3">
      <c r="A352" s="117" t="str">
        <f>ESE!C129</f>
        <v>AME21060</v>
      </c>
      <c r="B352" s="117" t="s">
        <v>383</v>
      </c>
      <c r="C352" s="117" t="s">
        <v>368</v>
      </c>
      <c r="D352" s="117">
        <f>ESE!F129</f>
        <v>2</v>
      </c>
      <c r="E352" s="117">
        <f>ESE!G129</f>
        <v>2</v>
      </c>
      <c r="F352" s="117">
        <f>ESE!H129</f>
        <v>1</v>
      </c>
      <c r="G352" s="117">
        <f>ESE!I129</f>
        <v>2</v>
      </c>
      <c r="H352" s="117">
        <f>ESE!J129</f>
        <v>1</v>
      </c>
      <c r="I352" s="117">
        <f>ESE!K129</f>
        <v>2</v>
      </c>
      <c r="J352" s="117">
        <f>ESE!L129</f>
        <v>2</v>
      </c>
      <c r="K352" s="117">
        <f>ESE!M129</f>
        <v>2</v>
      </c>
      <c r="L352" s="117">
        <f>ESE!N129</f>
        <v>2</v>
      </c>
      <c r="M352" s="117">
        <f>ESE!O129</f>
        <v>2</v>
      </c>
      <c r="N352" s="117">
        <f>ESE!P129</f>
        <v>5</v>
      </c>
      <c r="O352" s="117">
        <f>ESE!Q129</f>
        <v>12</v>
      </c>
      <c r="P352" s="117">
        <f>ESE!R129</f>
        <v>11</v>
      </c>
      <c r="Q352" s="117">
        <f>ESE!S129</f>
        <v>0</v>
      </c>
      <c r="R352" s="117">
        <f>ESE!T129</f>
        <v>11</v>
      </c>
      <c r="S352" s="117">
        <f>ESE!U129</f>
        <v>11</v>
      </c>
      <c r="T352" s="117">
        <f>ESE!V129</f>
        <v>68</v>
      </c>
      <c r="U352" s="118" t="str">
        <f t="shared" si="5"/>
        <v>Below Average</v>
      </c>
      <c r="X352" s="1"/>
    </row>
    <row r="353" spans="1:24" x14ac:dyDescent="0.3">
      <c r="A353" s="117" t="str">
        <f>ESE!C130</f>
        <v>AME21064</v>
      </c>
      <c r="B353" s="117" t="s">
        <v>383</v>
      </c>
      <c r="C353" s="117" t="s">
        <v>368</v>
      </c>
      <c r="D353" s="117">
        <f>ESE!F130</f>
        <v>2</v>
      </c>
      <c r="E353" s="117">
        <f>ESE!G130</f>
        <v>2</v>
      </c>
      <c r="F353" s="117">
        <f>ESE!H130</f>
        <v>2</v>
      </c>
      <c r="G353" s="117">
        <f>ESE!I130</f>
        <v>2</v>
      </c>
      <c r="H353" s="117">
        <f>ESE!J130</f>
        <v>2</v>
      </c>
      <c r="I353" s="117">
        <f>ESE!K130</f>
        <v>2</v>
      </c>
      <c r="J353" s="117">
        <f>ESE!L130</f>
        <v>2</v>
      </c>
      <c r="K353" s="117">
        <f>ESE!M130</f>
        <v>2</v>
      </c>
      <c r="L353" s="117">
        <f>ESE!N130</f>
        <v>2</v>
      </c>
      <c r="M353" s="117">
        <f>ESE!O130</f>
        <v>2</v>
      </c>
      <c r="N353" s="117">
        <f>ESE!P130</f>
        <v>7</v>
      </c>
      <c r="O353" s="117">
        <f>ESE!Q130</f>
        <v>11</v>
      </c>
      <c r="P353" s="117">
        <f>ESE!R130</f>
        <v>11</v>
      </c>
      <c r="Q353" s="117">
        <f>ESE!S130</f>
        <v>10</v>
      </c>
      <c r="R353" s="117">
        <f>ESE!T130</f>
        <v>11</v>
      </c>
      <c r="S353" s="117">
        <f>ESE!U130</f>
        <v>11</v>
      </c>
      <c r="T353" s="117">
        <f>ESE!V130</f>
        <v>81</v>
      </c>
      <c r="U353" s="118" t="str">
        <f t="shared" si="5"/>
        <v>Above Average</v>
      </c>
      <c r="X353" s="1"/>
    </row>
    <row r="354" spans="1:24" x14ac:dyDescent="0.3">
      <c r="A354" s="117" t="str">
        <f>ESE!C131</f>
        <v>AME21065</v>
      </c>
      <c r="B354" s="117" t="s">
        <v>383</v>
      </c>
      <c r="C354" s="117" t="s">
        <v>368</v>
      </c>
      <c r="D354" s="117">
        <f>ESE!F131</f>
        <v>1</v>
      </c>
      <c r="E354" s="117">
        <f>ESE!G131</f>
        <v>1</v>
      </c>
      <c r="F354" s="117">
        <f>ESE!H131</f>
        <v>1</v>
      </c>
      <c r="G354" s="117">
        <f>ESE!I131</f>
        <v>1</v>
      </c>
      <c r="H354" s="117">
        <f>ESE!J131</f>
        <v>1</v>
      </c>
      <c r="I354" s="117">
        <f>ESE!K131</f>
        <v>0</v>
      </c>
      <c r="J354" s="117">
        <f>ESE!L131</f>
        <v>0</v>
      </c>
      <c r="K354" s="117">
        <f>ESE!M131</f>
        <v>0</v>
      </c>
      <c r="L354" s="117">
        <f>ESE!N131</f>
        <v>0</v>
      </c>
      <c r="M354" s="117">
        <f>ESE!O131</f>
        <v>0</v>
      </c>
      <c r="N354" s="117">
        <f>ESE!P131</f>
        <v>6</v>
      </c>
      <c r="O354" s="117">
        <f>ESE!Q131</f>
        <v>0</v>
      </c>
      <c r="P354" s="117">
        <f>ESE!R131</f>
        <v>10</v>
      </c>
      <c r="Q354" s="117">
        <f>ESE!S131</f>
        <v>9</v>
      </c>
      <c r="R354" s="117">
        <f>ESE!T131</f>
        <v>11</v>
      </c>
      <c r="S354" s="117">
        <f>ESE!U131</f>
        <v>10</v>
      </c>
      <c r="T354" s="117">
        <f>ESE!V131</f>
        <v>51</v>
      </c>
      <c r="U354" s="118" t="str">
        <f t="shared" si="5"/>
        <v>Pass</v>
      </c>
      <c r="X354" s="1"/>
    </row>
    <row r="355" spans="1:24" x14ac:dyDescent="0.3">
      <c r="A355" s="117" t="str">
        <f>ESE!C132</f>
        <v>AME21070</v>
      </c>
      <c r="B355" s="117" t="s">
        <v>383</v>
      </c>
      <c r="C355" s="117" t="s">
        <v>368</v>
      </c>
      <c r="D355" s="117">
        <f>ESE!F132</f>
        <v>0</v>
      </c>
      <c r="E355" s="117">
        <f>ESE!G132</f>
        <v>0</v>
      </c>
      <c r="F355" s="117">
        <f>ESE!H132</f>
        <v>0</v>
      </c>
      <c r="G355" s="117">
        <f>ESE!I132</f>
        <v>1</v>
      </c>
      <c r="H355" s="117">
        <f>ESE!J132</f>
        <v>0</v>
      </c>
      <c r="I355" s="117">
        <f>ESE!K132</f>
        <v>1</v>
      </c>
      <c r="J355" s="117">
        <f>ESE!L132</f>
        <v>2</v>
      </c>
      <c r="K355" s="117">
        <f>ESE!M132</f>
        <v>0</v>
      </c>
      <c r="L355" s="117">
        <f>ESE!N132</f>
        <v>2</v>
      </c>
      <c r="M355" s="117">
        <f>ESE!O132</f>
        <v>0</v>
      </c>
      <c r="N355" s="117">
        <f>ESE!P132</f>
        <v>7</v>
      </c>
      <c r="O355" s="117">
        <f>ESE!Q132</f>
        <v>10</v>
      </c>
      <c r="P355" s="117">
        <f>ESE!R132</f>
        <v>11</v>
      </c>
      <c r="Q355" s="117">
        <f>ESE!S132</f>
        <v>11</v>
      </c>
      <c r="R355" s="117">
        <f>ESE!T132</f>
        <v>11</v>
      </c>
      <c r="S355" s="117">
        <f>ESE!U132</f>
        <v>11</v>
      </c>
      <c r="T355" s="117">
        <f>ESE!V132</f>
        <v>67</v>
      </c>
      <c r="U355" s="118" t="str">
        <f t="shared" si="5"/>
        <v>Below Average</v>
      </c>
      <c r="X355" s="1"/>
    </row>
    <row r="356" spans="1:24" x14ac:dyDescent="0.3">
      <c r="A356" s="117" t="str">
        <f>ESE!C133</f>
        <v>AME21071</v>
      </c>
      <c r="B356" s="117" t="s">
        <v>383</v>
      </c>
      <c r="C356" s="117" t="s">
        <v>368</v>
      </c>
      <c r="D356" s="117">
        <f>ESE!F133</f>
        <v>2</v>
      </c>
      <c r="E356" s="117">
        <f>ESE!G133</f>
        <v>2</v>
      </c>
      <c r="F356" s="117">
        <f>ESE!H133</f>
        <v>2</v>
      </c>
      <c r="G356" s="117">
        <f>ESE!I133</f>
        <v>2</v>
      </c>
      <c r="H356" s="117">
        <f>ESE!J133</f>
        <v>2</v>
      </c>
      <c r="I356" s="117">
        <f>ESE!K133</f>
        <v>2</v>
      </c>
      <c r="J356" s="117">
        <f>ESE!L133</f>
        <v>2</v>
      </c>
      <c r="K356" s="117">
        <f>ESE!M133</f>
        <v>2</v>
      </c>
      <c r="L356" s="117">
        <f>ESE!N133</f>
        <v>2</v>
      </c>
      <c r="M356" s="117">
        <f>ESE!O133</f>
        <v>2</v>
      </c>
      <c r="N356" s="117">
        <f>ESE!P133</f>
        <v>6</v>
      </c>
      <c r="O356" s="117">
        <f>ESE!Q133</f>
        <v>11</v>
      </c>
      <c r="P356" s="117">
        <f>ESE!R133</f>
        <v>11</v>
      </c>
      <c r="Q356" s="117">
        <f>ESE!S133</f>
        <v>11</v>
      </c>
      <c r="R356" s="117">
        <f>ESE!T133</f>
        <v>11</v>
      </c>
      <c r="S356" s="117">
        <f>ESE!U133</f>
        <v>11</v>
      </c>
      <c r="T356" s="117">
        <f>ESE!V133</f>
        <v>81</v>
      </c>
      <c r="U356" s="118" t="str">
        <f t="shared" si="5"/>
        <v>Above Average</v>
      </c>
      <c r="X356" s="1"/>
    </row>
    <row r="357" spans="1:24" x14ac:dyDescent="0.3">
      <c r="A357" s="117" t="str">
        <f>ESE!C134</f>
        <v>AME21072</v>
      </c>
      <c r="B357" s="117" t="s">
        <v>384</v>
      </c>
      <c r="C357" s="117" t="s">
        <v>368</v>
      </c>
      <c r="D357" s="117">
        <f>ESE!F134</f>
        <v>2</v>
      </c>
      <c r="E357" s="117">
        <f>ESE!G134</f>
        <v>2</v>
      </c>
      <c r="F357" s="117">
        <f>ESE!H134</f>
        <v>2</v>
      </c>
      <c r="G357" s="117">
        <f>ESE!I134</f>
        <v>2</v>
      </c>
      <c r="H357" s="117">
        <f>ESE!J134</f>
        <v>2</v>
      </c>
      <c r="I357" s="117">
        <f>ESE!K134</f>
        <v>2</v>
      </c>
      <c r="J357" s="117">
        <f>ESE!L134</f>
        <v>2</v>
      </c>
      <c r="K357" s="117">
        <f>ESE!M134</f>
        <v>2</v>
      </c>
      <c r="L357" s="117">
        <f>ESE!N134</f>
        <v>2</v>
      </c>
      <c r="M357" s="117">
        <f>ESE!O134</f>
        <v>2</v>
      </c>
      <c r="N357" s="117">
        <f>ESE!P134</f>
        <v>8</v>
      </c>
      <c r="O357" s="117">
        <f>ESE!Q134</f>
        <v>12</v>
      </c>
      <c r="P357" s="117">
        <f>ESE!R134</f>
        <v>12</v>
      </c>
      <c r="Q357" s="117">
        <f>ESE!S134</f>
        <v>9</v>
      </c>
      <c r="R357" s="117">
        <f>ESE!T134</f>
        <v>11</v>
      </c>
      <c r="S357" s="117">
        <f>ESE!U134</f>
        <v>11</v>
      </c>
      <c r="T357" s="117">
        <f>ESE!V134</f>
        <v>83</v>
      </c>
      <c r="U357" s="118" t="str">
        <f t="shared" si="5"/>
        <v>Above Average</v>
      </c>
      <c r="X357" s="1"/>
    </row>
    <row r="358" spans="1:24" x14ac:dyDescent="0.3">
      <c r="A358" s="117" t="str">
        <f>ESE!C135</f>
        <v>AME21073</v>
      </c>
      <c r="B358" s="117" t="s">
        <v>384</v>
      </c>
      <c r="C358" s="117" t="s">
        <v>368</v>
      </c>
      <c r="D358" s="117">
        <f>ESE!F135</f>
        <v>0</v>
      </c>
      <c r="E358" s="117">
        <f>ESE!G135</f>
        <v>2</v>
      </c>
      <c r="F358" s="117">
        <f>ESE!H135</f>
        <v>2</v>
      </c>
      <c r="G358" s="117">
        <f>ESE!I135</f>
        <v>0</v>
      </c>
      <c r="H358" s="117">
        <f>ESE!J135</f>
        <v>0</v>
      </c>
      <c r="I358" s="117">
        <f>ESE!K135</f>
        <v>0</v>
      </c>
      <c r="J358" s="117">
        <f>ESE!L135</f>
        <v>1</v>
      </c>
      <c r="K358" s="117">
        <f>ESE!M135</f>
        <v>0</v>
      </c>
      <c r="L358" s="117">
        <f>ESE!N135</f>
        <v>2</v>
      </c>
      <c r="M358" s="117">
        <f>ESE!O135</f>
        <v>2</v>
      </c>
      <c r="N358" s="117">
        <f>ESE!P135</f>
        <v>7</v>
      </c>
      <c r="O358" s="117">
        <f>ESE!Q135</f>
        <v>12</v>
      </c>
      <c r="P358" s="117">
        <f>ESE!R135</f>
        <v>12</v>
      </c>
      <c r="Q358" s="117">
        <f>ESE!S135</f>
        <v>11</v>
      </c>
      <c r="R358" s="117">
        <f>ESE!T135</f>
        <v>12</v>
      </c>
      <c r="S358" s="117">
        <f>ESE!U135</f>
        <v>10</v>
      </c>
      <c r="T358" s="117">
        <f>ESE!V135</f>
        <v>73</v>
      </c>
      <c r="U358" s="118" t="str">
        <f t="shared" si="5"/>
        <v>Average</v>
      </c>
      <c r="X358" s="1"/>
    </row>
    <row r="359" spans="1:24" x14ac:dyDescent="0.3">
      <c r="A359" s="117" t="str">
        <f>ESE!C136</f>
        <v>AME21074</v>
      </c>
      <c r="B359" s="117" t="s">
        <v>384</v>
      </c>
      <c r="C359" s="117" t="s">
        <v>368</v>
      </c>
      <c r="D359" s="117">
        <f>ESE!F136</f>
        <v>1</v>
      </c>
      <c r="E359" s="117">
        <f>ESE!G136</f>
        <v>1</v>
      </c>
      <c r="F359" s="117">
        <f>ESE!H136</f>
        <v>0</v>
      </c>
      <c r="G359" s="117">
        <f>ESE!I136</f>
        <v>0</v>
      </c>
      <c r="H359" s="117">
        <f>ESE!J136</f>
        <v>0</v>
      </c>
      <c r="I359" s="117">
        <f>ESE!K136</f>
        <v>0</v>
      </c>
      <c r="J359" s="117">
        <f>ESE!L136</f>
        <v>2</v>
      </c>
      <c r="K359" s="117">
        <f>ESE!M136</f>
        <v>0</v>
      </c>
      <c r="L359" s="117">
        <f>ESE!N136</f>
        <v>2</v>
      </c>
      <c r="M359" s="117">
        <f>ESE!O136</f>
        <v>0</v>
      </c>
      <c r="N359" s="117">
        <f>ESE!P136</f>
        <v>6</v>
      </c>
      <c r="O359" s="117">
        <f>ESE!Q136</f>
        <v>11</v>
      </c>
      <c r="P359" s="117">
        <f>ESE!R136</f>
        <v>11</v>
      </c>
      <c r="Q359" s="117">
        <f>ESE!S136</f>
        <v>11</v>
      </c>
      <c r="R359" s="117">
        <f>ESE!T136</f>
        <v>11</v>
      </c>
      <c r="S359" s="117">
        <f>ESE!U136</f>
        <v>10</v>
      </c>
      <c r="T359" s="117">
        <f>ESE!V136</f>
        <v>66</v>
      </c>
      <c r="U359" s="118" t="str">
        <f t="shared" si="5"/>
        <v>Below Average</v>
      </c>
      <c r="X359" s="1"/>
    </row>
    <row r="360" spans="1:24" x14ac:dyDescent="0.3">
      <c r="A360" s="117" t="str">
        <f>ESE!C137</f>
        <v>AME21075</v>
      </c>
      <c r="B360" s="117" t="s">
        <v>384</v>
      </c>
      <c r="C360" s="117" t="s">
        <v>368</v>
      </c>
      <c r="D360" s="117">
        <f>ESE!F137</f>
        <v>2</v>
      </c>
      <c r="E360" s="117">
        <f>ESE!G137</f>
        <v>2</v>
      </c>
      <c r="F360" s="117">
        <f>ESE!H137</f>
        <v>2</v>
      </c>
      <c r="G360" s="117">
        <f>ESE!I137</f>
        <v>2</v>
      </c>
      <c r="H360" s="117">
        <f>ESE!J137</f>
        <v>2</v>
      </c>
      <c r="I360" s="117">
        <f>ESE!K137</f>
        <v>2</v>
      </c>
      <c r="J360" s="117">
        <f>ESE!L137</f>
        <v>2</v>
      </c>
      <c r="K360" s="117">
        <f>ESE!M137</f>
        <v>2</v>
      </c>
      <c r="L360" s="117">
        <f>ESE!N137</f>
        <v>2</v>
      </c>
      <c r="M360" s="117">
        <f>ESE!O137</f>
        <v>2</v>
      </c>
      <c r="N360" s="117">
        <f>ESE!P137</f>
        <v>8</v>
      </c>
      <c r="O360" s="117">
        <f>ESE!Q137</f>
        <v>12</v>
      </c>
      <c r="P360" s="117">
        <f>ESE!R137</f>
        <v>12</v>
      </c>
      <c r="Q360" s="117">
        <f>ESE!S137</f>
        <v>11</v>
      </c>
      <c r="R360" s="117">
        <f>ESE!T137</f>
        <v>12</v>
      </c>
      <c r="S360" s="117">
        <f>ESE!U137</f>
        <v>11</v>
      </c>
      <c r="T360" s="117">
        <f>ESE!V137</f>
        <v>86</v>
      </c>
      <c r="U360" s="118" t="str">
        <f t="shared" si="5"/>
        <v>Above Average</v>
      </c>
      <c r="X360" s="1"/>
    </row>
    <row r="361" spans="1:24" x14ac:dyDescent="0.3">
      <c r="A361" s="117" t="str">
        <f>ESE!C138</f>
        <v>AME21078</v>
      </c>
      <c r="B361" s="117" t="s">
        <v>384</v>
      </c>
      <c r="C361" s="117" t="s">
        <v>368</v>
      </c>
      <c r="D361" s="117">
        <f>ESE!F138</f>
        <v>2</v>
      </c>
      <c r="E361" s="117">
        <f>ESE!G138</f>
        <v>2</v>
      </c>
      <c r="F361" s="117">
        <f>ESE!H138</f>
        <v>0</v>
      </c>
      <c r="G361" s="117">
        <f>ESE!I138</f>
        <v>0</v>
      </c>
      <c r="H361" s="117">
        <f>ESE!J138</f>
        <v>2</v>
      </c>
      <c r="I361" s="117">
        <f>ESE!K138</f>
        <v>0</v>
      </c>
      <c r="J361" s="117">
        <f>ESE!L138</f>
        <v>2</v>
      </c>
      <c r="K361" s="117">
        <f>ESE!M138</f>
        <v>2</v>
      </c>
      <c r="L361" s="117">
        <f>ESE!N138</f>
        <v>2</v>
      </c>
      <c r="M361" s="117">
        <f>ESE!O138</f>
        <v>2</v>
      </c>
      <c r="N361" s="117">
        <f>ESE!P138</f>
        <v>8</v>
      </c>
      <c r="O361" s="117">
        <f>ESE!Q138</f>
        <v>11</v>
      </c>
      <c r="P361" s="117">
        <f>ESE!R138</f>
        <v>11</v>
      </c>
      <c r="Q361" s="117">
        <f>ESE!S138</f>
        <v>11</v>
      </c>
      <c r="R361" s="117">
        <f>ESE!T138</f>
        <v>11</v>
      </c>
      <c r="S361" s="117">
        <f>ESE!U138</f>
        <v>11</v>
      </c>
      <c r="T361" s="117">
        <f>ESE!V138</f>
        <v>77</v>
      </c>
      <c r="U361" s="118" t="str">
        <f t="shared" si="5"/>
        <v>Average</v>
      </c>
      <c r="X361" s="1"/>
    </row>
    <row r="362" spans="1:24" x14ac:dyDescent="0.3">
      <c r="A362" s="117" t="str">
        <f>ESE!C139</f>
        <v>AME21081</v>
      </c>
      <c r="B362" s="117" t="s">
        <v>384</v>
      </c>
      <c r="C362" s="117" t="s">
        <v>368</v>
      </c>
      <c r="D362" s="117">
        <v>0</v>
      </c>
      <c r="E362" s="117">
        <v>0</v>
      </c>
      <c r="F362" s="117">
        <v>0</v>
      </c>
      <c r="G362" s="117">
        <v>0</v>
      </c>
      <c r="H362" s="117">
        <v>0</v>
      </c>
      <c r="I362" s="117">
        <v>0</v>
      </c>
      <c r="J362" s="117">
        <v>0</v>
      </c>
      <c r="K362" s="117">
        <v>0</v>
      </c>
      <c r="L362" s="117">
        <v>0</v>
      </c>
      <c r="M362" s="117">
        <v>0</v>
      </c>
      <c r="N362" s="117">
        <v>0</v>
      </c>
      <c r="O362" s="117">
        <v>0</v>
      </c>
      <c r="P362" s="117">
        <v>0</v>
      </c>
      <c r="Q362" s="117">
        <v>0</v>
      </c>
      <c r="R362" s="117">
        <v>0</v>
      </c>
      <c r="S362" s="117">
        <v>0</v>
      </c>
      <c r="T362" s="117" t="s">
        <v>370</v>
      </c>
      <c r="U362" s="118" t="str">
        <f t="shared" si="5"/>
        <v>Absent</v>
      </c>
      <c r="X362" s="1"/>
    </row>
    <row r="363" spans="1:24" x14ac:dyDescent="0.3">
      <c r="A363" s="117" t="str">
        <f>ESE!C140</f>
        <v>AME21082</v>
      </c>
      <c r="B363" s="117" t="s">
        <v>384</v>
      </c>
      <c r="C363" s="117" t="s">
        <v>368</v>
      </c>
      <c r="D363" s="117">
        <f>ESE!F140</f>
        <v>2</v>
      </c>
      <c r="E363" s="117">
        <f>ESE!G140</f>
        <v>2</v>
      </c>
      <c r="F363" s="117">
        <f>ESE!H140</f>
        <v>2</v>
      </c>
      <c r="G363" s="117">
        <f>ESE!I140</f>
        <v>2</v>
      </c>
      <c r="H363" s="117">
        <f>ESE!J140</f>
        <v>1</v>
      </c>
      <c r="I363" s="117">
        <f>ESE!K140</f>
        <v>1</v>
      </c>
      <c r="J363" s="117">
        <f>ESE!L140</f>
        <v>2</v>
      </c>
      <c r="K363" s="117">
        <f>ESE!M140</f>
        <v>0</v>
      </c>
      <c r="L363" s="117">
        <f>ESE!N140</f>
        <v>2</v>
      </c>
      <c r="M363" s="117">
        <f>ESE!O140</f>
        <v>2</v>
      </c>
      <c r="N363" s="117">
        <f>ESE!P140</f>
        <v>6</v>
      </c>
      <c r="O363" s="117">
        <f>ESE!Q140</f>
        <v>11</v>
      </c>
      <c r="P363" s="117">
        <f>ESE!R140</f>
        <v>11</v>
      </c>
      <c r="Q363" s="117">
        <f>ESE!S140</f>
        <v>9</v>
      </c>
      <c r="R363" s="117">
        <f>ESE!T140</f>
        <v>10</v>
      </c>
      <c r="S363" s="117">
        <f>ESE!U140</f>
        <v>11</v>
      </c>
      <c r="T363" s="117">
        <f>ESE!V140</f>
        <v>74</v>
      </c>
      <c r="U363" s="118" t="str">
        <f t="shared" si="5"/>
        <v>Average</v>
      </c>
      <c r="X363" s="1"/>
    </row>
    <row r="364" spans="1:24" x14ac:dyDescent="0.3">
      <c r="A364" s="117" t="str">
        <f>ESE!C141</f>
        <v>AME21083</v>
      </c>
      <c r="B364" s="117" t="s">
        <v>384</v>
      </c>
      <c r="C364" s="117" t="s">
        <v>368</v>
      </c>
      <c r="D364" s="117">
        <f>ESE!F141</f>
        <v>2</v>
      </c>
      <c r="E364" s="117">
        <f>ESE!G141</f>
        <v>2</v>
      </c>
      <c r="F364" s="117">
        <f>ESE!H141</f>
        <v>0</v>
      </c>
      <c r="G364" s="117">
        <f>ESE!I141</f>
        <v>0</v>
      </c>
      <c r="H364" s="117">
        <f>ESE!J141</f>
        <v>0</v>
      </c>
      <c r="I364" s="117">
        <f>ESE!K141</f>
        <v>0</v>
      </c>
      <c r="J364" s="117">
        <f>ESE!L141</f>
        <v>2</v>
      </c>
      <c r="K364" s="117">
        <f>ESE!M141</f>
        <v>0</v>
      </c>
      <c r="L364" s="117">
        <f>ESE!N141</f>
        <v>0</v>
      </c>
      <c r="M364" s="117">
        <f>ESE!O141</f>
        <v>2</v>
      </c>
      <c r="N364" s="117">
        <f>ESE!P141</f>
        <v>3</v>
      </c>
      <c r="O364" s="117">
        <f>ESE!Q141</f>
        <v>13</v>
      </c>
      <c r="P364" s="117">
        <f>ESE!R141</f>
        <v>12</v>
      </c>
      <c r="Q364" s="117">
        <f>ESE!S141</f>
        <v>11</v>
      </c>
      <c r="R364" s="117">
        <f>ESE!T141</f>
        <v>11</v>
      </c>
      <c r="S364" s="117">
        <f>ESE!U141</f>
        <v>10</v>
      </c>
      <c r="T364" s="117">
        <f>ESE!V141</f>
        <v>68</v>
      </c>
      <c r="U364" s="118" t="str">
        <f t="shared" si="5"/>
        <v>Below Average</v>
      </c>
      <c r="X364" s="1"/>
    </row>
    <row r="365" spans="1:24" x14ac:dyDescent="0.3">
      <c r="A365" s="117" t="str">
        <f>ESE!C142</f>
        <v>AME21085</v>
      </c>
      <c r="B365" s="117" t="s">
        <v>384</v>
      </c>
      <c r="C365" s="117" t="s">
        <v>368</v>
      </c>
      <c r="D365" s="117">
        <f>ESE!F142</f>
        <v>2</v>
      </c>
      <c r="E365" s="117">
        <f>ESE!G142</f>
        <v>2</v>
      </c>
      <c r="F365" s="117">
        <f>ESE!H142</f>
        <v>2</v>
      </c>
      <c r="G365" s="117">
        <f>ESE!I142</f>
        <v>2</v>
      </c>
      <c r="H365" s="117">
        <f>ESE!J142</f>
        <v>2</v>
      </c>
      <c r="I365" s="117">
        <f>ESE!K142</f>
        <v>2</v>
      </c>
      <c r="J365" s="117">
        <f>ESE!L142</f>
        <v>2</v>
      </c>
      <c r="K365" s="117">
        <f>ESE!M142</f>
        <v>2</v>
      </c>
      <c r="L365" s="117">
        <f>ESE!N142</f>
        <v>2</v>
      </c>
      <c r="M365" s="117">
        <f>ESE!O142</f>
        <v>2</v>
      </c>
      <c r="N365" s="117">
        <f>ESE!P142</f>
        <v>8</v>
      </c>
      <c r="O365" s="117">
        <f>ESE!Q142</f>
        <v>11</v>
      </c>
      <c r="P365" s="117">
        <f>ESE!R142</f>
        <v>12</v>
      </c>
      <c r="Q365" s="117">
        <f>ESE!S142</f>
        <v>10</v>
      </c>
      <c r="R365" s="117">
        <f>ESE!T142</f>
        <v>11</v>
      </c>
      <c r="S365" s="117">
        <f>ESE!U142</f>
        <v>11</v>
      </c>
      <c r="T365" s="117">
        <f>ESE!V142</f>
        <v>83</v>
      </c>
      <c r="U365" s="118" t="str">
        <f t="shared" si="5"/>
        <v>Above Average</v>
      </c>
      <c r="X365" s="1"/>
    </row>
    <row r="366" spans="1:24" x14ac:dyDescent="0.3">
      <c r="A366" s="117" t="str">
        <f>ESE!C143</f>
        <v>AME21088</v>
      </c>
      <c r="B366" s="117" t="s">
        <v>384</v>
      </c>
      <c r="C366" s="117" t="s">
        <v>368</v>
      </c>
      <c r="D366" s="117">
        <f>ESE!F143</f>
        <v>2</v>
      </c>
      <c r="E366" s="117">
        <f>ESE!G143</f>
        <v>2</v>
      </c>
      <c r="F366" s="117">
        <f>ESE!H143</f>
        <v>2</v>
      </c>
      <c r="G366" s="117">
        <f>ESE!I143</f>
        <v>2</v>
      </c>
      <c r="H366" s="117">
        <f>ESE!J143</f>
        <v>2</v>
      </c>
      <c r="I366" s="117">
        <f>ESE!K143</f>
        <v>2</v>
      </c>
      <c r="J366" s="117">
        <f>ESE!L143</f>
        <v>2</v>
      </c>
      <c r="K366" s="117">
        <f>ESE!M143</f>
        <v>2</v>
      </c>
      <c r="L366" s="117">
        <f>ESE!N143</f>
        <v>2</v>
      </c>
      <c r="M366" s="117">
        <f>ESE!O143</f>
        <v>2</v>
      </c>
      <c r="N366" s="117">
        <f>ESE!P143</f>
        <v>6</v>
      </c>
      <c r="O366" s="117">
        <f>ESE!Q143</f>
        <v>13</v>
      </c>
      <c r="P366" s="117">
        <f>ESE!R143</f>
        <v>12</v>
      </c>
      <c r="Q366" s="117">
        <f>ESE!S143</f>
        <v>12</v>
      </c>
      <c r="R366" s="117">
        <f>ESE!T143</f>
        <v>11</v>
      </c>
      <c r="S366" s="117">
        <f>ESE!U143</f>
        <v>10</v>
      </c>
      <c r="T366" s="117">
        <f>ESE!V143</f>
        <v>84</v>
      </c>
      <c r="U366" s="118" t="str">
        <f t="shared" si="5"/>
        <v>Above Average</v>
      </c>
      <c r="X366" s="1"/>
    </row>
    <row r="367" spans="1:24" x14ac:dyDescent="0.3">
      <c r="A367" s="117" t="str">
        <f>ESE!C144</f>
        <v>AME21090</v>
      </c>
      <c r="B367" s="117" t="s">
        <v>384</v>
      </c>
      <c r="C367" s="117" t="s">
        <v>368</v>
      </c>
      <c r="D367" s="117">
        <f>ESE!F144</f>
        <v>2</v>
      </c>
      <c r="E367" s="117">
        <f>ESE!G144</f>
        <v>2</v>
      </c>
      <c r="F367" s="117">
        <f>ESE!H144</f>
        <v>0</v>
      </c>
      <c r="G367" s="117">
        <f>ESE!I144</f>
        <v>2</v>
      </c>
      <c r="H367" s="117">
        <f>ESE!J144</f>
        <v>0</v>
      </c>
      <c r="I367" s="117">
        <f>ESE!K144</f>
        <v>0</v>
      </c>
      <c r="J367" s="117">
        <f>ESE!L144</f>
        <v>0</v>
      </c>
      <c r="K367" s="117">
        <f>ESE!M144</f>
        <v>0</v>
      </c>
      <c r="L367" s="117">
        <f>ESE!N144</f>
        <v>2</v>
      </c>
      <c r="M367" s="117">
        <f>ESE!O144</f>
        <v>2</v>
      </c>
      <c r="N367" s="117">
        <f>ESE!P144</f>
        <v>7</v>
      </c>
      <c r="O367" s="117">
        <f>ESE!Q144</f>
        <v>9</v>
      </c>
      <c r="P367" s="117">
        <f>ESE!R144</f>
        <v>11</v>
      </c>
      <c r="Q367" s="117">
        <f>ESE!S144</f>
        <v>9</v>
      </c>
      <c r="R367" s="117">
        <f>ESE!T144</f>
        <v>12</v>
      </c>
      <c r="S367" s="117">
        <f>ESE!U144</f>
        <v>9</v>
      </c>
      <c r="T367" s="117">
        <f>ESE!V144</f>
        <v>67</v>
      </c>
      <c r="U367" s="118" t="str">
        <f t="shared" si="5"/>
        <v>Below Average</v>
      </c>
      <c r="X367" s="1"/>
    </row>
    <row r="368" spans="1:24" x14ac:dyDescent="0.3">
      <c r="A368" s="117" t="str">
        <f>ESE!C145</f>
        <v>AME21092</v>
      </c>
      <c r="B368" s="117" t="s">
        <v>384</v>
      </c>
      <c r="C368" s="117" t="s">
        <v>368</v>
      </c>
      <c r="D368" s="117">
        <f>ESE!F145</f>
        <v>2</v>
      </c>
      <c r="E368" s="117">
        <f>ESE!G145</f>
        <v>2</v>
      </c>
      <c r="F368" s="117">
        <f>ESE!H145</f>
        <v>0</v>
      </c>
      <c r="G368" s="117">
        <f>ESE!I145</f>
        <v>2</v>
      </c>
      <c r="H368" s="117">
        <f>ESE!J145</f>
        <v>2</v>
      </c>
      <c r="I368" s="117">
        <f>ESE!K145</f>
        <v>0</v>
      </c>
      <c r="J368" s="117">
        <f>ESE!L145</f>
        <v>2</v>
      </c>
      <c r="K368" s="117">
        <f>ESE!M145</f>
        <v>2</v>
      </c>
      <c r="L368" s="117">
        <f>ESE!N145</f>
        <v>2</v>
      </c>
      <c r="M368" s="117">
        <f>ESE!O145</f>
        <v>2</v>
      </c>
      <c r="N368" s="117">
        <f>ESE!P145</f>
        <v>6</v>
      </c>
      <c r="O368" s="117">
        <f>ESE!Q145</f>
        <v>10</v>
      </c>
      <c r="P368" s="117">
        <f>ESE!R145</f>
        <v>10</v>
      </c>
      <c r="Q368" s="117">
        <f>ESE!S145</f>
        <v>9</v>
      </c>
      <c r="R368" s="117">
        <f>ESE!T145</f>
        <v>10</v>
      </c>
      <c r="S368" s="117">
        <f>ESE!U145</f>
        <v>9</v>
      </c>
      <c r="T368" s="117">
        <f>ESE!V145</f>
        <v>70</v>
      </c>
      <c r="U368" s="118" t="str">
        <f t="shared" si="5"/>
        <v>Average</v>
      </c>
      <c r="X368" s="1"/>
    </row>
    <row r="369" spans="1:24" x14ac:dyDescent="0.3">
      <c r="A369" s="117" t="str">
        <f>ESE!C146</f>
        <v>AME21094</v>
      </c>
      <c r="B369" s="117" t="s">
        <v>384</v>
      </c>
      <c r="C369" s="117" t="s">
        <v>368</v>
      </c>
      <c r="D369" s="117">
        <f>ESE!F146</f>
        <v>2</v>
      </c>
      <c r="E369" s="117">
        <f>ESE!G146</f>
        <v>2</v>
      </c>
      <c r="F369" s="117">
        <f>ESE!H146</f>
        <v>2</v>
      </c>
      <c r="G369" s="117">
        <f>ESE!I146</f>
        <v>2</v>
      </c>
      <c r="H369" s="117">
        <f>ESE!J146</f>
        <v>2</v>
      </c>
      <c r="I369" s="117">
        <f>ESE!K146</f>
        <v>2</v>
      </c>
      <c r="J369" s="117">
        <f>ESE!L146</f>
        <v>2</v>
      </c>
      <c r="K369" s="117">
        <f>ESE!M146</f>
        <v>2</v>
      </c>
      <c r="L369" s="117">
        <f>ESE!N146</f>
        <v>2</v>
      </c>
      <c r="M369" s="117">
        <f>ESE!O146</f>
        <v>2</v>
      </c>
      <c r="N369" s="117">
        <f>ESE!P146</f>
        <v>8</v>
      </c>
      <c r="O369" s="117">
        <f>ESE!Q146</f>
        <v>13</v>
      </c>
      <c r="P369" s="117">
        <f>ESE!R146</f>
        <v>12</v>
      </c>
      <c r="Q369" s="117">
        <f>ESE!S146</f>
        <v>11</v>
      </c>
      <c r="R369" s="117">
        <f>ESE!T146</f>
        <v>11</v>
      </c>
      <c r="S369" s="117">
        <f>ESE!U146</f>
        <v>12</v>
      </c>
      <c r="T369" s="117">
        <f>ESE!V146</f>
        <v>87</v>
      </c>
      <c r="U369" s="118" t="str">
        <f t="shared" si="5"/>
        <v>Above Average</v>
      </c>
      <c r="X369" s="1"/>
    </row>
    <row r="370" spans="1:24" x14ac:dyDescent="0.3">
      <c r="A370" s="117" t="str">
        <f>ESE!C147</f>
        <v>AME21095</v>
      </c>
      <c r="B370" s="117" t="s">
        <v>384</v>
      </c>
      <c r="C370" s="117" t="s">
        <v>368</v>
      </c>
      <c r="D370" s="117">
        <f>ESE!F147</f>
        <v>2</v>
      </c>
      <c r="E370" s="117">
        <f>ESE!G147</f>
        <v>2</v>
      </c>
      <c r="F370" s="117">
        <f>ESE!H147</f>
        <v>0</v>
      </c>
      <c r="G370" s="117">
        <f>ESE!I147</f>
        <v>2</v>
      </c>
      <c r="H370" s="117">
        <f>ESE!J147</f>
        <v>2</v>
      </c>
      <c r="I370" s="117">
        <f>ESE!K147</f>
        <v>2</v>
      </c>
      <c r="J370" s="117">
        <f>ESE!L147</f>
        <v>2</v>
      </c>
      <c r="K370" s="117">
        <f>ESE!M147</f>
        <v>2</v>
      </c>
      <c r="L370" s="117">
        <f>ESE!N147</f>
        <v>2</v>
      </c>
      <c r="M370" s="117">
        <f>ESE!O147</f>
        <v>2</v>
      </c>
      <c r="N370" s="117">
        <f>ESE!P147</f>
        <v>8</v>
      </c>
      <c r="O370" s="117">
        <f>ESE!Q147</f>
        <v>11</v>
      </c>
      <c r="P370" s="117">
        <f>ESE!R147</f>
        <v>12</v>
      </c>
      <c r="Q370" s="117">
        <f>ESE!S147</f>
        <v>11</v>
      </c>
      <c r="R370" s="117">
        <f>ESE!T147</f>
        <v>12</v>
      </c>
      <c r="S370" s="117">
        <f>ESE!U147</f>
        <v>11</v>
      </c>
      <c r="T370" s="117">
        <f>ESE!V147</f>
        <v>83</v>
      </c>
      <c r="U370" s="118" t="str">
        <f t="shared" si="5"/>
        <v>Above Average</v>
      </c>
      <c r="X370" s="1"/>
    </row>
    <row r="371" spans="1:24" x14ac:dyDescent="0.3">
      <c r="A371" s="117" t="str">
        <f>ESE!C148</f>
        <v>AME21097</v>
      </c>
      <c r="B371" s="117" t="s">
        <v>384</v>
      </c>
      <c r="C371" s="117" t="s">
        <v>368</v>
      </c>
      <c r="D371" s="117">
        <f>ESE!F148</f>
        <v>2</v>
      </c>
      <c r="E371" s="117">
        <f>ESE!G148</f>
        <v>2</v>
      </c>
      <c r="F371" s="117">
        <f>ESE!H148</f>
        <v>2</v>
      </c>
      <c r="G371" s="117">
        <f>ESE!I148</f>
        <v>2</v>
      </c>
      <c r="H371" s="117">
        <f>ESE!J148</f>
        <v>2</v>
      </c>
      <c r="I371" s="117">
        <f>ESE!K148</f>
        <v>2</v>
      </c>
      <c r="J371" s="117">
        <f>ESE!L148</f>
        <v>2</v>
      </c>
      <c r="K371" s="117">
        <f>ESE!M148</f>
        <v>2</v>
      </c>
      <c r="L371" s="117">
        <f>ESE!N148</f>
        <v>2</v>
      </c>
      <c r="M371" s="117">
        <f>ESE!O148</f>
        <v>2</v>
      </c>
      <c r="N371" s="117">
        <f>ESE!P148</f>
        <v>7</v>
      </c>
      <c r="O371" s="117">
        <f>ESE!Q148</f>
        <v>11</v>
      </c>
      <c r="P371" s="117">
        <f>ESE!R148</f>
        <v>12</v>
      </c>
      <c r="Q371" s="117">
        <f>ESE!S148</f>
        <v>12</v>
      </c>
      <c r="R371" s="117">
        <f>ESE!T148</f>
        <v>12</v>
      </c>
      <c r="S371" s="117">
        <f>ESE!U148</f>
        <v>12</v>
      </c>
      <c r="T371" s="117">
        <f>ESE!V148</f>
        <v>86</v>
      </c>
      <c r="U371" s="118" t="str">
        <f t="shared" si="5"/>
        <v>Above Average</v>
      </c>
      <c r="X371" s="1"/>
    </row>
    <row r="372" spans="1:24" x14ac:dyDescent="0.3">
      <c r="A372" s="117" t="str">
        <f>ESE!C149</f>
        <v>AME21098</v>
      </c>
      <c r="B372" s="117" t="s">
        <v>384</v>
      </c>
      <c r="C372" s="117" t="s">
        <v>368</v>
      </c>
      <c r="D372" s="117">
        <f>ESE!F149</f>
        <v>2</v>
      </c>
      <c r="E372" s="117">
        <f>ESE!G149</f>
        <v>2</v>
      </c>
      <c r="F372" s="117">
        <f>ESE!H149</f>
        <v>2</v>
      </c>
      <c r="G372" s="117">
        <f>ESE!I149</f>
        <v>2</v>
      </c>
      <c r="H372" s="117">
        <f>ESE!J149</f>
        <v>2</v>
      </c>
      <c r="I372" s="117">
        <f>ESE!K149</f>
        <v>2</v>
      </c>
      <c r="J372" s="117">
        <f>ESE!L149</f>
        <v>2</v>
      </c>
      <c r="K372" s="117">
        <f>ESE!M149</f>
        <v>2</v>
      </c>
      <c r="L372" s="117">
        <f>ESE!N149</f>
        <v>2</v>
      </c>
      <c r="M372" s="117">
        <f>ESE!O149</f>
        <v>2</v>
      </c>
      <c r="N372" s="117">
        <f>ESE!P149</f>
        <v>5</v>
      </c>
      <c r="O372" s="117">
        <f>ESE!Q149</f>
        <v>13</v>
      </c>
      <c r="P372" s="117">
        <f>ESE!R149</f>
        <v>13</v>
      </c>
      <c r="Q372" s="117">
        <f>ESE!S149</f>
        <v>11</v>
      </c>
      <c r="R372" s="117">
        <f>ESE!T149</f>
        <v>12</v>
      </c>
      <c r="S372" s="117">
        <f>ESE!U149</f>
        <v>11</v>
      </c>
      <c r="T372" s="117">
        <f>ESE!V149</f>
        <v>85</v>
      </c>
      <c r="U372" s="118" t="str">
        <f t="shared" si="5"/>
        <v>Above Average</v>
      </c>
      <c r="X372" s="1"/>
    </row>
    <row r="373" spans="1:24" x14ac:dyDescent="0.3">
      <c r="A373" s="117" t="str">
        <f>ESE!C150</f>
        <v>AME21099</v>
      </c>
      <c r="B373" s="117" t="s">
        <v>384</v>
      </c>
      <c r="C373" s="117" t="s">
        <v>368</v>
      </c>
      <c r="D373" s="117">
        <f>ESE!F150</f>
        <v>0</v>
      </c>
      <c r="E373" s="117">
        <f>ESE!G150</f>
        <v>0</v>
      </c>
      <c r="F373" s="117">
        <f>ESE!H150</f>
        <v>0</v>
      </c>
      <c r="G373" s="117">
        <f>ESE!I150</f>
        <v>0</v>
      </c>
      <c r="H373" s="117">
        <f>ESE!J150</f>
        <v>0</v>
      </c>
      <c r="I373" s="117">
        <f>ESE!K150</f>
        <v>0</v>
      </c>
      <c r="J373" s="117">
        <f>ESE!L150</f>
        <v>0</v>
      </c>
      <c r="K373" s="117">
        <f>ESE!M150</f>
        <v>0</v>
      </c>
      <c r="L373" s="117">
        <f>ESE!N150</f>
        <v>2</v>
      </c>
      <c r="M373" s="117">
        <f>ESE!O150</f>
        <v>0</v>
      </c>
      <c r="N373" s="117">
        <f>ESE!P150</f>
        <v>5</v>
      </c>
      <c r="O373" s="117">
        <f>ESE!Q150</f>
        <v>11</v>
      </c>
      <c r="P373" s="117">
        <f>ESE!R150</f>
        <v>12</v>
      </c>
      <c r="Q373" s="117">
        <f>ESE!S150</f>
        <v>11</v>
      </c>
      <c r="R373" s="117">
        <f>ESE!T150</f>
        <v>12</v>
      </c>
      <c r="S373" s="117">
        <f>ESE!U150</f>
        <v>12</v>
      </c>
      <c r="T373" s="117">
        <f>ESE!V150</f>
        <v>65</v>
      </c>
      <c r="U373" s="118" t="str">
        <f t="shared" si="5"/>
        <v>Below Average</v>
      </c>
      <c r="X373" s="1"/>
    </row>
    <row r="374" spans="1:24" x14ac:dyDescent="0.3">
      <c r="A374" s="117" t="str">
        <f>ESE!C151</f>
        <v>AME21100</v>
      </c>
      <c r="B374" s="117" t="s">
        <v>384</v>
      </c>
      <c r="C374" s="117" t="s">
        <v>368</v>
      </c>
      <c r="D374" s="117">
        <f>ESE!F151</f>
        <v>2</v>
      </c>
      <c r="E374" s="117">
        <f>ESE!G151</f>
        <v>2</v>
      </c>
      <c r="F374" s="117">
        <f>ESE!H151</f>
        <v>2</v>
      </c>
      <c r="G374" s="117">
        <f>ESE!I151</f>
        <v>0</v>
      </c>
      <c r="H374" s="117">
        <f>ESE!J151</f>
        <v>2</v>
      </c>
      <c r="I374" s="117">
        <f>ESE!K151</f>
        <v>2</v>
      </c>
      <c r="J374" s="117">
        <f>ESE!L151</f>
        <v>2</v>
      </c>
      <c r="K374" s="117">
        <f>ESE!M151</f>
        <v>2</v>
      </c>
      <c r="L374" s="117">
        <f>ESE!N151</f>
        <v>2</v>
      </c>
      <c r="M374" s="117">
        <f>ESE!O151</f>
        <v>2</v>
      </c>
      <c r="N374" s="117">
        <f>ESE!P151</f>
        <v>6</v>
      </c>
      <c r="O374" s="117">
        <f>ESE!Q151</f>
        <v>9</v>
      </c>
      <c r="P374" s="117">
        <f>ESE!R151</f>
        <v>10</v>
      </c>
      <c r="Q374" s="117">
        <f>ESE!S151</f>
        <v>8</v>
      </c>
      <c r="R374" s="117">
        <f>ESE!T151</f>
        <v>10</v>
      </c>
      <c r="S374" s="117">
        <f>ESE!U151</f>
        <v>10</v>
      </c>
      <c r="T374" s="117">
        <f>ESE!V151</f>
        <v>71</v>
      </c>
      <c r="U374" s="118" t="str">
        <f t="shared" si="5"/>
        <v>Average</v>
      </c>
      <c r="X374" s="1"/>
    </row>
    <row r="375" spans="1:24" x14ac:dyDescent="0.3">
      <c r="A375" s="117" t="str">
        <f>ESE!C152</f>
        <v>AME21101</v>
      </c>
      <c r="B375" s="117" t="s">
        <v>384</v>
      </c>
      <c r="C375" s="117" t="s">
        <v>368</v>
      </c>
      <c r="D375" s="117">
        <f>ESE!F152</f>
        <v>2</v>
      </c>
      <c r="E375" s="117">
        <f>ESE!G152</f>
        <v>2</v>
      </c>
      <c r="F375" s="117">
        <f>ESE!H152</f>
        <v>2</v>
      </c>
      <c r="G375" s="117">
        <f>ESE!I152</f>
        <v>1</v>
      </c>
      <c r="H375" s="117">
        <f>ESE!J152</f>
        <v>2</v>
      </c>
      <c r="I375" s="117">
        <f>ESE!K152</f>
        <v>2</v>
      </c>
      <c r="J375" s="117">
        <f>ESE!L152</f>
        <v>2</v>
      </c>
      <c r="K375" s="117">
        <f>ESE!M152</f>
        <v>2</v>
      </c>
      <c r="L375" s="117">
        <f>ESE!N152</f>
        <v>2</v>
      </c>
      <c r="M375" s="117">
        <f>ESE!O152</f>
        <v>2</v>
      </c>
      <c r="N375" s="117">
        <f>ESE!P152</f>
        <v>6</v>
      </c>
      <c r="O375" s="117">
        <f>ESE!Q152</f>
        <v>11</v>
      </c>
      <c r="P375" s="117">
        <f>ESE!R152</f>
        <v>12</v>
      </c>
      <c r="Q375" s="117">
        <f>ESE!S152</f>
        <v>14</v>
      </c>
      <c r="R375" s="117">
        <f>ESE!T152</f>
        <v>11</v>
      </c>
      <c r="S375" s="117">
        <f>ESE!U152</f>
        <v>12</v>
      </c>
      <c r="T375" s="117">
        <f>ESE!V152</f>
        <v>85</v>
      </c>
      <c r="U375" s="118" t="str">
        <f t="shared" si="5"/>
        <v>Above Average</v>
      </c>
      <c r="X375" s="1"/>
    </row>
    <row r="376" spans="1:24" x14ac:dyDescent="0.3">
      <c r="A376" s="117" t="str">
        <f>ESE!C153</f>
        <v>AME21102</v>
      </c>
      <c r="B376" s="117" t="s">
        <v>384</v>
      </c>
      <c r="C376" s="117" t="s">
        <v>368</v>
      </c>
      <c r="D376" s="117">
        <f>ESE!F153</f>
        <v>2</v>
      </c>
      <c r="E376" s="117">
        <f>ESE!G153</f>
        <v>2</v>
      </c>
      <c r="F376" s="117">
        <f>ESE!H153</f>
        <v>2</v>
      </c>
      <c r="G376" s="117">
        <f>ESE!I153</f>
        <v>2</v>
      </c>
      <c r="H376" s="117">
        <f>ESE!J153</f>
        <v>2</v>
      </c>
      <c r="I376" s="117">
        <f>ESE!K153</f>
        <v>2</v>
      </c>
      <c r="J376" s="117">
        <f>ESE!L153</f>
        <v>2</v>
      </c>
      <c r="K376" s="117">
        <f>ESE!M153</f>
        <v>2</v>
      </c>
      <c r="L376" s="117">
        <f>ESE!N153</f>
        <v>2</v>
      </c>
      <c r="M376" s="117">
        <f>ESE!O153</f>
        <v>2</v>
      </c>
      <c r="N376" s="117">
        <f>ESE!P153</f>
        <v>6</v>
      </c>
      <c r="O376" s="117">
        <f>ESE!Q153</f>
        <v>11</v>
      </c>
      <c r="P376" s="117">
        <f>ESE!R153</f>
        <v>11</v>
      </c>
      <c r="Q376" s="117">
        <f>ESE!S153</f>
        <v>11</v>
      </c>
      <c r="R376" s="117">
        <f>ESE!T153</f>
        <v>11</v>
      </c>
      <c r="S376" s="117">
        <f>ESE!U153</f>
        <v>11</v>
      </c>
      <c r="T376" s="117">
        <f>ESE!V153</f>
        <v>81</v>
      </c>
      <c r="U376" s="118" t="str">
        <f t="shared" si="5"/>
        <v>Above Average</v>
      </c>
      <c r="X376" s="1"/>
    </row>
    <row r="377" spans="1:24" x14ac:dyDescent="0.3">
      <c r="A377" s="117" t="str">
        <f>ESE!C154</f>
        <v>AME21104</v>
      </c>
      <c r="B377" s="117" t="s">
        <v>384</v>
      </c>
      <c r="C377" s="117" t="s">
        <v>368</v>
      </c>
      <c r="D377" s="117">
        <f>ESE!F154</f>
        <v>0</v>
      </c>
      <c r="E377" s="117">
        <f>ESE!G154</f>
        <v>0</v>
      </c>
      <c r="F377" s="117">
        <f>ESE!H154</f>
        <v>1</v>
      </c>
      <c r="G377" s="117">
        <f>ESE!I154</f>
        <v>0</v>
      </c>
      <c r="H377" s="117">
        <f>ESE!J154</f>
        <v>1</v>
      </c>
      <c r="I377" s="117">
        <f>ESE!K154</f>
        <v>0</v>
      </c>
      <c r="J377" s="117">
        <f>ESE!L154</f>
        <v>1</v>
      </c>
      <c r="K377" s="117">
        <f>ESE!M154</f>
        <v>0</v>
      </c>
      <c r="L377" s="117">
        <f>ESE!N154</f>
        <v>2</v>
      </c>
      <c r="M377" s="117">
        <f>ESE!O154</f>
        <v>0</v>
      </c>
      <c r="N377" s="117">
        <f>ESE!P154</f>
        <v>8</v>
      </c>
      <c r="O377" s="117">
        <f>ESE!Q154</f>
        <v>8</v>
      </c>
      <c r="P377" s="117">
        <f>ESE!R154</f>
        <v>12</v>
      </c>
      <c r="Q377" s="117">
        <f>ESE!S154</f>
        <v>11</v>
      </c>
      <c r="R377" s="117">
        <f>ESE!T154</f>
        <v>10</v>
      </c>
      <c r="S377" s="117">
        <f>ESE!U154</f>
        <v>11</v>
      </c>
      <c r="T377" s="117">
        <f>ESE!V154</f>
        <v>65</v>
      </c>
      <c r="U377" s="118" t="str">
        <f t="shared" si="5"/>
        <v>Below Average</v>
      </c>
      <c r="X377" s="1"/>
    </row>
    <row r="378" spans="1:24" x14ac:dyDescent="0.3">
      <c r="A378" s="117" t="str">
        <f>ESE!C155</f>
        <v>AME21105</v>
      </c>
      <c r="B378" s="117" t="s">
        <v>384</v>
      </c>
      <c r="C378" s="117" t="s">
        <v>368</v>
      </c>
      <c r="D378" s="117">
        <f>ESE!F155</f>
        <v>2</v>
      </c>
      <c r="E378" s="117">
        <f>ESE!G155</f>
        <v>2</v>
      </c>
      <c r="F378" s="117">
        <f>ESE!H155</f>
        <v>2</v>
      </c>
      <c r="G378" s="117">
        <f>ESE!I155</f>
        <v>0</v>
      </c>
      <c r="H378" s="117">
        <f>ESE!J155</f>
        <v>0</v>
      </c>
      <c r="I378" s="117">
        <f>ESE!K155</f>
        <v>0</v>
      </c>
      <c r="J378" s="117">
        <f>ESE!L155</f>
        <v>2</v>
      </c>
      <c r="K378" s="117">
        <f>ESE!M155</f>
        <v>2</v>
      </c>
      <c r="L378" s="117">
        <f>ESE!N155</f>
        <v>2</v>
      </c>
      <c r="M378" s="117">
        <f>ESE!O155</f>
        <v>2</v>
      </c>
      <c r="N378" s="117">
        <f>ESE!P155</f>
        <v>7</v>
      </c>
      <c r="O378" s="117">
        <f>ESE!Q155</f>
        <v>10</v>
      </c>
      <c r="P378" s="117">
        <f>ESE!R155</f>
        <v>10</v>
      </c>
      <c r="Q378" s="117">
        <f>ESE!S155</f>
        <v>8</v>
      </c>
      <c r="R378" s="117">
        <f>ESE!T155</f>
        <v>10</v>
      </c>
      <c r="S378" s="117">
        <f>ESE!U155</f>
        <v>11</v>
      </c>
      <c r="T378" s="117">
        <f>ESE!V155</f>
        <v>70</v>
      </c>
      <c r="U378" s="118" t="str">
        <f t="shared" si="5"/>
        <v>Average</v>
      </c>
      <c r="X378" s="1"/>
    </row>
    <row r="379" spans="1:24" x14ac:dyDescent="0.3">
      <c r="A379" s="117" t="str">
        <f>ESE!C156</f>
        <v>AME21106</v>
      </c>
      <c r="B379" s="117" t="s">
        <v>384</v>
      </c>
      <c r="C379" s="117" t="s">
        <v>368</v>
      </c>
      <c r="D379" s="117">
        <f>ESE!F156</f>
        <v>2</v>
      </c>
      <c r="E379" s="117">
        <f>ESE!G156</f>
        <v>2</v>
      </c>
      <c r="F379" s="117">
        <f>ESE!H156</f>
        <v>2</v>
      </c>
      <c r="G379" s="117">
        <f>ESE!I156</f>
        <v>2</v>
      </c>
      <c r="H379" s="117">
        <f>ESE!J156</f>
        <v>2</v>
      </c>
      <c r="I379" s="117">
        <f>ESE!K156</f>
        <v>2</v>
      </c>
      <c r="J379" s="117">
        <f>ESE!L156</f>
        <v>2</v>
      </c>
      <c r="K379" s="117">
        <f>ESE!M156</f>
        <v>2</v>
      </c>
      <c r="L379" s="117">
        <f>ESE!N156</f>
        <v>2</v>
      </c>
      <c r="M379" s="117">
        <f>ESE!O156</f>
        <v>2</v>
      </c>
      <c r="N379" s="117">
        <f>ESE!P156</f>
        <v>9</v>
      </c>
      <c r="O379" s="117">
        <f>ESE!Q156</f>
        <v>11</v>
      </c>
      <c r="P379" s="117">
        <f>ESE!R156</f>
        <v>12</v>
      </c>
      <c r="Q379" s="117">
        <f>ESE!S156</f>
        <v>10</v>
      </c>
      <c r="R379" s="117">
        <f>ESE!T156</f>
        <v>12</v>
      </c>
      <c r="S379" s="117">
        <f>ESE!U156</f>
        <v>11</v>
      </c>
      <c r="T379" s="117">
        <f>ESE!V156</f>
        <v>85</v>
      </c>
      <c r="U379" s="118" t="str">
        <f t="shared" si="5"/>
        <v>Above Average</v>
      </c>
      <c r="X379" s="1"/>
    </row>
    <row r="380" spans="1:24" x14ac:dyDescent="0.3">
      <c r="A380" s="117" t="str">
        <f>ESE!C157</f>
        <v>AME21107</v>
      </c>
      <c r="B380" s="117" t="s">
        <v>384</v>
      </c>
      <c r="C380" s="117" t="s">
        <v>368</v>
      </c>
      <c r="D380" s="117">
        <f>ESE!F157</f>
        <v>2</v>
      </c>
      <c r="E380" s="117">
        <f>ESE!G157</f>
        <v>2</v>
      </c>
      <c r="F380" s="117">
        <f>ESE!H157</f>
        <v>2</v>
      </c>
      <c r="G380" s="117">
        <f>ESE!I157</f>
        <v>2</v>
      </c>
      <c r="H380" s="117">
        <f>ESE!J157</f>
        <v>2</v>
      </c>
      <c r="I380" s="117">
        <f>ESE!K157</f>
        <v>2</v>
      </c>
      <c r="J380" s="117">
        <f>ESE!L157</f>
        <v>2</v>
      </c>
      <c r="K380" s="117">
        <f>ESE!M157</f>
        <v>2</v>
      </c>
      <c r="L380" s="117">
        <f>ESE!N157</f>
        <v>2</v>
      </c>
      <c r="M380" s="117">
        <f>ESE!O157</f>
        <v>2</v>
      </c>
      <c r="N380" s="117">
        <f>ESE!P157</f>
        <v>7</v>
      </c>
      <c r="O380" s="117">
        <f>ESE!Q157</f>
        <v>12</v>
      </c>
      <c r="P380" s="117">
        <f>ESE!R157</f>
        <v>11</v>
      </c>
      <c r="Q380" s="117">
        <f>ESE!S157</f>
        <v>11</v>
      </c>
      <c r="R380" s="117">
        <f>ESE!T157</f>
        <v>12</v>
      </c>
      <c r="S380" s="117">
        <f>ESE!U157</f>
        <v>11</v>
      </c>
      <c r="T380" s="117">
        <f>ESE!V157</f>
        <v>84</v>
      </c>
      <c r="U380" s="118" t="str">
        <f t="shared" si="5"/>
        <v>Above Average</v>
      </c>
      <c r="X380" s="1"/>
    </row>
    <row r="381" spans="1:24" x14ac:dyDescent="0.3">
      <c r="A381" s="117" t="str">
        <f>ESE!C158</f>
        <v>AME21108</v>
      </c>
      <c r="B381" s="117" t="s">
        <v>384</v>
      </c>
      <c r="C381" s="117" t="s">
        <v>368</v>
      </c>
      <c r="D381" s="117">
        <f>ESE!F158</f>
        <v>2</v>
      </c>
      <c r="E381" s="117">
        <f>ESE!G158</f>
        <v>2</v>
      </c>
      <c r="F381" s="117">
        <f>ESE!H158</f>
        <v>2</v>
      </c>
      <c r="G381" s="117">
        <f>ESE!I158</f>
        <v>2</v>
      </c>
      <c r="H381" s="117">
        <f>ESE!J158</f>
        <v>0</v>
      </c>
      <c r="I381" s="117">
        <f>ESE!K158</f>
        <v>1</v>
      </c>
      <c r="J381" s="117">
        <f>ESE!L158</f>
        <v>2</v>
      </c>
      <c r="K381" s="117">
        <f>ESE!M158</f>
        <v>2</v>
      </c>
      <c r="L381" s="117">
        <f>ESE!N158</f>
        <v>2</v>
      </c>
      <c r="M381" s="117">
        <f>ESE!O158</f>
        <v>2</v>
      </c>
      <c r="N381" s="117">
        <f>ESE!P158</f>
        <v>9</v>
      </c>
      <c r="O381" s="117">
        <f>ESE!Q158</f>
        <v>12</v>
      </c>
      <c r="P381" s="117">
        <f>ESE!R158</f>
        <v>12</v>
      </c>
      <c r="Q381" s="117">
        <f>ESE!S158</f>
        <v>11</v>
      </c>
      <c r="R381" s="117">
        <f>ESE!T158</f>
        <v>12</v>
      </c>
      <c r="S381" s="117">
        <f>ESE!U158</f>
        <v>12</v>
      </c>
      <c r="T381" s="117">
        <f>ESE!V158</f>
        <v>85</v>
      </c>
      <c r="U381" s="118" t="str">
        <f t="shared" si="5"/>
        <v>Above Average</v>
      </c>
      <c r="X381" s="1"/>
    </row>
    <row r="382" spans="1:24" x14ac:dyDescent="0.3">
      <c r="A382" s="117" t="str">
        <f>ESE!C159</f>
        <v>AME2111</v>
      </c>
      <c r="B382" s="117" t="s">
        <v>384</v>
      </c>
      <c r="C382" s="117" t="s">
        <v>368</v>
      </c>
      <c r="D382" s="117">
        <v>0</v>
      </c>
      <c r="E382" s="117">
        <v>0</v>
      </c>
      <c r="F382" s="117">
        <v>0</v>
      </c>
      <c r="G382" s="117">
        <v>0</v>
      </c>
      <c r="H382" s="117">
        <v>0</v>
      </c>
      <c r="I382" s="117">
        <v>0</v>
      </c>
      <c r="J382" s="117">
        <v>0</v>
      </c>
      <c r="K382" s="117">
        <v>0</v>
      </c>
      <c r="L382" s="117">
        <v>0</v>
      </c>
      <c r="M382" s="117">
        <v>0</v>
      </c>
      <c r="N382" s="117">
        <v>0</v>
      </c>
      <c r="O382" s="117">
        <v>0</v>
      </c>
      <c r="P382" s="117">
        <v>0</v>
      </c>
      <c r="Q382" s="117">
        <v>0</v>
      </c>
      <c r="R382" s="117">
        <v>0</v>
      </c>
      <c r="S382" s="117">
        <v>0</v>
      </c>
      <c r="T382" s="117" t="s">
        <v>370</v>
      </c>
      <c r="U382" s="118" t="str">
        <f t="shared" si="5"/>
        <v>Absent</v>
      </c>
      <c r="X382" s="1"/>
    </row>
    <row r="383" spans="1:24" x14ac:dyDescent="0.3">
      <c r="A383" s="117" t="str">
        <f>ESE!C160</f>
        <v>AME21113</v>
      </c>
      <c r="B383" s="117" t="s">
        <v>384</v>
      </c>
      <c r="C383" s="117" t="s">
        <v>368</v>
      </c>
      <c r="D383" s="117">
        <f>ESE!F160</f>
        <v>2</v>
      </c>
      <c r="E383" s="117">
        <f>ESE!G160</f>
        <v>0</v>
      </c>
      <c r="F383" s="117">
        <f>ESE!H160</f>
        <v>0</v>
      </c>
      <c r="G383" s="117">
        <f>ESE!I160</f>
        <v>0</v>
      </c>
      <c r="H383" s="117">
        <f>ESE!J160</f>
        <v>0</v>
      </c>
      <c r="I383" s="117">
        <f>ESE!K160</f>
        <v>1</v>
      </c>
      <c r="J383" s="117">
        <f>ESE!L160</f>
        <v>2</v>
      </c>
      <c r="K383" s="117">
        <f>ESE!M160</f>
        <v>0</v>
      </c>
      <c r="L383" s="117">
        <f>ESE!N160</f>
        <v>2</v>
      </c>
      <c r="M383" s="117">
        <f>ESE!O160</f>
        <v>2</v>
      </c>
      <c r="N383" s="117">
        <f>ESE!P160</f>
        <v>6</v>
      </c>
      <c r="O383" s="117">
        <f>ESE!Q160</f>
        <v>11</v>
      </c>
      <c r="P383" s="117">
        <f>ESE!R160</f>
        <v>11</v>
      </c>
      <c r="Q383" s="117">
        <f>ESE!S160</f>
        <v>11</v>
      </c>
      <c r="R383" s="117">
        <f>ESE!T160</f>
        <v>11</v>
      </c>
      <c r="S383" s="117">
        <f>ESE!U160</f>
        <v>11</v>
      </c>
      <c r="T383" s="117">
        <f>ESE!V160</f>
        <v>70</v>
      </c>
      <c r="U383" s="118" t="str">
        <f t="shared" si="5"/>
        <v>Average</v>
      </c>
      <c r="X383" s="1"/>
    </row>
    <row r="384" spans="1:24" x14ac:dyDescent="0.3">
      <c r="A384" s="117" t="str">
        <f>ESE!C161</f>
        <v>AME21114</v>
      </c>
      <c r="B384" s="117" t="s">
        <v>384</v>
      </c>
      <c r="C384" s="117" t="s">
        <v>368</v>
      </c>
      <c r="D384" s="117">
        <f>ESE!F161</f>
        <v>2</v>
      </c>
      <c r="E384" s="117">
        <f>ESE!G161</f>
        <v>2</v>
      </c>
      <c r="F384" s="117">
        <f>ESE!H161</f>
        <v>2</v>
      </c>
      <c r="G384" s="117">
        <f>ESE!I161</f>
        <v>1</v>
      </c>
      <c r="H384" s="117">
        <f>ESE!J161</f>
        <v>2</v>
      </c>
      <c r="I384" s="117">
        <f>ESE!K161</f>
        <v>1</v>
      </c>
      <c r="J384" s="117">
        <f>ESE!L161</f>
        <v>2</v>
      </c>
      <c r="K384" s="117">
        <f>ESE!M161</f>
        <v>2</v>
      </c>
      <c r="L384" s="117">
        <f>ESE!N161</f>
        <v>2</v>
      </c>
      <c r="M384" s="117">
        <f>ESE!O161</f>
        <v>2</v>
      </c>
      <c r="N384" s="117">
        <f>ESE!P161</f>
        <v>7</v>
      </c>
      <c r="O384" s="117">
        <f>ESE!Q161</f>
        <v>10</v>
      </c>
      <c r="P384" s="117">
        <f>ESE!R161</f>
        <v>12</v>
      </c>
      <c r="Q384" s="117">
        <f>ESE!S161</f>
        <v>9</v>
      </c>
      <c r="R384" s="117">
        <f>ESE!T161</f>
        <v>10</v>
      </c>
      <c r="S384" s="117">
        <f>ESE!U161</f>
        <v>11</v>
      </c>
      <c r="T384" s="117">
        <f>ESE!V161</f>
        <v>77</v>
      </c>
      <c r="U384" s="118" t="str">
        <f t="shared" si="5"/>
        <v>Average</v>
      </c>
      <c r="X384" s="1"/>
    </row>
    <row r="385" spans="1:24" x14ac:dyDescent="0.3">
      <c r="A385" s="117" t="str">
        <f>ESE!C162</f>
        <v>AME21116</v>
      </c>
      <c r="B385" s="117" t="s">
        <v>384</v>
      </c>
      <c r="C385" s="117" t="s">
        <v>368</v>
      </c>
      <c r="D385" s="117">
        <f>ESE!F162</f>
        <v>2</v>
      </c>
      <c r="E385" s="117">
        <f>ESE!G162</f>
        <v>2</v>
      </c>
      <c r="F385" s="117">
        <f>ESE!H162</f>
        <v>2</v>
      </c>
      <c r="G385" s="117">
        <f>ESE!I162</f>
        <v>0</v>
      </c>
      <c r="H385" s="117">
        <f>ESE!J162</f>
        <v>2</v>
      </c>
      <c r="I385" s="117">
        <f>ESE!K162</f>
        <v>2</v>
      </c>
      <c r="J385" s="117">
        <f>ESE!L162</f>
        <v>2</v>
      </c>
      <c r="K385" s="117">
        <f>ESE!M162</f>
        <v>0</v>
      </c>
      <c r="L385" s="117">
        <f>ESE!N162</f>
        <v>2</v>
      </c>
      <c r="M385" s="117">
        <f>ESE!O162</f>
        <v>2</v>
      </c>
      <c r="N385" s="117">
        <f>ESE!P162</f>
        <v>8</v>
      </c>
      <c r="O385" s="117">
        <f>ESE!Q162</f>
        <v>11</v>
      </c>
      <c r="P385" s="117">
        <f>ESE!R162</f>
        <v>11</v>
      </c>
      <c r="Q385" s="117">
        <f>ESE!S162</f>
        <v>9</v>
      </c>
      <c r="R385" s="117">
        <f>ESE!T162</f>
        <v>11</v>
      </c>
      <c r="S385" s="117">
        <f>ESE!U162</f>
        <v>11</v>
      </c>
      <c r="T385" s="117">
        <f>ESE!V162</f>
        <v>77</v>
      </c>
      <c r="U385" s="118" t="str">
        <f t="shared" si="5"/>
        <v>Average</v>
      </c>
      <c r="X385" s="1"/>
    </row>
    <row r="386" spans="1:24" x14ac:dyDescent="0.3">
      <c r="A386" s="117" t="str">
        <f>ESE!C163</f>
        <v>AME21238L</v>
      </c>
      <c r="B386" s="117" t="s">
        <v>384</v>
      </c>
      <c r="C386" s="117" t="s">
        <v>368</v>
      </c>
      <c r="D386" s="117">
        <v>0</v>
      </c>
      <c r="E386" s="117">
        <v>0</v>
      </c>
      <c r="F386" s="117">
        <v>0</v>
      </c>
      <c r="G386" s="117">
        <v>0</v>
      </c>
      <c r="H386" s="117">
        <v>0</v>
      </c>
      <c r="I386" s="117">
        <v>0</v>
      </c>
      <c r="J386" s="117">
        <v>0</v>
      </c>
      <c r="K386" s="117">
        <v>0</v>
      </c>
      <c r="L386" s="117">
        <v>0</v>
      </c>
      <c r="M386" s="117">
        <v>0</v>
      </c>
      <c r="N386" s="117">
        <v>0</v>
      </c>
      <c r="O386" s="117">
        <v>0</v>
      </c>
      <c r="P386" s="117">
        <v>0</v>
      </c>
      <c r="Q386" s="117">
        <v>0</v>
      </c>
      <c r="R386" s="117">
        <v>0</v>
      </c>
      <c r="S386" s="117">
        <v>0</v>
      </c>
      <c r="T386" s="117" t="s">
        <v>370</v>
      </c>
      <c r="U386" s="118" t="str">
        <f t="shared" si="5"/>
        <v>Absent</v>
      </c>
      <c r="X386" s="1"/>
    </row>
    <row r="387" spans="1:24" x14ac:dyDescent="0.3">
      <c r="A387" s="117" t="str">
        <f>ESE!C164</f>
        <v>AME21242L</v>
      </c>
      <c r="B387" s="117" t="s">
        <v>384</v>
      </c>
      <c r="C387" s="117" t="s">
        <v>368</v>
      </c>
      <c r="D387" s="117">
        <f>ESE!F164</f>
        <v>2</v>
      </c>
      <c r="E387" s="117">
        <f>ESE!G164</f>
        <v>2</v>
      </c>
      <c r="F387" s="117">
        <f>ESE!H164</f>
        <v>2</v>
      </c>
      <c r="G387" s="117">
        <f>ESE!I164</f>
        <v>2</v>
      </c>
      <c r="H387" s="117">
        <f>ESE!J164</f>
        <v>2</v>
      </c>
      <c r="I387" s="117">
        <f>ESE!K164</f>
        <v>2</v>
      </c>
      <c r="J387" s="117">
        <f>ESE!L164</f>
        <v>2</v>
      </c>
      <c r="K387" s="117">
        <f>ESE!M164</f>
        <v>2</v>
      </c>
      <c r="L387" s="117">
        <f>ESE!N164</f>
        <v>2</v>
      </c>
      <c r="M387" s="117">
        <f>ESE!O164</f>
        <v>2</v>
      </c>
      <c r="N387" s="117">
        <f>ESE!P164</f>
        <v>6</v>
      </c>
      <c r="O387" s="117">
        <f>ESE!Q164</f>
        <v>11</v>
      </c>
      <c r="P387" s="117">
        <f>ESE!R164</f>
        <v>11</v>
      </c>
      <c r="Q387" s="117">
        <f>ESE!S164</f>
        <v>8</v>
      </c>
      <c r="R387" s="117">
        <f>ESE!T164</f>
        <v>12</v>
      </c>
      <c r="S387" s="117">
        <f>ESE!U164</f>
        <v>11</v>
      </c>
      <c r="T387" s="117">
        <f>ESE!V164</f>
        <v>79</v>
      </c>
      <c r="U387" s="118" t="str">
        <f t="shared" ref="U387:U450" si="6">IF(T387="AB","Absent",(IF(T387=100,"Outstanding",IF(T387&gt;89,"Excellent",IF(T387&gt;79,"Above Average",IF(T387&gt;69,"Average",IF(T387&gt;59,"Below Average",IF(T387&gt;49,"Pass","Fail"))))))))</f>
        <v>Average</v>
      </c>
      <c r="X387" s="1"/>
    </row>
    <row r="388" spans="1:24" x14ac:dyDescent="0.3">
      <c r="A388" s="117" t="str">
        <f>ESE!C165</f>
        <v>AME21243L</v>
      </c>
      <c r="B388" s="117" t="s">
        <v>384</v>
      </c>
      <c r="C388" s="117" t="s">
        <v>368</v>
      </c>
      <c r="D388" s="117">
        <f>ESE!F165</f>
        <v>2</v>
      </c>
      <c r="E388" s="117">
        <f>ESE!G165</f>
        <v>1</v>
      </c>
      <c r="F388" s="117">
        <f>ESE!H165</f>
        <v>2</v>
      </c>
      <c r="G388" s="117">
        <f>ESE!I165</f>
        <v>1</v>
      </c>
      <c r="H388" s="117">
        <f>ESE!J165</f>
        <v>0</v>
      </c>
      <c r="I388" s="117">
        <f>ESE!K165</f>
        <v>0</v>
      </c>
      <c r="J388" s="117">
        <f>ESE!L165</f>
        <v>2</v>
      </c>
      <c r="K388" s="117">
        <f>ESE!M165</f>
        <v>0</v>
      </c>
      <c r="L388" s="117">
        <f>ESE!N165</f>
        <v>2</v>
      </c>
      <c r="M388" s="117">
        <f>ESE!O165</f>
        <v>2</v>
      </c>
      <c r="N388" s="117">
        <f>ESE!P165</f>
        <v>0</v>
      </c>
      <c r="O388" s="117">
        <f>ESE!Q165</f>
        <v>12</v>
      </c>
      <c r="P388" s="117">
        <f>ESE!R165</f>
        <v>12</v>
      </c>
      <c r="Q388" s="117">
        <f>ESE!S165</f>
        <v>11</v>
      </c>
      <c r="R388" s="117">
        <f>ESE!T165</f>
        <v>11</v>
      </c>
      <c r="S388" s="117">
        <f>ESE!U165</f>
        <v>12</v>
      </c>
      <c r="T388" s="117">
        <f>ESE!V165</f>
        <v>70</v>
      </c>
      <c r="U388" s="118" t="str">
        <f t="shared" si="6"/>
        <v>Average</v>
      </c>
      <c r="X388" s="1"/>
    </row>
    <row r="389" spans="1:24" x14ac:dyDescent="0.3">
      <c r="A389" s="117" t="str">
        <f>ESE!C166</f>
        <v>AME21267L</v>
      </c>
      <c r="B389" s="117" t="s">
        <v>384</v>
      </c>
      <c r="C389" s="117" t="s">
        <v>368</v>
      </c>
      <c r="D389" s="117">
        <f>ESE!F166</f>
        <v>2</v>
      </c>
      <c r="E389" s="117">
        <f>ESE!G166</f>
        <v>2</v>
      </c>
      <c r="F389" s="117">
        <f>ESE!H166</f>
        <v>2</v>
      </c>
      <c r="G389" s="117">
        <f>ESE!I166</f>
        <v>2</v>
      </c>
      <c r="H389" s="117">
        <f>ESE!J166</f>
        <v>2</v>
      </c>
      <c r="I389" s="117">
        <f>ESE!K166</f>
        <v>2</v>
      </c>
      <c r="J389" s="117">
        <f>ESE!L166</f>
        <v>2</v>
      </c>
      <c r="K389" s="117">
        <f>ESE!M166</f>
        <v>2</v>
      </c>
      <c r="L389" s="117">
        <f>ESE!N166</f>
        <v>2</v>
      </c>
      <c r="M389" s="117">
        <f>ESE!O166</f>
        <v>2</v>
      </c>
      <c r="N389" s="117">
        <f>ESE!P166</f>
        <v>7</v>
      </c>
      <c r="O389" s="117">
        <f>ESE!Q166</f>
        <v>12</v>
      </c>
      <c r="P389" s="117">
        <f>ESE!R166</f>
        <v>11</v>
      </c>
      <c r="Q389" s="117">
        <f>ESE!S166</f>
        <v>11</v>
      </c>
      <c r="R389" s="117">
        <f>ESE!T166</f>
        <v>11</v>
      </c>
      <c r="S389" s="117">
        <f>ESE!U166</f>
        <v>12</v>
      </c>
      <c r="T389" s="117">
        <f>ESE!V166</f>
        <v>84</v>
      </c>
      <c r="U389" s="118" t="str">
        <f t="shared" si="6"/>
        <v>Above Average</v>
      </c>
      <c r="X389" s="1"/>
    </row>
    <row r="390" spans="1:24" x14ac:dyDescent="0.3">
      <c r="A390" s="117" t="str">
        <f>ESE!C167</f>
        <v>AME21118</v>
      </c>
      <c r="B390" s="117" t="s">
        <v>384</v>
      </c>
      <c r="C390" s="117" t="s">
        <v>368</v>
      </c>
      <c r="D390" s="117">
        <f>ESE!F167</f>
        <v>2</v>
      </c>
      <c r="E390" s="117">
        <f>ESE!G167</f>
        <v>2</v>
      </c>
      <c r="F390" s="117">
        <f>ESE!H167</f>
        <v>2</v>
      </c>
      <c r="G390" s="117">
        <f>ESE!I167</f>
        <v>2</v>
      </c>
      <c r="H390" s="117">
        <f>ESE!J167</f>
        <v>2</v>
      </c>
      <c r="I390" s="117">
        <f>ESE!K167</f>
        <v>2</v>
      </c>
      <c r="J390" s="117">
        <f>ESE!L167</f>
        <v>2</v>
      </c>
      <c r="K390" s="117">
        <f>ESE!M167</f>
        <v>2</v>
      </c>
      <c r="L390" s="117">
        <f>ESE!N167</f>
        <v>2</v>
      </c>
      <c r="M390" s="117">
        <f>ESE!O167</f>
        <v>2</v>
      </c>
      <c r="N390" s="117">
        <f>ESE!P167</f>
        <v>6</v>
      </c>
      <c r="O390" s="117">
        <f>ESE!Q167</f>
        <v>11</v>
      </c>
      <c r="P390" s="117">
        <f>ESE!R167</f>
        <v>12</v>
      </c>
      <c r="Q390" s="117">
        <f>ESE!S167</f>
        <v>12</v>
      </c>
      <c r="R390" s="117">
        <f>ESE!T167</f>
        <v>12</v>
      </c>
      <c r="S390" s="117">
        <f>ESE!U167</f>
        <v>11</v>
      </c>
      <c r="T390" s="117">
        <f>ESE!V167</f>
        <v>84</v>
      </c>
      <c r="U390" s="118" t="str">
        <f t="shared" si="6"/>
        <v>Above Average</v>
      </c>
      <c r="X390" s="1"/>
    </row>
    <row r="391" spans="1:24" x14ac:dyDescent="0.3">
      <c r="A391" s="117" t="str">
        <f>ESE!C168</f>
        <v>AME21119</v>
      </c>
      <c r="B391" s="117" t="s">
        <v>384</v>
      </c>
      <c r="C391" s="117" t="s">
        <v>368</v>
      </c>
      <c r="D391" s="117">
        <f>ESE!F168</f>
        <v>2</v>
      </c>
      <c r="E391" s="117">
        <f>ESE!G168</f>
        <v>2</v>
      </c>
      <c r="F391" s="117">
        <f>ESE!H168</f>
        <v>2</v>
      </c>
      <c r="G391" s="117">
        <f>ESE!I168</f>
        <v>2</v>
      </c>
      <c r="H391" s="117">
        <f>ESE!J168</f>
        <v>2</v>
      </c>
      <c r="I391" s="117">
        <f>ESE!K168</f>
        <v>2</v>
      </c>
      <c r="J391" s="117">
        <f>ESE!L168</f>
        <v>2</v>
      </c>
      <c r="K391" s="117">
        <f>ESE!M168</f>
        <v>2</v>
      </c>
      <c r="L391" s="117">
        <f>ESE!N168</f>
        <v>2</v>
      </c>
      <c r="M391" s="117">
        <f>ESE!O168</f>
        <v>2</v>
      </c>
      <c r="N391" s="117">
        <f>ESE!P168</f>
        <v>6</v>
      </c>
      <c r="O391" s="117">
        <f>ESE!Q168</f>
        <v>11</v>
      </c>
      <c r="P391" s="117">
        <f>ESE!R168</f>
        <v>12</v>
      </c>
      <c r="Q391" s="117">
        <f>ESE!S168</f>
        <v>11</v>
      </c>
      <c r="R391" s="117">
        <f>ESE!T168</f>
        <v>12</v>
      </c>
      <c r="S391" s="117">
        <f>ESE!U168</f>
        <v>11</v>
      </c>
      <c r="T391" s="117">
        <f>ESE!V168</f>
        <v>83</v>
      </c>
      <c r="U391" s="118" t="str">
        <f t="shared" si="6"/>
        <v>Above Average</v>
      </c>
      <c r="X391" s="1"/>
    </row>
    <row r="392" spans="1:24" x14ac:dyDescent="0.3">
      <c r="A392" s="117" t="str">
        <f>ESE!C169</f>
        <v>AME21120</v>
      </c>
      <c r="B392" s="117" t="s">
        <v>384</v>
      </c>
      <c r="C392" s="117" t="s">
        <v>368</v>
      </c>
      <c r="D392" s="117">
        <v>0</v>
      </c>
      <c r="E392" s="117">
        <v>0</v>
      </c>
      <c r="F392" s="117">
        <v>0</v>
      </c>
      <c r="G392" s="117">
        <v>0</v>
      </c>
      <c r="H392" s="117">
        <v>0</v>
      </c>
      <c r="I392" s="117">
        <v>0</v>
      </c>
      <c r="J392" s="117">
        <v>0</v>
      </c>
      <c r="K392" s="117">
        <v>0</v>
      </c>
      <c r="L392" s="117">
        <v>0</v>
      </c>
      <c r="M392" s="117">
        <v>0</v>
      </c>
      <c r="N392" s="117">
        <v>0</v>
      </c>
      <c r="O392" s="117">
        <v>0</v>
      </c>
      <c r="P392" s="117">
        <v>0</v>
      </c>
      <c r="Q392" s="117">
        <v>0</v>
      </c>
      <c r="R392" s="117">
        <v>0</v>
      </c>
      <c r="S392" s="117">
        <v>0</v>
      </c>
      <c r="T392" s="117" t="s">
        <v>370</v>
      </c>
      <c r="U392" s="118" t="str">
        <f t="shared" si="6"/>
        <v>Absent</v>
      </c>
      <c r="X392" s="1"/>
    </row>
    <row r="393" spans="1:24" x14ac:dyDescent="0.3">
      <c r="A393" s="117" t="str">
        <f>ESE!C170</f>
        <v>AME21121</v>
      </c>
      <c r="B393" s="117" t="s">
        <v>384</v>
      </c>
      <c r="C393" s="117" t="s">
        <v>368</v>
      </c>
      <c r="D393" s="117">
        <f>ESE!F170</f>
        <v>2</v>
      </c>
      <c r="E393" s="117">
        <f>ESE!G170</f>
        <v>2</v>
      </c>
      <c r="F393" s="117">
        <f>ESE!H170</f>
        <v>2</v>
      </c>
      <c r="G393" s="117">
        <f>ESE!I170</f>
        <v>0</v>
      </c>
      <c r="H393" s="117">
        <f>ESE!J170</f>
        <v>2</v>
      </c>
      <c r="I393" s="117">
        <f>ESE!K170</f>
        <v>2</v>
      </c>
      <c r="J393" s="117">
        <f>ESE!L170</f>
        <v>2</v>
      </c>
      <c r="K393" s="117">
        <f>ESE!M170</f>
        <v>2</v>
      </c>
      <c r="L393" s="117">
        <f>ESE!N170</f>
        <v>2</v>
      </c>
      <c r="M393" s="117">
        <f>ESE!O170</f>
        <v>2</v>
      </c>
      <c r="N393" s="117">
        <f>ESE!P170</f>
        <v>6</v>
      </c>
      <c r="O393" s="117">
        <f>ESE!Q170</f>
        <v>11</v>
      </c>
      <c r="P393" s="117">
        <f>ESE!R170</f>
        <v>11</v>
      </c>
      <c r="Q393" s="117">
        <f>ESE!S170</f>
        <v>11</v>
      </c>
      <c r="R393" s="117">
        <f>ESE!T170</f>
        <v>11</v>
      </c>
      <c r="S393" s="117">
        <f>ESE!U170</f>
        <v>10</v>
      </c>
      <c r="T393" s="117">
        <f>ESE!V170</f>
        <v>78</v>
      </c>
      <c r="U393" s="118" t="str">
        <f t="shared" si="6"/>
        <v>Average</v>
      </c>
      <c r="X393" s="1"/>
    </row>
    <row r="394" spans="1:24" x14ac:dyDescent="0.3">
      <c r="A394" s="117" t="str">
        <f>ESE!C171</f>
        <v>AME21123</v>
      </c>
      <c r="B394" s="117" t="s">
        <v>384</v>
      </c>
      <c r="C394" s="117" t="s">
        <v>368</v>
      </c>
      <c r="D394" s="117">
        <f>ESE!F171</f>
        <v>2</v>
      </c>
      <c r="E394" s="117">
        <f>ESE!G171</f>
        <v>2</v>
      </c>
      <c r="F394" s="117">
        <f>ESE!H171</f>
        <v>2</v>
      </c>
      <c r="G394" s="117">
        <f>ESE!I171</f>
        <v>0</v>
      </c>
      <c r="H394" s="117">
        <f>ESE!J171</f>
        <v>0</v>
      </c>
      <c r="I394" s="117">
        <f>ESE!K171</f>
        <v>1</v>
      </c>
      <c r="J394" s="117">
        <f>ESE!L171</f>
        <v>2</v>
      </c>
      <c r="K394" s="117">
        <f>ESE!M171</f>
        <v>2</v>
      </c>
      <c r="L394" s="117">
        <f>ESE!N171</f>
        <v>2</v>
      </c>
      <c r="M394" s="117">
        <f>ESE!O171</f>
        <v>2</v>
      </c>
      <c r="N394" s="117">
        <f>ESE!P171</f>
        <v>6</v>
      </c>
      <c r="O394" s="117">
        <f>ESE!Q171</f>
        <v>12</v>
      </c>
      <c r="P394" s="117">
        <f>ESE!R171</f>
        <v>11</v>
      </c>
      <c r="Q394" s="117">
        <f>ESE!S171</f>
        <v>11</v>
      </c>
      <c r="R394" s="117">
        <f>ESE!T171</f>
        <v>11</v>
      </c>
      <c r="S394" s="117">
        <f>ESE!U171</f>
        <v>11</v>
      </c>
      <c r="T394" s="117">
        <f>ESE!V171</f>
        <v>77</v>
      </c>
      <c r="U394" s="118" t="str">
        <f t="shared" si="6"/>
        <v>Average</v>
      </c>
      <c r="X394" s="1"/>
    </row>
    <row r="395" spans="1:24" x14ac:dyDescent="0.3">
      <c r="A395" s="117" t="str">
        <f>ESE!C172</f>
        <v>AME21124</v>
      </c>
      <c r="B395" s="117" t="s">
        <v>384</v>
      </c>
      <c r="C395" s="117" t="s">
        <v>368</v>
      </c>
      <c r="D395" s="117">
        <f>ESE!F172</f>
        <v>2</v>
      </c>
      <c r="E395" s="117">
        <f>ESE!G172</f>
        <v>2</v>
      </c>
      <c r="F395" s="117">
        <f>ESE!H172</f>
        <v>2</v>
      </c>
      <c r="G395" s="117">
        <f>ESE!I172</f>
        <v>0</v>
      </c>
      <c r="H395" s="117">
        <f>ESE!J172</f>
        <v>2</v>
      </c>
      <c r="I395" s="117">
        <f>ESE!K172</f>
        <v>2</v>
      </c>
      <c r="J395" s="117">
        <f>ESE!L172</f>
        <v>2</v>
      </c>
      <c r="K395" s="117">
        <f>ESE!M172</f>
        <v>2</v>
      </c>
      <c r="L395" s="117">
        <f>ESE!N172</f>
        <v>2</v>
      </c>
      <c r="M395" s="117">
        <f>ESE!O172</f>
        <v>2</v>
      </c>
      <c r="N395" s="117">
        <f>ESE!P172</f>
        <v>5</v>
      </c>
      <c r="O395" s="117">
        <f>ESE!Q172</f>
        <v>11</v>
      </c>
      <c r="P395" s="117">
        <f>ESE!R172</f>
        <v>11</v>
      </c>
      <c r="Q395" s="117">
        <f>ESE!S172</f>
        <v>11</v>
      </c>
      <c r="R395" s="117">
        <f>ESE!T172</f>
        <v>11</v>
      </c>
      <c r="S395" s="117">
        <f>ESE!U172</f>
        <v>11</v>
      </c>
      <c r="T395" s="117">
        <f>ESE!V172</f>
        <v>78</v>
      </c>
      <c r="U395" s="118" t="str">
        <f t="shared" si="6"/>
        <v>Average</v>
      </c>
      <c r="X395" s="1"/>
    </row>
    <row r="396" spans="1:24" x14ac:dyDescent="0.3">
      <c r="A396" s="117" t="str">
        <f>ESE!C173</f>
        <v>AME21125</v>
      </c>
      <c r="B396" s="117" t="s">
        <v>384</v>
      </c>
      <c r="C396" s="117" t="s">
        <v>368</v>
      </c>
      <c r="D396" s="117">
        <f>ESE!F173</f>
        <v>0</v>
      </c>
      <c r="E396" s="117">
        <f>ESE!G173</f>
        <v>2</v>
      </c>
      <c r="F396" s="117">
        <f>ESE!H173</f>
        <v>2</v>
      </c>
      <c r="G396" s="117">
        <f>ESE!I173</f>
        <v>0</v>
      </c>
      <c r="H396" s="117">
        <f>ESE!J173</f>
        <v>2</v>
      </c>
      <c r="I396" s="117">
        <f>ESE!K173</f>
        <v>2</v>
      </c>
      <c r="J396" s="117">
        <f>ESE!L173</f>
        <v>2</v>
      </c>
      <c r="K396" s="117">
        <f>ESE!M173</f>
        <v>2</v>
      </c>
      <c r="L396" s="117">
        <f>ESE!N173</f>
        <v>2</v>
      </c>
      <c r="M396" s="117">
        <f>ESE!O173</f>
        <v>0</v>
      </c>
      <c r="N396" s="117">
        <f>ESE!P173</f>
        <v>0</v>
      </c>
      <c r="O396" s="117">
        <f>ESE!Q173</f>
        <v>10</v>
      </c>
      <c r="P396" s="117">
        <f>ESE!R173</f>
        <v>11</v>
      </c>
      <c r="Q396" s="117">
        <f>ESE!S173</f>
        <v>11</v>
      </c>
      <c r="R396" s="117">
        <f>ESE!T173</f>
        <v>11</v>
      </c>
      <c r="S396" s="117">
        <f>ESE!U173</f>
        <v>11</v>
      </c>
      <c r="T396" s="117">
        <f>ESE!V173</f>
        <v>68</v>
      </c>
      <c r="U396" s="118" t="str">
        <f t="shared" si="6"/>
        <v>Below Average</v>
      </c>
      <c r="X396" s="1"/>
    </row>
    <row r="397" spans="1:24" x14ac:dyDescent="0.3">
      <c r="A397" s="117" t="str">
        <f>ESE!C174</f>
        <v>AME21126</v>
      </c>
      <c r="B397" s="117" t="s">
        <v>384</v>
      </c>
      <c r="C397" s="117" t="s">
        <v>368</v>
      </c>
      <c r="D397" s="117">
        <f>ESE!F174</f>
        <v>2</v>
      </c>
      <c r="E397" s="117">
        <f>ESE!G174</f>
        <v>2</v>
      </c>
      <c r="F397" s="117">
        <f>ESE!H174</f>
        <v>2</v>
      </c>
      <c r="G397" s="117">
        <f>ESE!I174</f>
        <v>2</v>
      </c>
      <c r="H397" s="117">
        <f>ESE!J174</f>
        <v>2</v>
      </c>
      <c r="I397" s="117">
        <f>ESE!K174</f>
        <v>2</v>
      </c>
      <c r="J397" s="117">
        <f>ESE!L174</f>
        <v>2</v>
      </c>
      <c r="K397" s="117">
        <f>ESE!M174</f>
        <v>2</v>
      </c>
      <c r="L397" s="117">
        <f>ESE!N174</f>
        <v>2</v>
      </c>
      <c r="M397" s="117">
        <f>ESE!O174</f>
        <v>2</v>
      </c>
      <c r="N397" s="117">
        <f>ESE!P174</f>
        <v>6</v>
      </c>
      <c r="O397" s="117">
        <f>ESE!Q174</f>
        <v>11</v>
      </c>
      <c r="P397" s="117">
        <f>ESE!R174</f>
        <v>11</v>
      </c>
      <c r="Q397" s="117">
        <f>ESE!S174</f>
        <v>10</v>
      </c>
      <c r="R397" s="117">
        <f>ESE!T174</f>
        <v>10</v>
      </c>
      <c r="S397" s="117">
        <f>ESE!U174</f>
        <v>11</v>
      </c>
      <c r="T397" s="117">
        <f>ESE!V174</f>
        <v>79</v>
      </c>
      <c r="U397" s="118" t="str">
        <f t="shared" si="6"/>
        <v>Average</v>
      </c>
      <c r="X397" s="1"/>
    </row>
    <row r="398" spans="1:24" x14ac:dyDescent="0.3">
      <c r="A398" s="117" t="str">
        <f>ESE!C175</f>
        <v>AME21130</v>
      </c>
      <c r="B398" s="117" t="s">
        <v>385</v>
      </c>
      <c r="C398" s="117" t="s">
        <v>368</v>
      </c>
      <c r="D398" s="117">
        <f>ESE!F175</f>
        <v>0</v>
      </c>
      <c r="E398" s="117">
        <f>ESE!G175</f>
        <v>0</v>
      </c>
      <c r="F398" s="117">
        <f>ESE!H175</f>
        <v>0</v>
      </c>
      <c r="G398" s="117">
        <f>ESE!I175</f>
        <v>0</v>
      </c>
      <c r="H398" s="117">
        <f>ESE!J175</f>
        <v>2</v>
      </c>
      <c r="I398" s="117">
        <f>ESE!K175</f>
        <v>0</v>
      </c>
      <c r="J398" s="117">
        <f>ESE!L175</f>
        <v>0</v>
      </c>
      <c r="K398" s="117">
        <f>ESE!M175</f>
        <v>0</v>
      </c>
      <c r="L398" s="117">
        <f>ESE!N175</f>
        <v>2</v>
      </c>
      <c r="M398" s="117">
        <f>ESE!O175</f>
        <v>0</v>
      </c>
      <c r="N398" s="117">
        <f>ESE!P175</f>
        <v>6</v>
      </c>
      <c r="O398" s="117">
        <f>ESE!Q175</f>
        <v>10</v>
      </c>
      <c r="P398" s="117">
        <f>ESE!R175</f>
        <v>12</v>
      </c>
      <c r="Q398" s="117">
        <f>ESE!S175</f>
        <v>11</v>
      </c>
      <c r="R398" s="117">
        <f>ESE!T175</f>
        <v>11</v>
      </c>
      <c r="S398" s="117">
        <f>ESE!U175</f>
        <v>12</v>
      </c>
      <c r="T398" s="117">
        <f>ESE!V175</f>
        <v>66</v>
      </c>
      <c r="U398" s="118" t="str">
        <f t="shared" si="6"/>
        <v>Below Average</v>
      </c>
      <c r="X398" s="1"/>
    </row>
    <row r="399" spans="1:24" x14ac:dyDescent="0.3">
      <c r="A399" s="117" t="str">
        <f>ESE!C176</f>
        <v>AME21131</v>
      </c>
      <c r="B399" s="117" t="s">
        <v>385</v>
      </c>
      <c r="C399" s="117" t="s">
        <v>368</v>
      </c>
      <c r="D399" s="117">
        <f>ESE!F176</f>
        <v>2</v>
      </c>
      <c r="E399" s="117">
        <f>ESE!G176</f>
        <v>2</v>
      </c>
      <c r="F399" s="117">
        <f>ESE!H176</f>
        <v>2</v>
      </c>
      <c r="G399" s="117">
        <f>ESE!I176</f>
        <v>2</v>
      </c>
      <c r="H399" s="117">
        <f>ESE!J176</f>
        <v>2</v>
      </c>
      <c r="I399" s="117">
        <f>ESE!K176</f>
        <v>2</v>
      </c>
      <c r="J399" s="117">
        <f>ESE!L176</f>
        <v>2</v>
      </c>
      <c r="K399" s="117">
        <f>ESE!M176</f>
        <v>2</v>
      </c>
      <c r="L399" s="117">
        <f>ESE!N176</f>
        <v>2</v>
      </c>
      <c r="M399" s="117">
        <f>ESE!O176</f>
        <v>2</v>
      </c>
      <c r="N399" s="117">
        <f>ESE!P176</f>
        <v>6</v>
      </c>
      <c r="O399" s="117">
        <f>ESE!Q176</f>
        <v>11</v>
      </c>
      <c r="P399" s="117">
        <f>ESE!R176</f>
        <v>12</v>
      </c>
      <c r="Q399" s="117">
        <f>ESE!S176</f>
        <v>11</v>
      </c>
      <c r="R399" s="117">
        <f>ESE!T176</f>
        <v>11</v>
      </c>
      <c r="S399" s="117">
        <f>ESE!U176</f>
        <v>11</v>
      </c>
      <c r="T399" s="117">
        <f>ESE!V176</f>
        <v>82</v>
      </c>
      <c r="U399" s="118" t="str">
        <f t="shared" si="6"/>
        <v>Above Average</v>
      </c>
      <c r="X399" s="1"/>
    </row>
    <row r="400" spans="1:24" x14ac:dyDescent="0.3">
      <c r="A400" s="117" t="str">
        <f>ESE!C177</f>
        <v>AME21136</v>
      </c>
      <c r="B400" s="117" t="s">
        <v>385</v>
      </c>
      <c r="C400" s="117" t="s">
        <v>368</v>
      </c>
      <c r="D400" s="117">
        <f>ESE!F177</f>
        <v>2</v>
      </c>
      <c r="E400" s="117">
        <f>ESE!G177</f>
        <v>0</v>
      </c>
      <c r="F400" s="117">
        <f>ESE!H177</f>
        <v>0</v>
      </c>
      <c r="G400" s="117">
        <f>ESE!I177</f>
        <v>2</v>
      </c>
      <c r="H400" s="117">
        <f>ESE!J177</f>
        <v>2</v>
      </c>
      <c r="I400" s="117">
        <f>ESE!K177</f>
        <v>2</v>
      </c>
      <c r="J400" s="117">
        <f>ESE!L177</f>
        <v>2</v>
      </c>
      <c r="K400" s="117">
        <f>ESE!M177</f>
        <v>0</v>
      </c>
      <c r="L400" s="117">
        <f>ESE!N177</f>
        <v>2</v>
      </c>
      <c r="M400" s="117">
        <f>ESE!O177</f>
        <v>2</v>
      </c>
      <c r="N400" s="117">
        <f>ESE!P177</f>
        <v>6</v>
      </c>
      <c r="O400" s="117">
        <f>ESE!Q177</f>
        <v>11</v>
      </c>
      <c r="P400" s="117">
        <f>ESE!R177</f>
        <v>11</v>
      </c>
      <c r="Q400" s="117">
        <f>ESE!S177</f>
        <v>11</v>
      </c>
      <c r="R400" s="117">
        <f>ESE!T177</f>
        <v>11</v>
      </c>
      <c r="S400" s="117">
        <f>ESE!U177</f>
        <v>11</v>
      </c>
      <c r="T400" s="117">
        <f>ESE!V177</f>
        <v>75</v>
      </c>
      <c r="U400" s="118" t="str">
        <f t="shared" si="6"/>
        <v>Average</v>
      </c>
      <c r="X400" s="1"/>
    </row>
    <row r="401" spans="1:24" x14ac:dyDescent="0.3">
      <c r="A401" s="117" t="str">
        <f>ESE!C178</f>
        <v>AME21137</v>
      </c>
      <c r="B401" s="117" t="s">
        <v>385</v>
      </c>
      <c r="C401" s="117" t="s">
        <v>368</v>
      </c>
      <c r="D401" s="117">
        <f>ESE!F178</f>
        <v>2</v>
      </c>
      <c r="E401" s="117">
        <f>ESE!G178</f>
        <v>2</v>
      </c>
      <c r="F401" s="117">
        <f>ESE!H178</f>
        <v>0</v>
      </c>
      <c r="G401" s="117">
        <f>ESE!I178</f>
        <v>2</v>
      </c>
      <c r="H401" s="117">
        <f>ESE!J178</f>
        <v>1</v>
      </c>
      <c r="I401" s="117">
        <f>ESE!K178</f>
        <v>0</v>
      </c>
      <c r="J401" s="117">
        <f>ESE!L178</f>
        <v>1</v>
      </c>
      <c r="K401" s="117">
        <f>ESE!M178</f>
        <v>0</v>
      </c>
      <c r="L401" s="117">
        <f>ESE!N178</f>
        <v>2</v>
      </c>
      <c r="M401" s="117">
        <f>ESE!O178</f>
        <v>2</v>
      </c>
      <c r="N401" s="117">
        <f>ESE!P178</f>
        <v>0</v>
      </c>
      <c r="O401" s="117">
        <f>ESE!Q178</f>
        <v>13</v>
      </c>
      <c r="P401" s="117">
        <f>ESE!R178</f>
        <v>12</v>
      </c>
      <c r="Q401" s="117">
        <f>ESE!S178</f>
        <v>11</v>
      </c>
      <c r="R401" s="117">
        <f>ESE!T178</f>
        <v>8</v>
      </c>
      <c r="S401" s="117">
        <f>ESE!U178</f>
        <v>11</v>
      </c>
      <c r="T401" s="117">
        <f>ESE!V178</f>
        <v>67</v>
      </c>
      <c r="U401" s="118" t="str">
        <f t="shared" si="6"/>
        <v>Below Average</v>
      </c>
      <c r="X401" s="1"/>
    </row>
    <row r="402" spans="1:24" x14ac:dyDescent="0.3">
      <c r="A402" s="117" t="str">
        <f>ESE!C179</f>
        <v>AME21139</v>
      </c>
      <c r="B402" s="117" t="s">
        <v>385</v>
      </c>
      <c r="C402" s="117" t="s">
        <v>368</v>
      </c>
      <c r="D402" s="117">
        <f>ESE!F179</f>
        <v>2</v>
      </c>
      <c r="E402" s="117">
        <f>ESE!G179</f>
        <v>2</v>
      </c>
      <c r="F402" s="117">
        <f>ESE!H179</f>
        <v>0</v>
      </c>
      <c r="G402" s="117">
        <f>ESE!I179</f>
        <v>2</v>
      </c>
      <c r="H402" s="117">
        <f>ESE!J179</f>
        <v>2</v>
      </c>
      <c r="I402" s="117">
        <f>ESE!K179</f>
        <v>2</v>
      </c>
      <c r="J402" s="117">
        <f>ESE!L179</f>
        <v>2</v>
      </c>
      <c r="K402" s="117">
        <f>ESE!M179</f>
        <v>0</v>
      </c>
      <c r="L402" s="117">
        <f>ESE!N179</f>
        <v>0</v>
      </c>
      <c r="M402" s="117">
        <f>ESE!O179</f>
        <v>0</v>
      </c>
      <c r="N402" s="117">
        <f>ESE!P179</f>
        <v>6</v>
      </c>
      <c r="O402" s="117">
        <f>ESE!Q179</f>
        <v>11</v>
      </c>
      <c r="P402" s="117">
        <f>ESE!R179</f>
        <v>12</v>
      </c>
      <c r="Q402" s="117">
        <f>ESE!S179</f>
        <v>11</v>
      </c>
      <c r="R402" s="117">
        <f>ESE!T179</f>
        <v>11</v>
      </c>
      <c r="S402" s="117">
        <f>ESE!U179</f>
        <v>11</v>
      </c>
      <c r="T402" s="117">
        <f>ESE!V179</f>
        <v>74</v>
      </c>
      <c r="U402" s="118" t="str">
        <f t="shared" si="6"/>
        <v>Average</v>
      </c>
      <c r="X402" s="1"/>
    </row>
    <row r="403" spans="1:24" x14ac:dyDescent="0.3">
      <c r="A403" s="117" t="str">
        <f>ESE!C180</f>
        <v>AME21140</v>
      </c>
      <c r="B403" s="117" t="s">
        <v>385</v>
      </c>
      <c r="C403" s="117" t="s">
        <v>368</v>
      </c>
      <c r="D403" s="117">
        <f>ESE!F180</f>
        <v>2</v>
      </c>
      <c r="E403" s="117">
        <f>ESE!G180</f>
        <v>2</v>
      </c>
      <c r="F403" s="117">
        <f>ESE!H180</f>
        <v>2</v>
      </c>
      <c r="G403" s="117">
        <f>ESE!I180</f>
        <v>2</v>
      </c>
      <c r="H403" s="117">
        <f>ESE!J180</f>
        <v>2</v>
      </c>
      <c r="I403" s="117">
        <f>ESE!K180</f>
        <v>0</v>
      </c>
      <c r="J403" s="117">
        <f>ESE!L180</f>
        <v>2</v>
      </c>
      <c r="K403" s="117">
        <f>ESE!M180</f>
        <v>1</v>
      </c>
      <c r="L403" s="117">
        <f>ESE!N180</f>
        <v>2</v>
      </c>
      <c r="M403" s="117">
        <f>ESE!O180</f>
        <v>2</v>
      </c>
      <c r="N403" s="117">
        <f>ESE!P180</f>
        <v>7</v>
      </c>
      <c r="O403" s="117">
        <f>ESE!Q180</f>
        <v>12</v>
      </c>
      <c r="P403" s="117">
        <f>ESE!R180</f>
        <v>12</v>
      </c>
      <c r="Q403" s="117">
        <f>ESE!S180</f>
        <v>10</v>
      </c>
      <c r="R403" s="117">
        <f>ESE!T180</f>
        <v>10</v>
      </c>
      <c r="S403" s="117">
        <f>ESE!U180</f>
        <v>12</v>
      </c>
      <c r="T403" s="117">
        <f>ESE!V180</f>
        <v>80</v>
      </c>
      <c r="U403" s="118" t="str">
        <f t="shared" si="6"/>
        <v>Above Average</v>
      </c>
      <c r="X403" s="1"/>
    </row>
    <row r="404" spans="1:24" x14ac:dyDescent="0.3">
      <c r="A404" s="117" t="str">
        <f>ESE!C181</f>
        <v>AME21141</v>
      </c>
      <c r="B404" s="117" t="s">
        <v>385</v>
      </c>
      <c r="C404" s="117" t="s">
        <v>368</v>
      </c>
      <c r="D404" s="117">
        <f>ESE!F181</f>
        <v>2</v>
      </c>
      <c r="E404" s="117">
        <f>ESE!G181</f>
        <v>2</v>
      </c>
      <c r="F404" s="117">
        <f>ESE!H181</f>
        <v>1</v>
      </c>
      <c r="G404" s="117">
        <f>ESE!I181</f>
        <v>0</v>
      </c>
      <c r="H404" s="117">
        <f>ESE!J181</f>
        <v>0</v>
      </c>
      <c r="I404" s="117">
        <f>ESE!K181</f>
        <v>0</v>
      </c>
      <c r="J404" s="117">
        <f>ESE!L181</f>
        <v>2</v>
      </c>
      <c r="K404" s="117">
        <f>ESE!M181</f>
        <v>0</v>
      </c>
      <c r="L404" s="117">
        <f>ESE!N181</f>
        <v>2</v>
      </c>
      <c r="M404" s="117">
        <f>ESE!O181</f>
        <v>2</v>
      </c>
      <c r="N404" s="117">
        <f>ESE!P181</f>
        <v>6</v>
      </c>
      <c r="O404" s="117">
        <f>ESE!Q181</f>
        <v>11</v>
      </c>
      <c r="P404" s="117">
        <f>ESE!R181</f>
        <v>12</v>
      </c>
      <c r="Q404" s="117">
        <f>ESE!S181</f>
        <v>11</v>
      </c>
      <c r="R404" s="117">
        <f>ESE!T181</f>
        <v>11</v>
      </c>
      <c r="S404" s="117">
        <f>ESE!U181</f>
        <v>11</v>
      </c>
      <c r="T404" s="117">
        <f>ESE!V181</f>
        <v>73</v>
      </c>
      <c r="U404" s="118" t="str">
        <f t="shared" si="6"/>
        <v>Average</v>
      </c>
      <c r="X404" s="1"/>
    </row>
    <row r="405" spans="1:24" x14ac:dyDescent="0.3">
      <c r="A405" s="117" t="str">
        <f>ESE!C182</f>
        <v>AME21145</v>
      </c>
      <c r="B405" s="117" t="s">
        <v>385</v>
      </c>
      <c r="C405" s="117" t="s">
        <v>368</v>
      </c>
      <c r="D405" s="117">
        <f>ESE!F182</f>
        <v>1</v>
      </c>
      <c r="E405" s="117">
        <f>ESE!G182</f>
        <v>0</v>
      </c>
      <c r="F405" s="117">
        <f>ESE!H182</f>
        <v>0</v>
      </c>
      <c r="G405" s="117">
        <f>ESE!I182</f>
        <v>0</v>
      </c>
      <c r="H405" s="117">
        <f>ESE!J182</f>
        <v>1</v>
      </c>
      <c r="I405" s="117">
        <f>ESE!K182</f>
        <v>0</v>
      </c>
      <c r="J405" s="117">
        <f>ESE!L182</f>
        <v>2</v>
      </c>
      <c r="K405" s="117">
        <f>ESE!M182</f>
        <v>2</v>
      </c>
      <c r="L405" s="117">
        <f>ESE!N182</f>
        <v>2</v>
      </c>
      <c r="M405" s="117">
        <f>ESE!O182</f>
        <v>0</v>
      </c>
      <c r="N405" s="117">
        <f>ESE!P182</f>
        <v>5</v>
      </c>
      <c r="O405" s="117">
        <f>ESE!Q182</f>
        <v>10</v>
      </c>
      <c r="P405" s="117">
        <f>ESE!R182</f>
        <v>10</v>
      </c>
      <c r="Q405" s="117">
        <f>ESE!S182</f>
        <v>11</v>
      </c>
      <c r="R405" s="117">
        <f>ESE!T182</f>
        <v>11</v>
      </c>
      <c r="S405" s="117">
        <f>ESE!U182</f>
        <v>13</v>
      </c>
      <c r="T405" s="117">
        <f>ESE!V182</f>
        <v>68</v>
      </c>
      <c r="U405" s="118" t="str">
        <f t="shared" si="6"/>
        <v>Below Average</v>
      </c>
      <c r="X405" s="1"/>
    </row>
    <row r="406" spans="1:24" x14ac:dyDescent="0.3">
      <c r="A406" s="117" t="str">
        <f>ESE!C183</f>
        <v>AME21146</v>
      </c>
      <c r="B406" s="117" t="s">
        <v>385</v>
      </c>
      <c r="C406" s="117" t="s">
        <v>368</v>
      </c>
      <c r="D406" s="117">
        <f>ESE!F183</f>
        <v>0</v>
      </c>
      <c r="E406" s="117">
        <f>ESE!G183</f>
        <v>0</v>
      </c>
      <c r="F406" s="117">
        <f>ESE!H183</f>
        <v>0</v>
      </c>
      <c r="G406" s="117">
        <f>ESE!I183</f>
        <v>0</v>
      </c>
      <c r="H406" s="117">
        <f>ESE!J183</f>
        <v>0</v>
      </c>
      <c r="I406" s="117">
        <f>ESE!K183</f>
        <v>0</v>
      </c>
      <c r="J406" s="117">
        <f>ESE!L183</f>
        <v>0</v>
      </c>
      <c r="K406" s="117">
        <f>ESE!M183</f>
        <v>0</v>
      </c>
      <c r="L406" s="117">
        <f>ESE!N183</f>
        <v>0</v>
      </c>
      <c r="M406" s="117">
        <f>ESE!O183</f>
        <v>0</v>
      </c>
      <c r="N406" s="117">
        <f>ESE!P183</f>
        <v>5</v>
      </c>
      <c r="O406" s="117">
        <f>ESE!Q183</f>
        <v>10</v>
      </c>
      <c r="P406" s="117">
        <f>ESE!R183</f>
        <v>10</v>
      </c>
      <c r="Q406" s="117">
        <f>ESE!S183</f>
        <v>9</v>
      </c>
      <c r="R406" s="117">
        <f>ESE!T183</f>
        <v>9</v>
      </c>
      <c r="S406" s="117">
        <f>ESE!U183</f>
        <v>9</v>
      </c>
      <c r="T406" s="117">
        <f>ESE!V183</f>
        <v>52</v>
      </c>
      <c r="U406" s="118" t="str">
        <f t="shared" si="6"/>
        <v>Pass</v>
      </c>
      <c r="X406" s="1"/>
    </row>
    <row r="407" spans="1:24" x14ac:dyDescent="0.3">
      <c r="A407" s="117" t="str">
        <f>ESE!C184</f>
        <v>AME21147</v>
      </c>
      <c r="B407" s="117" t="s">
        <v>385</v>
      </c>
      <c r="C407" s="117" t="s">
        <v>368</v>
      </c>
      <c r="D407" s="117">
        <f>ESE!F184</f>
        <v>2</v>
      </c>
      <c r="E407" s="117">
        <f>ESE!G184</f>
        <v>2</v>
      </c>
      <c r="F407" s="117">
        <f>ESE!H184</f>
        <v>0</v>
      </c>
      <c r="G407" s="117">
        <f>ESE!I184</f>
        <v>2</v>
      </c>
      <c r="H407" s="117">
        <f>ESE!J184</f>
        <v>0</v>
      </c>
      <c r="I407" s="117">
        <f>ESE!K184</f>
        <v>2</v>
      </c>
      <c r="J407" s="117">
        <f>ESE!L184</f>
        <v>2</v>
      </c>
      <c r="K407" s="117">
        <f>ESE!M184</f>
        <v>2</v>
      </c>
      <c r="L407" s="117">
        <f>ESE!N184</f>
        <v>1</v>
      </c>
      <c r="M407" s="117">
        <f>ESE!O184</f>
        <v>2</v>
      </c>
      <c r="N407" s="117">
        <f>ESE!P184</f>
        <v>6</v>
      </c>
      <c r="O407" s="117">
        <f>ESE!Q184</f>
        <v>8</v>
      </c>
      <c r="P407" s="117">
        <f>ESE!R184</f>
        <v>10</v>
      </c>
      <c r="Q407" s="117">
        <f>ESE!S184</f>
        <v>7</v>
      </c>
      <c r="R407" s="117">
        <f>ESE!T184</f>
        <v>8</v>
      </c>
      <c r="S407" s="117">
        <f>ESE!U184</f>
        <v>10</v>
      </c>
      <c r="T407" s="117">
        <f>ESE!V184</f>
        <v>64</v>
      </c>
      <c r="U407" s="118" t="str">
        <f t="shared" si="6"/>
        <v>Below Average</v>
      </c>
      <c r="X407" s="1"/>
    </row>
    <row r="408" spans="1:24" x14ac:dyDescent="0.3">
      <c r="A408" s="117" t="str">
        <f>ESE!C185</f>
        <v>AME21150</v>
      </c>
      <c r="B408" s="117" t="s">
        <v>385</v>
      </c>
      <c r="C408" s="117" t="s">
        <v>368</v>
      </c>
      <c r="D408" s="117">
        <f>ESE!F185</f>
        <v>2</v>
      </c>
      <c r="E408" s="117">
        <f>ESE!G185</f>
        <v>2</v>
      </c>
      <c r="F408" s="117">
        <f>ESE!H185</f>
        <v>2</v>
      </c>
      <c r="G408" s="117">
        <f>ESE!I185</f>
        <v>2</v>
      </c>
      <c r="H408" s="117">
        <f>ESE!J185</f>
        <v>2</v>
      </c>
      <c r="I408" s="117">
        <f>ESE!K185</f>
        <v>2</v>
      </c>
      <c r="J408" s="117">
        <f>ESE!L185</f>
        <v>2</v>
      </c>
      <c r="K408" s="117">
        <f>ESE!M185</f>
        <v>2</v>
      </c>
      <c r="L408" s="117">
        <f>ESE!N185</f>
        <v>2</v>
      </c>
      <c r="M408" s="117">
        <f>ESE!O185</f>
        <v>2</v>
      </c>
      <c r="N408" s="117">
        <f>ESE!P185</f>
        <v>8</v>
      </c>
      <c r="O408" s="117">
        <f>ESE!Q185</f>
        <v>12</v>
      </c>
      <c r="P408" s="117">
        <f>ESE!R185</f>
        <v>11</v>
      </c>
      <c r="Q408" s="117">
        <f>ESE!S185</f>
        <v>11</v>
      </c>
      <c r="R408" s="117">
        <f>ESE!T185</f>
        <v>11</v>
      </c>
      <c r="S408" s="117">
        <f>ESE!U185</f>
        <v>11</v>
      </c>
      <c r="T408" s="117">
        <f>ESE!V185</f>
        <v>84</v>
      </c>
      <c r="U408" s="118" t="str">
        <f t="shared" si="6"/>
        <v>Above Average</v>
      </c>
      <c r="X408" s="1"/>
    </row>
    <row r="409" spans="1:24" x14ac:dyDescent="0.3">
      <c r="A409" s="117" t="str">
        <f>ESE!C186</f>
        <v>AME21151</v>
      </c>
      <c r="B409" s="117" t="s">
        <v>385</v>
      </c>
      <c r="C409" s="117" t="s">
        <v>368</v>
      </c>
      <c r="D409" s="117">
        <f>ESE!F186</f>
        <v>1</v>
      </c>
      <c r="E409" s="117">
        <f>ESE!G186</f>
        <v>0</v>
      </c>
      <c r="F409" s="117">
        <f>ESE!H186</f>
        <v>0</v>
      </c>
      <c r="G409" s="117">
        <f>ESE!I186</f>
        <v>0</v>
      </c>
      <c r="H409" s="117">
        <f>ESE!J186</f>
        <v>0</v>
      </c>
      <c r="I409" s="117">
        <f>ESE!K186</f>
        <v>0</v>
      </c>
      <c r="J409" s="117">
        <f>ESE!L186</f>
        <v>0</v>
      </c>
      <c r="K409" s="117">
        <f>ESE!M186</f>
        <v>0</v>
      </c>
      <c r="L409" s="117">
        <f>ESE!N186</f>
        <v>2</v>
      </c>
      <c r="M409" s="117">
        <f>ESE!O186</f>
        <v>0</v>
      </c>
      <c r="N409" s="117">
        <f>ESE!P186</f>
        <v>5</v>
      </c>
      <c r="O409" s="117">
        <f>ESE!Q186</f>
        <v>12</v>
      </c>
      <c r="P409" s="117">
        <f>ESE!R186</f>
        <v>12</v>
      </c>
      <c r="Q409" s="117">
        <f>ESE!S186</f>
        <v>11</v>
      </c>
      <c r="R409" s="117">
        <f>ESE!T186</f>
        <v>12</v>
      </c>
      <c r="S409" s="117">
        <f>ESE!U186</f>
        <v>11</v>
      </c>
      <c r="T409" s="117">
        <f>ESE!V186</f>
        <v>66</v>
      </c>
      <c r="U409" s="118" t="str">
        <f t="shared" si="6"/>
        <v>Below Average</v>
      </c>
      <c r="X409" s="1"/>
    </row>
    <row r="410" spans="1:24" x14ac:dyDescent="0.3">
      <c r="A410" s="117" t="str">
        <f>ESE!C187</f>
        <v>AME21152</v>
      </c>
      <c r="B410" s="117" t="s">
        <v>385</v>
      </c>
      <c r="C410" s="117" t="s">
        <v>368</v>
      </c>
      <c r="D410" s="117">
        <f>ESE!F187</f>
        <v>2</v>
      </c>
      <c r="E410" s="117">
        <f>ESE!G187</f>
        <v>0</v>
      </c>
      <c r="F410" s="117">
        <f>ESE!H187</f>
        <v>0</v>
      </c>
      <c r="G410" s="117">
        <f>ESE!I187</f>
        <v>2</v>
      </c>
      <c r="H410" s="117">
        <f>ESE!J187</f>
        <v>0</v>
      </c>
      <c r="I410" s="117">
        <f>ESE!K187</f>
        <v>0</v>
      </c>
      <c r="J410" s="117">
        <f>ESE!L187</f>
        <v>2</v>
      </c>
      <c r="K410" s="117">
        <f>ESE!M187</f>
        <v>0</v>
      </c>
      <c r="L410" s="117">
        <f>ESE!N187</f>
        <v>2</v>
      </c>
      <c r="M410" s="117">
        <f>ESE!O187</f>
        <v>2</v>
      </c>
      <c r="N410" s="117">
        <f>ESE!P187</f>
        <v>6</v>
      </c>
      <c r="O410" s="117">
        <f>ESE!Q187</f>
        <v>12</v>
      </c>
      <c r="P410" s="117">
        <f>ESE!R187</f>
        <v>11</v>
      </c>
      <c r="Q410" s="117">
        <f>ESE!S187</f>
        <v>10</v>
      </c>
      <c r="R410" s="117">
        <f>ESE!T187</f>
        <v>12</v>
      </c>
      <c r="S410" s="117">
        <f>ESE!U187</f>
        <v>10</v>
      </c>
      <c r="T410" s="117">
        <f>ESE!V187</f>
        <v>71</v>
      </c>
      <c r="U410" s="118" t="str">
        <f t="shared" si="6"/>
        <v>Average</v>
      </c>
      <c r="X410" s="1"/>
    </row>
    <row r="411" spans="1:24" x14ac:dyDescent="0.3">
      <c r="A411" s="117" t="str">
        <f>ESE!C188</f>
        <v>AME21153</v>
      </c>
      <c r="B411" s="117" t="s">
        <v>385</v>
      </c>
      <c r="C411" s="117" t="s">
        <v>368</v>
      </c>
      <c r="D411" s="117">
        <f>ESE!F188</f>
        <v>2</v>
      </c>
      <c r="E411" s="117">
        <f>ESE!G188</f>
        <v>0</v>
      </c>
      <c r="F411" s="117">
        <f>ESE!H188</f>
        <v>1</v>
      </c>
      <c r="G411" s="117">
        <f>ESE!I188</f>
        <v>2</v>
      </c>
      <c r="H411" s="117">
        <f>ESE!J188</f>
        <v>0</v>
      </c>
      <c r="I411" s="117">
        <f>ESE!K188</f>
        <v>0</v>
      </c>
      <c r="J411" s="117">
        <f>ESE!L188</f>
        <v>2</v>
      </c>
      <c r="K411" s="117">
        <f>ESE!M188</f>
        <v>0</v>
      </c>
      <c r="L411" s="117">
        <f>ESE!N188</f>
        <v>2</v>
      </c>
      <c r="M411" s="117">
        <f>ESE!O188</f>
        <v>2</v>
      </c>
      <c r="N411" s="117">
        <f>ESE!P188</f>
        <v>7</v>
      </c>
      <c r="O411" s="117">
        <f>ESE!Q188</f>
        <v>11</v>
      </c>
      <c r="P411" s="117">
        <f>ESE!R188</f>
        <v>12</v>
      </c>
      <c r="Q411" s="117">
        <f>ESE!S188</f>
        <v>0</v>
      </c>
      <c r="R411" s="117">
        <f>ESE!T188</f>
        <v>12</v>
      </c>
      <c r="S411" s="117">
        <f>ESE!U188</f>
        <v>11</v>
      </c>
      <c r="T411" s="117">
        <f>ESE!V188</f>
        <v>64</v>
      </c>
      <c r="U411" s="118" t="str">
        <f t="shared" si="6"/>
        <v>Below Average</v>
      </c>
      <c r="X411" s="1"/>
    </row>
    <row r="412" spans="1:24" x14ac:dyDescent="0.3">
      <c r="A412" s="117" t="str">
        <f>ESE!C189</f>
        <v>AME21154</v>
      </c>
      <c r="B412" s="117" t="s">
        <v>385</v>
      </c>
      <c r="C412" s="117" t="s">
        <v>368</v>
      </c>
      <c r="D412" s="117">
        <f>ESE!F189</f>
        <v>2</v>
      </c>
      <c r="E412" s="117">
        <f>ESE!G189</f>
        <v>1</v>
      </c>
      <c r="F412" s="117">
        <f>ESE!H189</f>
        <v>0</v>
      </c>
      <c r="G412" s="117">
        <f>ESE!I189</f>
        <v>2</v>
      </c>
      <c r="H412" s="117">
        <f>ESE!J189</f>
        <v>0</v>
      </c>
      <c r="I412" s="117">
        <f>ESE!K189</f>
        <v>2</v>
      </c>
      <c r="J412" s="117">
        <f>ESE!L189</f>
        <v>0</v>
      </c>
      <c r="K412" s="117">
        <f>ESE!M189</f>
        <v>2</v>
      </c>
      <c r="L412" s="117">
        <f>ESE!N189</f>
        <v>2</v>
      </c>
      <c r="M412" s="117">
        <f>ESE!O189</f>
        <v>2</v>
      </c>
      <c r="N412" s="117">
        <f>ESE!P189</f>
        <v>7</v>
      </c>
      <c r="O412" s="117">
        <f>ESE!Q189</f>
        <v>12</v>
      </c>
      <c r="P412" s="117">
        <f>ESE!R189</f>
        <v>11</v>
      </c>
      <c r="Q412" s="117">
        <f>ESE!S189</f>
        <v>10</v>
      </c>
      <c r="R412" s="117">
        <f>ESE!T189</f>
        <v>11</v>
      </c>
      <c r="S412" s="117">
        <f>ESE!U189</f>
        <v>10</v>
      </c>
      <c r="T412" s="117">
        <f>ESE!V189</f>
        <v>74</v>
      </c>
      <c r="U412" s="118" t="str">
        <f t="shared" si="6"/>
        <v>Average</v>
      </c>
      <c r="X412" s="1"/>
    </row>
    <row r="413" spans="1:24" x14ac:dyDescent="0.3">
      <c r="A413" s="117" t="str">
        <f>ESE!C190</f>
        <v>AME21155</v>
      </c>
      <c r="B413" s="117" t="s">
        <v>385</v>
      </c>
      <c r="C413" s="117" t="s">
        <v>368</v>
      </c>
      <c r="D413" s="117">
        <f>ESE!F190</f>
        <v>0</v>
      </c>
      <c r="E413" s="117">
        <f>ESE!G190</f>
        <v>1</v>
      </c>
      <c r="F413" s="117">
        <f>ESE!H190</f>
        <v>1</v>
      </c>
      <c r="G413" s="117">
        <f>ESE!I190</f>
        <v>0</v>
      </c>
      <c r="H413" s="117">
        <f>ESE!J190</f>
        <v>1</v>
      </c>
      <c r="I413" s="117">
        <f>ESE!K190</f>
        <v>2</v>
      </c>
      <c r="J413" s="117">
        <f>ESE!L190</f>
        <v>0</v>
      </c>
      <c r="K413" s="117">
        <f>ESE!M190</f>
        <v>0</v>
      </c>
      <c r="L413" s="117">
        <f>ESE!N190</f>
        <v>2</v>
      </c>
      <c r="M413" s="117">
        <f>ESE!O190</f>
        <v>1</v>
      </c>
      <c r="N413" s="117">
        <f>ESE!P190</f>
        <v>7</v>
      </c>
      <c r="O413" s="117">
        <f>ESE!Q190</f>
        <v>11</v>
      </c>
      <c r="P413" s="117">
        <f>ESE!R190</f>
        <v>11</v>
      </c>
      <c r="Q413" s="117">
        <f>ESE!S190</f>
        <v>11</v>
      </c>
      <c r="R413" s="117">
        <f>ESE!T190</f>
        <v>10</v>
      </c>
      <c r="S413" s="117">
        <f>ESE!U190</f>
        <v>10</v>
      </c>
      <c r="T413" s="117">
        <f>ESE!V190</f>
        <v>68</v>
      </c>
      <c r="U413" s="118" t="str">
        <f t="shared" si="6"/>
        <v>Below Average</v>
      </c>
      <c r="X413" s="1"/>
    </row>
    <row r="414" spans="1:24" x14ac:dyDescent="0.3">
      <c r="A414" s="117" t="str">
        <f>ESE!C191</f>
        <v>AME21156</v>
      </c>
      <c r="B414" s="117" t="s">
        <v>385</v>
      </c>
      <c r="C414" s="117" t="s">
        <v>368</v>
      </c>
      <c r="D414" s="117">
        <f>ESE!F191</f>
        <v>0</v>
      </c>
      <c r="E414" s="117">
        <f>ESE!G191</f>
        <v>0</v>
      </c>
      <c r="F414" s="117">
        <f>ESE!H191</f>
        <v>0</v>
      </c>
      <c r="G414" s="117">
        <f>ESE!I191</f>
        <v>0</v>
      </c>
      <c r="H414" s="117">
        <f>ESE!J191</f>
        <v>1</v>
      </c>
      <c r="I414" s="117">
        <f>ESE!K191</f>
        <v>1</v>
      </c>
      <c r="J414" s="117">
        <f>ESE!L191</f>
        <v>0</v>
      </c>
      <c r="K414" s="117">
        <f>ESE!M191</f>
        <v>2</v>
      </c>
      <c r="L414" s="117">
        <f>ESE!N191</f>
        <v>2</v>
      </c>
      <c r="M414" s="117">
        <f>ESE!O191</f>
        <v>0</v>
      </c>
      <c r="N414" s="117">
        <f>ESE!P191</f>
        <v>7</v>
      </c>
      <c r="O414" s="117">
        <f>ESE!Q191</f>
        <v>11</v>
      </c>
      <c r="P414" s="117">
        <f>ESE!R191</f>
        <v>11</v>
      </c>
      <c r="Q414" s="117">
        <f>ESE!S191</f>
        <v>8</v>
      </c>
      <c r="R414" s="117">
        <f>ESE!T191</f>
        <v>8</v>
      </c>
      <c r="S414" s="117">
        <f>ESE!U191</f>
        <v>12</v>
      </c>
      <c r="T414" s="117">
        <f>ESE!V191</f>
        <v>63</v>
      </c>
      <c r="U414" s="118" t="str">
        <f t="shared" si="6"/>
        <v>Below Average</v>
      </c>
      <c r="X414" s="1"/>
    </row>
    <row r="415" spans="1:24" x14ac:dyDescent="0.3">
      <c r="A415" s="117" t="str">
        <f>ESE!C192</f>
        <v>AME21157</v>
      </c>
      <c r="B415" s="117" t="s">
        <v>385</v>
      </c>
      <c r="C415" s="117" t="s">
        <v>368</v>
      </c>
      <c r="D415" s="117">
        <v>0</v>
      </c>
      <c r="E415" s="117">
        <v>0</v>
      </c>
      <c r="F415" s="117">
        <v>0</v>
      </c>
      <c r="G415" s="117">
        <v>0</v>
      </c>
      <c r="H415" s="117">
        <v>0</v>
      </c>
      <c r="I415" s="117">
        <v>0</v>
      </c>
      <c r="J415" s="117">
        <v>0</v>
      </c>
      <c r="K415" s="117">
        <v>0</v>
      </c>
      <c r="L415" s="117">
        <v>0</v>
      </c>
      <c r="M415" s="117">
        <v>0</v>
      </c>
      <c r="N415" s="117">
        <v>0</v>
      </c>
      <c r="O415" s="117">
        <v>0</v>
      </c>
      <c r="P415" s="117">
        <v>0</v>
      </c>
      <c r="Q415" s="117">
        <v>0</v>
      </c>
      <c r="R415" s="117">
        <v>0</v>
      </c>
      <c r="S415" s="117">
        <v>0</v>
      </c>
      <c r="T415" s="117" t="s">
        <v>370</v>
      </c>
      <c r="U415" s="118" t="str">
        <f t="shared" si="6"/>
        <v>Absent</v>
      </c>
      <c r="X415" s="1"/>
    </row>
    <row r="416" spans="1:24" x14ac:dyDescent="0.3">
      <c r="A416" s="117" t="str">
        <f>ESE!C193</f>
        <v>AME21164</v>
      </c>
      <c r="B416" s="117" t="s">
        <v>385</v>
      </c>
      <c r="C416" s="117" t="s">
        <v>368</v>
      </c>
      <c r="D416" s="117">
        <f>ESE!F193</f>
        <v>0</v>
      </c>
      <c r="E416" s="117">
        <f>ESE!G193</f>
        <v>0</v>
      </c>
      <c r="F416" s="117">
        <f>ESE!H193</f>
        <v>0</v>
      </c>
      <c r="G416" s="117">
        <f>ESE!I193</f>
        <v>0</v>
      </c>
      <c r="H416" s="117">
        <f>ESE!J193</f>
        <v>0</v>
      </c>
      <c r="I416" s="117">
        <f>ESE!K193</f>
        <v>0</v>
      </c>
      <c r="J416" s="117">
        <f>ESE!L193</f>
        <v>0</v>
      </c>
      <c r="K416" s="117">
        <f>ESE!M193</f>
        <v>0</v>
      </c>
      <c r="L416" s="117">
        <f>ESE!N193</f>
        <v>2</v>
      </c>
      <c r="M416" s="117">
        <f>ESE!O193</f>
        <v>2</v>
      </c>
      <c r="N416" s="117">
        <f>ESE!P193</f>
        <v>6</v>
      </c>
      <c r="O416" s="117">
        <f>ESE!Q193</f>
        <v>12</v>
      </c>
      <c r="P416" s="117">
        <f>ESE!R193</f>
        <v>12</v>
      </c>
      <c r="Q416" s="117">
        <f>ESE!S193</f>
        <v>10</v>
      </c>
      <c r="R416" s="117">
        <f>ESE!T193</f>
        <v>12</v>
      </c>
      <c r="S416" s="117">
        <f>ESE!U193</f>
        <v>12</v>
      </c>
      <c r="T416" s="117">
        <f>ESE!V193</f>
        <v>68</v>
      </c>
      <c r="U416" s="118" t="str">
        <f t="shared" si="6"/>
        <v>Below Average</v>
      </c>
      <c r="X416" s="1"/>
    </row>
    <row r="417" spans="1:24" x14ac:dyDescent="0.3">
      <c r="A417" s="117" t="str">
        <f>ESE!C194</f>
        <v>AME21166</v>
      </c>
      <c r="B417" s="117" t="s">
        <v>385</v>
      </c>
      <c r="C417" s="117" t="s">
        <v>368</v>
      </c>
      <c r="D417" s="117">
        <f>ESE!F194</f>
        <v>1</v>
      </c>
      <c r="E417" s="117">
        <f>ESE!G194</f>
        <v>2</v>
      </c>
      <c r="F417" s="117">
        <f>ESE!H194</f>
        <v>2</v>
      </c>
      <c r="G417" s="117">
        <f>ESE!I194</f>
        <v>2</v>
      </c>
      <c r="H417" s="117">
        <f>ESE!J194</f>
        <v>2</v>
      </c>
      <c r="I417" s="117">
        <f>ESE!K194</f>
        <v>2</v>
      </c>
      <c r="J417" s="117">
        <f>ESE!L194</f>
        <v>2</v>
      </c>
      <c r="K417" s="117">
        <f>ESE!M194</f>
        <v>2</v>
      </c>
      <c r="L417" s="117">
        <f>ESE!N194</f>
        <v>0</v>
      </c>
      <c r="M417" s="117">
        <f>ESE!O194</f>
        <v>2</v>
      </c>
      <c r="N417" s="117">
        <f>ESE!P194</f>
        <v>6</v>
      </c>
      <c r="O417" s="117">
        <f>ESE!Q194</f>
        <v>9</v>
      </c>
      <c r="P417" s="117">
        <f>ESE!R194</f>
        <v>9</v>
      </c>
      <c r="Q417" s="117">
        <f>ESE!S194</f>
        <v>10</v>
      </c>
      <c r="R417" s="117">
        <f>ESE!T194</f>
        <v>10</v>
      </c>
      <c r="S417" s="117">
        <f>ESE!U194</f>
        <v>8</v>
      </c>
      <c r="T417" s="117">
        <f>ESE!V194</f>
        <v>69</v>
      </c>
      <c r="U417" s="118" t="str">
        <f t="shared" si="6"/>
        <v>Below Average</v>
      </c>
      <c r="X417" s="1"/>
    </row>
    <row r="418" spans="1:24" x14ac:dyDescent="0.3">
      <c r="A418" s="117" t="str">
        <f>ESE!C195</f>
        <v>AME21167</v>
      </c>
      <c r="B418" s="117" t="s">
        <v>385</v>
      </c>
      <c r="C418" s="117" t="s">
        <v>368</v>
      </c>
      <c r="D418" s="117">
        <f>ESE!F195</f>
        <v>2</v>
      </c>
      <c r="E418" s="117">
        <f>ESE!G195</f>
        <v>2</v>
      </c>
      <c r="F418" s="117">
        <f>ESE!H195</f>
        <v>2</v>
      </c>
      <c r="G418" s="117">
        <f>ESE!I195</f>
        <v>2</v>
      </c>
      <c r="H418" s="117">
        <f>ESE!J195</f>
        <v>2</v>
      </c>
      <c r="I418" s="117">
        <f>ESE!K195</f>
        <v>2</v>
      </c>
      <c r="J418" s="117">
        <f>ESE!L195</f>
        <v>2</v>
      </c>
      <c r="K418" s="117">
        <f>ESE!M195</f>
        <v>2</v>
      </c>
      <c r="L418" s="117">
        <f>ESE!N195</f>
        <v>2</v>
      </c>
      <c r="M418" s="117">
        <f>ESE!O195</f>
        <v>2</v>
      </c>
      <c r="N418" s="117">
        <f>ESE!P195</f>
        <v>5</v>
      </c>
      <c r="O418" s="117">
        <f>ESE!Q195</f>
        <v>11</v>
      </c>
      <c r="P418" s="117">
        <f>ESE!R195</f>
        <v>11</v>
      </c>
      <c r="Q418" s="117">
        <f>ESE!S195</f>
        <v>9</v>
      </c>
      <c r="R418" s="117">
        <f>ESE!T195</f>
        <v>11</v>
      </c>
      <c r="S418" s="117">
        <f>ESE!U195</f>
        <v>10</v>
      </c>
      <c r="T418" s="117">
        <f>ESE!V195</f>
        <v>77</v>
      </c>
      <c r="U418" s="118" t="str">
        <f t="shared" si="6"/>
        <v>Average</v>
      </c>
      <c r="X418" s="1"/>
    </row>
    <row r="419" spans="1:24" x14ac:dyDescent="0.3">
      <c r="A419" s="117" t="str">
        <f>ESE!C196</f>
        <v>AME21169</v>
      </c>
      <c r="B419" s="117" t="s">
        <v>385</v>
      </c>
      <c r="C419" s="117" t="s">
        <v>368</v>
      </c>
      <c r="D419" s="117">
        <f>ESE!F196</f>
        <v>0</v>
      </c>
      <c r="E419" s="117">
        <f>ESE!G196</f>
        <v>0</v>
      </c>
      <c r="F419" s="117">
        <f>ESE!H196</f>
        <v>1</v>
      </c>
      <c r="G419" s="117">
        <f>ESE!I196</f>
        <v>1</v>
      </c>
      <c r="H419" s="117">
        <f>ESE!J196</f>
        <v>1</v>
      </c>
      <c r="I419" s="117">
        <f>ESE!K196</f>
        <v>0</v>
      </c>
      <c r="J419" s="117">
        <f>ESE!L196</f>
        <v>2</v>
      </c>
      <c r="K419" s="117">
        <f>ESE!M196</f>
        <v>0</v>
      </c>
      <c r="L419" s="117">
        <f>ESE!N196</f>
        <v>2</v>
      </c>
      <c r="M419" s="117">
        <f>ESE!O196</f>
        <v>0</v>
      </c>
      <c r="N419" s="117">
        <f>ESE!P196</f>
        <v>6</v>
      </c>
      <c r="O419" s="117">
        <f>ESE!Q196</f>
        <v>11</v>
      </c>
      <c r="P419" s="117">
        <f>ESE!R196</f>
        <v>12</v>
      </c>
      <c r="Q419" s="117">
        <f>ESE!S196</f>
        <v>12</v>
      </c>
      <c r="R419" s="117">
        <f>ESE!T196</f>
        <v>12</v>
      </c>
      <c r="S419" s="117">
        <f>ESE!U196</f>
        <v>12</v>
      </c>
      <c r="T419" s="117">
        <f>ESE!V196</f>
        <v>72</v>
      </c>
      <c r="U419" s="118" t="str">
        <f t="shared" si="6"/>
        <v>Average</v>
      </c>
      <c r="X419" s="1"/>
    </row>
    <row r="420" spans="1:24" x14ac:dyDescent="0.3">
      <c r="A420" s="117" t="str">
        <f>ESE!C197</f>
        <v>AME21170</v>
      </c>
      <c r="B420" s="117" t="s">
        <v>385</v>
      </c>
      <c r="C420" s="117" t="s">
        <v>368</v>
      </c>
      <c r="D420" s="117">
        <f>ESE!F197</f>
        <v>2</v>
      </c>
      <c r="E420" s="117">
        <f>ESE!G197</f>
        <v>2</v>
      </c>
      <c r="F420" s="117">
        <f>ESE!H197</f>
        <v>2</v>
      </c>
      <c r="G420" s="117">
        <f>ESE!I197</f>
        <v>0</v>
      </c>
      <c r="H420" s="117">
        <f>ESE!J197</f>
        <v>2</v>
      </c>
      <c r="I420" s="117">
        <f>ESE!K197</f>
        <v>2</v>
      </c>
      <c r="J420" s="117">
        <f>ESE!L197</f>
        <v>0</v>
      </c>
      <c r="K420" s="117">
        <f>ESE!M197</f>
        <v>2</v>
      </c>
      <c r="L420" s="117">
        <f>ESE!N197</f>
        <v>2</v>
      </c>
      <c r="M420" s="117">
        <f>ESE!O197</f>
        <v>2</v>
      </c>
      <c r="N420" s="117">
        <f>ESE!P197</f>
        <v>6</v>
      </c>
      <c r="O420" s="117">
        <f>ESE!Q197</f>
        <v>12</v>
      </c>
      <c r="P420" s="117">
        <f>ESE!R197</f>
        <v>12</v>
      </c>
      <c r="Q420" s="117">
        <f>ESE!S197</f>
        <v>11</v>
      </c>
      <c r="R420" s="117">
        <f>ESE!T197</f>
        <v>11</v>
      </c>
      <c r="S420" s="117">
        <f>ESE!U197</f>
        <v>10</v>
      </c>
      <c r="T420" s="117">
        <f>ESE!V197</f>
        <v>78</v>
      </c>
      <c r="U420" s="118" t="str">
        <f t="shared" si="6"/>
        <v>Average</v>
      </c>
      <c r="X420" s="1"/>
    </row>
    <row r="421" spans="1:24" x14ac:dyDescent="0.3">
      <c r="A421" s="117" t="str">
        <f>ESE!C198</f>
        <v>AME21171</v>
      </c>
      <c r="B421" s="117" t="s">
        <v>385</v>
      </c>
      <c r="C421" s="117" t="s">
        <v>368</v>
      </c>
      <c r="D421" s="117">
        <f>ESE!F198</f>
        <v>2</v>
      </c>
      <c r="E421" s="117">
        <f>ESE!G198</f>
        <v>2</v>
      </c>
      <c r="F421" s="117">
        <f>ESE!H198</f>
        <v>0</v>
      </c>
      <c r="G421" s="117">
        <f>ESE!I198</f>
        <v>0</v>
      </c>
      <c r="H421" s="117">
        <f>ESE!J198</f>
        <v>0</v>
      </c>
      <c r="I421" s="117">
        <f>ESE!K198</f>
        <v>2</v>
      </c>
      <c r="J421" s="117">
        <f>ESE!L198</f>
        <v>2</v>
      </c>
      <c r="K421" s="117">
        <f>ESE!M198</f>
        <v>0</v>
      </c>
      <c r="L421" s="117">
        <f>ESE!N198</f>
        <v>2</v>
      </c>
      <c r="M421" s="117">
        <f>ESE!O198</f>
        <v>2</v>
      </c>
      <c r="N421" s="117">
        <f>ESE!P198</f>
        <v>7</v>
      </c>
      <c r="O421" s="117">
        <f>ESE!Q198</f>
        <v>11</v>
      </c>
      <c r="P421" s="117">
        <f>ESE!R198</f>
        <v>12</v>
      </c>
      <c r="Q421" s="117">
        <f>ESE!S198</f>
        <v>10</v>
      </c>
      <c r="R421" s="117">
        <f>ESE!T198</f>
        <v>10</v>
      </c>
      <c r="S421" s="117">
        <f>ESE!U198</f>
        <v>11</v>
      </c>
      <c r="T421" s="117">
        <f>ESE!V198</f>
        <v>73</v>
      </c>
      <c r="U421" s="118" t="str">
        <f t="shared" si="6"/>
        <v>Average</v>
      </c>
      <c r="X421" s="1"/>
    </row>
    <row r="422" spans="1:24" x14ac:dyDescent="0.3">
      <c r="A422" s="117" t="str">
        <f>ESE!C199</f>
        <v>AME21172</v>
      </c>
      <c r="B422" s="117" t="s">
        <v>385</v>
      </c>
      <c r="C422" s="117" t="s">
        <v>368</v>
      </c>
      <c r="D422" s="117">
        <f>ESE!F199</f>
        <v>2</v>
      </c>
      <c r="E422" s="117">
        <f>ESE!G199</f>
        <v>2</v>
      </c>
      <c r="F422" s="117">
        <f>ESE!H199</f>
        <v>2</v>
      </c>
      <c r="G422" s="117">
        <f>ESE!I199</f>
        <v>2</v>
      </c>
      <c r="H422" s="117">
        <f>ESE!J199</f>
        <v>2</v>
      </c>
      <c r="I422" s="117">
        <f>ESE!K199</f>
        <v>2</v>
      </c>
      <c r="J422" s="117">
        <f>ESE!L199</f>
        <v>2</v>
      </c>
      <c r="K422" s="117">
        <f>ESE!M199</f>
        <v>2</v>
      </c>
      <c r="L422" s="117">
        <f>ESE!N199</f>
        <v>2</v>
      </c>
      <c r="M422" s="117">
        <f>ESE!O199</f>
        <v>2</v>
      </c>
      <c r="N422" s="117">
        <f>ESE!P199</f>
        <v>8</v>
      </c>
      <c r="O422" s="117">
        <f>ESE!Q199</f>
        <v>12</v>
      </c>
      <c r="P422" s="117">
        <f>ESE!R199</f>
        <v>12</v>
      </c>
      <c r="Q422" s="117">
        <f>ESE!S199</f>
        <v>11</v>
      </c>
      <c r="R422" s="117">
        <f>ESE!T199</f>
        <v>12</v>
      </c>
      <c r="S422" s="117">
        <f>ESE!U199</f>
        <v>11</v>
      </c>
      <c r="T422" s="117">
        <f>ESE!V199</f>
        <v>86</v>
      </c>
      <c r="U422" s="118" t="str">
        <f t="shared" si="6"/>
        <v>Above Average</v>
      </c>
      <c r="X422" s="1"/>
    </row>
    <row r="423" spans="1:24" x14ac:dyDescent="0.3">
      <c r="A423" s="117" t="str">
        <f>ESE!C200</f>
        <v>AME21175</v>
      </c>
      <c r="B423" s="117" t="s">
        <v>385</v>
      </c>
      <c r="C423" s="117" t="s">
        <v>368</v>
      </c>
      <c r="D423" s="117">
        <f>ESE!F200</f>
        <v>2</v>
      </c>
      <c r="E423" s="117">
        <f>ESE!G200</f>
        <v>2</v>
      </c>
      <c r="F423" s="117">
        <f>ESE!H200</f>
        <v>2</v>
      </c>
      <c r="G423" s="117">
        <f>ESE!I200</f>
        <v>2</v>
      </c>
      <c r="H423" s="117">
        <f>ESE!J200</f>
        <v>2</v>
      </c>
      <c r="I423" s="117">
        <f>ESE!K200</f>
        <v>2</v>
      </c>
      <c r="J423" s="117">
        <f>ESE!L200</f>
        <v>2</v>
      </c>
      <c r="K423" s="117">
        <f>ESE!M200</f>
        <v>2</v>
      </c>
      <c r="L423" s="117">
        <f>ESE!N200</f>
        <v>2</v>
      </c>
      <c r="M423" s="117">
        <f>ESE!O200</f>
        <v>2</v>
      </c>
      <c r="N423" s="117">
        <f>ESE!P200</f>
        <v>8</v>
      </c>
      <c r="O423" s="117">
        <f>ESE!Q200</f>
        <v>11</v>
      </c>
      <c r="P423" s="117">
        <f>ESE!R200</f>
        <v>13</v>
      </c>
      <c r="Q423" s="117">
        <f>ESE!S200</f>
        <v>12</v>
      </c>
      <c r="R423" s="117">
        <f>ESE!T200</f>
        <v>12</v>
      </c>
      <c r="S423" s="117">
        <f>ESE!U200</f>
        <v>11</v>
      </c>
      <c r="T423" s="117">
        <f>ESE!V200</f>
        <v>87</v>
      </c>
      <c r="U423" s="118" t="str">
        <f t="shared" si="6"/>
        <v>Above Average</v>
      </c>
      <c r="X423" s="1"/>
    </row>
    <row r="424" spans="1:24" x14ac:dyDescent="0.3">
      <c r="A424" s="117" t="str">
        <f>ESE!C201</f>
        <v>AME21195</v>
      </c>
      <c r="B424" s="117" t="s">
        <v>385</v>
      </c>
      <c r="C424" s="117" t="s">
        <v>368</v>
      </c>
      <c r="D424" s="117">
        <f>ESE!F201</f>
        <v>2</v>
      </c>
      <c r="E424" s="117">
        <f>ESE!G201</f>
        <v>2</v>
      </c>
      <c r="F424" s="117">
        <f>ESE!H201</f>
        <v>2</v>
      </c>
      <c r="G424" s="117">
        <f>ESE!I201</f>
        <v>0</v>
      </c>
      <c r="H424" s="117">
        <f>ESE!J201</f>
        <v>2</v>
      </c>
      <c r="I424" s="117">
        <f>ESE!K201</f>
        <v>0</v>
      </c>
      <c r="J424" s="117">
        <f>ESE!L201</f>
        <v>2</v>
      </c>
      <c r="K424" s="117">
        <f>ESE!M201</f>
        <v>2</v>
      </c>
      <c r="L424" s="117">
        <f>ESE!N201</f>
        <v>2</v>
      </c>
      <c r="M424" s="117">
        <f>ESE!O201</f>
        <v>2</v>
      </c>
      <c r="N424" s="117">
        <f>ESE!P201</f>
        <v>9</v>
      </c>
      <c r="O424" s="117">
        <f>ESE!Q201</f>
        <v>12</v>
      </c>
      <c r="P424" s="117">
        <f>ESE!R201</f>
        <v>12</v>
      </c>
      <c r="Q424" s="117">
        <f>ESE!S201</f>
        <v>11</v>
      </c>
      <c r="R424" s="117">
        <f>ESE!T201</f>
        <v>11</v>
      </c>
      <c r="S424" s="117">
        <f>ESE!U201</f>
        <v>12</v>
      </c>
      <c r="T424" s="117">
        <f>ESE!V201</f>
        <v>83</v>
      </c>
      <c r="U424" s="118" t="str">
        <f t="shared" si="6"/>
        <v>Above Average</v>
      </c>
      <c r="X424" s="1"/>
    </row>
    <row r="425" spans="1:24" x14ac:dyDescent="0.3">
      <c r="A425" s="117" t="str">
        <f>ESE!C202</f>
        <v>AME21254L</v>
      </c>
      <c r="B425" s="117" t="s">
        <v>385</v>
      </c>
      <c r="C425" s="117" t="s">
        <v>368</v>
      </c>
      <c r="D425" s="117">
        <f>ESE!F202</f>
        <v>2</v>
      </c>
      <c r="E425" s="117">
        <f>ESE!G202</f>
        <v>2</v>
      </c>
      <c r="F425" s="117">
        <f>ESE!H202</f>
        <v>0</v>
      </c>
      <c r="G425" s="117">
        <f>ESE!I202</f>
        <v>1</v>
      </c>
      <c r="H425" s="117">
        <f>ESE!J202</f>
        <v>2</v>
      </c>
      <c r="I425" s="117">
        <f>ESE!K202</f>
        <v>2</v>
      </c>
      <c r="J425" s="117">
        <f>ESE!L202</f>
        <v>0</v>
      </c>
      <c r="K425" s="117">
        <f>ESE!M202</f>
        <v>0</v>
      </c>
      <c r="L425" s="117">
        <f>ESE!N202</f>
        <v>2</v>
      </c>
      <c r="M425" s="117">
        <f>ESE!O202</f>
        <v>2</v>
      </c>
      <c r="N425" s="117">
        <f>ESE!P202</f>
        <v>7</v>
      </c>
      <c r="O425" s="117">
        <f>ESE!Q202</f>
        <v>11</v>
      </c>
      <c r="P425" s="117">
        <f>ESE!R202</f>
        <v>11</v>
      </c>
      <c r="Q425" s="117">
        <f>ESE!S202</f>
        <v>11</v>
      </c>
      <c r="R425" s="117">
        <f>ESE!T202</f>
        <v>9</v>
      </c>
      <c r="S425" s="117">
        <f>ESE!U202</f>
        <v>10</v>
      </c>
      <c r="T425" s="117">
        <f>ESE!V202</f>
        <v>72</v>
      </c>
      <c r="U425" s="118" t="str">
        <f t="shared" si="6"/>
        <v>Average</v>
      </c>
      <c r="X425" s="1"/>
    </row>
    <row r="426" spans="1:24" x14ac:dyDescent="0.3">
      <c r="A426" s="117" t="str">
        <f>ESE!C203</f>
        <v>AME21258L</v>
      </c>
      <c r="B426" s="117" t="s">
        <v>385</v>
      </c>
      <c r="C426" s="117" t="s">
        <v>368</v>
      </c>
      <c r="D426" s="117">
        <f>ESE!F203</f>
        <v>1</v>
      </c>
      <c r="E426" s="117">
        <f>ESE!G203</f>
        <v>0</v>
      </c>
      <c r="F426" s="117">
        <f>ESE!H203</f>
        <v>1</v>
      </c>
      <c r="G426" s="117">
        <f>ESE!I203</f>
        <v>2</v>
      </c>
      <c r="H426" s="117">
        <f>ESE!J203</f>
        <v>0</v>
      </c>
      <c r="I426" s="117">
        <f>ESE!K203</f>
        <v>0</v>
      </c>
      <c r="J426" s="117">
        <f>ESE!L203</f>
        <v>0</v>
      </c>
      <c r="K426" s="117">
        <f>ESE!M203</f>
        <v>0</v>
      </c>
      <c r="L426" s="117">
        <f>ESE!N203</f>
        <v>2</v>
      </c>
      <c r="M426" s="117">
        <f>ESE!O203</f>
        <v>2</v>
      </c>
      <c r="N426" s="117">
        <f>ESE!P203</f>
        <v>6</v>
      </c>
      <c r="O426" s="117">
        <f>ESE!Q203</f>
        <v>11</v>
      </c>
      <c r="P426" s="117">
        <f>ESE!R203</f>
        <v>11</v>
      </c>
      <c r="Q426" s="117">
        <f>ESE!S203</f>
        <v>11</v>
      </c>
      <c r="R426" s="117">
        <f>ESE!T203</f>
        <v>11</v>
      </c>
      <c r="S426" s="117">
        <f>ESE!U203</f>
        <v>12</v>
      </c>
      <c r="T426" s="117">
        <f>ESE!V203</f>
        <v>70</v>
      </c>
      <c r="U426" s="118" t="str">
        <f t="shared" si="6"/>
        <v>Average</v>
      </c>
      <c r="X426" s="1"/>
    </row>
    <row r="427" spans="1:24" x14ac:dyDescent="0.3">
      <c r="A427" s="117" t="str">
        <f>ESE!C204</f>
        <v>AME21261L</v>
      </c>
      <c r="B427" s="117" t="s">
        <v>385</v>
      </c>
      <c r="C427" s="117" t="s">
        <v>368</v>
      </c>
      <c r="D427" s="117">
        <v>0</v>
      </c>
      <c r="E427" s="117">
        <v>0</v>
      </c>
      <c r="F427" s="117">
        <v>0</v>
      </c>
      <c r="G427" s="117">
        <v>0</v>
      </c>
      <c r="H427" s="117">
        <v>0</v>
      </c>
      <c r="I427" s="117">
        <v>0</v>
      </c>
      <c r="J427" s="117">
        <v>0</v>
      </c>
      <c r="K427" s="117">
        <v>0</v>
      </c>
      <c r="L427" s="117">
        <v>0</v>
      </c>
      <c r="M427" s="117">
        <v>0</v>
      </c>
      <c r="N427" s="117">
        <v>0</v>
      </c>
      <c r="O427" s="117">
        <v>0</v>
      </c>
      <c r="P427" s="117">
        <v>0</v>
      </c>
      <c r="Q427" s="117">
        <v>0</v>
      </c>
      <c r="R427" s="117">
        <v>0</v>
      </c>
      <c r="S427" s="117">
        <v>0</v>
      </c>
      <c r="T427" s="117" t="s">
        <v>370</v>
      </c>
      <c r="U427" s="118" t="str">
        <f t="shared" si="6"/>
        <v>Absent</v>
      </c>
      <c r="X427" s="1"/>
    </row>
    <row r="428" spans="1:24" x14ac:dyDescent="0.3">
      <c r="A428" s="117" t="str">
        <f>ESE!C205</f>
        <v>AME21264L</v>
      </c>
      <c r="B428" s="117" t="s">
        <v>385</v>
      </c>
      <c r="C428" s="117" t="s">
        <v>368</v>
      </c>
      <c r="D428" s="117">
        <f>ESE!F205</f>
        <v>2</v>
      </c>
      <c r="E428" s="117">
        <f>ESE!G205</f>
        <v>2</v>
      </c>
      <c r="F428" s="117">
        <f>ESE!H205</f>
        <v>2</v>
      </c>
      <c r="G428" s="117">
        <f>ESE!I205</f>
        <v>2</v>
      </c>
      <c r="H428" s="117">
        <f>ESE!J205</f>
        <v>2</v>
      </c>
      <c r="I428" s="117">
        <f>ESE!K205</f>
        <v>2</v>
      </c>
      <c r="J428" s="117">
        <f>ESE!L205</f>
        <v>2</v>
      </c>
      <c r="K428" s="117">
        <f>ESE!M205</f>
        <v>2</v>
      </c>
      <c r="L428" s="117">
        <f>ESE!N205</f>
        <v>2</v>
      </c>
      <c r="M428" s="117">
        <f>ESE!O205</f>
        <v>2</v>
      </c>
      <c r="N428" s="117">
        <f>ESE!P205</f>
        <v>7</v>
      </c>
      <c r="O428" s="117">
        <f>ESE!Q205</f>
        <v>12</v>
      </c>
      <c r="P428" s="117">
        <f>ESE!R205</f>
        <v>12</v>
      </c>
      <c r="Q428" s="117">
        <f>ESE!S205</f>
        <v>12</v>
      </c>
      <c r="R428" s="117">
        <f>ESE!T205</f>
        <v>12</v>
      </c>
      <c r="S428" s="117">
        <f>ESE!U205</f>
        <v>11</v>
      </c>
      <c r="T428" s="117">
        <f>ESE!V205</f>
        <v>86</v>
      </c>
      <c r="U428" s="118" t="str">
        <f t="shared" si="6"/>
        <v>Above Average</v>
      </c>
      <c r="X428" s="1"/>
    </row>
    <row r="429" spans="1:24" x14ac:dyDescent="0.3">
      <c r="A429" s="117" t="str">
        <f>ESE!C206</f>
        <v>AME21266L</v>
      </c>
      <c r="B429" s="117" t="s">
        <v>385</v>
      </c>
      <c r="C429" s="117" t="s">
        <v>368</v>
      </c>
      <c r="D429" s="117">
        <f>ESE!F206</f>
        <v>2</v>
      </c>
      <c r="E429" s="117">
        <f>ESE!G206</f>
        <v>2</v>
      </c>
      <c r="F429" s="117">
        <f>ESE!H206</f>
        <v>2</v>
      </c>
      <c r="G429" s="117">
        <f>ESE!I206</f>
        <v>2</v>
      </c>
      <c r="H429" s="117">
        <f>ESE!J206</f>
        <v>2</v>
      </c>
      <c r="I429" s="117">
        <f>ESE!K206</f>
        <v>2</v>
      </c>
      <c r="J429" s="117">
        <f>ESE!L206</f>
        <v>2</v>
      </c>
      <c r="K429" s="117">
        <f>ESE!M206</f>
        <v>2</v>
      </c>
      <c r="L429" s="117">
        <f>ESE!N206</f>
        <v>2</v>
      </c>
      <c r="M429" s="117">
        <f>ESE!O206</f>
        <v>2</v>
      </c>
      <c r="N429" s="117">
        <f>ESE!P206</f>
        <v>8</v>
      </c>
      <c r="O429" s="117">
        <f>ESE!Q206</f>
        <v>12</v>
      </c>
      <c r="P429" s="117">
        <f>ESE!R206</f>
        <v>12</v>
      </c>
      <c r="Q429" s="117">
        <f>ESE!S206</f>
        <v>12</v>
      </c>
      <c r="R429" s="117">
        <f>ESE!T206</f>
        <v>12</v>
      </c>
      <c r="S429" s="117">
        <f>ESE!U206</f>
        <v>12</v>
      </c>
      <c r="T429" s="117">
        <f>ESE!V206</f>
        <v>88</v>
      </c>
      <c r="U429" s="118" t="str">
        <f t="shared" si="6"/>
        <v>Above Average</v>
      </c>
      <c r="X429" s="1"/>
    </row>
    <row r="430" spans="1:24" x14ac:dyDescent="0.3">
      <c r="A430" s="117" t="str">
        <f>ESE!C207</f>
        <v>AME21053</v>
      </c>
      <c r="B430" s="117" t="s">
        <v>385</v>
      </c>
      <c r="C430" s="117" t="s">
        <v>368</v>
      </c>
      <c r="D430" s="117">
        <f>ESE!F207</f>
        <v>2</v>
      </c>
      <c r="E430" s="117">
        <f>ESE!G207</f>
        <v>2</v>
      </c>
      <c r="F430" s="117">
        <f>ESE!H207</f>
        <v>2</v>
      </c>
      <c r="G430" s="117">
        <f>ESE!I207</f>
        <v>2</v>
      </c>
      <c r="H430" s="117">
        <f>ESE!J207</f>
        <v>2</v>
      </c>
      <c r="I430" s="117">
        <f>ESE!K207</f>
        <v>2</v>
      </c>
      <c r="J430" s="117">
        <f>ESE!L207</f>
        <v>2</v>
      </c>
      <c r="K430" s="117">
        <f>ESE!M207</f>
        <v>2</v>
      </c>
      <c r="L430" s="117">
        <f>ESE!N207</f>
        <v>2</v>
      </c>
      <c r="M430" s="117">
        <f>ESE!O207</f>
        <v>2</v>
      </c>
      <c r="N430" s="117">
        <f>ESE!P207</f>
        <v>6</v>
      </c>
      <c r="O430" s="117">
        <f>ESE!Q207</f>
        <v>10</v>
      </c>
      <c r="P430" s="117">
        <f>ESE!R207</f>
        <v>11</v>
      </c>
      <c r="Q430" s="117">
        <f>ESE!S207</f>
        <v>11</v>
      </c>
      <c r="R430" s="117">
        <f>ESE!T207</f>
        <v>11</v>
      </c>
      <c r="S430" s="117">
        <f>ESE!U207</f>
        <v>11</v>
      </c>
      <c r="T430" s="117">
        <f>ESE!V207</f>
        <v>80</v>
      </c>
      <c r="U430" s="118" t="str">
        <f t="shared" si="6"/>
        <v>Above Average</v>
      </c>
      <c r="X430" s="1"/>
    </row>
    <row r="431" spans="1:24" x14ac:dyDescent="0.3">
      <c r="A431" s="117" t="str">
        <f>ESE!C208</f>
        <v>AME21174</v>
      </c>
      <c r="B431" s="117" t="s">
        <v>385</v>
      </c>
      <c r="C431" s="117" t="s">
        <v>368</v>
      </c>
      <c r="D431" s="117">
        <f>ESE!F208</f>
        <v>2</v>
      </c>
      <c r="E431" s="117">
        <f>ESE!G208</f>
        <v>2</v>
      </c>
      <c r="F431" s="117">
        <f>ESE!H208</f>
        <v>2</v>
      </c>
      <c r="G431" s="117">
        <f>ESE!I208</f>
        <v>2</v>
      </c>
      <c r="H431" s="117">
        <f>ESE!J208</f>
        <v>2</v>
      </c>
      <c r="I431" s="117">
        <f>ESE!K208</f>
        <v>2</v>
      </c>
      <c r="J431" s="117">
        <f>ESE!L208</f>
        <v>2</v>
      </c>
      <c r="K431" s="117">
        <f>ESE!M208</f>
        <v>2</v>
      </c>
      <c r="L431" s="117">
        <f>ESE!N208</f>
        <v>2</v>
      </c>
      <c r="M431" s="117">
        <f>ESE!O208</f>
        <v>2</v>
      </c>
      <c r="N431" s="117">
        <f>ESE!P208</f>
        <v>9</v>
      </c>
      <c r="O431" s="117">
        <f>ESE!Q208</f>
        <v>10</v>
      </c>
      <c r="P431" s="117">
        <f>ESE!R208</f>
        <v>11</v>
      </c>
      <c r="Q431" s="117">
        <f>ESE!S208</f>
        <v>11</v>
      </c>
      <c r="R431" s="117">
        <f>ESE!T208</f>
        <v>11</v>
      </c>
      <c r="S431" s="117">
        <f>ESE!U208</f>
        <v>12</v>
      </c>
      <c r="T431" s="117">
        <f>ESE!V208</f>
        <v>84</v>
      </c>
      <c r="U431" s="118" t="str">
        <f t="shared" si="6"/>
        <v>Above Average</v>
      </c>
      <c r="X431" s="1"/>
    </row>
    <row r="432" spans="1:24" x14ac:dyDescent="0.3">
      <c r="A432" s="117" t="str">
        <f>ESE!C209</f>
        <v>AME21177</v>
      </c>
      <c r="B432" s="117" t="s">
        <v>385</v>
      </c>
      <c r="C432" s="117" t="s">
        <v>368</v>
      </c>
      <c r="D432" s="117">
        <f>ESE!F209</f>
        <v>2</v>
      </c>
      <c r="E432" s="117">
        <f>ESE!G209</f>
        <v>2</v>
      </c>
      <c r="F432" s="117">
        <f>ESE!H209</f>
        <v>2</v>
      </c>
      <c r="G432" s="117">
        <f>ESE!I209</f>
        <v>2</v>
      </c>
      <c r="H432" s="117">
        <f>ESE!J209</f>
        <v>2</v>
      </c>
      <c r="I432" s="117">
        <f>ESE!K209</f>
        <v>2</v>
      </c>
      <c r="J432" s="117">
        <f>ESE!L209</f>
        <v>2</v>
      </c>
      <c r="K432" s="117">
        <f>ESE!M209</f>
        <v>1</v>
      </c>
      <c r="L432" s="117">
        <f>ESE!N209</f>
        <v>2</v>
      </c>
      <c r="M432" s="117">
        <f>ESE!O209</f>
        <v>2</v>
      </c>
      <c r="N432" s="117">
        <f>ESE!P209</f>
        <v>6</v>
      </c>
      <c r="O432" s="117">
        <f>ESE!Q209</f>
        <v>11</v>
      </c>
      <c r="P432" s="117">
        <f>ESE!R209</f>
        <v>11</v>
      </c>
      <c r="Q432" s="117">
        <f>ESE!S209</f>
        <v>11</v>
      </c>
      <c r="R432" s="117">
        <f>ESE!T209</f>
        <v>11</v>
      </c>
      <c r="S432" s="117">
        <f>ESE!U209</f>
        <v>11</v>
      </c>
      <c r="T432" s="117">
        <f>ESE!V209</f>
        <v>80</v>
      </c>
      <c r="U432" s="118" t="str">
        <f t="shared" si="6"/>
        <v>Above Average</v>
      </c>
      <c r="X432" s="1"/>
    </row>
    <row r="433" spans="1:24" x14ac:dyDescent="0.3">
      <c r="A433" s="117" t="str">
        <f>ESE!C210</f>
        <v>AME21180</v>
      </c>
      <c r="B433" s="117" t="s">
        <v>385</v>
      </c>
      <c r="C433" s="117" t="s">
        <v>368</v>
      </c>
      <c r="D433" s="117">
        <f>ESE!F210</f>
        <v>0</v>
      </c>
      <c r="E433" s="117">
        <f>ESE!G210</f>
        <v>0</v>
      </c>
      <c r="F433" s="117">
        <f>ESE!H210</f>
        <v>1</v>
      </c>
      <c r="G433" s="117">
        <f>ESE!I210</f>
        <v>2</v>
      </c>
      <c r="H433" s="117">
        <f>ESE!J210</f>
        <v>0</v>
      </c>
      <c r="I433" s="117">
        <f>ESE!K210</f>
        <v>1</v>
      </c>
      <c r="J433" s="117">
        <f>ESE!L210</f>
        <v>2</v>
      </c>
      <c r="K433" s="117">
        <f>ESE!M210</f>
        <v>0</v>
      </c>
      <c r="L433" s="117">
        <f>ESE!N210</f>
        <v>2</v>
      </c>
      <c r="M433" s="117">
        <f>ESE!O210</f>
        <v>0</v>
      </c>
      <c r="N433" s="117">
        <f>ESE!P210</f>
        <v>7</v>
      </c>
      <c r="O433" s="117">
        <f>ESE!Q210</f>
        <v>11</v>
      </c>
      <c r="P433" s="117">
        <f>ESE!R210</f>
        <v>11</v>
      </c>
      <c r="Q433" s="117">
        <f>ESE!S210</f>
        <v>8</v>
      </c>
      <c r="R433" s="117">
        <f>ESE!T210</f>
        <v>8</v>
      </c>
      <c r="S433" s="117">
        <f>ESE!U210</f>
        <v>10</v>
      </c>
      <c r="T433" s="117">
        <f>ESE!V210</f>
        <v>63</v>
      </c>
      <c r="U433" s="118" t="str">
        <f t="shared" si="6"/>
        <v>Below Average</v>
      </c>
      <c r="X433" s="1"/>
    </row>
    <row r="434" spans="1:24" x14ac:dyDescent="0.3">
      <c r="A434" s="117" t="str">
        <f>ESE!C211</f>
        <v>AME21181</v>
      </c>
      <c r="B434" s="117" t="s">
        <v>386</v>
      </c>
      <c r="C434" s="117" t="s">
        <v>368</v>
      </c>
      <c r="D434" s="117">
        <f>ESE!F211</f>
        <v>1</v>
      </c>
      <c r="E434" s="117">
        <f>ESE!G211</f>
        <v>2</v>
      </c>
      <c r="F434" s="117">
        <f>ESE!H211</f>
        <v>0</v>
      </c>
      <c r="G434" s="117">
        <f>ESE!I211</f>
        <v>2</v>
      </c>
      <c r="H434" s="117">
        <f>ESE!J211</f>
        <v>0</v>
      </c>
      <c r="I434" s="117">
        <f>ESE!K211</f>
        <v>0</v>
      </c>
      <c r="J434" s="117">
        <f>ESE!L211</f>
        <v>0</v>
      </c>
      <c r="K434" s="117">
        <f>ESE!M211</f>
        <v>0</v>
      </c>
      <c r="L434" s="117">
        <f>ESE!N211</f>
        <v>2</v>
      </c>
      <c r="M434" s="117">
        <f>ESE!O211</f>
        <v>2</v>
      </c>
      <c r="N434" s="117">
        <f>ESE!P211</f>
        <v>6</v>
      </c>
      <c r="O434" s="117">
        <f>ESE!Q211</f>
        <v>12</v>
      </c>
      <c r="P434" s="117">
        <f>ESE!R211</f>
        <v>12</v>
      </c>
      <c r="Q434" s="117">
        <f>ESE!S211</f>
        <v>11</v>
      </c>
      <c r="R434" s="117">
        <f>ESE!T211</f>
        <v>12</v>
      </c>
      <c r="S434" s="117">
        <f>ESE!U211</f>
        <v>11</v>
      </c>
      <c r="T434" s="117">
        <f>ESE!V211</f>
        <v>73</v>
      </c>
      <c r="U434" s="118" t="str">
        <f t="shared" si="6"/>
        <v>Average</v>
      </c>
      <c r="X434" s="1"/>
    </row>
    <row r="435" spans="1:24" x14ac:dyDescent="0.3">
      <c r="A435" s="117" t="str">
        <f>ESE!C212</f>
        <v>AME21182</v>
      </c>
      <c r="B435" s="117" t="s">
        <v>386</v>
      </c>
      <c r="C435" s="117" t="s">
        <v>368</v>
      </c>
      <c r="D435" s="117">
        <f>ESE!F212</f>
        <v>2</v>
      </c>
      <c r="E435" s="117">
        <f>ESE!G212</f>
        <v>2</v>
      </c>
      <c r="F435" s="117">
        <f>ESE!H212</f>
        <v>2</v>
      </c>
      <c r="G435" s="117">
        <f>ESE!I212</f>
        <v>2</v>
      </c>
      <c r="H435" s="117">
        <f>ESE!J212</f>
        <v>2</v>
      </c>
      <c r="I435" s="117">
        <f>ESE!K212</f>
        <v>2</v>
      </c>
      <c r="J435" s="117">
        <f>ESE!L212</f>
        <v>2</v>
      </c>
      <c r="K435" s="117">
        <f>ESE!M212</f>
        <v>2</v>
      </c>
      <c r="L435" s="117">
        <f>ESE!N212</f>
        <v>2</v>
      </c>
      <c r="M435" s="117">
        <f>ESE!O212</f>
        <v>2</v>
      </c>
      <c r="N435" s="117">
        <f>ESE!P212</f>
        <v>6</v>
      </c>
      <c r="O435" s="117">
        <f>ESE!Q212</f>
        <v>10</v>
      </c>
      <c r="P435" s="117">
        <f>ESE!R212</f>
        <v>10</v>
      </c>
      <c r="Q435" s="117">
        <f>ESE!S212</f>
        <v>10</v>
      </c>
      <c r="R435" s="117">
        <f>ESE!T212</f>
        <v>10</v>
      </c>
      <c r="S435" s="117">
        <f>ESE!U212</f>
        <v>10</v>
      </c>
      <c r="T435" s="117">
        <f>ESE!V212</f>
        <v>76</v>
      </c>
      <c r="U435" s="118" t="str">
        <f t="shared" si="6"/>
        <v>Average</v>
      </c>
      <c r="X435" s="1"/>
    </row>
    <row r="436" spans="1:24" x14ac:dyDescent="0.3">
      <c r="A436" s="117" t="str">
        <f>ESE!C213</f>
        <v>AME21185</v>
      </c>
      <c r="B436" s="117" t="s">
        <v>386</v>
      </c>
      <c r="C436" s="117" t="s">
        <v>368</v>
      </c>
      <c r="D436" s="117">
        <f>ESE!F213</f>
        <v>2</v>
      </c>
      <c r="E436" s="117">
        <f>ESE!G213</f>
        <v>2</v>
      </c>
      <c r="F436" s="117">
        <f>ESE!H213</f>
        <v>2</v>
      </c>
      <c r="G436" s="117">
        <f>ESE!I213</f>
        <v>0</v>
      </c>
      <c r="H436" s="117">
        <f>ESE!J213</f>
        <v>2</v>
      </c>
      <c r="I436" s="117">
        <f>ESE!K213</f>
        <v>2</v>
      </c>
      <c r="J436" s="117">
        <f>ESE!L213</f>
        <v>2</v>
      </c>
      <c r="K436" s="117">
        <f>ESE!M213</f>
        <v>2</v>
      </c>
      <c r="L436" s="117">
        <f>ESE!N213</f>
        <v>2</v>
      </c>
      <c r="M436" s="117">
        <f>ESE!O213</f>
        <v>2</v>
      </c>
      <c r="N436" s="117">
        <f>ESE!P213</f>
        <v>6</v>
      </c>
      <c r="O436" s="117">
        <f>ESE!Q213</f>
        <v>11</v>
      </c>
      <c r="P436" s="117">
        <f>ESE!R213</f>
        <v>12</v>
      </c>
      <c r="Q436" s="117">
        <f>ESE!S213</f>
        <v>10</v>
      </c>
      <c r="R436" s="117">
        <f>ESE!T213</f>
        <v>11</v>
      </c>
      <c r="S436" s="117">
        <f>ESE!U213</f>
        <v>12</v>
      </c>
      <c r="T436" s="117">
        <f>ESE!V213</f>
        <v>80</v>
      </c>
      <c r="U436" s="118" t="str">
        <f t="shared" si="6"/>
        <v>Above Average</v>
      </c>
      <c r="X436" s="1"/>
    </row>
    <row r="437" spans="1:24" x14ac:dyDescent="0.3">
      <c r="A437" s="117" t="str">
        <f>ESE!C214</f>
        <v>AME21187</v>
      </c>
      <c r="B437" s="117" t="s">
        <v>386</v>
      </c>
      <c r="C437" s="117" t="s">
        <v>368</v>
      </c>
      <c r="D437" s="117">
        <f>ESE!F214</f>
        <v>2</v>
      </c>
      <c r="E437" s="117">
        <f>ESE!G214</f>
        <v>2</v>
      </c>
      <c r="F437" s="117">
        <f>ESE!H214</f>
        <v>2</v>
      </c>
      <c r="G437" s="117">
        <f>ESE!I214</f>
        <v>0</v>
      </c>
      <c r="H437" s="117">
        <f>ESE!J214</f>
        <v>2</v>
      </c>
      <c r="I437" s="117">
        <f>ESE!K214</f>
        <v>2</v>
      </c>
      <c r="J437" s="117">
        <f>ESE!L214</f>
        <v>2</v>
      </c>
      <c r="K437" s="117">
        <f>ESE!M214</f>
        <v>1</v>
      </c>
      <c r="L437" s="117">
        <f>ESE!N214</f>
        <v>2</v>
      </c>
      <c r="M437" s="117">
        <f>ESE!O214</f>
        <v>2</v>
      </c>
      <c r="N437" s="117">
        <f>ESE!P214</f>
        <v>7</v>
      </c>
      <c r="O437" s="117">
        <f>ESE!Q214</f>
        <v>11</v>
      </c>
      <c r="P437" s="117">
        <f>ESE!R214</f>
        <v>12</v>
      </c>
      <c r="Q437" s="117">
        <f>ESE!S214</f>
        <v>10</v>
      </c>
      <c r="R437" s="117">
        <f>ESE!T214</f>
        <v>10</v>
      </c>
      <c r="S437" s="117">
        <f>ESE!U214</f>
        <v>11</v>
      </c>
      <c r="T437" s="117">
        <f>ESE!V214</f>
        <v>78</v>
      </c>
      <c r="U437" s="118" t="str">
        <f t="shared" si="6"/>
        <v>Average</v>
      </c>
      <c r="X437" s="1"/>
    </row>
    <row r="438" spans="1:24" x14ac:dyDescent="0.3">
      <c r="A438" s="117" t="str">
        <f>ESE!C215</f>
        <v>AME21190</v>
      </c>
      <c r="B438" s="117" t="s">
        <v>386</v>
      </c>
      <c r="C438" s="117" t="s">
        <v>368</v>
      </c>
      <c r="D438" s="117">
        <f>ESE!F215</f>
        <v>2</v>
      </c>
      <c r="E438" s="117">
        <f>ESE!G215</f>
        <v>2</v>
      </c>
      <c r="F438" s="117">
        <f>ESE!H215</f>
        <v>2</v>
      </c>
      <c r="G438" s="117">
        <f>ESE!I215</f>
        <v>2</v>
      </c>
      <c r="H438" s="117">
        <f>ESE!J215</f>
        <v>2</v>
      </c>
      <c r="I438" s="117">
        <f>ESE!K215</f>
        <v>2</v>
      </c>
      <c r="J438" s="117">
        <f>ESE!L215</f>
        <v>2</v>
      </c>
      <c r="K438" s="117">
        <f>ESE!M215</f>
        <v>2</v>
      </c>
      <c r="L438" s="117">
        <f>ESE!N215</f>
        <v>2</v>
      </c>
      <c r="M438" s="117">
        <f>ESE!O215</f>
        <v>2</v>
      </c>
      <c r="N438" s="117">
        <f>ESE!P215</f>
        <v>6</v>
      </c>
      <c r="O438" s="117">
        <f>ESE!Q215</f>
        <v>11</v>
      </c>
      <c r="P438" s="117">
        <f>ESE!R215</f>
        <v>12</v>
      </c>
      <c r="Q438" s="117">
        <f>ESE!S215</f>
        <v>11</v>
      </c>
      <c r="R438" s="117">
        <f>ESE!T215</f>
        <v>11</v>
      </c>
      <c r="S438" s="117">
        <f>ESE!U215</f>
        <v>10</v>
      </c>
      <c r="T438" s="117">
        <f>ESE!V215</f>
        <v>81</v>
      </c>
      <c r="U438" s="118" t="str">
        <f t="shared" si="6"/>
        <v>Above Average</v>
      </c>
      <c r="X438" s="1"/>
    </row>
    <row r="439" spans="1:24" x14ac:dyDescent="0.3">
      <c r="A439" s="117" t="str">
        <f>ESE!C216</f>
        <v>AME21191</v>
      </c>
      <c r="B439" s="117" t="s">
        <v>386</v>
      </c>
      <c r="C439" s="117" t="s">
        <v>368</v>
      </c>
      <c r="D439" s="117">
        <f>ESE!F216</f>
        <v>2</v>
      </c>
      <c r="E439" s="117">
        <f>ESE!G216</f>
        <v>2</v>
      </c>
      <c r="F439" s="117">
        <f>ESE!H216</f>
        <v>2</v>
      </c>
      <c r="G439" s="117">
        <f>ESE!I216</f>
        <v>2</v>
      </c>
      <c r="H439" s="117">
        <f>ESE!J216</f>
        <v>2</v>
      </c>
      <c r="I439" s="117">
        <f>ESE!K216</f>
        <v>2</v>
      </c>
      <c r="J439" s="117">
        <f>ESE!L216</f>
        <v>2</v>
      </c>
      <c r="K439" s="117">
        <f>ESE!M216</f>
        <v>2</v>
      </c>
      <c r="L439" s="117">
        <f>ESE!N216</f>
        <v>2</v>
      </c>
      <c r="M439" s="117">
        <f>ESE!O216</f>
        <v>2</v>
      </c>
      <c r="N439" s="117">
        <f>ESE!P216</f>
        <v>5</v>
      </c>
      <c r="O439" s="117">
        <f>ESE!Q216</f>
        <v>11</v>
      </c>
      <c r="P439" s="117">
        <f>ESE!R216</f>
        <v>12</v>
      </c>
      <c r="Q439" s="117">
        <f>ESE!S216</f>
        <v>12</v>
      </c>
      <c r="R439" s="117">
        <f>ESE!T216</f>
        <v>12</v>
      </c>
      <c r="S439" s="117">
        <f>ESE!U216</f>
        <v>12</v>
      </c>
      <c r="T439" s="117">
        <f>ESE!V216</f>
        <v>84</v>
      </c>
      <c r="U439" s="118" t="str">
        <f t="shared" si="6"/>
        <v>Above Average</v>
      </c>
      <c r="X439" s="1"/>
    </row>
    <row r="440" spans="1:24" x14ac:dyDescent="0.3">
      <c r="A440" s="117" t="str">
        <f>ESE!C217</f>
        <v>AME21192</v>
      </c>
      <c r="B440" s="117" t="s">
        <v>386</v>
      </c>
      <c r="C440" s="117" t="s">
        <v>368</v>
      </c>
      <c r="D440" s="117">
        <f>ESE!F217</f>
        <v>2</v>
      </c>
      <c r="E440" s="117">
        <f>ESE!G217</f>
        <v>0</v>
      </c>
      <c r="F440" s="117">
        <f>ESE!H217</f>
        <v>2</v>
      </c>
      <c r="G440" s="117">
        <f>ESE!I217</f>
        <v>2</v>
      </c>
      <c r="H440" s="117">
        <f>ESE!J217</f>
        <v>2</v>
      </c>
      <c r="I440" s="117">
        <f>ESE!K217</f>
        <v>2</v>
      </c>
      <c r="J440" s="117">
        <f>ESE!L217</f>
        <v>0</v>
      </c>
      <c r="K440" s="117">
        <f>ESE!M217</f>
        <v>2</v>
      </c>
      <c r="L440" s="117">
        <f>ESE!N217</f>
        <v>2</v>
      </c>
      <c r="M440" s="117">
        <f>ESE!O217</f>
        <v>2</v>
      </c>
      <c r="N440" s="117">
        <f>ESE!P217</f>
        <v>7</v>
      </c>
      <c r="O440" s="117">
        <f>ESE!Q217</f>
        <v>11</v>
      </c>
      <c r="P440" s="117">
        <f>ESE!R217</f>
        <v>11</v>
      </c>
      <c r="Q440" s="117">
        <f>ESE!S217</f>
        <v>11</v>
      </c>
      <c r="R440" s="117">
        <f>ESE!T217</f>
        <v>11</v>
      </c>
      <c r="S440" s="117">
        <f>ESE!U217</f>
        <v>11</v>
      </c>
      <c r="T440" s="117">
        <f>ESE!V217</f>
        <v>78</v>
      </c>
      <c r="U440" s="118" t="str">
        <f t="shared" si="6"/>
        <v>Average</v>
      </c>
      <c r="X440" s="1"/>
    </row>
    <row r="441" spans="1:24" x14ac:dyDescent="0.3">
      <c r="A441" s="117" t="str">
        <f>ESE!C218</f>
        <v>AME21197</v>
      </c>
      <c r="B441" s="117" t="s">
        <v>386</v>
      </c>
      <c r="C441" s="117" t="s">
        <v>368</v>
      </c>
      <c r="D441" s="117">
        <f>ESE!F218</f>
        <v>0</v>
      </c>
      <c r="E441" s="117">
        <f>ESE!G218</f>
        <v>0</v>
      </c>
      <c r="F441" s="117">
        <f>ESE!H218</f>
        <v>1</v>
      </c>
      <c r="G441" s="117">
        <f>ESE!I218</f>
        <v>0</v>
      </c>
      <c r="H441" s="117">
        <f>ESE!J218</f>
        <v>1</v>
      </c>
      <c r="I441" s="117">
        <f>ESE!K218</f>
        <v>0</v>
      </c>
      <c r="J441" s="117">
        <f>ESE!L218</f>
        <v>2</v>
      </c>
      <c r="K441" s="117">
        <f>ESE!M218</f>
        <v>2</v>
      </c>
      <c r="L441" s="117">
        <f>ESE!N218</f>
        <v>2</v>
      </c>
      <c r="M441" s="117">
        <f>ESE!O218</f>
        <v>2</v>
      </c>
      <c r="N441" s="117">
        <f>ESE!P218</f>
        <v>0</v>
      </c>
      <c r="O441" s="117">
        <f>ESE!Q218</f>
        <v>9</v>
      </c>
      <c r="P441" s="117">
        <f>ESE!R218</f>
        <v>10</v>
      </c>
      <c r="Q441" s="117">
        <f>ESE!S218</f>
        <v>9</v>
      </c>
      <c r="R441" s="117">
        <f>ESE!T218</f>
        <v>9</v>
      </c>
      <c r="S441" s="117">
        <f>ESE!U218</f>
        <v>8</v>
      </c>
      <c r="T441" s="117">
        <f>ESE!V218</f>
        <v>55</v>
      </c>
      <c r="U441" s="118" t="str">
        <f t="shared" si="6"/>
        <v>Pass</v>
      </c>
      <c r="X441" s="1"/>
    </row>
    <row r="442" spans="1:24" x14ac:dyDescent="0.3">
      <c r="A442" s="117" t="str">
        <f>ESE!C219</f>
        <v>AME21198</v>
      </c>
      <c r="B442" s="117" t="s">
        <v>386</v>
      </c>
      <c r="C442" s="117" t="s">
        <v>368</v>
      </c>
      <c r="D442" s="117">
        <f>ESE!F219</f>
        <v>0</v>
      </c>
      <c r="E442" s="117">
        <f>ESE!G219</f>
        <v>0</v>
      </c>
      <c r="F442" s="117">
        <f>ESE!H219</f>
        <v>1</v>
      </c>
      <c r="G442" s="117">
        <f>ESE!I219</f>
        <v>1</v>
      </c>
      <c r="H442" s="117">
        <f>ESE!J219</f>
        <v>0</v>
      </c>
      <c r="I442" s="117">
        <f>ESE!K219</f>
        <v>0</v>
      </c>
      <c r="J442" s="117">
        <f>ESE!L219</f>
        <v>2</v>
      </c>
      <c r="K442" s="117">
        <f>ESE!M219</f>
        <v>0</v>
      </c>
      <c r="L442" s="117">
        <f>ESE!N219</f>
        <v>1</v>
      </c>
      <c r="M442" s="117">
        <f>ESE!O219</f>
        <v>0</v>
      </c>
      <c r="N442" s="117">
        <f>ESE!P219</f>
        <v>6</v>
      </c>
      <c r="O442" s="117">
        <f>ESE!Q219</f>
        <v>10</v>
      </c>
      <c r="P442" s="117">
        <f>ESE!R219</f>
        <v>10</v>
      </c>
      <c r="Q442" s="117">
        <f>ESE!S219</f>
        <v>11</v>
      </c>
      <c r="R442" s="117">
        <f>ESE!T219</f>
        <v>11</v>
      </c>
      <c r="S442" s="117">
        <f>ESE!U219</f>
        <v>11</v>
      </c>
      <c r="T442" s="117">
        <f>ESE!V219</f>
        <v>64</v>
      </c>
      <c r="U442" s="118" t="str">
        <f t="shared" si="6"/>
        <v>Below Average</v>
      </c>
      <c r="X442" s="1"/>
    </row>
    <row r="443" spans="1:24" x14ac:dyDescent="0.3">
      <c r="A443" s="117" t="str">
        <f>ESE!C220</f>
        <v>AME21199</v>
      </c>
      <c r="B443" s="117" t="s">
        <v>386</v>
      </c>
      <c r="C443" s="117" t="s">
        <v>368</v>
      </c>
      <c r="D443" s="117">
        <f>ESE!F220</f>
        <v>2</v>
      </c>
      <c r="E443" s="117">
        <f>ESE!G220</f>
        <v>2</v>
      </c>
      <c r="F443" s="117">
        <f>ESE!H220</f>
        <v>2</v>
      </c>
      <c r="G443" s="117">
        <f>ESE!I220</f>
        <v>2</v>
      </c>
      <c r="H443" s="117">
        <f>ESE!J220</f>
        <v>2</v>
      </c>
      <c r="I443" s="117">
        <f>ESE!K220</f>
        <v>2</v>
      </c>
      <c r="J443" s="117">
        <f>ESE!L220</f>
        <v>2</v>
      </c>
      <c r="K443" s="117">
        <f>ESE!M220</f>
        <v>2</v>
      </c>
      <c r="L443" s="117">
        <f>ESE!N220</f>
        <v>2</v>
      </c>
      <c r="M443" s="117">
        <f>ESE!O220</f>
        <v>2</v>
      </c>
      <c r="N443" s="117">
        <f>ESE!P220</f>
        <v>6</v>
      </c>
      <c r="O443" s="117">
        <f>ESE!Q220</f>
        <v>10</v>
      </c>
      <c r="P443" s="117">
        <f>ESE!R220</f>
        <v>12</v>
      </c>
      <c r="Q443" s="117">
        <f>ESE!S220</f>
        <v>11</v>
      </c>
      <c r="R443" s="117">
        <f>ESE!T220</f>
        <v>10</v>
      </c>
      <c r="S443" s="117">
        <f>ESE!U220</f>
        <v>10</v>
      </c>
      <c r="T443" s="117">
        <f>ESE!V220</f>
        <v>79</v>
      </c>
      <c r="U443" s="118" t="str">
        <f t="shared" si="6"/>
        <v>Average</v>
      </c>
      <c r="X443" s="1"/>
    </row>
    <row r="444" spans="1:24" x14ac:dyDescent="0.3">
      <c r="A444" s="117" t="str">
        <f>ESE!C221</f>
        <v>AME21200</v>
      </c>
      <c r="B444" s="117" t="s">
        <v>386</v>
      </c>
      <c r="C444" s="117" t="s">
        <v>368</v>
      </c>
      <c r="D444" s="117">
        <f>ESE!F221</f>
        <v>2</v>
      </c>
      <c r="E444" s="117">
        <f>ESE!G221</f>
        <v>1</v>
      </c>
      <c r="F444" s="117">
        <f>ESE!H221</f>
        <v>2</v>
      </c>
      <c r="G444" s="117">
        <f>ESE!I221</f>
        <v>2</v>
      </c>
      <c r="H444" s="117">
        <f>ESE!J221</f>
        <v>2</v>
      </c>
      <c r="I444" s="117">
        <f>ESE!K221</f>
        <v>2</v>
      </c>
      <c r="J444" s="117">
        <f>ESE!L221</f>
        <v>2</v>
      </c>
      <c r="K444" s="117">
        <f>ESE!M221</f>
        <v>2</v>
      </c>
      <c r="L444" s="117">
        <f>ESE!N221</f>
        <v>2</v>
      </c>
      <c r="M444" s="117">
        <f>ESE!O221</f>
        <v>2</v>
      </c>
      <c r="N444" s="117">
        <f>ESE!P221</f>
        <v>6</v>
      </c>
      <c r="O444" s="117">
        <f>ESE!Q221</f>
        <v>10</v>
      </c>
      <c r="P444" s="117">
        <f>ESE!R221</f>
        <v>12</v>
      </c>
      <c r="Q444" s="117">
        <f>ESE!S221</f>
        <v>11</v>
      </c>
      <c r="R444" s="117">
        <f>ESE!T221</f>
        <v>12</v>
      </c>
      <c r="S444" s="117">
        <f>ESE!U221</f>
        <v>11</v>
      </c>
      <c r="T444" s="117">
        <f>ESE!V221</f>
        <v>81</v>
      </c>
      <c r="U444" s="118" t="str">
        <f t="shared" si="6"/>
        <v>Above Average</v>
      </c>
      <c r="X444" s="1"/>
    </row>
    <row r="445" spans="1:24" x14ac:dyDescent="0.3">
      <c r="A445" s="117" t="str">
        <f>ESE!C222</f>
        <v>AME21201</v>
      </c>
      <c r="B445" s="117" t="s">
        <v>386</v>
      </c>
      <c r="C445" s="117" t="s">
        <v>368</v>
      </c>
      <c r="D445" s="117">
        <f>ESE!F222</f>
        <v>2</v>
      </c>
      <c r="E445" s="117">
        <f>ESE!G222</f>
        <v>2</v>
      </c>
      <c r="F445" s="117">
        <f>ESE!H222</f>
        <v>2</v>
      </c>
      <c r="G445" s="117">
        <f>ESE!I222</f>
        <v>2</v>
      </c>
      <c r="H445" s="117">
        <f>ESE!J222</f>
        <v>2</v>
      </c>
      <c r="I445" s="117">
        <f>ESE!K222</f>
        <v>2</v>
      </c>
      <c r="J445" s="117">
        <f>ESE!L222</f>
        <v>2</v>
      </c>
      <c r="K445" s="117">
        <f>ESE!M222</f>
        <v>2</v>
      </c>
      <c r="L445" s="117">
        <f>ESE!N222</f>
        <v>2</v>
      </c>
      <c r="M445" s="117">
        <f>ESE!O222</f>
        <v>2</v>
      </c>
      <c r="N445" s="117">
        <f>ESE!P222</f>
        <v>8</v>
      </c>
      <c r="O445" s="117">
        <f>ESE!Q222</f>
        <v>11</v>
      </c>
      <c r="P445" s="117">
        <f>ESE!R222</f>
        <v>12</v>
      </c>
      <c r="Q445" s="117">
        <f>ESE!S222</f>
        <v>11</v>
      </c>
      <c r="R445" s="117">
        <f>ESE!T222</f>
        <v>12</v>
      </c>
      <c r="S445" s="117">
        <f>ESE!U222</f>
        <v>11</v>
      </c>
      <c r="T445" s="117">
        <f>ESE!V222</f>
        <v>85</v>
      </c>
      <c r="U445" s="118" t="str">
        <f t="shared" si="6"/>
        <v>Above Average</v>
      </c>
      <c r="X445" s="1"/>
    </row>
    <row r="446" spans="1:24" x14ac:dyDescent="0.3">
      <c r="A446" s="117" t="str">
        <f>ESE!C223</f>
        <v>AME21202</v>
      </c>
      <c r="B446" s="117" t="s">
        <v>386</v>
      </c>
      <c r="C446" s="117" t="s">
        <v>368</v>
      </c>
      <c r="D446" s="117">
        <f>ESE!F223</f>
        <v>2</v>
      </c>
      <c r="E446" s="117">
        <f>ESE!G223</f>
        <v>2</v>
      </c>
      <c r="F446" s="117">
        <f>ESE!H223</f>
        <v>0</v>
      </c>
      <c r="G446" s="117">
        <f>ESE!I223</f>
        <v>2</v>
      </c>
      <c r="H446" s="117">
        <f>ESE!J223</f>
        <v>2</v>
      </c>
      <c r="I446" s="117">
        <f>ESE!K223</f>
        <v>2</v>
      </c>
      <c r="J446" s="117">
        <f>ESE!L223</f>
        <v>2</v>
      </c>
      <c r="K446" s="117">
        <f>ESE!M223</f>
        <v>2</v>
      </c>
      <c r="L446" s="117">
        <f>ESE!N223</f>
        <v>0</v>
      </c>
      <c r="M446" s="117">
        <f>ESE!O223</f>
        <v>2</v>
      </c>
      <c r="N446" s="117">
        <f>ESE!P223</f>
        <v>6</v>
      </c>
      <c r="O446" s="117">
        <f>ESE!Q223</f>
        <v>12</v>
      </c>
      <c r="P446" s="117">
        <f>ESE!R223</f>
        <v>12</v>
      </c>
      <c r="Q446" s="117">
        <f>ESE!S223</f>
        <v>9</v>
      </c>
      <c r="R446" s="117">
        <f>ESE!T223</f>
        <v>10</v>
      </c>
      <c r="S446" s="117">
        <f>ESE!U223</f>
        <v>10</v>
      </c>
      <c r="T446" s="117">
        <f>ESE!V223</f>
        <v>75</v>
      </c>
      <c r="U446" s="118" t="str">
        <f t="shared" si="6"/>
        <v>Average</v>
      </c>
      <c r="X446" s="1"/>
    </row>
    <row r="447" spans="1:24" x14ac:dyDescent="0.3">
      <c r="A447" s="117" t="str">
        <f>ESE!C224</f>
        <v>AME21205</v>
      </c>
      <c r="B447" s="117" t="s">
        <v>386</v>
      </c>
      <c r="C447" s="117" t="s">
        <v>368</v>
      </c>
      <c r="D447" s="117">
        <f>ESE!F224</f>
        <v>2</v>
      </c>
      <c r="E447" s="117">
        <f>ESE!G224</f>
        <v>2</v>
      </c>
      <c r="F447" s="117">
        <f>ESE!H224</f>
        <v>2</v>
      </c>
      <c r="G447" s="117">
        <f>ESE!I224</f>
        <v>2</v>
      </c>
      <c r="H447" s="117">
        <f>ESE!J224</f>
        <v>2</v>
      </c>
      <c r="I447" s="117">
        <f>ESE!K224</f>
        <v>2</v>
      </c>
      <c r="J447" s="117">
        <f>ESE!L224</f>
        <v>2</v>
      </c>
      <c r="K447" s="117">
        <f>ESE!M224</f>
        <v>2</v>
      </c>
      <c r="L447" s="117">
        <f>ESE!N224</f>
        <v>2</v>
      </c>
      <c r="M447" s="117">
        <f>ESE!O224</f>
        <v>2</v>
      </c>
      <c r="N447" s="117">
        <f>ESE!P224</f>
        <v>5</v>
      </c>
      <c r="O447" s="117">
        <f>ESE!Q224</f>
        <v>12</v>
      </c>
      <c r="P447" s="117">
        <f>ESE!R224</f>
        <v>12</v>
      </c>
      <c r="Q447" s="117">
        <f>ESE!S224</f>
        <v>11</v>
      </c>
      <c r="R447" s="117">
        <f>ESE!T224</f>
        <v>12</v>
      </c>
      <c r="S447" s="117">
        <f>ESE!U224</f>
        <v>11</v>
      </c>
      <c r="T447" s="117">
        <f>ESE!V224</f>
        <v>83</v>
      </c>
      <c r="U447" s="118" t="str">
        <f t="shared" si="6"/>
        <v>Above Average</v>
      </c>
      <c r="X447" s="1"/>
    </row>
    <row r="448" spans="1:24" x14ac:dyDescent="0.3">
      <c r="A448" s="117" t="str">
        <f>ESE!C225</f>
        <v>AME21206</v>
      </c>
      <c r="B448" s="117" t="s">
        <v>386</v>
      </c>
      <c r="C448" s="117" t="s">
        <v>368</v>
      </c>
      <c r="D448" s="117">
        <f>ESE!F225</f>
        <v>2</v>
      </c>
      <c r="E448" s="117">
        <f>ESE!G225</f>
        <v>2</v>
      </c>
      <c r="F448" s="117">
        <f>ESE!H225</f>
        <v>0</v>
      </c>
      <c r="G448" s="117">
        <f>ESE!I225</f>
        <v>2</v>
      </c>
      <c r="H448" s="117">
        <f>ESE!J225</f>
        <v>2</v>
      </c>
      <c r="I448" s="117">
        <f>ESE!K225</f>
        <v>2</v>
      </c>
      <c r="J448" s="117">
        <f>ESE!L225</f>
        <v>2</v>
      </c>
      <c r="K448" s="117">
        <f>ESE!M225</f>
        <v>2</v>
      </c>
      <c r="L448" s="117">
        <f>ESE!N225</f>
        <v>2</v>
      </c>
      <c r="M448" s="117">
        <f>ESE!O225</f>
        <v>2</v>
      </c>
      <c r="N448" s="117">
        <f>ESE!P225</f>
        <v>0</v>
      </c>
      <c r="O448" s="117">
        <f>ESE!Q225</f>
        <v>11</v>
      </c>
      <c r="P448" s="117">
        <f>ESE!R225</f>
        <v>12</v>
      </c>
      <c r="Q448" s="117">
        <f>ESE!S225</f>
        <v>0</v>
      </c>
      <c r="R448" s="117">
        <f>ESE!T225</f>
        <v>11</v>
      </c>
      <c r="S448" s="117">
        <f>ESE!U225</f>
        <v>11</v>
      </c>
      <c r="T448" s="117">
        <f>ESE!V225</f>
        <v>63</v>
      </c>
      <c r="U448" s="118" t="str">
        <f t="shared" si="6"/>
        <v>Below Average</v>
      </c>
      <c r="X448" s="1"/>
    </row>
    <row r="449" spans="1:24" x14ac:dyDescent="0.3">
      <c r="A449" s="117" t="str">
        <f>ESE!C226</f>
        <v>AME21207</v>
      </c>
      <c r="B449" s="117" t="s">
        <v>386</v>
      </c>
      <c r="C449" s="117" t="s">
        <v>368</v>
      </c>
      <c r="D449" s="117">
        <f>ESE!F226</f>
        <v>2</v>
      </c>
      <c r="E449" s="117">
        <f>ESE!G226</f>
        <v>2</v>
      </c>
      <c r="F449" s="117">
        <f>ESE!H226</f>
        <v>2</v>
      </c>
      <c r="G449" s="117">
        <f>ESE!I226</f>
        <v>2</v>
      </c>
      <c r="H449" s="117">
        <f>ESE!J226</f>
        <v>2</v>
      </c>
      <c r="I449" s="117">
        <f>ESE!K226</f>
        <v>2</v>
      </c>
      <c r="J449" s="117">
        <f>ESE!L226</f>
        <v>2</v>
      </c>
      <c r="K449" s="117">
        <f>ESE!M226</f>
        <v>2</v>
      </c>
      <c r="L449" s="117">
        <f>ESE!N226</f>
        <v>2</v>
      </c>
      <c r="M449" s="117">
        <f>ESE!O226</f>
        <v>2</v>
      </c>
      <c r="N449" s="117">
        <f>ESE!P226</f>
        <v>8</v>
      </c>
      <c r="O449" s="117">
        <f>ESE!Q226</f>
        <v>11</v>
      </c>
      <c r="P449" s="117">
        <f>ESE!R226</f>
        <v>11</v>
      </c>
      <c r="Q449" s="117">
        <f>ESE!S226</f>
        <v>11</v>
      </c>
      <c r="R449" s="117">
        <f>ESE!T226</f>
        <v>12</v>
      </c>
      <c r="S449" s="117">
        <f>ESE!U226</f>
        <v>9</v>
      </c>
      <c r="T449" s="117">
        <f>ESE!V226</f>
        <v>82</v>
      </c>
      <c r="U449" s="118" t="str">
        <f t="shared" si="6"/>
        <v>Above Average</v>
      </c>
      <c r="X449" s="1"/>
    </row>
    <row r="450" spans="1:24" x14ac:dyDescent="0.3">
      <c r="A450" s="117" t="str">
        <f>ESE!C227</f>
        <v>AME21208</v>
      </c>
      <c r="B450" s="117" t="s">
        <v>386</v>
      </c>
      <c r="C450" s="117" t="s">
        <v>368</v>
      </c>
      <c r="D450" s="117">
        <f>ESE!F227</f>
        <v>2</v>
      </c>
      <c r="E450" s="117">
        <f>ESE!G227</f>
        <v>0</v>
      </c>
      <c r="F450" s="117">
        <f>ESE!H227</f>
        <v>0</v>
      </c>
      <c r="G450" s="117">
        <f>ESE!I227</f>
        <v>2</v>
      </c>
      <c r="H450" s="117">
        <f>ESE!J227</f>
        <v>2</v>
      </c>
      <c r="I450" s="117">
        <f>ESE!K227</f>
        <v>2</v>
      </c>
      <c r="J450" s="117">
        <f>ESE!L227</f>
        <v>1</v>
      </c>
      <c r="K450" s="117">
        <f>ESE!M227</f>
        <v>0</v>
      </c>
      <c r="L450" s="117">
        <f>ESE!N227</f>
        <v>2</v>
      </c>
      <c r="M450" s="117">
        <f>ESE!O227</f>
        <v>2</v>
      </c>
      <c r="N450" s="117">
        <f>ESE!P227</f>
        <v>7</v>
      </c>
      <c r="O450" s="117">
        <f>ESE!Q227</f>
        <v>11</v>
      </c>
      <c r="P450" s="117">
        <f>ESE!R227</f>
        <v>12</v>
      </c>
      <c r="Q450" s="117">
        <f>ESE!S227</f>
        <v>11</v>
      </c>
      <c r="R450" s="117">
        <f>ESE!T227</f>
        <v>10</v>
      </c>
      <c r="S450" s="117">
        <f>ESE!U227</f>
        <v>11</v>
      </c>
      <c r="T450" s="117">
        <f>ESE!V227</f>
        <v>75</v>
      </c>
      <c r="U450" s="118" t="str">
        <f t="shared" si="6"/>
        <v>Average</v>
      </c>
      <c r="X450" s="1"/>
    </row>
    <row r="451" spans="1:24" x14ac:dyDescent="0.3">
      <c r="A451" s="117" t="str">
        <f>ESE!C228</f>
        <v>AME21212</v>
      </c>
      <c r="B451" s="117" t="s">
        <v>386</v>
      </c>
      <c r="C451" s="117" t="s">
        <v>368</v>
      </c>
      <c r="D451" s="117">
        <v>0</v>
      </c>
      <c r="E451" s="117">
        <v>0</v>
      </c>
      <c r="F451" s="117">
        <v>0</v>
      </c>
      <c r="G451" s="117">
        <v>0</v>
      </c>
      <c r="H451" s="117">
        <v>0</v>
      </c>
      <c r="I451" s="117">
        <v>0</v>
      </c>
      <c r="J451" s="117">
        <v>0</v>
      </c>
      <c r="K451" s="117">
        <v>0</v>
      </c>
      <c r="L451" s="117">
        <v>0</v>
      </c>
      <c r="M451" s="117">
        <v>0</v>
      </c>
      <c r="N451" s="117">
        <v>0</v>
      </c>
      <c r="O451" s="117">
        <v>0</v>
      </c>
      <c r="P451" s="117">
        <v>0</v>
      </c>
      <c r="Q451" s="117">
        <v>0</v>
      </c>
      <c r="R451" s="117">
        <v>0</v>
      </c>
      <c r="S451" s="117">
        <v>0</v>
      </c>
      <c r="T451" s="117" t="s">
        <v>370</v>
      </c>
      <c r="U451" s="118" t="str">
        <f t="shared" ref="U451:U469" si="7">IF(T451="AB","Absent",(IF(T451=100,"Outstanding",IF(T451&gt;89,"Excellent",IF(T451&gt;79,"Above Average",IF(T451&gt;69,"Average",IF(T451&gt;59,"Below Average",IF(T451&gt;49,"Pass","Fail"))))))))</f>
        <v>Absent</v>
      </c>
      <c r="X451" s="1"/>
    </row>
    <row r="452" spans="1:24" x14ac:dyDescent="0.3">
      <c r="A452" s="117" t="str">
        <f>ESE!C229</f>
        <v>AME21214</v>
      </c>
      <c r="B452" s="117" t="s">
        <v>386</v>
      </c>
      <c r="C452" s="117" t="s">
        <v>368</v>
      </c>
      <c r="D452" s="117">
        <f>ESE!F229</f>
        <v>2</v>
      </c>
      <c r="E452" s="117">
        <f>ESE!G229</f>
        <v>2</v>
      </c>
      <c r="F452" s="117">
        <f>ESE!H229</f>
        <v>2</v>
      </c>
      <c r="G452" s="117">
        <f>ESE!I229</f>
        <v>2</v>
      </c>
      <c r="H452" s="117">
        <f>ESE!J229</f>
        <v>2</v>
      </c>
      <c r="I452" s="117">
        <f>ESE!K229</f>
        <v>2</v>
      </c>
      <c r="J452" s="117">
        <f>ESE!L229</f>
        <v>2</v>
      </c>
      <c r="K452" s="117">
        <f>ESE!M229</f>
        <v>2</v>
      </c>
      <c r="L452" s="117">
        <f>ESE!N229</f>
        <v>2</v>
      </c>
      <c r="M452" s="117">
        <f>ESE!O229</f>
        <v>2</v>
      </c>
      <c r="N452" s="117">
        <f>ESE!P229</f>
        <v>6</v>
      </c>
      <c r="O452" s="117">
        <f>ESE!Q229</f>
        <v>12</v>
      </c>
      <c r="P452" s="117">
        <f>ESE!R229</f>
        <v>11</v>
      </c>
      <c r="Q452" s="117">
        <f>ESE!S229</f>
        <v>11</v>
      </c>
      <c r="R452" s="117">
        <f>ESE!T229</f>
        <v>11</v>
      </c>
      <c r="S452" s="117">
        <f>ESE!U229</f>
        <v>10</v>
      </c>
      <c r="T452" s="117">
        <f>ESE!V229</f>
        <v>81</v>
      </c>
      <c r="U452" s="118" t="str">
        <f t="shared" si="7"/>
        <v>Above Average</v>
      </c>
      <c r="X452" s="1"/>
    </row>
    <row r="453" spans="1:24" x14ac:dyDescent="0.3">
      <c r="A453" s="117" t="str">
        <f>ESE!C230</f>
        <v>AME21215</v>
      </c>
      <c r="B453" s="117" t="s">
        <v>386</v>
      </c>
      <c r="C453" s="117" t="s">
        <v>368</v>
      </c>
      <c r="D453" s="117">
        <f>ESE!F230</f>
        <v>0</v>
      </c>
      <c r="E453" s="117">
        <f>ESE!G230</f>
        <v>0</v>
      </c>
      <c r="F453" s="117">
        <f>ESE!H230</f>
        <v>0</v>
      </c>
      <c r="G453" s="117">
        <f>ESE!I230</f>
        <v>0</v>
      </c>
      <c r="H453" s="117">
        <f>ESE!J230</f>
        <v>0</v>
      </c>
      <c r="I453" s="117">
        <f>ESE!K230</f>
        <v>0</v>
      </c>
      <c r="J453" s="117">
        <f>ESE!L230</f>
        <v>2</v>
      </c>
      <c r="K453" s="117">
        <f>ESE!M230</f>
        <v>1</v>
      </c>
      <c r="L453" s="117">
        <f>ESE!N230</f>
        <v>1</v>
      </c>
      <c r="M453" s="117">
        <f>ESE!O230</f>
        <v>0</v>
      </c>
      <c r="N453" s="117">
        <f>ESE!P230</f>
        <v>7</v>
      </c>
      <c r="O453" s="117">
        <f>ESE!Q230</f>
        <v>11</v>
      </c>
      <c r="P453" s="117">
        <f>ESE!R230</f>
        <v>11</v>
      </c>
      <c r="Q453" s="117">
        <f>ESE!S230</f>
        <v>11</v>
      </c>
      <c r="R453" s="117">
        <f>ESE!T230</f>
        <v>11</v>
      </c>
      <c r="S453" s="117">
        <f>ESE!U230</f>
        <v>11</v>
      </c>
      <c r="T453" s="117">
        <f>ESE!V230</f>
        <v>66</v>
      </c>
      <c r="U453" s="118" t="str">
        <f t="shared" si="7"/>
        <v>Below Average</v>
      </c>
      <c r="X453" s="1"/>
    </row>
    <row r="454" spans="1:24" x14ac:dyDescent="0.3">
      <c r="A454" s="117" t="str">
        <f>ESE!C231</f>
        <v>AME21216</v>
      </c>
      <c r="B454" s="117" t="s">
        <v>386</v>
      </c>
      <c r="C454" s="117" t="s">
        <v>368</v>
      </c>
      <c r="D454" s="117">
        <f>ESE!F231</f>
        <v>2</v>
      </c>
      <c r="E454" s="117">
        <f>ESE!G231</f>
        <v>2</v>
      </c>
      <c r="F454" s="117">
        <f>ESE!H231</f>
        <v>2</v>
      </c>
      <c r="G454" s="117">
        <f>ESE!I231</f>
        <v>2</v>
      </c>
      <c r="H454" s="117">
        <f>ESE!J231</f>
        <v>2</v>
      </c>
      <c r="I454" s="117">
        <f>ESE!K231</f>
        <v>2</v>
      </c>
      <c r="J454" s="117">
        <f>ESE!L231</f>
        <v>2</v>
      </c>
      <c r="K454" s="117">
        <f>ESE!M231</f>
        <v>2</v>
      </c>
      <c r="L454" s="117">
        <f>ESE!N231</f>
        <v>1</v>
      </c>
      <c r="M454" s="117">
        <f>ESE!O231</f>
        <v>1</v>
      </c>
      <c r="N454" s="117">
        <f>ESE!P231</f>
        <v>6</v>
      </c>
      <c r="O454" s="117">
        <f>ESE!Q231</f>
        <v>10</v>
      </c>
      <c r="P454" s="117">
        <f>ESE!R231</f>
        <v>11</v>
      </c>
      <c r="Q454" s="117">
        <f>ESE!S231</f>
        <v>11</v>
      </c>
      <c r="R454" s="117">
        <f>ESE!T231</f>
        <v>11</v>
      </c>
      <c r="S454" s="117">
        <f>ESE!U231</f>
        <v>11</v>
      </c>
      <c r="T454" s="117">
        <f>ESE!V231</f>
        <v>78</v>
      </c>
      <c r="U454" s="118" t="str">
        <f t="shared" si="7"/>
        <v>Average</v>
      </c>
      <c r="X454" s="1"/>
    </row>
    <row r="455" spans="1:24" x14ac:dyDescent="0.3">
      <c r="A455" s="117" t="str">
        <f>ESE!C232</f>
        <v>AME21217</v>
      </c>
      <c r="B455" s="117" t="s">
        <v>386</v>
      </c>
      <c r="C455" s="117" t="s">
        <v>368</v>
      </c>
      <c r="D455" s="117">
        <f>ESE!F232</f>
        <v>1</v>
      </c>
      <c r="E455" s="117">
        <f>ESE!G232</f>
        <v>1</v>
      </c>
      <c r="F455" s="117">
        <f>ESE!H232</f>
        <v>0</v>
      </c>
      <c r="G455" s="117">
        <f>ESE!I232</f>
        <v>0</v>
      </c>
      <c r="H455" s="117">
        <f>ESE!J232</f>
        <v>0</v>
      </c>
      <c r="I455" s="117">
        <f>ESE!K232</f>
        <v>1</v>
      </c>
      <c r="J455" s="117">
        <f>ESE!L232</f>
        <v>1</v>
      </c>
      <c r="K455" s="117">
        <f>ESE!M232</f>
        <v>2</v>
      </c>
      <c r="L455" s="117">
        <f>ESE!N232</f>
        <v>0</v>
      </c>
      <c r="M455" s="117">
        <f>ESE!O232</f>
        <v>2</v>
      </c>
      <c r="N455" s="117">
        <f>ESE!P232</f>
        <v>7</v>
      </c>
      <c r="O455" s="117">
        <f>ESE!Q232</f>
        <v>10</v>
      </c>
      <c r="P455" s="117">
        <f>ESE!R232</f>
        <v>10</v>
      </c>
      <c r="Q455" s="117">
        <f>ESE!S232</f>
        <v>10</v>
      </c>
      <c r="R455" s="117">
        <f>ESE!T232</f>
        <v>9</v>
      </c>
      <c r="S455" s="117">
        <f>ESE!U232</f>
        <v>11</v>
      </c>
      <c r="T455" s="117">
        <f>ESE!V232</f>
        <v>65</v>
      </c>
      <c r="U455" s="118" t="str">
        <f t="shared" si="7"/>
        <v>Below Average</v>
      </c>
      <c r="X455" s="1"/>
    </row>
    <row r="456" spans="1:24" x14ac:dyDescent="0.3">
      <c r="A456" s="117" t="str">
        <f>ESE!C233</f>
        <v>AME21218</v>
      </c>
      <c r="B456" s="117" t="s">
        <v>386</v>
      </c>
      <c r="C456" s="117" t="s">
        <v>368</v>
      </c>
      <c r="D456" s="117">
        <v>0</v>
      </c>
      <c r="E456" s="117">
        <v>0</v>
      </c>
      <c r="F456" s="117">
        <v>0</v>
      </c>
      <c r="G456" s="117">
        <v>0</v>
      </c>
      <c r="H456" s="117">
        <v>0</v>
      </c>
      <c r="I456" s="117">
        <v>0</v>
      </c>
      <c r="J456" s="117">
        <v>0</v>
      </c>
      <c r="K456" s="117">
        <v>0</v>
      </c>
      <c r="L456" s="117">
        <v>0</v>
      </c>
      <c r="M456" s="117">
        <v>0</v>
      </c>
      <c r="N456" s="117">
        <v>0</v>
      </c>
      <c r="O456" s="117">
        <v>0</v>
      </c>
      <c r="P456" s="117">
        <v>0</v>
      </c>
      <c r="Q456" s="117">
        <v>0</v>
      </c>
      <c r="R456" s="117">
        <v>0</v>
      </c>
      <c r="S456" s="117">
        <v>0</v>
      </c>
      <c r="T456" s="117" t="s">
        <v>370</v>
      </c>
      <c r="U456" s="118" t="str">
        <f t="shared" si="7"/>
        <v>Absent</v>
      </c>
      <c r="X456" s="1"/>
    </row>
    <row r="457" spans="1:24" x14ac:dyDescent="0.3">
      <c r="A457" s="117" t="str">
        <f>ESE!C234</f>
        <v>AME21220</v>
      </c>
      <c r="B457" s="117" t="s">
        <v>386</v>
      </c>
      <c r="C457" s="117" t="s">
        <v>368</v>
      </c>
      <c r="D457" s="117">
        <f>ESE!F234</f>
        <v>2</v>
      </c>
      <c r="E457" s="117">
        <f>ESE!G234</f>
        <v>2</v>
      </c>
      <c r="F457" s="117">
        <f>ESE!H234</f>
        <v>0</v>
      </c>
      <c r="G457" s="117">
        <f>ESE!I234</f>
        <v>0</v>
      </c>
      <c r="H457" s="117">
        <f>ESE!J234</f>
        <v>2</v>
      </c>
      <c r="I457" s="117">
        <f>ESE!K234</f>
        <v>2</v>
      </c>
      <c r="J457" s="117">
        <f>ESE!L234</f>
        <v>2</v>
      </c>
      <c r="K457" s="117">
        <f>ESE!M234</f>
        <v>2</v>
      </c>
      <c r="L457" s="117">
        <f>ESE!N234</f>
        <v>2</v>
      </c>
      <c r="M457" s="117">
        <f>ESE!O234</f>
        <v>2</v>
      </c>
      <c r="N457" s="117">
        <f>ESE!P234</f>
        <v>5</v>
      </c>
      <c r="O457" s="117">
        <f>ESE!Q234</f>
        <v>9</v>
      </c>
      <c r="P457" s="117">
        <f>ESE!R234</f>
        <v>10</v>
      </c>
      <c r="Q457" s="117">
        <f>ESE!S234</f>
        <v>10</v>
      </c>
      <c r="R457" s="117">
        <f>ESE!T234</f>
        <v>10</v>
      </c>
      <c r="S457" s="117">
        <f>ESE!U234</f>
        <v>10</v>
      </c>
      <c r="T457" s="117">
        <f>ESE!V234</f>
        <v>70</v>
      </c>
      <c r="U457" s="118" t="str">
        <f t="shared" si="7"/>
        <v>Average</v>
      </c>
      <c r="X457" s="1"/>
    </row>
    <row r="458" spans="1:24" x14ac:dyDescent="0.3">
      <c r="A458" s="117" t="str">
        <f>ESE!C235</f>
        <v>AME21222</v>
      </c>
      <c r="B458" s="117" t="s">
        <v>386</v>
      </c>
      <c r="C458" s="117" t="s">
        <v>368</v>
      </c>
      <c r="D458" s="117">
        <f>ESE!F235</f>
        <v>2</v>
      </c>
      <c r="E458" s="117">
        <f>ESE!G235</f>
        <v>0</v>
      </c>
      <c r="F458" s="117">
        <f>ESE!H235</f>
        <v>0</v>
      </c>
      <c r="G458" s="117">
        <f>ESE!I235</f>
        <v>0</v>
      </c>
      <c r="H458" s="117">
        <f>ESE!J235</f>
        <v>2</v>
      </c>
      <c r="I458" s="117">
        <f>ESE!K235</f>
        <v>0</v>
      </c>
      <c r="J458" s="117">
        <f>ESE!L235</f>
        <v>2</v>
      </c>
      <c r="K458" s="117">
        <f>ESE!M235</f>
        <v>2</v>
      </c>
      <c r="L458" s="117">
        <f>ESE!N235</f>
        <v>2</v>
      </c>
      <c r="M458" s="117">
        <f>ESE!O235</f>
        <v>0</v>
      </c>
      <c r="N458" s="117">
        <f>ESE!P235</f>
        <v>6</v>
      </c>
      <c r="O458" s="117">
        <f>ESE!Q235</f>
        <v>11</v>
      </c>
      <c r="P458" s="117">
        <f>ESE!R235</f>
        <v>12</v>
      </c>
      <c r="Q458" s="117">
        <f>ESE!S235</f>
        <v>11</v>
      </c>
      <c r="R458" s="117">
        <f>ESE!T235</f>
        <v>11</v>
      </c>
      <c r="S458" s="117">
        <f>ESE!U235</f>
        <v>11</v>
      </c>
      <c r="T458" s="117">
        <f>ESE!V235</f>
        <v>72</v>
      </c>
      <c r="U458" s="118" t="str">
        <f t="shared" si="7"/>
        <v>Average</v>
      </c>
      <c r="X458" s="1"/>
    </row>
    <row r="459" spans="1:24" x14ac:dyDescent="0.3">
      <c r="A459" s="117" t="str">
        <f>ESE!C236</f>
        <v>AME21223</v>
      </c>
      <c r="B459" s="117" t="s">
        <v>386</v>
      </c>
      <c r="C459" s="117" t="s">
        <v>368</v>
      </c>
      <c r="D459" s="117">
        <f>ESE!F236</f>
        <v>2</v>
      </c>
      <c r="E459" s="117">
        <f>ESE!G236</f>
        <v>2</v>
      </c>
      <c r="F459" s="117">
        <f>ESE!H236</f>
        <v>0</v>
      </c>
      <c r="G459" s="117">
        <f>ESE!I236</f>
        <v>1</v>
      </c>
      <c r="H459" s="117">
        <f>ESE!J236</f>
        <v>0</v>
      </c>
      <c r="I459" s="117">
        <f>ESE!K236</f>
        <v>0</v>
      </c>
      <c r="J459" s="117">
        <f>ESE!L236</f>
        <v>1</v>
      </c>
      <c r="K459" s="117">
        <f>ESE!M236</f>
        <v>0</v>
      </c>
      <c r="L459" s="117">
        <f>ESE!N236</f>
        <v>2</v>
      </c>
      <c r="M459" s="117">
        <f>ESE!O236</f>
        <v>0</v>
      </c>
      <c r="N459" s="117">
        <f>ESE!P236</f>
        <v>6</v>
      </c>
      <c r="O459" s="117">
        <f>ESE!Q236</f>
        <v>11</v>
      </c>
      <c r="P459" s="117">
        <f>ESE!R236</f>
        <v>12</v>
      </c>
      <c r="Q459" s="117">
        <f>ESE!S236</f>
        <v>11</v>
      </c>
      <c r="R459" s="117">
        <f>ESE!T236</f>
        <v>11</v>
      </c>
      <c r="S459" s="117">
        <f>ESE!U236</f>
        <v>11</v>
      </c>
      <c r="T459" s="117">
        <f>ESE!V236</f>
        <v>70</v>
      </c>
      <c r="U459" s="118" t="str">
        <f t="shared" si="7"/>
        <v>Average</v>
      </c>
      <c r="X459" s="1"/>
    </row>
    <row r="460" spans="1:24" x14ac:dyDescent="0.3">
      <c r="A460" s="117" t="str">
        <f>ESE!C237</f>
        <v>AME21224</v>
      </c>
      <c r="B460" s="117" t="s">
        <v>386</v>
      </c>
      <c r="C460" s="117" t="s">
        <v>368</v>
      </c>
      <c r="D460" s="117">
        <f>ESE!F237</f>
        <v>2</v>
      </c>
      <c r="E460" s="117">
        <f>ESE!G237</f>
        <v>2</v>
      </c>
      <c r="F460" s="117">
        <f>ESE!H237</f>
        <v>2</v>
      </c>
      <c r="G460" s="117">
        <f>ESE!I237</f>
        <v>0</v>
      </c>
      <c r="H460" s="117">
        <f>ESE!J237</f>
        <v>0</v>
      </c>
      <c r="I460" s="117">
        <f>ESE!K237</f>
        <v>0</v>
      </c>
      <c r="J460" s="117">
        <f>ESE!L237</f>
        <v>0</v>
      </c>
      <c r="K460" s="117">
        <f>ESE!M237</f>
        <v>2</v>
      </c>
      <c r="L460" s="117">
        <f>ESE!N237</f>
        <v>2</v>
      </c>
      <c r="M460" s="117">
        <f>ESE!O237</f>
        <v>0</v>
      </c>
      <c r="N460" s="117">
        <f>ESE!P237</f>
        <v>6</v>
      </c>
      <c r="O460" s="117">
        <f>ESE!Q237</f>
        <v>10</v>
      </c>
      <c r="P460" s="117">
        <f>ESE!R237</f>
        <v>10</v>
      </c>
      <c r="Q460" s="117">
        <f>ESE!S237</f>
        <v>10</v>
      </c>
      <c r="R460" s="117">
        <f>ESE!T237</f>
        <v>0</v>
      </c>
      <c r="S460" s="117">
        <f>ESE!U237</f>
        <v>11</v>
      </c>
      <c r="T460" s="117">
        <f>ESE!V237</f>
        <v>57</v>
      </c>
      <c r="U460" s="118" t="str">
        <f t="shared" si="7"/>
        <v>Pass</v>
      </c>
      <c r="X460" s="1"/>
    </row>
    <row r="461" spans="1:24" x14ac:dyDescent="0.3">
      <c r="A461" s="117" t="str">
        <f>ESE!C238</f>
        <v>AME21227</v>
      </c>
      <c r="B461" s="117" t="s">
        <v>386</v>
      </c>
      <c r="C461" s="117" t="s">
        <v>368</v>
      </c>
      <c r="D461" s="117">
        <f>ESE!F238</f>
        <v>2</v>
      </c>
      <c r="E461" s="117">
        <f>ESE!G238</f>
        <v>2</v>
      </c>
      <c r="F461" s="117">
        <f>ESE!H238</f>
        <v>2</v>
      </c>
      <c r="G461" s="117">
        <f>ESE!I238</f>
        <v>2</v>
      </c>
      <c r="H461" s="117">
        <f>ESE!J238</f>
        <v>2</v>
      </c>
      <c r="I461" s="117">
        <f>ESE!K238</f>
        <v>2</v>
      </c>
      <c r="J461" s="117">
        <f>ESE!L238</f>
        <v>2</v>
      </c>
      <c r="K461" s="117">
        <f>ESE!M238</f>
        <v>2</v>
      </c>
      <c r="L461" s="117">
        <f>ESE!N238</f>
        <v>2</v>
      </c>
      <c r="M461" s="117">
        <f>ESE!O238</f>
        <v>2</v>
      </c>
      <c r="N461" s="117">
        <f>ESE!P238</f>
        <v>8</v>
      </c>
      <c r="O461" s="117">
        <f>ESE!Q238</f>
        <v>13</v>
      </c>
      <c r="P461" s="117">
        <f>ESE!R238</f>
        <v>13</v>
      </c>
      <c r="Q461" s="117">
        <f>ESE!S238</f>
        <v>12</v>
      </c>
      <c r="R461" s="117">
        <f>ESE!T238</f>
        <v>12</v>
      </c>
      <c r="S461" s="117">
        <f>ESE!U238</f>
        <v>11</v>
      </c>
      <c r="T461" s="117">
        <f>ESE!V238</f>
        <v>89</v>
      </c>
      <c r="U461" s="118" t="str">
        <f t="shared" si="7"/>
        <v>Above Average</v>
      </c>
      <c r="X461" s="1"/>
    </row>
    <row r="462" spans="1:24" x14ac:dyDescent="0.3">
      <c r="A462" s="117" t="str">
        <f>ESE!C239</f>
        <v>AME21229</v>
      </c>
      <c r="B462" s="117" t="s">
        <v>386</v>
      </c>
      <c r="C462" s="117" t="s">
        <v>368</v>
      </c>
      <c r="D462" s="117">
        <f>ESE!F239</f>
        <v>0</v>
      </c>
      <c r="E462" s="117">
        <f>ESE!G239</f>
        <v>0</v>
      </c>
      <c r="F462" s="117">
        <f>ESE!H239</f>
        <v>0</v>
      </c>
      <c r="G462" s="117">
        <f>ESE!I239</f>
        <v>1</v>
      </c>
      <c r="H462" s="117">
        <f>ESE!J239</f>
        <v>1</v>
      </c>
      <c r="I462" s="117">
        <f>ESE!K239</f>
        <v>1</v>
      </c>
      <c r="J462" s="117">
        <f>ESE!L239</f>
        <v>1</v>
      </c>
      <c r="K462" s="117">
        <f>ESE!M239</f>
        <v>0</v>
      </c>
      <c r="L462" s="117">
        <f>ESE!N239</f>
        <v>2</v>
      </c>
      <c r="M462" s="117">
        <f>ESE!O239</f>
        <v>0</v>
      </c>
      <c r="N462" s="117">
        <f>ESE!P239</f>
        <v>0</v>
      </c>
      <c r="O462" s="117">
        <f>ESE!Q239</f>
        <v>8</v>
      </c>
      <c r="P462" s="117">
        <f>ESE!R239</f>
        <v>6</v>
      </c>
      <c r="Q462" s="117">
        <f>ESE!S239</f>
        <v>8</v>
      </c>
      <c r="R462" s="117">
        <f>ESE!T239</f>
        <v>8</v>
      </c>
      <c r="S462" s="117">
        <f>ESE!U239</f>
        <v>8</v>
      </c>
      <c r="T462" s="117">
        <f>ESE!V239</f>
        <v>44</v>
      </c>
      <c r="U462" s="118" t="str">
        <f t="shared" si="7"/>
        <v>Fail</v>
      </c>
      <c r="X462" s="1"/>
    </row>
    <row r="463" spans="1:24" x14ac:dyDescent="0.3">
      <c r="A463" s="117" t="str">
        <f>ESE!C240</f>
        <v>AME21231</v>
      </c>
      <c r="B463" s="117" t="s">
        <v>386</v>
      </c>
      <c r="C463" s="117" t="s">
        <v>368</v>
      </c>
      <c r="D463" s="117">
        <f>ESE!F240</f>
        <v>2</v>
      </c>
      <c r="E463" s="117">
        <f>ESE!G240</f>
        <v>2</v>
      </c>
      <c r="F463" s="117">
        <f>ESE!H240</f>
        <v>2</v>
      </c>
      <c r="G463" s="117">
        <f>ESE!I240</f>
        <v>2</v>
      </c>
      <c r="H463" s="117">
        <f>ESE!J240</f>
        <v>2</v>
      </c>
      <c r="I463" s="117">
        <f>ESE!K240</f>
        <v>2</v>
      </c>
      <c r="J463" s="117">
        <f>ESE!L240</f>
        <v>1</v>
      </c>
      <c r="K463" s="117">
        <f>ESE!M240</f>
        <v>1</v>
      </c>
      <c r="L463" s="117">
        <f>ESE!N240</f>
        <v>2</v>
      </c>
      <c r="M463" s="117">
        <f>ESE!O240</f>
        <v>0</v>
      </c>
      <c r="N463" s="117">
        <f>ESE!P240</f>
        <v>7</v>
      </c>
      <c r="O463" s="117">
        <f>ESE!Q240</f>
        <v>11</v>
      </c>
      <c r="P463" s="117">
        <f>ESE!R240</f>
        <v>11</v>
      </c>
      <c r="Q463" s="117">
        <f>ESE!S240</f>
        <v>11</v>
      </c>
      <c r="R463" s="117">
        <f>ESE!T240</f>
        <v>11</v>
      </c>
      <c r="S463" s="117">
        <f>ESE!U240</f>
        <v>11</v>
      </c>
      <c r="T463" s="117">
        <f>ESE!V240</f>
        <v>78</v>
      </c>
      <c r="U463" s="118" t="str">
        <f t="shared" si="7"/>
        <v>Average</v>
      </c>
      <c r="X463" s="1"/>
    </row>
    <row r="464" spans="1:24" x14ac:dyDescent="0.3">
      <c r="A464" s="117" t="str">
        <f>ESE!C241</f>
        <v>AME21255L</v>
      </c>
      <c r="B464" s="117" t="s">
        <v>386</v>
      </c>
      <c r="C464" s="117" t="s">
        <v>368</v>
      </c>
      <c r="D464" s="117">
        <f>ESE!F241</f>
        <v>2</v>
      </c>
      <c r="E464" s="117">
        <f>ESE!G241</f>
        <v>2</v>
      </c>
      <c r="F464" s="117">
        <f>ESE!H241</f>
        <v>2</v>
      </c>
      <c r="G464" s="117">
        <f>ESE!I241</f>
        <v>0</v>
      </c>
      <c r="H464" s="117">
        <f>ESE!J241</f>
        <v>2</v>
      </c>
      <c r="I464" s="117">
        <f>ESE!K241</f>
        <v>2</v>
      </c>
      <c r="J464" s="117">
        <f>ESE!L241</f>
        <v>2</v>
      </c>
      <c r="K464" s="117">
        <f>ESE!M241</f>
        <v>2</v>
      </c>
      <c r="L464" s="117">
        <f>ESE!N241</f>
        <v>2</v>
      </c>
      <c r="M464" s="117">
        <f>ESE!O241</f>
        <v>2</v>
      </c>
      <c r="N464" s="117">
        <f>ESE!P241</f>
        <v>6</v>
      </c>
      <c r="O464" s="117">
        <f>ESE!Q241</f>
        <v>12</v>
      </c>
      <c r="P464" s="117">
        <f>ESE!R241</f>
        <v>12</v>
      </c>
      <c r="Q464" s="117">
        <f>ESE!S241</f>
        <v>11</v>
      </c>
      <c r="R464" s="117">
        <f>ESE!T241</f>
        <v>11</v>
      </c>
      <c r="S464" s="117">
        <f>ESE!U241</f>
        <v>10</v>
      </c>
      <c r="T464" s="117">
        <f>ESE!V241</f>
        <v>80</v>
      </c>
      <c r="U464" s="118" t="str">
        <f t="shared" si="7"/>
        <v>Above Average</v>
      </c>
      <c r="X464" s="1"/>
    </row>
    <row r="465" spans="1:24" x14ac:dyDescent="0.3">
      <c r="A465" s="117" t="str">
        <f>ESE!C242</f>
        <v>AME21256L</v>
      </c>
      <c r="B465" s="117" t="s">
        <v>386</v>
      </c>
      <c r="C465" s="117" t="s">
        <v>368</v>
      </c>
      <c r="D465" s="117">
        <f>ESE!F242</f>
        <v>2</v>
      </c>
      <c r="E465" s="117">
        <f>ESE!G242</f>
        <v>1</v>
      </c>
      <c r="F465" s="117">
        <f>ESE!H242</f>
        <v>0</v>
      </c>
      <c r="G465" s="117">
        <f>ESE!I242</f>
        <v>1</v>
      </c>
      <c r="H465" s="117">
        <f>ESE!J242</f>
        <v>1</v>
      </c>
      <c r="I465" s="117">
        <f>ESE!K242</f>
        <v>0</v>
      </c>
      <c r="J465" s="117">
        <f>ESE!L242</f>
        <v>1</v>
      </c>
      <c r="K465" s="117">
        <f>ESE!M242</f>
        <v>0</v>
      </c>
      <c r="L465" s="117">
        <f>ESE!N242</f>
        <v>2</v>
      </c>
      <c r="M465" s="117">
        <f>ESE!O242</f>
        <v>0</v>
      </c>
      <c r="N465" s="117">
        <f>ESE!P242</f>
        <v>7</v>
      </c>
      <c r="O465" s="117">
        <f>ESE!Q242</f>
        <v>10</v>
      </c>
      <c r="P465" s="117">
        <f>ESE!R242</f>
        <v>11</v>
      </c>
      <c r="Q465" s="117">
        <f>ESE!S242</f>
        <v>10</v>
      </c>
      <c r="R465" s="117">
        <f>ESE!T242</f>
        <v>10</v>
      </c>
      <c r="S465" s="117">
        <f>ESE!U242</f>
        <v>10</v>
      </c>
      <c r="T465" s="117">
        <f>ESE!V242</f>
        <v>66</v>
      </c>
      <c r="U465" s="118" t="str">
        <f t="shared" si="7"/>
        <v>Below Average</v>
      </c>
      <c r="X465" s="1"/>
    </row>
    <row r="466" spans="1:24" x14ac:dyDescent="0.3">
      <c r="A466" s="117" t="str">
        <f>ESE!C243</f>
        <v>AME21260L</v>
      </c>
      <c r="B466" s="117" t="s">
        <v>386</v>
      </c>
      <c r="C466" s="117" t="s">
        <v>368</v>
      </c>
      <c r="D466" s="117">
        <f>ESE!F243</f>
        <v>0</v>
      </c>
      <c r="E466" s="117">
        <f>ESE!G243</f>
        <v>0</v>
      </c>
      <c r="F466" s="117">
        <f>ESE!H243</f>
        <v>0</v>
      </c>
      <c r="G466" s="117">
        <f>ESE!I243</f>
        <v>0</v>
      </c>
      <c r="H466" s="117">
        <f>ESE!J243</f>
        <v>0</v>
      </c>
      <c r="I466" s="117">
        <f>ESE!K243</f>
        <v>0</v>
      </c>
      <c r="J466" s="117">
        <f>ESE!L243</f>
        <v>2</v>
      </c>
      <c r="K466" s="117">
        <f>ESE!M243</f>
        <v>0</v>
      </c>
      <c r="L466" s="117">
        <f>ESE!N243</f>
        <v>1</v>
      </c>
      <c r="M466" s="117">
        <f>ESE!O243</f>
        <v>0</v>
      </c>
      <c r="N466" s="117">
        <f>ESE!P243</f>
        <v>5</v>
      </c>
      <c r="O466" s="117">
        <f>ESE!Q243</f>
        <v>11</v>
      </c>
      <c r="P466" s="117">
        <f>ESE!R243</f>
        <v>11</v>
      </c>
      <c r="Q466" s="117">
        <f>ESE!S243</f>
        <v>10</v>
      </c>
      <c r="R466" s="117">
        <f>ESE!T243</f>
        <v>11</v>
      </c>
      <c r="S466" s="117">
        <f>ESE!U243</f>
        <v>10</v>
      </c>
      <c r="T466" s="117">
        <f>ESE!V243</f>
        <v>61</v>
      </c>
      <c r="U466" s="118" t="str">
        <f t="shared" si="7"/>
        <v>Below Average</v>
      </c>
      <c r="X466" s="1"/>
    </row>
    <row r="467" spans="1:24" x14ac:dyDescent="0.3">
      <c r="A467" s="117" t="str">
        <f>ESE!C244</f>
        <v>AME21257L</v>
      </c>
      <c r="B467" s="117" t="s">
        <v>386</v>
      </c>
      <c r="C467" s="117" t="s">
        <v>368</v>
      </c>
      <c r="D467" s="117">
        <f>ESE!F244</f>
        <v>2</v>
      </c>
      <c r="E467" s="117">
        <f>ESE!G244</f>
        <v>2</v>
      </c>
      <c r="F467" s="117">
        <f>ESE!H244</f>
        <v>2</v>
      </c>
      <c r="G467" s="117">
        <f>ESE!I244</f>
        <v>2</v>
      </c>
      <c r="H467" s="117">
        <f>ESE!J244</f>
        <v>1</v>
      </c>
      <c r="I467" s="117">
        <f>ESE!K244</f>
        <v>0</v>
      </c>
      <c r="J467" s="117">
        <f>ESE!L244</f>
        <v>2</v>
      </c>
      <c r="K467" s="117">
        <f>ESE!M244</f>
        <v>0</v>
      </c>
      <c r="L467" s="117">
        <f>ESE!N244</f>
        <v>1</v>
      </c>
      <c r="M467" s="117">
        <f>ESE!O244</f>
        <v>2</v>
      </c>
      <c r="N467" s="117">
        <f>ESE!P244</f>
        <v>6</v>
      </c>
      <c r="O467" s="117">
        <f>ESE!Q244</f>
        <v>11</v>
      </c>
      <c r="P467" s="117">
        <f>ESE!R244</f>
        <v>11</v>
      </c>
      <c r="Q467" s="117">
        <f>ESE!S244</f>
        <v>11</v>
      </c>
      <c r="R467" s="117">
        <f>ESE!T244</f>
        <v>11</v>
      </c>
      <c r="S467" s="117">
        <f>ESE!U244</f>
        <v>11</v>
      </c>
      <c r="T467" s="117">
        <f>ESE!V244</f>
        <v>75</v>
      </c>
      <c r="U467" s="118" t="str">
        <f t="shared" si="7"/>
        <v>Average</v>
      </c>
      <c r="X467" s="1"/>
    </row>
    <row r="468" spans="1:24" x14ac:dyDescent="0.3">
      <c r="A468" s="117" t="str">
        <f>ESE!C245</f>
        <v>AME21259L</v>
      </c>
      <c r="B468" s="117" t="s">
        <v>386</v>
      </c>
      <c r="C468" s="117" t="s">
        <v>368</v>
      </c>
      <c r="D468" s="117">
        <f>ESE!F245</f>
        <v>1</v>
      </c>
      <c r="E468" s="117">
        <f>ESE!G245</f>
        <v>1</v>
      </c>
      <c r="F468" s="117">
        <f>ESE!H245</f>
        <v>1</v>
      </c>
      <c r="G468" s="117">
        <f>ESE!I245</f>
        <v>2</v>
      </c>
      <c r="H468" s="117">
        <f>ESE!J245</f>
        <v>0</v>
      </c>
      <c r="I468" s="117">
        <f>ESE!K245</f>
        <v>2</v>
      </c>
      <c r="J468" s="117">
        <f>ESE!L245</f>
        <v>2</v>
      </c>
      <c r="K468" s="117">
        <f>ESE!M245</f>
        <v>2</v>
      </c>
      <c r="L468" s="117">
        <f>ESE!N245</f>
        <v>2</v>
      </c>
      <c r="M468" s="117">
        <f>ESE!O245</f>
        <v>2</v>
      </c>
      <c r="N468" s="117">
        <f>ESE!P245</f>
        <v>8</v>
      </c>
      <c r="O468" s="117">
        <f>ESE!Q245</f>
        <v>12</v>
      </c>
      <c r="P468" s="117">
        <f>ESE!R245</f>
        <v>12</v>
      </c>
      <c r="Q468" s="117">
        <f>ESE!S245</f>
        <v>11</v>
      </c>
      <c r="R468" s="117">
        <f>ESE!T245</f>
        <v>12</v>
      </c>
      <c r="S468" s="117">
        <f>ESE!U245</f>
        <v>12</v>
      </c>
      <c r="T468" s="117">
        <f>ESE!V245</f>
        <v>82</v>
      </c>
      <c r="U468" s="118" t="str">
        <f t="shared" si="7"/>
        <v>Above Average</v>
      </c>
      <c r="X468" s="1"/>
    </row>
    <row r="469" spans="1:24" x14ac:dyDescent="0.3">
      <c r="A469" s="117" t="str">
        <f>ESE!C246</f>
        <v>AME21265L</v>
      </c>
      <c r="B469" s="117" t="s">
        <v>386</v>
      </c>
      <c r="C469" s="117" t="s">
        <v>368</v>
      </c>
      <c r="D469" s="117">
        <v>0</v>
      </c>
      <c r="E469" s="117">
        <v>0</v>
      </c>
      <c r="F469" s="117">
        <v>0</v>
      </c>
      <c r="G469" s="117">
        <v>0</v>
      </c>
      <c r="H469" s="117">
        <v>0</v>
      </c>
      <c r="I469" s="117">
        <v>0</v>
      </c>
      <c r="J469" s="117">
        <v>0</v>
      </c>
      <c r="K469" s="117">
        <v>0</v>
      </c>
      <c r="L469" s="117">
        <v>0</v>
      </c>
      <c r="M469" s="117">
        <v>0</v>
      </c>
      <c r="N469" s="117">
        <v>0</v>
      </c>
      <c r="O469" s="117">
        <v>0</v>
      </c>
      <c r="P469" s="117">
        <v>0</v>
      </c>
      <c r="Q469" s="117">
        <v>0</v>
      </c>
      <c r="R469" s="117">
        <v>0</v>
      </c>
      <c r="S469" s="117">
        <v>0</v>
      </c>
      <c r="T469" s="117" t="s">
        <v>370</v>
      </c>
      <c r="U469" s="118" t="str">
        <f t="shared" si="7"/>
        <v>Absent</v>
      </c>
      <c r="X469" s="1"/>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X269"/>
  <sheetViews>
    <sheetView workbookViewId="0">
      <selection activeCell="C12" sqref="C12:C245"/>
    </sheetView>
  </sheetViews>
  <sheetFormatPr defaultColWidth="9.109375" defaultRowHeight="15.6" x14ac:dyDescent="0.3"/>
  <cols>
    <col min="1" max="1" width="7.44140625" style="20" customWidth="1"/>
    <col min="2" max="2" width="14" style="20" customWidth="1"/>
    <col min="3" max="3" width="38.33203125" style="18" customWidth="1"/>
    <col min="4" max="4" width="10.33203125" style="18" bestFit="1" customWidth="1"/>
    <col min="5" max="5" width="11.44140625" style="18" customWidth="1"/>
    <col min="6" max="6" width="12.5546875" style="18" customWidth="1"/>
    <col min="7" max="7" width="11.109375" style="18" customWidth="1"/>
    <col min="8" max="8" width="9.5546875" style="18" bestFit="1" customWidth="1"/>
    <col min="9" max="11" width="9.109375" style="18"/>
    <col min="12" max="12" width="11.109375" style="18" customWidth="1"/>
    <col min="13" max="14" width="11.6640625" style="18" customWidth="1"/>
    <col min="15" max="15" width="11.109375" style="18" customWidth="1"/>
    <col min="16" max="16384" width="9.109375" style="18"/>
  </cols>
  <sheetData>
    <row r="2" spans="1:24" ht="17.399999999999999" x14ac:dyDescent="0.3">
      <c r="I2" s="65"/>
      <c r="J2" s="101" t="s">
        <v>88</v>
      </c>
      <c r="K2" s="101" t="s">
        <v>89</v>
      </c>
      <c r="L2" s="101" t="s">
        <v>90</v>
      </c>
      <c r="M2" s="101" t="s">
        <v>91</v>
      </c>
      <c r="N2" s="101" t="s">
        <v>92</v>
      </c>
      <c r="O2" s="101" t="s">
        <v>93</v>
      </c>
      <c r="P2" s="101" t="s">
        <v>94</v>
      </c>
      <c r="Q2" s="101" t="s">
        <v>95</v>
      </c>
      <c r="R2" s="101" t="s">
        <v>96</v>
      </c>
      <c r="S2" s="101" t="s">
        <v>97</v>
      </c>
      <c r="T2" s="101" t="s">
        <v>98</v>
      </c>
      <c r="U2" s="101" t="s">
        <v>99</v>
      </c>
      <c r="V2" s="101" t="s">
        <v>100</v>
      </c>
      <c r="W2" s="101" t="s">
        <v>101</v>
      </c>
      <c r="X2" s="101" t="s">
        <v>102</v>
      </c>
    </row>
    <row r="3" spans="1:24" ht="18" x14ac:dyDescent="0.35">
      <c r="I3" s="53" t="s">
        <v>104</v>
      </c>
      <c r="J3" s="66">
        <v>2</v>
      </c>
      <c r="K3" s="66">
        <v>1</v>
      </c>
      <c r="L3" s="66" t="s">
        <v>103</v>
      </c>
      <c r="M3" s="66" t="s">
        <v>103</v>
      </c>
      <c r="N3" s="66" t="s">
        <v>103</v>
      </c>
      <c r="O3" s="66" t="s">
        <v>103</v>
      </c>
      <c r="P3" s="66" t="s">
        <v>103</v>
      </c>
      <c r="Q3" s="66">
        <v>2</v>
      </c>
      <c r="R3" s="66" t="s">
        <v>103</v>
      </c>
      <c r="S3" s="66" t="s">
        <v>103</v>
      </c>
      <c r="T3" s="66" t="s">
        <v>103</v>
      </c>
      <c r="U3" s="66" t="s">
        <v>103</v>
      </c>
      <c r="V3" s="66">
        <v>2</v>
      </c>
      <c r="W3" s="66" t="s">
        <v>103</v>
      </c>
      <c r="X3" s="66" t="s">
        <v>103</v>
      </c>
    </row>
    <row r="4" spans="1:24" ht="18" x14ac:dyDescent="0.35">
      <c r="I4" s="54" t="s">
        <v>105</v>
      </c>
      <c r="J4" s="66">
        <v>2</v>
      </c>
      <c r="K4" s="66">
        <v>1</v>
      </c>
      <c r="L4" s="66" t="s">
        <v>103</v>
      </c>
      <c r="M4" s="66" t="s">
        <v>103</v>
      </c>
      <c r="N4" s="66" t="s">
        <v>103</v>
      </c>
      <c r="O4" s="66" t="s">
        <v>103</v>
      </c>
      <c r="P4" s="66" t="s">
        <v>103</v>
      </c>
      <c r="Q4" s="66">
        <v>2</v>
      </c>
      <c r="R4" s="66" t="s">
        <v>103</v>
      </c>
      <c r="S4" s="66" t="s">
        <v>103</v>
      </c>
      <c r="T4" s="66" t="s">
        <v>103</v>
      </c>
      <c r="U4" s="66" t="s">
        <v>103</v>
      </c>
      <c r="V4" s="66">
        <v>2</v>
      </c>
      <c r="W4" s="66" t="s">
        <v>103</v>
      </c>
      <c r="X4" s="66" t="s">
        <v>103</v>
      </c>
    </row>
    <row r="5" spans="1:24" ht="18" x14ac:dyDescent="0.35">
      <c r="A5" s="125" t="s">
        <v>87</v>
      </c>
      <c r="B5" s="126"/>
      <c r="C5" s="90" t="s">
        <v>12</v>
      </c>
      <c r="D5" s="95" t="s">
        <v>39</v>
      </c>
      <c r="E5" s="119">
        <v>21</v>
      </c>
      <c r="F5" s="119"/>
      <c r="I5" s="55" t="s">
        <v>106</v>
      </c>
      <c r="J5" s="66">
        <v>2</v>
      </c>
      <c r="K5" s="66">
        <v>1</v>
      </c>
      <c r="L5" s="66" t="s">
        <v>103</v>
      </c>
      <c r="M5" s="66" t="s">
        <v>103</v>
      </c>
      <c r="N5" s="66" t="s">
        <v>103</v>
      </c>
      <c r="O5" s="66" t="s">
        <v>103</v>
      </c>
      <c r="P5" s="66" t="s">
        <v>103</v>
      </c>
      <c r="Q5" s="66">
        <v>3</v>
      </c>
      <c r="R5" s="66" t="s">
        <v>103</v>
      </c>
      <c r="S5" s="66" t="s">
        <v>103</v>
      </c>
      <c r="T5" s="66" t="s">
        <v>103</v>
      </c>
      <c r="U5" s="66">
        <v>1</v>
      </c>
      <c r="V5" s="66">
        <v>3</v>
      </c>
      <c r="W5" s="66" t="s">
        <v>103</v>
      </c>
      <c r="X5" s="66" t="s">
        <v>103</v>
      </c>
    </row>
    <row r="6" spans="1:24" ht="18" x14ac:dyDescent="0.35">
      <c r="A6" s="125" t="s">
        <v>14</v>
      </c>
      <c r="B6" s="126"/>
      <c r="C6" s="90" t="s">
        <v>348</v>
      </c>
      <c r="D6" s="95" t="s">
        <v>38</v>
      </c>
      <c r="E6" s="120" t="s">
        <v>113</v>
      </c>
      <c r="F6" s="120"/>
      <c r="I6" s="56" t="s">
        <v>107</v>
      </c>
      <c r="J6" s="66">
        <v>2</v>
      </c>
      <c r="K6" s="66">
        <v>1</v>
      </c>
      <c r="L6" s="66" t="s">
        <v>103</v>
      </c>
      <c r="M6" s="66" t="s">
        <v>103</v>
      </c>
      <c r="N6" s="66" t="s">
        <v>103</v>
      </c>
      <c r="O6" s="66" t="s">
        <v>103</v>
      </c>
      <c r="P6" s="66" t="s">
        <v>103</v>
      </c>
      <c r="Q6" s="66">
        <v>3</v>
      </c>
      <c r="R6" s="66" t="s">
        <v>103</v>
      </c>
      <c r="S6" s="66" t="s">
        <v>103</v>
      </c>
      <c r="T6" s="66" t="s">
        <v>103</v>
      </c>
      <c r="U6" s="66" t="s">
        <v>103</v>
      </c>
      <c r="V6" s="66">
        <v>3</v>
      </c>
      <c r="W6" s="66" t="s">
        <v>103</v>
      </c>
      <c r="X6" s="66" t="s">
        <v>103</v>
      </c>
    </row>
    <row r="7" spans="1:24" ht="18" x14ac:dyDescent="0.35">
      <c r="A7" s="125" t="s">
        <v>13</v>
      </c>
      <c r="B7" s="126"/>
      <c r="C7" s="90" t="s">
        <v>396</v>
      </c>
      <c r="D7" s="120" t="s">
        <v>40</v>
      </c>
      <c r="E7" s="120"/>
      <c r="F7" s="120"/>
      <c r="I7" s="57" t="s">
        <v>108</v>
      </c>
      <c r="J7" s="66">
        <v>3</v>
      </c>
      <c r="K7" s="66">
        <v>2</v>
      </c>
      <c r="L7" s="66">
        <v>2</v>
      </c>
      <c r="M7" s="66" t="s">
        <v>103</v>
      </c>
      <c r="N7" s="66" t="s">
        <v>103</v>
      </c>
      <c r="O7" s="66" t="s">
        <v>103</v>
      </c>
      <c r="P7" s="66" t="s">
        <v>103</v>
      </c>
      <c r="Q7" s="66">
        <v>3</v>
      </c>
      <c r="R7" s="66">
        <v>3</v>
      </c>
      <c r="S7" s="66">
        <v>3</v>
      </c>
      <c r="T7" s="66" t="s">
        <v>103</v>
      </c>
      <c r="U7" s="66">
        <v>3</v>
      </c>
      <c r="V7" s="66">
        <v>3</v>
      </c>
      <c r="W7" s="66">
        <v>2</v>
      </c>
      <c r="X7" s="66" t="s">
        <v>103</v>
      </c>
    </row>
    <row r="8" spans="1:24" ht="18" x14ac:dyDescent="0.35">
      <c r="A8" s="125" t="s">
        <v>16</v>
      </c>
      <c r="B8" s="126"/>
      <c r="C8" s="92">
        <v>234</v>
      </c>
      <c r="D8" s="96" t="s">
        <v>0</v>
      </c>
      <c r="E8" s="96" t="s">
        <v>1</v>
      </c>
      <c r="F8" s="96" t="s">
        <v>2</v>
      </c>
      <c r="I8" s="58" t="s">
        <v>109</v>
      </c>
      <c r="J8" s="66">
        <v>3</v>
      </c>
      <c r="K8" s="66">
        <v>2</v>
      </c>
      <c r="L8" s="66" t="s">
        <v>103</v>
      </c>
      <c r="M8" s="66" t="s">
        <v>103</v>
      </c>
      <c r="N8" s="66" t="s">
        <v>103</v>
      </c>
      <c r="O8" s="66" t="s">
        <v>103</v>
      </c>
      <c r="P8" s="66" t="s">
        <v>103</v>
      </c>
      <c r="Q8" s="66">
        <v>2</v>
      </c>
      <c r="R8" s="66">
        <v>3</v>
      </c>
      <c r="S8" s="66">
        <v>3</v>
      </c>
      <c r="T8" s="66" t="s">
        <v>103</v>
      </c>
      <c r="U8" s="66">
        <v>2</v>
      </c>
      <c r="V8" s="66">
        <v>3</v>
      </c>
      <c r="W8" s="66">
        <v>2</v>
      </c>
      <c r="X8" s="66" t="s">
        <v>103</v>
      </c>
    </row>
    <row r="9" spans="1:24" ht="17.399999999999999" x14ac:dyDescent="0.3">
      <c r="A9" s="125" t="s">
        <v>15</v>
      </c>
      <c r="B9" s="126"/>
      <c r="C9" s="93">
        <f>AVERAGE(D9,E9,F9)</f>
        <v>0.75079180999742778</v>
      </c>
      <c r="D9" s="97">
        <f>H13</f>
        <v>0.76070093457943921</v>
      </c>
      <c r="E9" s="97">
        <f>I13</f>
        <v>0.70328000000000002</v>
      </c>
      <c r="F9" s="97">
        <f>J13</f>
        <v>0.78839449541284412</v>
      </c>
      <c r="I9" s="76"/>
      <c r="J9" s="73">
        <f>IFERROR(AVERAGEIF(J3:J8,"&gt;=1"),"-")</f>
        <v>2.3333333333333335</v>
      </c>
      <c r="K9" s="73">
        <f t="shared" ref="K9:X9" si="0">IFERROR(AVERAGEIF(K3:K8,"&gt;=1"),"-")</f>
        <v>1.3333333333333333</v>
      </c>
      <c r="L9" s="73">
        <f t="shared" si="0"/>
        <v>2</v>
      </c>
      <c r="M9" s="73" t="str">
        <f t="shared" si="0"/>
        <v>-</v>
      </c>
      <c r="N9" s="73" t="str">
        <f t="shared" si="0"/>
        <v>-</v>
      </c>
      <c r="O9" s="73" t="str">
        <f t="shared" si="0"/>
        <v>-</v>
      </c>
      <c r="P9" s="73" t="str">
        <f t="shared" si="0"/>
        <v>-</v>
      </c>
      <c r="Q9" s="73">
        <f t="shared" si="0"/>
        <v>2.5</v>
      </c>
      <c r="R9" s="73">
        <f t="shared" si="0"/>
        <v>3</v>
      </c>
      <c r="S9" s="73">
        <f t="shared" si="0"/>
        <v>3</v>
      </c>
      <c r="T9" s="73" t="str">
        <f t="shared" si="0"/>
        <v>-</v>
      </c>
      <c r="U9" s="73">
        <f t="shared" si="0"/>
        <v>2</v>
      </c>
      <c r="V9" s="73">
        <f t="shared" si="0"/>
        <v>2.6666666666666665</v>
      </c>
      <c r="W9" s="73">
        <f t="shared" si="0"/>
        <v>2</v>
      </c>
      <c r="X9" s="73" t="str">
        <f t="shared" si="0"/>
        <v>-</v>
      </c>
    </row>
    <row r="11" spans="1:24" x14ac:dyDescent="0.3">
      <c r="A11" s="17" t="s">
        <v>9</v>
      </c>
      <c r="B11" s="17" t="s">
        <v>11</v>
      </c>
      <c r="C11" s="6" t="s">
        <v>10</v>
      </c>
      <c r="E11" s="124" t="s">
        <v>17</v>
      </c>
      <c r="F11" s="124"/>
      <c r="G11" s="124"/>
      <c r="H11" s="124"/>
      <c r="I11" s="124"/>
      <c r="J11" s="124"/>
      <c r="L11" s="86" t="s">
        <v>83</v>
      </c>
      <c r="M11" s="86" t="s">
        <v>0</v>
      </c>
      <c r="N11" s="86" t="s">
        <v>1</v>
      </c>
      <c r="O11" s="86" t="s">
        <v>2</v>
      </c>
    </row>
    <row r="12" spans="1:24" x14ac:dyDescent="0.3">
      <c r="A12" s="7">
        <v>1</v>
      </c>
      <c r="B12" s="7" t="s">
        <v>114</v>
      </c>
      <c r="C12" s="5" t="str">
        <f>B12</f>
        <v>AME21002</v>
      </c>
      <c r="E12" s="124" t="s">
        <v>19</v>
      </c>
      <c r="F12" s="124"/>
      <c r="G12" s="124"/>
      <c r="H12" s="121" t="s">
        <v>18</v>
      </c>
      <c r="I12" s="122"/>
      <c r="J12" s="123"/>
      <c r="L12" s="7" t="s">
        <v>82</v>
      </c>
      <c r="M12" s="7" t="s">
        <v>84</v>
      </c>
      <c r="N12" s="7" t="s">
        <v>85</v>
      </c>
      <c r="O12" s="7" t="s">
        <v>86</v>
      </c>
    </row>
    <row r="13" spans="1:24" x14ac:dyDescent="0.3">
      <c r="A13" s="7">
        <v>2</v>
      </c>
      <c r="B13" s="7" t="s">
        <v>115</v>
      </c>
      <c r="C13" s="5" t="str">
        <f t="shared" ref="C13:C76" si="1">B13</f>
        <v>AME21005</v>
      </c>
      <c r="E13" s="87" t="s">
        <v>0</v>
      </c>
      <c r="F13" s="87" t="s">
        <v>1</v>
      </c>
      <c r="G13" s="87" t="s">
        <v>2</v>
      </c>
      <c r="H13" s="88">
        <f>AVERAGEIF(E14:E300,"&gt;0")/100</f>
        <v>0.76070093457943921</v>
      </c>
      <c r="I13" s="88">
        <f>AVERAGEIF(F14:F300,"&gt;0")/100</f>
        <v>0.70328000000000002</v>
      </c>
      <c r="J13" s="88">
        <f>AVERAGEIF(G14:G300,"&gt;0")/100</f>
        <v>0.78839449541284412</v>
      </c>
    </row>
    <row r="14" spans="1:24" x14ac:dyDescent="0.3">
      <c r="A14" s="7">
        <v>3</v>
      </c>
      <c r="B14" s="7" t="s">
        <v>116</v>
      </c>
      <c r="C14" s="5" t="str">
        <f t="shared" si="1"/>
        <v>AME21017</v>
      </c>
      <c r="E14" s="8">
        <v>0</v>
      </c>
      <c r="F14" s="9">
        <v>68</v>
      </c>
      <c r="G14" s="10">
        <v>77</v>
      </c>
      <c r="H14" s="19"/>
      <c r="I14" s="19"/>
      <c r="J14" s="19"/>
    </row>
    <row r="15" spans="1:24" x14ac:dyDescent="0.3">
      <c r="A15" s="7">
        <v>4</v>
      </c>
      <c r="B15" s="7" t="s">
        <v>117</v>
      </c>
      <c r="C15" s="5" t="str">
        <f t="shared" si="1"/>
        <v>AME21019</v>
      </c>
      <c r="E15" s="8">
        <v>0</v>
      </c>
      <c r="F15" s="11">
        <v>74</v>
      </c>
      <c r="G15" s="10">
        <v>84</v>
      </c>
      <c r="H15" s="19"/>
      <c r="I15" s="19"/>
      <c r="J15" s="19"/>
    </row>
    <row r="16" spans="1:24" x14ac:dyDescent="0.3">
      <c r="A16" s="7">
        <v>5</v>
      </c>
      <c r="B16" s="7" t="s">
        <v>118</v>
      </c>
      <c r="C16" s="5" t="str">
        <f t="shared" si="1"/>
        <v>AME21020</v>
      </c>
      <c r="E16" s="8">
        <v>83</v>
      </c>
      <c r="F16" s="9">
        <v>77</v>
      </c>
      <c r="G16" s="10">
        <v>83</v>
      </c>
      <c r="H16" s="19"/>
      <c r="I16" s="19"/>
      <c r="J16" s="19"/>
    </row>
    <row r="17" spans="1:20" x14ac:dyDescent="0.3">
      <c r="A17" s="7">
        <v>6</v>
      </c>
      <c r="B17" s="7" t="s">
        <v>119</v>
      </c>
      <c r="C17" s="5" t="str">
        <f t="shared" si="1"/>
        <v>AME21021</v>
      </c>
      <c r="E17" s="8">
        <v>66</v>
      </c>
      <c r="F17" s="9">
        <v>71</v>
      </c>
      <c r="G17" s="10">
        <v>0</v>
      </c>
      <c r="H17" s="19"/>
      <c r="I17" s="19"/>
      <c r="J17" s="19"/>
      <c r="K17" s="19"/>
      <c r="L17" s="19"/>
      <c r="M17" s="19"/>
      <c r="N17" s="19"/>
      <c r="O17" s="19"/>
      <c r="P17" s="19"/>
      <c r="Q17" s="19"/>
      <c r="R17" s="19"/>
      <c r="S17" s="19"/>
      <c r="T17" s="19"/>
    </row>
    <row r="18" spans="1:20" x14ac:dyDescent="0.3">
      <c r="A18" s="7">
        <v>7</v>
      </c>
      <c r="B18" s="7" t="s">
        <v>120</v>
      </c>
      <c r="C18" s="5" t="str">
        <f t="shared" si="1"/>
        <v>AME21022</v>
      </c>
      <c r="E18" s="8">
        <v>0</v>
      </c>
      <c r="F18" s="9">
        <v>77</v>
      </c>
      <c r="G18" s="10">
        <v>79</v>
      </c>
      <c r="H18" s="19"/>
      <c r="I18" s="19"/>
      <c r="J18" s="19"/>
      <c r="K18" s="19"/>
      <c r="L18" s="19"/>
      <c r="M18" s="19"/>
      <c r="N18" s="19"/>
      <c r="O18" s="19"/>
      <c r="P18" s="19"/>
      <c r="Q18" s="19"/>
      <c r="R18" s="19"/>
      <c r="S18" s="19"/>
      <c r="T18" s="19"/>
    </row>
    <row r="19" spans="1:20" x14ac:dyDescent="0.3">
      <c r="A19" s="7">
        <v>8</v>
      </c>
      <c r="B19" s="7" t="s">
        <v>121</v>
      </c>
      <c r="C19" s="5" t="str">
        <f t="shared" si="1"/>
        <v>AME21031</v>
      </c>
      <c r="E19" s="8">
        <v>80</v>
      </c>
      <c r="F19" s="9">
        <v>71</v>
      </c>
      <c r="G19" s="10">
        <v>85</v>
      </c>
      <c r="H19" s="19"/>
      <c r="I19" s="19"/>
      <c r="J19" s="19"/>
      <c r="K19" s="19"/>
      <c r="L19" s="19"/>
      <c r="M19" s="19"/>
      <c r="N19" s="19"/>
      <c r="O19" s="19"/>
      <c r="P19" s="19"/>
      <c r="Q19" s="19"/>
      <c r="R19" s="19"/>
      <c r="S19" s="19"/>
      <c r="T19" s="19"/>
    </row>
    <row r="20" spans="1:20" x14ac:dyDescent="0.3">
      <c r="A20" s="7">
        <v>9</v>
      </c>
      <c r="B20" s="7" t="s">
        <v>122</v>
      </c>
      <c r="C20" s="5" t="str">
        <f t="shared" si="1"/>
        <v>AME21033</v>
      </c>
      <c r="E20" s="8">
        <v>87</v>
      </c>
      <c r="F20" s="11">
        <v>70</v>
      </c>
      <c r="G20" s="10">
        <v>79</v>
      </c>
      <c r="H20" s="19"/>
      <c r="I20" s="19"/>
      <c r="J20" s="19"/>
      <c r="K20" s="19"/>
      <c r="L20" s="19"/>
      <c r="M20" s="19"/>
      <c r="N20" s="19"/>
      <c r="O20" s="19"/>
      <c r="P20" s="19"/>
      <c r="Q20" s="19"/>
      <c r="R20" s="19"/>
      <c r="S20" s="19"/>
      <c r="T20" s="19"/>
    </row>
    <row r="21" spans="1:20" x14ac:dyDescent="0.3">
      <c r="A21" s="7">
        <v>10</v>
      </c>
      <c r="B21" s="7" t="s">
        <v>123</v>
      </c>
      <c r="C21" s="5" t="str">
        <f t="shared" si="1"/>
        <v>AME21036</v>
      </c>
      <c r="E21" s="8">
        <v>83</v>
      </c>
      <c r="F21" s="9">
        <v>70</v>
      </c>
      <c r="G21" s="10">
        <v>83</v>
      </c>
      <c r="H21" s="19"/>
      <c r="I21" s="19"/>
      <c r="J21" s="19"/>
      <c r="K21" s="19"/>
      <c r="L21" s="19"/>
      <c r="M21" s="19"/>
      <c r="N21" s="19"/>
      <c r="O21" s="19"/>
      <c r="P21" s="19"/>
      <c r="Q21" s="19"/>
      <c r="R21" s="19"/>
      <c r="S21" s="19"/>
      <c r="T21" s="19"/>
    </row>
    <row r="22" spans="1:20" x14ac:dyDescent="0.3">
      <c r="A22" s="7">
        <v>11</v>
      </c>
      <c r="B22" s="7" t="s">
        <v>124</v>
      </c>
      <c r="C22" s="5" t="str">
        <f t="shared" si="1"/>
        <v>AME21037</v>
      </c>
      <c r="E22" s="8">
        <v>81</v>
      </c>
      <c r="F22" s="9">
        <v>71</v>
      </c>
      <c r="G22" s="10">
        <v>77</v>
      </c>
      <c r="H22" s="19"/>
      <c r="I22" s="19"/>
      <c r="J22" s="19"/>
      <c r="K22" s="19"/>
      <c r="L22" s="19"/>
      <c r="M22" s="19"/>
      <c r="N22" s="19"/>
      <c r="O22" s="19"/>
      <c r="P22" s="19"/>
      <c r="Q22" s="19"/>
      <c r="R22" s="19"/>
      <c r="S22" s="19"/>
      <c r="T22" s="19"/>
    </row>
    <row r="23" spans="1:20" x14ac:dyDescent="0.3">
      <c r="A23" s="7">
        <v>12</v>
      </c>
      <c r="B23" s="7" t="s">
        <v>125</v>
      </c>
      <c r="C23" s="5" t="str">
        <f t="shared" si="1"/>
        <v>AME21039</v>
      </c>
      <c r="E23" s="8">
        <v>75</v>
      </c>
      <c r="F23" s="9">
        <v>69</v>
      </c>
      <c r="G23" s="10">
        <v>77</v>
      </c>
      <c r="H23" s="19"/>
      <c r="I23" s="19"/>
      <c r="J23" s="19"/>
      <c r="K23" s="19"/>
      <c r="L23" s="19"/>
      <c r="M23" s="19"/>
      <c r="N23" s="19"/>
      <c r="O23" s="19"/>
      <c r="P23" s="19"/>
      <c r="Q23" s="19"/>
      <c r="R23" s="19"/>
      <c r="S23" s="19"/>
      <c r="T23" s="19"/>
    </row>
    <row r="24" spans="1:20" x14ac:dyDescent="0.3">
      <c r="A24" s="7">
        <v>13</v>
      </c>
      <c r="B24" s="7" t="s">
        <v>126</v>
      </c>
      <c r="C24" s="5" t="str">
        <f t="shared" si="1"/>
        <v>AME21041</v>
      </c>
      <c r="E24" s="8">
        <v>83</v>
      </c>
      <c r="F24" s="9">
        <v>81</v>
      </c>
      <c r="G24" s="10">
        <v>79</v>
      </c>
      <c r="H24" s="19"/>
      <c r="I24" s="19"/>
      <c r="J24" s="19"/>
    </row>
    <row r="25" spans="1:20" x14ac:dyDescent="0.3">
      <c r="A25" s="7">
        <v>14</v>
      </c>
      <c r="B25" s="7" t="s">
        <v>127</v>
      </c>
      <c r="C25" s="5" t="str">
        <f t="shared" si="1"/>
        <v>AME21052</v>
      </c>
      <c r="E25" s="8">
        <v>83</v>
      </c>
      <c r="F25" s="9">
        <v>69</v>
      </c>
      <c r="G25" s="10">
        <v>77</v>
      </c>
      <c r="H25" s="19"/>
      <c r="I25" s="19"/>
      <c r="J25" s="19"/>
    </row>
    <row r="26" spans="1:20" x14ac:dyDescent="0.3">
      <c r="A26" s="7">
        <v>15</v>
      </c>
      <c r="B26" s="7" t="s">
        <v>128</v>
      </c>
      <c r="C26" s="5" t="str">
        <f t="shared" si="1"/>
        <v>AME21054</v>
      </c>
      <c r="E26" s="8">
        <v>80</v>
      </c>
      <c r="F26" s="9">
        <v>72</v>
      </c>
      <c r="G26" s="10">
        <v>79</v>
      </c>
      <c r="H26" s="19"/>
      <c r="I26" s="19"/>
      <c r="J26" s="19"/>
    </row>
    <row r="27" spans="1:20" x14ac:dyDescent="0.3">
      <c r="A27" s="7">
        <v>16</v>
      </c>
      <c r="B27" s="7" t="s">
        <v>129</v>
      </c>
      <c r="C27" s="5" t="str">
        <f t="shared" si="1"/>
        <v>AME21055</v>
      </c>
      <c r="E27" s="8">
        <v>85</v>
      </c>
      <c r="F27" s="9">
        <v>73</v>
      </c>
      <c r="G27" s="10">
        <v>80</v>
      </c>
      <c r="H27" s="19"/>
      <c r="I27" s="19"/>
      <c r="J27" s="19"/>
    </row>
    <row r="28" spans="1:20" x14ac:dyDescent="0.3">
      <c r="A28" s="7">
        <v>17</v>
      </c>
      <c r="B28" s="7" t="s">
        <v>130</v>
      </c>
      <c r="C28" s="5" t="str">
        <f t="shared" si="1"/>
        <v>AME21061</v>
      </c>
      <c r="E28" s="8">
        <v>77</v>
      </c>
      <c r="F28" s="9">
        <v>70</v>
      </c>
      <c r="G28" s="10">
        <v>85</v>
      </c>
      <c r="H28" s="19"/>
      <c r="I28" s="19"/>
      <c r="J28" s="19"/>
    </row>
    <row r="29" spans="1:20" x14ac:dyDescent="0.3">
      <c r="A29" s="7">
        <v>18</v>
      </c>
      <c r="B29" s="7" t="s">
        <v>131</v>
      </c>
      <c r="C29" s="5" t="str">
        <f t="shared" si="1"/>
        <v>AME21062</v>
      </c>
      <c r="E29" s="8">
        <v>76</v>
      </c>
      <c r="F29" s="9">
        <v>72</v>
      </c>
      <c r="G29" s="10">
        <v>75</v>
      </c>
      <c r="H29" s="19"/>
      <c r="I29" s="19"/>
      <c r="J29" s="19"/>
    </row>
    <row r="30" spans="1:20" x14ac:dyDescent="0.3">
      <c r="A30" s="7">
        <v>19</v>
      </c>
      <c r="B30" s="7" t="s">
        <v>132</v>
      </c>
      <c r="C30" s="5" t="str">
        <f t="shared" si="1"/>
        <v>AME21063</v>
      </c>
      <c r="E30" s="8">
        <v>81</v>
      </c>
      <c r="F30" s="9">
        <v>71</v>
      </c>
      <c r="G30" s="12">
        <v>85</v>
      </c>
      <c r="H30" s="19"/>
      <c r="I30" s="19"/>
      <c r="J30" s="19"/>
    </row>
    <row r="31" spans="1:20" x14ac:dyDescent="0.3">
      <c r="A31" s="7">
        <v>20</v>
      </c>
      <c r="B31" s="7" t="s">
        <v>133</v>
      </c>
      <c r="C31" s="5" t="str">
        <f t="shared" si="1"/>
        <v>AME21066</v>
      </c>
      <c r="E31" s="8">
        <v>73</v>
      </c>
      <c r="F31" s="9">
        <v>70</v>
      </c>
      <c r="G31" s="10">
        <v>82</v>
      </c>
      <c r="H31" s="19"/>
      <c r="I31" s="19"/>
      <c r="J31" s="19"/>
    </row>
    <row r="32" spans="1:20" x14ac:dyDescent="0.3">
      <c r="A32" s="7">
        <v>21</v>
      </c>
      <c r="B32" s="7" t="s">
        <v>134</v>
      </c>
      <c r="C32" s="5" t="str">
        <f t="shared" si="1"/>
        <v>AME21067</v>
      </c>
      <c r="E32" s="8">
        <v>84</v>
      </c>
      <c r="F32" s="9">
        <v>71</v>
      </c>
      <c r="G32" s="10">
        <v>82</v>
      </c>
      <c r="H32" s="19"/>
      <c r="I32" s="19"/>
      <c r="J32" s="19"/>
    </row>
    <row r="33" spans="1:10" x14ac:dyDescent="0.3">
      <c r="A33" s="7">
        <v>22</v>
      </c>
      <c r="B33" s="7" t="s">
        <v>135</v>
      </c>
      <c r="C33" s="5" t="str">
        <f t="shared" si="1"/>
        <v>AME21068</v>
      </c>
      <c r="E33" s="8">
        <v>82</v>
      </c>
      <c r="F33" s="9">
        <v>67</v>
      </c>
      <c r="G33" s="10">
        <v>85</v>
      </c>
      <c r="H33" s="19"/>
      <c r="I33" s="19"/>
      <c r="J33" s="19"/>
    </row>
    <row r="34" spans="1:10" x14ac:dyDescent="0.3">
      <c r="A34" s="7">
        <v>23</v>
      </c>
      <c r="B34" s="7" t="s">
        <v>136</v>
      </c>
      <c r="C34" s="5" t="str">
        <f t="shared" si="1"/>
        <v>AME21069</v>
      </c>
      <c r="E34" s="8">
        <v>76</v>
      </c>
      <c r="F34" s="9">
        <v>73</v>
      </c>
      <c r="G34" s="10">
        <v>78</v>
      </c>
      <c r="H34" s="19"/>
      <c r="I34" s="19"/>
      <c r="J34" s="19"/>
    </row>
    <row r="35" spans="1:10" x14ac:dyDescent="0.3">
      <c r="A35" s="7">
        <v>24</v>
      </c>
      <c r="B35" s="7" t="s">
        <v>137</v>
      </c>
      <c r="C35" s="5" t="str">
        <f t="shared" si="1"/>
        <v>AME21076</v>
      </c>
      <c r="E35" s="8">
        <v>81</v>
      </c>
      <c r="F35" s="9">
        <v>68</v>
      </c>
      <c r="G35" s="10">
        <v>74</v>
      </c>
      <c r="H35" s="19"/>
      <c r="I35" s="19"/>
      <c r="J35" s="19"/>
    </row>
    <row r="36" spans="1:10" x14ac:dyDescent="0.3">
      <c r="A36" s="7">
        <v>25</v>
      </c>
      <c r="B36" s="7" t="s">
        <v>138</v>
      </c>
      <c r="C36" s="5" t="str">
        <f t="shared" si="1"/>
        <v>AME21077</v>
      </c>
      <c r="E36" s="8">
        <v>79</v>
      </c>
      <c r="F36" s="9">
        <v>72</v>
      </c>
      <c r="G36" s="10">
        <v>0</v>
      </c>
      <c r="H36" s="19"/>
      <c r="I36" s="19"/>
      <c r="J36" s="19"/>
    </row>
    <row r="37" spans="1:10" x14ac:dyDescent="0.3">
      <c r="A37" s="7">
        <v>26</v>
      </c>
      <c r="B37" s="7" t="s">
        <v>139</v>
      </c>
      <c r="C37" s="5" t="str">
        <f t="shared" si="1"/>
        <v>AME21080</v>
      </c>
      <c r="E37" s="8">
        <v>80</v>
      </c>
      <c r="F37" s="9">
        <v>74</v>
      </c>
      <c r="G37" s="10">
        <v>76</v>
      </c>
      <c r="H37" s="19"/>
      <c r="I37" s="19"/>
      <c r="J37" s="19"/>
    </row>
    <row r="38" spans="1:10" x14ac:dyDescent="0.3">
      <c r="A38" s="7">
        <v>27</v>
      </c>
      <c r="B38" s="7" t="s">
        <v>140</v>
      </c>
      <c r="C38" s="5" t="str">
        <f t="shared" si="1"/>
        <v>AME21084</v>
      </c>
      <c r="E38" s="8">
        <v>85</v>
      </c>
      <c r="F38" s="9">
        <v>74</v>
      </c>
      <c r="G38" s="10">
        <v>75</v>
      </c>
      <c r="H38" s="19"/>
      <c r="I38" s="19"/>
      <c r="J38" s="19"/>
    </row>
    <row r="39" spans="1:10" x14ac:dyDescent="0.3">
      <c r="A39" s="7">
        <v>28</v>
      </c>
      <c r="B39" s="7" t="s">
        <v>141</v>
      </c>
      <c r="C39" s="5" t="str">
        <f t="shared" si="1"/>
        <v>AME21086</v>
      </c>
      <c r="E39" s="8">
        <v>82</v>
      </c>
      <c r="F39" s="9">
        <v>72</v>
      </c>
      <c r="G39" s="10">
        <v>79</v>
      </c>
      <c r="H39" s="19"/>
      <c r="I39" s="19"/>
      <c r="J39" s="19"/>
    </row>
    <row r="40" spans="1:10" x14ac:dyDescent="0.3">
      <c r="A40" s="7">
        <v>29</v>
      </c>
      <c r="B40" s="7" t="s">
        <v>142</v>
      </c>
      <c r="C40" s="5" t="str">
        <f t="shared" si="1"/>
        <v>AME21087</v>
      </c>
      <c r="E40" s="8">
        <v>83</v>
      </c>
      <c r="F40" s="9">
        <v>77</v>
      </c>
      <c r="G40" s="10">
        <v>81</v>
      </c>
      <c r="H40" s="19"/>
      <c r="I40" s="19"/>
      <c r="J40" s="19"/>
    </row>
    <row r="41" spans="1:10" x14ac:dyDescent="0.3">
      <c r="A41" s="7">
        <v>30</v>
      </c>
      <c r="B41" s="7" t="s">
        <v>143</v>
      </c>
      <c r="C41" s="5" t="str">
        <f t="shared" si="1"/>
        <v>AME21089</v>
      </c>
      <c r="E41" s="8">
        <v>82</v>
      </c>
      <c r="F41" s="9">
        <v>73</v>
      </c>
      <c r="G41" s="10">
        <v>81</v>
      </c>
      <c r="H41" s="19"/>
      <c r="I41" s="19"/>
      <c r="J41" s="19"/>
    </row>
    <row r="42" spans="1:10" x14ac:dyDescent="0.3">
      <c r="A42" s="7">
        <v>31</v>
      </c>
      <c r="B42" s="7" t="s">
        <v>144</v>
      </c>
      <c r="C42" s="5" t="str">
        <f t="shared" si="1"/>
        <v>AME21091</v>
      </c>
      <c r="E42" s="8">
        <v>84</v>
      </c>
      <c r="F42" s="9">
        <v>71</v>
      </c>
      <c r="G42" s="10">
        <v>77</v>
      </c>
      <c r="H42" s="19"/>
      <c r="I42" s="19"/>
      <c r="J42" s="19"/>
    </row>
    <row r="43" spans="1:10" x14ac:dyDescent="0.3">
      <c r="A43" s="7">
        <v>32</v>
      </c>
      <c r="B43" s="7" t="s">
        <v>145</v>
      </c>
      <c r="C43" s="5" t="str">
        <f t="shared" si="1"/>
        <v>AME21103</v>
      </c>
      <c r="E43" s="8">
        <v>83</v>
      </c>
      <c r="F43" s="9">
        <v>72</v>
      </c>
      <c r="G43" s="10">
        <v>81</v>
      </c>
      <c r="H43" s="19"/>
      <c r="I43" s="19"/>
      <c r="J43" s="19"/>
    </row>
    <row r="44" spans="1:10" x14ac:dyDescent="0.3">
      <c r="A44" s="7">
        <v>33</v>
      </c>
      <c r="B44" s="7" t="s">
        <v>146</v>
      </c>
      <c r="C44" s="5" t="str">
        <f t="shared" si="1"/>
        <v>AME21109</v>
      </c>
      <c r="E44" s="8">
        <v>82</v>
      </c>
      <c r="F44" s="9">
        <v>79</v>
      </c>
      <c r="G44" s="10">
        <v>79</v>
      </c>
      <c r="H44" s="19"/>
      <c r="I44" s="19"/>
      <c r="J44" s="19"/>
    </row>
    <row r="45" spans="1:10" x14ac:dyDescent="0.3">
      <c r="A45" s="7">
        <v>34</v>
      </c>
      <c r="B45" s="7" t="s">
        <v>147</v>
      </c>
      <c r="C45" s="5" t="str">
        <f t="shared" si="1"/>
        <v>AME21110</v>
      </c>
      <c r="E45" s="8">
        <v>83</v>
      </c>
      <c r="F45" s="9">
        <v>77</v>
      </c>
      <c r="G45" s="10">
        <v>76</v>
      </c>
      <c r="H45" s="19"/>
      <c r="I45" s="19"/>
      <c r="J45" s="19"/>
    </row>
    <row r="46" spans="1:10" x14ac:dyDescent="0.3">
      <c r="A46" s="7">
        <v>35</v>
      </c>
      <c r="B46" s="7" t="s">
        <v>148</v>
      </c>
      <c r="C46" s="5" t="str">
        <f t="shared" si="1"/>
        <v>AME21112</v>
      </c>
      <c r="E46" s="8">
        <v>66</v>
      </c>
      <c r="F46" s="9">
        <v>72</v>
      </c>
      <c r="G46" s="10">
        <v>0</v>
      </c>
      <c r="H46" s="19"/>
      <c r="I46" s="19"/>
      <c r="J46" s="19"/>
    </row>
    <row r="47" spans="1:10" x14ac:dyDescent="0.3">
      <c r="A47" s="7">
        <v>36</v>
      </c>
      <c r="B47" s="7" t="s">
        <v>149</v>
      </c>
      <c r="C47" s="5" t="str">
        <f t="shared" si="1"/>
        <v>AME21115</v>
      </c>
      <c r="E47" s="8">
        <v>74</v>
      </c>
      <c r="F47" s="9">
        <v>78</v>
      </c>
      <c r="G47" s="10">
        <v>73</v>
      </c>
      <c r="H47" s="19"/>
      <c r="I47" s="19"/>
      <c r="J47" s="19"/>
    </row>
    <row r="48" spans="1:10" x14ac:dyDescent="0.3">
      <c r="A48" s="7">
        <v>37</v>
      </c>
      <c r="B48" s="7" t="s">
        <v>150</v>
      </c>
      <c r="C48" s="5" t="str">
        <f t="shared" si="1"/>
        <v>AME21117</v>
      </c>
      <c r="E48" s="8">
        <v>86</v>
      </c>
      <c r="F48" s="9">
        <v>71</v>
      </c>
      <c r="G48" s="10">
        <v>79</v>
      </c>
      <c r="H48" s="19"/>
      <c r="I48" s="19"/>
      <c r="J48" s="19"/>
    </row>
    <row r="49" spans="1:10" x14ac:dyDescent="0.3">
      <c r="A49" s="7">
        <v>38</v>
      </c>
      <c r="B49" s="7" t="s">
        <v>151</v>
      </c>
      <c r="C49" s="5" t="str">
        <f t="shared" si="1"/>
        <v>AME21122</v>
      </c>
      <c r="E49" s="8">
        <v>60</v>
      </c>
      <c r="F49" s="9">
        <v>75</v>
      </c>
      <c r="G49" s="10">
        <v>79</v>
      </c>
      <c r="H49" s="19"/>
      <c r="I49" s="19"/>
      <c r="J49" s="19"/>
    </row>
    <row r="50" spans="1:10" x14ac:dyDescent="0.3">
      <c r="A50" s="7">
        <v>39</v>
      </c>
      <c r="B50" s="7" t="s">
        <v>152</v>
      </c>
      <c r="C50" s="5" t="str">
        <f t="shared" si="1"/>
        <v>AME21127</v>
      </c>
      <c r="E50" s="8">
        <v>72</v>
      </c>
      <c r="F50" s="9">
        <v>67</v>
      </c>
      <c r="G50" s="10">
        <v>83</v>
      </c>
      <c r="H50" s="19"/>
      <c r="I50" s="19"/>
      <c r="J50" s="19"/>
    </row>
    <row r="51" spans="1:10" x14ac:dyDescent="0.3">
      <c r="A51" s="7">
        <v>40</v>
      </c>
      <c r="B51" s="7" t="s">
        <v>153</v>
      </c>
      <c r="C51" s="5" t="str">
        <f t="shared" si="1"/>
        <v>AME21001</v>
      </c>
      <c r="E51" s="8">
        <v>86</v>
      </c>
      <c r="F51" s="9">
        <v>76</v>
      </c>
      <c r="G51" s="10">
        <v>79</v>
      </c>
      <c r="H51" s="19"/>
      <c r="I51" s="19"/>
      <c r="J51" s="19"/>
    </row>
    <row r="52" spans="1:10" x14ac:dyDescent="0.3">
      <c r="A52" s="7">
        <v>41</v>
      </c>
      <c r="B52" s="7" t="s">
        <v>154</v>
      </c>
      <c r="C52" s="5" t="str">
        <f t="shared" si="1"/>
        <v>AME21003</v>
      </c>
      <c r="E52" s="8">
        <v>78</v>
      </c>
      <c r="F52" s="9">
        <v>66</v>
      </c>
      <c r="G52" s="10">
        <v>82</v>
      </c>
      <c r="H52" s="19"/>
      <c r="I52" s="19"/>
      <c r="J52" s="19"/>
    </row>
    <row r="53" spans="1:10" x14ac:dyDescent="0.3">
      <c r="A53" s="7">
        <v>42</v>
      </c>
      <c r="B53" s="7" t="s">
        <v>155</v>
      </c>
      <c r="C53" s="5" t="str">
        <f t="shared" si="1"/>
        <v>AME21004</v>
      </c>
      <c r="E53" s="8">
        <v>84</v>
      </c>
      <c r="F53" s="9">
        <v>75</v>
      </c>
      <c r="G53" s="10">
        <v>0</v>
      </c>
      <c r="H53" s="19"/>
      <c r="I53" s="19"/>
      <c r="J53" s="19"/>
    </row>
    <row r="54" spans="1:10" x14ac:dyDescent="0.3">
      <c r="A54" s="7">
        <v>43</v>
      </c>
      <c r="B54" s="7" t="s">
        <v>156</v>
      </c>
      <c r="C54" s="5" t="str">
        <f t="shared" si="1"/>
        <v>AME21006</v>
      </c>
      <c r="E54" s="8">
        <v>83</v>
      </c>
      <c r="F54" s="9">
        <v>68</v>
      </c>
      <c r="G54" s="10">
        <v>79</v>
      </c>
      <c r="H54" s="19"/>
      <c r="I54" s="19"/>
      <c r="J54" s="19"/>
    </row>
    <row r="55" spans="1:10" x14ac:dyDescent="0.3">
      <c r="A55" s="7">
        <v>44</v>
      </c>
      <c r="B55" s="7" t="s">
        <v>157</v>
      </c>
      <c r="C55" s="5" t="str">
        <f t="shared" si="1"/>
        <v>AME21007</v>
      </c>
      <c r="E55" s="8">
        <v>75</v>
      </c>
      <c r="F55" s="9">
        <v>74</v>
      </c>
      <c r="G55" s="10">
        <v>80</v>
      </c>
      <c r="H55" s="19"/>
      <c r="I55" s="19"/>
      <c r="J55" s="19"/>
    </row>
    <row r="56" spans="1:10" x14ac:dyDescent="0.3">
      <c r="A56" s="7">
        <v>45</v>
      </c>
      <c r="B56" s="7" t="s">
        <v>158</v>
      </c>
      <c r="C56" s="5" t="str">
        <f t="shared" si="1"/>
        <v>AME21008</v>
      </c>
      <c r="E56" s="8">
        <v>37</v>
      </c>
      <c r="F56" s="9">
        <v>71</v>
      </c>
      <c r="G56" s="10">
        <v>78</v>
      </c>
      <c r="H56" s="19"/>
      <c r="I56" s="19"/>
      <c r="J56" s="19"/>
    </row>
    <row r="57" spans="1:10" x14ac:dyDescent="0.3">
      <c r="A57" s="7">
        <v>46</v>
      </c>
      <c r="B57" s="7" t="s">
        <v>159</v>
      </c>
      <c r="C57" s="5" t="str">
        <f t="shared" si="1"/>
        <v>AME21129</v>
      </c>
      <c r="E57" s="8">
        <v>86</v>
      </c>
      <c r="F57" s="9">
        <v>71</v>
      </c>
      <c r="G57" s="10">
        <v>0</v>
      </c>
      <c r="H57" s="19"/>
      <c r="I57" s="19"/>
      <c r="J57" s="19"/>
    </row>
    <row r="58" spans="1:10" x14ac:dyDescent="0.3">
      <c r="A58" s="7">
        <v>47</v>
      </c>
      <c r="B58" s="7" t="s">
        <v>160</v>
      </c>
      <c r="C58" s="5" t="str">
        <f t="shared" si="1"/>
        <v>AME21132</v>
      </c>
      <c r="E58" s="8">
        <v>81</v>
      </c>
      <c r="F58" s="9">
        <v>75</v>
      </c>
      <c r="G58" s="10">
        <v>82</v>
      </c>
      <c r="H58" s="19"/>
      <c r="I58" s="19"/>
      <c r="J58" s="19"/>
    </row>
    <row r="59" spans="1:10" x14ac:dyDescent="0.3">
      <c r="A59" s="7">
        <v>48</v>
      </c>
      <c r="B59" s="7" t="s">
        <v>161</v>
      </c>
      <c r="C59" s="5" t="str">
        <f t="shared" si="1"/>
        <v>AME21133</v>
      </c>
      <c r="E59" s="8">
        <v>82</v>
      </c>
      <c r="F59" s="9">
        <v>76</v>
      </c>
      <c r="G59" s="10">
        <v>79</v>
      </c>
      <c r="H59" s="19"/>
      <c r="I59" s="19"/>
      <c r="J59" s="19"/>
    </row>
    <row r="60" spans="1:10" x14ac:dyDescent="0.3">
      <c r="A60" s="7">
        <v>49</v>
      </c>
      <c r="B60" s="7" t="s">
        <v>162</v>
      </c>
      <c r="C60" s="5" t="str">
        <f t="shared" si="1"/>
        <v>AME21135</v>
      </c>
      <c r="E60" s="8">
        <v>81</v>
      </c>
      <c r="F60" s="9">
        <v>75</v>
      </c>
      <c r="G60" s="10">
        <v>70</v>
      </c>
      <c r="H60" s="19"/>
      <c r="I60" s="19"/>
      <c r="J60" s="19"/>
    </row>
    <row r="61" spans="1:10" x14ac:dyDescent="0.3">
      <c r="A61" s="7">
        <v>50</v>
      </c>
      <c r="B61" s="7" t="s">
        <v>163</v>
      </c>
      <c r="C61" s="5" t="str">
        <f t="shared" si="1"/>
        <v>AME21138</v>
      </c>
      <c r="E61" s="8">
        <v>82</v>
      </c>
      <c r="F61" s="9">
        <v>66</v>
      </c>
      <c r="G61" s="10">
        <v>81</v>
      </c>
      <c r="H61" s="19"/>
      <c r="I61" s="19"/>
      <c r="J61" s="19"/>
    </row>
    <row r="62" spans="1:10" x14ac:dyDescent="0.3">
      <c r="A62" s="7">
        <v>51</v>
      </c>
      <c r="B62" s="7" t="s">
        <v>164</v>
      </c>
      <c r="C62" s="5" t="str">
        <f t="shared" si="1"/>
        <v>AME21142</v>
      </c>
      <c r="E62" s="8">
        <v>82</v>
      </c>
      <c r="F62" s="9">
        <v>61</v>
      </c>
      <c r="G62" s="10">
        <v>81</v>
      </c>
      <c r="H62" s="19"/>
      <c r="I62" s="19"/>
      <c r="J62" s="19"/>
    </row>
    <row r="63" spans="1:10" x14ac:dyDescent="0.3">
      <c r="A63" s="7">
        <v>52</v>
      </c>
      <c r="B63" s="7" t="s">
        <v>165</v>
      </c>
      <c r="C63" s="5" t="str">
        <f t="shared" si="1"/>
        <v>AME21143</v>
      </c>
      <c r="E63" s="8">
        <v>79</v>
      </c>
      <c r="F63" s="9">
        <v>69</v>
      </c>
      <c r="G63" s="10">
        <v>79</v>
      </c>
      <c r="H63" s="19"/>
      <c r="I63" s="19"/>
      <c r="J63" s="19"/>
    </row>
    <row r="64" spans="1:10" x14ac:dyDescent="0.3">
      <c r="A64" s="7">
        <v>53</v>
      </c>
      <c r="B64" s="7" t="s">
        <v>166</v>
      </c>
      <c r="C64" s="5" t="str">
        <f t="shared" si="1"/>
        <v>AME21144</v>
      </c>
      <c r="E64" s="8">
        <v>0</v>
      </c>
      <c r="F64" s="9">
        <v>77</v>
      </c>
      <c r="G64" s="10">
        <v>80</v>
      </c>
      <c r="H64" s="19"/>
      <c r="I64" s="19"/>
      <c r="J64" s="19"/>
    </row>
    <row r="65" spans="1:10" x14ac:dyDescent="0.3">
      <c r="A65" s="7">
        <v>54</v>
      </c>
      <c r="B65" s="7" t="s">
        <v>167</v>
      </c>
      <c r="C65" s="5" t="str">
        <f t="shared" si="1"/>
        <v>AME21148</v>
      </c>
      <c r="E65" s="8">
        <v>0</v>
      </c>
      <c r="F65" s="9">
        <v>77</v>
      </c>
      <c r="G65" s="10">
        <v>81</v>
      </c>
      <c r="H65" s="19"/>
      <c r="I65" s="19"/>
      <c r="J65" s="19"/>
    </row>
    <row r="66" spans="1:10" x14ac:dyDescent="0.3">
      <c r="A66" s="7">
        <v>55</v>
      </c>
      <c r="B66" s="7" t="s">
        <v>168</v>
      </c>
      <c r="C66" s="5" t="str">
        <f t="shared" si="1"/>
        <v>AME21158</v>
      </c>
      <c r="E66" s="8">
        <v>82</v>
      </c>
      <c r="F66" s="9">
        <v>76</v>
      </c>
      <c r="G66" s="10">
        <v>80</v>
      </c>
      <c r="H66" s="19"/>
      <c r="I66" s="19"/>
      <c r="J66" s="19"/>
    </row>
    <row r="67" spans="1:10" x14ac:dyDescent="0.3">
      <c r="A67" s="7">
        <v>56</v>
      </c>
      <c r="B67" s="7" t="s">
        <v>169</v>
      </c>
      <c r="C67" s="5" t="str">
        <f t="shared" si="1"/>
        <v>AME21160</v>
      </c>
      <c r="E67" s="8">
        <v>82</v>
      </c>
      <c r="F67" s="9">
        <v>78</v>
      </c>
      <c r="G67" s="10">
        <v>82</v>
      </c>
      <c r="H67" s="19"/>
      <c r="I67" s="19"/>
      <c r="J67" s="19"/>
    </row>
    <row r="68" spans="1:10" x14ac:dyDescent="0.3">
      <c r="A68" s="7">
        <v>57</v>
      </c>
      <c r="B68" s="7" t="s">
        <v>170</v>
      </c>
      <c r="C68" s="5" t="str">
        <f t="shared" si="1"/>
        <v>AME21162</v>
      </c>
      <c r="E68" s="8">
        <v>81</v>
      </c>
      <c r="F68" s="9">
        <v>75</v>
      </c>
      <c r="G68" s="10">
        <v>80</v>
      </c>
      <c r="H68" s="19"/>
      <c r="I68" s="19"/>
      <c r="J68" s="19"/>
    </row>
    <row r="69" spans="1:10" x14ac:dyDescent="0.3">
      <c r="A69" s="7">
        <v>58</v>
      </c>
      <c r="B69" s="7" t="s">
        <v>171</v>
      </c>
      <c r="C69" s="5" t="str">
        <f t="shared" si="1"/>
        <v>AME21163</v>
      </c>
      <c r="E69" s="8">
        <v>86</v>
      </c>
      <c r="F69" s="9">
        <v>71</v>
      </c>
      <c r="G69" s="10">
        <v>80</v>
      </c>
      <c r="H69" s="19"/>
      <c r="I69" s="19"/>
      <c r="J69" s="19"/>
    </row>
    <row r="70" spans="1:10" x14ac:dyDescent="0.3">
      <c r="A70" s="7">
        <v>59</v>
      </c>
      <c r="B70" s="7" t="s">
        <v>172</v>
      </c>
      <c r="C70" s="5" t="str">
        <f t="shared" si="1"/>
        <v>AME21165</v>
      </c>
      <c r="E70" s="8">
        <v>84</v>
      </c>
      <c r="F70" s="9">
        <v>76</v>
      </c>
      <c r="G70" s="10">
        <v>78</v>
      </c>
      <c r="H70" s="19"/>
      <c r="I70" s="19"/>
      <c r="J70" s="19"/>
    </row>
    <row r="71" spans="1:10" x14ac:dyDescent="0.3">
      <c r="A71" s="7">
        <v>60</v>
      </c>
      <c r="B71" s="7" t="s">
        <v>173</v>
      </c>
      <c r="C71" s="5" t="str">
        <f t="shared" si="1"/>
        <v>AME21168</v>
      </c>
      <c r="E71" s="8">
        <v>82</v>
      </c>
      <c r="F71" s="9">
        <v>68</v>
      </c>
      <c r="G71" s="10">
        <v>80</v>
      </c>
      <c r="H71" s="19"/>
      <c r="I71" s="19"/>
      <c r="J71" s="19"/>
    </row>
    <row r="72" spans="1:10" x14ac:dyDescent="0.3">
      <c r="A72" s="7">
        <v>61</v>
      </c>
      <c r="B72" s="7" t="s">
        <v>174</v>
      </c>
      <c r="C72" s="5" t="str">
        <f t="shared" si="1"/>
        <v>AME21173</v>
      </c>
      <c r="E72" s="8">
        <v>84</v>
      </c>
      <c r="F72" s="9">
        <v>72</v>
      </c>
      <c r="G72" s="10">
        <v>83</v>
      </c>
      <c r="H72" s="19"/>
      <c r="I72" s="19"/>
      <c r="J72" s="19"/>
    </row>
    <row r="73" spans="1:10" x14ac:dyDescent="0.3">
      <c r="A73" s="7">
        <v>62</v>
      </c>
      <c r="B73" s="7" t="s">
        <v>175</v>
      </c>
      <c r="C73" s="5" t="str">
        <f t="shared" si="1"/>
        <v>AME21178</v>
      </c>
      <c r="E73" s="8">
        <v>79</v>
      </c>
      <c r="F73" s="9">
        <v>70</v>
      </c>
      <c r="G73" s="10">
        <v>82</v>
      </c>
      <c r="H73" s="19"/>
      <c r="I73" s="19"/>
      <c r="J73" s="19"/>
    </row>
    <row r="74" spans="1:10" x14ac:dyDescent="0.3">
      <c r="A74" s="7">
        <v>63</v>
      </c>
      <c r="B74" s="7" t="s">
        <v>176</v>
      </c>
      <c r="C74" s="5" t="str">
        <f t="shared" si="1"/>
        <v>AME21179</v>
      </c>
      <c r="E74" s="8">
        <v>80</v>
      </c>
      <c r="F74" s="9">
        <v>75</v>
      </c>
      <c r="G74" s="10">
        <v>83</v>
      </c>
      <c r="H74" s="19"/>
      <c r="I74" s="19"/>
      <c r="J74" s="19"/>
    </row>
    <row r="75" spans="1:10" x14ac:dyDescent="0.3">
      <c r="A75" s="7">
        <v>64</v>
      </c>
      <c r="B75" s="7" t="s">
        <v>177</v>
      </c>
      <c r="C75" s="5" t="str">
        <f t="shared" si="1"/>
        <v>AME21183</v>
      </c>
      <c r="E75" s="8">
        <v>83</v>
      </c>
      <c r="F75" s="9">
        <v>70</v>
      </c>
      <c r="G75" s="10">
        <v>83</v>
      </c>
      <c r="H75" s="19"/>
      <c r="I75" s="19"/>
      <c r="J75" s="19"/>
    </row>
    <row r="76" spans="1:10" x14ac:dyDescent="0.3">
      <c r="A76" s="7">
        <v>65</v>
      </c>
      <c r="B76" s="7" t="s">
        <v>178</v>
      </c>
      <c r="C76" s="5" t="str">
        <f t="shared" si="1"/>
        <v>AME21188</v>
      </c>
      <c r="E76" s="8">
        <v>81</v>
      </c>
      <c r="F76" s="9">
        <v>77</v>
      </c>
      <c r="G76" s="10">
        <v>82</v>
      </c>
      <c r="H76" s="19"/>
      <c r="I76" s="19"/>
      <c r="J76" s="19"/>
    </row>
    <row r="77" spans="1:10" x14ac:dyDescent="0.3">
      <c r="A77" s="7">
        <v>66</v>
      </c>
      <c r="B77" s="7" t="s">
        <v>179</v>
      </c>
      <c r="C77" s="5" t="str">
        <f t="shared" ref="C77:C140" si="2">B77</f>
        <v>AME21189</v>
      </c>
      <c r="E77" s="8">
        <v>82</v>
      </c>
      <c r="F77" s="9">
        <v>78</v>
      </c>
      <c r="G77" s="10">
        <v>76</v>
      </c>
      <c r="H77" s="19"/>
      <c r="I77" s="19"/>
      <c r="J77" s="19"/>
    </row>
    <row r="78" spans="1:10" x14ac:dyDescent="0.3">
      <c r="A78" s="7">
        <v>67</v>
      </c>
      <c r="B78" s="7" t="s">
        <v>180</v>
      </c>
      <c r="C78" s="5" t="str">
        <f t="shared" si="2"/>
        <v>AME21194</v>
      </c>
      <c r="E78" s="8">
        <v>76</v>
      </c>
      <c r="F78" s="9">
        <v>82</v>
      </c>
      <c r="G78" s="10">
        <v>78</v>
      </c>
      <c r="H78" s="19"/>
      <c r="I78" s="19"/>
      <c r="J78" s="19"/>
    </row>
    <row r="79" spans="1:10" x14ac:dyDescent="0.3">
      <c r="A79" s="7">
        <v>68</v>
      </c>
      <c r="B79" s="7" t="s">
        <v>181</v>
      </c>
      <c r="C79" s="5" t="str">
        <f t="shared" si="2"/>
        <v>AME21196</v>
      </c>
      <c r="E79" s="8">
        <v>86</v>
      </c>
      <c r="F79" s="9">
        <v>75</v>
      </c>
      <c r="G79" s="10">
        <v>74</v>
      </c>
      <c r="H79" s="19"/>
      <c r="I79" s="19"/>
      <c r="J79" s="19"/>
    </row>
    <row r="80" spans="1:10" x14ac:dyDescent="0.3">
      <c r="A80" s="7">
        <v>69</v>
      </c>
      <c r="B80" s="7" t="s">
        <v>182</v>
      </c>
      <c r="C80" s="5" t="str">
        <f t="shared" si="2"/>
        <v>AME21203</v>
      </c>
      <c r="E80" s="8">
        <v>80</v>
      </c>
      <c r="F80" s="9">
        <v>75</v>
      </c>
      <c r="G80" s="10">
        <v>0</v>
      </c>
      <c r="H80" s="19"/>
      <c r="I80" s="19"/>
      <c r="J80" s="19"/>
    </row>
    <row r="81" spans="1:10" x14ac:dyDescent="0.3">
      <c r="A81" s="7">
        <v>70</v>
      </c>
      <c r="B81" s="7" t="s">
        <v>183</v>
      </c>
      <c r="C81" s="5" t="str">
        <f t="shared" si="2"/>
        <v>AME21204</v>
      </c>
      <c r="E81" s="8">
        <v>80</v>
      </c>
      <c r="F81" s="9">
        <v>75</v>
      </c>
      <c r="G81" s="10">
        <v>82</v>
      </c>
      <c r="H81" s="19"/>
      <c r="I81" s="19"/>
      <c r="J81" s="19"/>
    </row>
    <row r="82" spans="1:10" x14ac:dyDescent="0.3">
      <c r="A82" s="7">
        <v>71</v>
      </c>
      <c r="B82" s="7" t="s">
        <v>184</v>
      </c>
      <c r="C82" s="5" t="str">
        <f t="shared" si="2"/>
        <v>AME21210</v>
      </c>
      <c r="E82" s="8">
        <v>80</v>
      </c>
      <c r="F82" s="9">
        <v>73</v>
      </c>
      <c r="G82" s="10">
        <v>80</v>
      </c>
      <c r="H82" s="19"/>
      <c r="I82" s="19"/>
      <c r="J82" s="19"/>
    </row>
    <row r="83" spans="1:10" x14ac:dyDescent="0.3">
      <c r="A83" s="7">
        <v>72</v>
      </c>
      <c r="B83" s="7" t="s">
        <v>185</v>
      </c>
      <c r="C83" s="5" t="str">
        <f t="shared" si="2"/>
        <v>AME21211</v>
      </c>
      <c r="E83" s="8">
        <v>82</v>
      </c>
      <c r="F83" s="9">
        <v>78</v>
      </c>
      <c r="G83" s="10">
        <v>75</v>
      </c>
      <c r="H83" s="19"/>
      <c r="I83" s="19"/>
      <c r="J83" s="19"/>
    </row>
    <row r="84" spans="1:10" x14ac:dyDescent="0.3">
      <c r="A84" s="7">
        <v>73</v>
      </c>
      <c r="B84" s="7" t="s">
        <v>186</v>
      </c>
      <c r="C84" s="5" t="str">
        <f t="shared" si="2"/>
        <v>AME21213</v>
      </c>
      <c r="E84" s="8">
        <v>84</v>
      </c>
      <c r="F84" s="9">
        <v>65</v>
      </c>
      <c r="G84" s="10">
        <v>79</v>
      </c>
      <c r="H84" s="19"/>
      <c r="I84" s="19"/>
      <c r="J84" s="19"/>
    </row>
    <row r="85" spans="1:10" x14ac:dyDescent="0.3">
      <c r="A85" s="7">
        <v>74</v>
      </c>
      <c r="B85" s="7" t="s">
        <v>187</v>
      </c>
      <c r="C85" s="5" t="str">
        <f t="shared" si="2"/>
        <v>AME21219</v>
      </c>
      <c r="E85" s="8">
        <v>82</v>
      </c>
      <c r="F85" s="9">
        <v>0</v>
      </c>
      <c r="G85" s="10">
        <v>81</v>
      </c>
      <c r="H85" s="19"/>
      <c r="I85" s="19"/>
      <c r="J85" s="19"/>
    </row>
    <row r="86" spans="1:10" x14ac:dyDescent="0.3">
      <c r="A86" s="7">
        <v>75</v>
      </c>
      <c r="B86" s="7" t="s">
        <v>188</v>
      </c>
      <c r="C86" s="5" t="str">
        <f t="shared" si="2"/>
        <v>AME21221</v>
      </c>
      <c r="E86" s="8">
        <v>80</v>
      </c>
      <c r="F86" s="9">
        <v>72</v>
      </c>
      <c r="G86" s="10">
        <v>79</v>
      </c>
      <c r="H86" s="19"/>
      <c r="I86" s="19"/>
      <c r="J86" s="19"/>
    </row>
    <row r="87" spans="1:10" x14ac:dyDescent="0.3">
      <c r="A87" s="7">
        <v>76</v>
      </c>
      <c r="B87" s="7" t="s">
        <v>189</v>
      </c>
      <c r="C87" s="5" t="str">
        <f t="shared" si="2"/>
        <v>AME21225</v>
      </c>
      <c r="E87" s="8">
        <v>74</v>
      </c>
      <c r="F87" s="9">
        <v>79</v>
      </c>
      <c r="G87" s="10">
        <v>80</v>
      </c>
      <c r="H87" s="19"/>
      <c r="I87" s="19"/>
      <c r="J87" s="19"/>
    </row>
    <row r="88" spans="1:10" x14ac:dyDescent="0.3">
      <c r="A88" s="7">
        <v>77</v>
      </c>
      <c r="B88" s="7" t="s">
        <v>190</v>
      </c>
      <c r="C88" s="5" t="str">
        <f t="shared" si="2"/>
        <v>AME21226</v>
      </c>
      <c r="E88" s="8">
        <v>68</v>
      </c>
      <c r="F88" s="9">
        <v>70</v>
      </c>
      <c r="G88" s="10">
        <v>74</v>
      </c>
      <c r="H88" s="19"/>
      <c r="I88" s="19"/>
      <c r="J88" s="19"/>
    </row>
    <row r="89" spans="1:10" x14ac:dyDescent="0.3">
      <c r="A89" s="7">
        <v>78</v>
      </c>
      <c r="B89" s="7" t="s">
        <v>191</v>
      </c>
      <c r="C89" s="5" t="str">
        <f t="shared" si="2"/>
        <v>AME21228</v>
      </c>
      <c r="E89" s="8">
        <v>81</v>
      </c>
      <c r="F89" s="9">
        <v>74</v>
      </c>
      <c r="G89" s="10">
        <v>80</v>
      </c>
      <c r="H89" s="19"/>
      <c r="I89" s="19"/>
      <c r="J89" s="19"/>
    </row>
    <row r="90" spans="1:10" x14ac:dyDescent="0.3">
      <c r="A90" s="7">
        <v>79</v>
      </c>
      <c r="B90" s="7" t="s">
        <v>192</v>
      </c>
      <c r="C90" s="5" t="str">
        <f t="shared" si="2"/>
        <v>AME21010</v>
      </c>
      <c r="E90" s="8">
        <v>80</v>
      </c>
      <c r="F90" s="9">
        <v>70</v>
      </c>
      <c r="G90" s="10">
        <v>79</v>
      </c>
      <c r="H90" s="19"/>
      <c r="I90" s="19"/>
      <c r="J90" s="19"/>
    </row>
    <row r="91" spans="1:10" x14ac:dyDescent="0.3">
      <c r="A91" s="7">
        <v>80</v>
      </c>
      <c r="B91" s="7" t="s">
        <v>193</v>
      </c>
      <c r="C91" s="5" t="str">
        <f t="shared" si="2"/>
        <v>AME21011</v>
      </c>
      <c r="E91" s="8">
        <v>81</v>
      </c>
      <c r="F91" s="9">
        <v>68</v>
      </c>
      <c r="G91" s="10">
        <v>81</v>
      </c>
      <c r="H91" s="19"/>
      <c r="I91" s="19"/>
      <c r="J91" s="19"/>
    </row>
    <row r="92" spans="1:10" x14ac:dyDescent="0.3">
      <c r="A92" s="7">
        <v>81</v>
      </c>
      <c r="B92" s="7" t="s">
        <v>194</v>
      </c>
      <c r="C92" s="5" t="str">
        <f t="shared" si="2"/>
        <v>AME21014</v>
      </c>
      <c r="E92" s="8">
        <v>78</v>
      </c>
      <c r="F92" s="9">
        <v>72</v>
      </c>
      <c r="G92" s="10">
        <v>80</v>
      </c>
      <c r="H92" s="19"/>
      <c r="I92" s="19"/>
      <c r="J92" s="19"/>
    </row>
    <row r="93" spans="1:10" x14ac:dyDescent="0.3">
      <c r="A93" s="7">
        <v>82</v>
      </c>
      <c r="B93" s="7" t="s">
        <v>195</v>
      </c>
      <c r="C93" s="5" t="str">
        <f t="shared" si="2"/>
        <v>AME21015</v>
      </c>
      <c r="E93" s="8">
        <v>79</v>
      </c>
      <c r="F93" s="9">
        <v>73</v>
      </c>
      <c r="G93" s="10">
        <v>81</v>
      </c>
      <c r="H93" s="19"/>
      <c r="I93" s="19"/>
      <c r="J93" s="19"/>
    </row>
    <row r="94" spans="1:10" x14ac:dyDescent="0.3">
      <c r="A94" s="7">
        <v>83</v>
      </c>
      <c r="B94" s="7" t="s">
        <v>196</v>
      </c>
      <c r="C94" s="5" t="str">
        <f t="shared" si="2"/>
        <v>AME21018</v>
      </c>
      <c r="E94" s="8">
        <v>86</v>
      </c>
      <c r="F94" s="9">
        <v>66</v>
      </c>
      <c r="G94" s="10">
        <v>81</v>
      </c>
      <c r="H94" s="19"/>
      <c r="I94" s="19"/>
      <c r="J94" s="19"/>
    </row>
    <row r="95" spans="1:10" x14ac:dyDescent="0.3">
      <c r="A95" s="7">
        <v>84</v>
      </c>
      <c r="B95" s="7" t="s">
        <v>197</v>
      </c>
      <c r="C95" s="5" t="str">
        <f t="shared" si="2"/>
        <v>AME21023</v>
      </c>
      <c r="E95" s="8">
        <v>82</v>
      </c>
      <c r="F95" s="9">
        <v>28</v>
      </c>
      <c r="G95" s="10">
        <v>78</v>
      </c>
      <c r="H95" s="19"/>
      <c r="I95" s="19"/>
      <c r="J95" s="19"/>
    </row>
    <row r="96" spans="1:10" x14ac:dyDescent="0.3">
      <c r="A96" s="7">
        <v>85</v>
      </c>
      <c r="B96" s="7" t="s">
        <v>198</v>
      </c>
      <c r="C96" s="5" t="str">
        <f t="shared" si="2"/>
        <v>AME21024</v>
      </c>
      <c r="E96" s="8">
        <v>81</v>
      </c>
      <c r="F96" s="9">
        <v>68</v>
      </c>
      <c r="G96" s="10">
        <v>77</v>
      </c>
      <c r="H96" s="19"/>
      <c r="I96" s="19"/>
      <c r="J96" s="19"/>
    </row>
    <row r="97" spans="1:10" x14ac:dyDescent="0.3">
      <c r="A97" s="7">
        <v>86</v>
      </c>
      <c r="B97" s="7" t="s">
        <v>199</v>
      </c>
      <c r="C97" s="5" t="str">
        <f t="shared" si="2"/>
        <v>AME21025</v>
      </c>
      <c r="E97" s="8">
        <v>79</v>
      </c>
      <c r="F97" s="9">
        <v>75</v>
      </c>
      <c r="G97" s="10">
        <v>78</v>
      </c>
      <c r="H97" s="19"/>
      <c r="I97" s="19"/>
      <c r="J97" s="19"/>
    </row>
    <row r="98" spans="1:10" x14ac:dyDescent="0.3">
      <c r="A98" s="7">
        <v>87</v>
      </c>
      <c r="B98" s="7" t="s">
        <v>200</v>
      </c>
      <c r="C98" s="5" t="str">
        <f t="shared" si="2"/>
        <v>AME21026</v>
      </c>
      <c r="E98" s="8">
        <v>80</v>
      </c>
      <c r="F98" s="9">
        <v>69</v>
      </c>
      <c r="G98" s="10">
        <v>74</v>
      </c>
      <c r="H98" s="19"/>
      <c r="I98" s="19"/>
      <c r="J98" s="19"/>
    </row>
    <row r="99" spans="1:10" x14ac:dyDescent="0.3">
      <c r="A99" s="7">
        <v>88</v>
      </c>
      <c r="B99" s="7" t="s">
        <v>201</v>
      </c>
      <c r="C99" s="5" t="str">
        <f t="shared" si="2"/>
        <v>AME21027</v>
      </c>
      <c r="E99" s="8">
        <v>81</v>
      </c>
      <c r="F99" s="9">
        <v>68</v>
      </c>
      <c r="G99" s="10">
        <v>80</v>
      </c>
      <c r="H99" s="19"/>
      <c r="I99" s="19"/>
      <c r="J99" s="19"/>
    </row>
    <row r="100" spans="1:10" x14ac:dyDescent="0.3">
      <c r="A100" s="7">
        <v>89</v>
      </c>
      <c r="B100" s="7" t="s">
        <v>202</v>
      </c>
      <c r="C100" s="5" t="str">
        <f t="shared" si="2"/>
        <v>AME21028</v>
      </c>
      <c r="E100" s="8">
        <v>80</v>
      </c>
      <c r="F100" s="9">
        <v>74</v>
      </c>
      <c r="G100" s="10">
        <v>72</v>
      </c>
      <c r="H100" s="19"/>
      <c r="I100" s="19"/>
      <c r="J100" s="19"/>
    </row>
    <row r="101" spans="1:10" x14ac:dyDescent="0.3">
      <c r="A101" s="7">
        <v>90</v>
      </c>
      <c r="B101" s="7" t="s">
        <v>203</v>
      </c>
      <c r="C101" s="5" t="str">
        <f t="shared" si="2"/>
        <v>AME21029</v>
      </c>
      <c r="E101" s="8">
        <v>82</v>
      </c>
      <c r="F101" s="9">
        <v>71</v>
      </c>
      <c r="G101" s="10">
        <v>79</v>
      </c>
      <c r="H101" s="19"/>
      <c r="I101" s="19"/>
      <c r="J101" s="19"/>
    </row>
    <row r="102" spans="1:10" x14ac:dyDescent="0.3">
      <c r="A102" s="7">
        <v>91</v>
      </c>
      <c r="B102" s="7" t="s">
        <v>204</v>
      </c>
      <c r="C102" s="5" t="str">
        <f t="shared" si="2"/>
        <v>AME21030</v>
      </c>
      <c r="E102" s="8">
        <v>78</v>
      </c>
      <c r="F102" s="9">
        <v>76</v>
      </c>
      <c r="G102" s="10">
        <v>74</v>
      </c>
      <c r="H102" s="19"/>
      <c r="I102" s="19"/>
      <c r="J102" s="19"/>
    </row>
    <row r="103" spans="1:10" x14ac:dyDescent="0.3">
      <c r="A103" s="7">
        <v>92</v>
      </c>
      <c r="B103" s="7" t="s">
        <v>205</v>
      </c>
      <c r="C103" s="5" t="str">
        <f t="shared" si="2"/>
        <v>AME21032</v>
      </c>
      <c r="E103" s="8">
        <v>81</v>
      </c>
      <c r="F103" s="9">
        <v>74</v>
      </c>
      <c r="G103" s="10">
        <v>79</v>
      </c>
      <c r="H103" s="19"/>
      <c r="I103" s="19"/>
      <c r="J103" s="19"/>
    </row>
    <row r="104" spans="1:10" x14ac:dyDescent="0.3">
      <c r="A104" s="7">
        <v>93</v>
      </c>
      <c r="B104" s="7" t="s">
        <v>206</v>
      </c>
      <c r="C104" s="5" t="str">
        <f t="shared" si="2"/>
        <v>AME21034</v>
      </c>
      <c r="E104" s="8">
        <v>85</v>
      </c>
      <c r="F104" s="9">
        <v>68</v>
      </c>
      <c r="G104" s="10">
        <v>79</v>
      </c>
      <c r="H104" s="19"/>
      <c r="I104" s="19"/>
      <c r="J104" s="19"/>
    </row>
    <row r="105" spans="1:10" x14ac:dyDescent="0.3">
      <c r="A105" s="7">
        <v>94</v>
      </c>
      <c r="B105" s="7" t="s">
        <v>207</v>
      </c>
      <c r="C105" s="5" t="str">
        <f t="shared" si="2"/>
        <v>AME21035</v>
      </c>
      <c r="E105" s="8">
        <v>82</v>
      </c>
      <c r="F105" s="9">
        <v>75</v>
      </c>
      <c r="G105" s="10">
        <v>78</v>
      </c>
      <c r="H105" s="19"/>
      <c r="I105" s="19"/>
      <c r="J105" s="19"/>
    </row>
    <row r="106" spans="1:10" x14ac:dyDescent="0.3">
      <c r="A106" s="7">
        <v>95</v>
      </c>
      <c r="B106" s="7" t="s">
        <v>208</v>
      </c>
      <c r="C106" s="5" t="str">
        <f t="shared" si="2"/>
        <v>AME21038</v>
      </c>
      <c r="E106" s="8">
        <v>79</v>
      </c>
      <c r="F106" s="9">
        <v>74</v>
      </c>
      <c r="G106" s="10">
        <v>76</v>
      </c>
      <c r="H106" s="19"/>
      <c r="I106" s="19"/>
      <c r="J106" s="19"/>
    </row>
    <row r="107" spans="1:10" x14ac:dyDescent="0.3">
      <c r="A107" s="7">
        <v>96</v>
      </c>
      <c r="B107" s="7" t="s">
        <v>209</v>
      </c>
      <c r="C107" s="5" t="str">
        <f t="shared" si="2"/>
        <v>AME21040</v>
      </c>
      <c r="E107" s="8">
        <v>71</v>
      </c>
      <c r="F107" s="9">
        <v>69</v>
      </c>
      <c r="G107" s="10">
        <v>80</v>
      </c>
      <c r="H107" s="19"/>
      <c r="I107" s="19"/>
      <c r="J107" s="19"/>
    </row>
    <row r="108" spans="1:10" x14ac:dyDescent="0.3">
      <c r="A108" s="7">
        <v>97</v>
      </c>
      <c r="B108" s="7" t="s">
        <v>210</v>
      </c>
      <c r="C108" s="5" t="str">
        <f t="shared" si="2"/>
        <v>AME21042</v>
      </c>
      <c r="E108" s="8">
        <v>5</v>
      </c>
      <c r="F108" s="9">
        <v>72</v>
      </c>
      <c r="G108" s="10">
        <v>80</v>
      </c>
      <c r="H108" s="19"/>
      <c r="I108" s="19"/>
      <c r="J108" s="19"/>
    </row>
    <row r="109" spans="1:10" x14ac:dyDescent="0.3">
      <c r="A109" s="7">
        <v>98</v>
      </c>
      <c r="B109" s="7" t="s">
        <v>211</v>
      </c>
      <c r="C109" s="5" t="str">
        <f t="shared" si="2"/>
        <v>AME21043</v>
      </c>
      <c r="E109" s="8">
        <v>87</v>
      </c>
      <c r="F109" s="9">
        <v>71</v>
      </c>
      <c r="G109" s="10">
        <v>79</v>
      </c>
      <c r="H109" s="19"/>
      <c r="I109" s="19"/>
      <c r="J109" s="19"/>
    </row>
    <row r="110" spans="1:10" x14ac:dyDescent="0.3">
      <c r="A110" s="7">
        <v>99</v>
      </c>
      <c r="B110" s="7" t="s">
        <v>212</v>
      </c>
      <c r="C110" s="5" t="str">
        <f t="shared" si="2"/>
        <v>AME21044</v>
      </c>
      <c r="E110" s="8">
        <v>77</v>
      </c>
      <c r="F110" s="9">
        <v>73</v>
      </c>
      <c r="G110" s="10">
        <v>70</v>
      </c>
      <c r="H110" s="19"/>
      <c r="I110" s="19"/>
      <c r="J110" s="19"/>
    </row>
    <row r="111" spans="1:10" x14ac:dyDescent="0.3">
      <c r="A111" s="7">
        <v>100</v>
      </c>
      <c r="B111" s="7" t="s">
        <v>213</v>
      </c>
      <c r="C111" s="5" t="str">
        <f t="shared" si="2"/>
        <v>AME21046</v>
      </c>
      <c r="E111" s="8">
        <v>80</v>
      </c>
      <c r="F111" s="9">
        <v>70</v>
      </c>
      <c r="G111" s="10">
        <v>80</v>
      </c>
      <c r="H111" s="19"/>
      <c r="I111" s="19"/>
      <c r="J111" s="19"/>
    </row>
    <row r="112" spans="1:10" x14ac:dyDescent="0.3">
      <c r="A112" s="7">
        <v>101</v>
      </c>
      <c r="B112" s="7" t="s">
        <v>214</v>
      </c>
      <c r="C112" s="5" t="str">
        <f t="shared" si="2"/>
        <v>AME21047</v>
      </c>
      <c r="E112" s="8">
        <v>84</v>
      </c>
      <c r="F112" s="9">
        <v>76</v>
      </c>
      <c r="G112" s="10">
        <v>78</v>
      </c>
      <c r="H112" s="19"/>
      <c r="I112" s="19"/>
      <c r="J112" s="19"/>
    </row>
    <row r="113" spans="1:10" x14ac:dyDescent="0.3">
      <c r="A113" s="7">
        <v>102</v>
      </c>
      <c r="B113" s="7" t="s">
        <v>215</v>
      </c>
      <c r="C113" s="5" t="str">
        <f t="shared" si="2"/>
        <v>AME21049</v>
      </c>
      <c r="E113" s="8">
        <v>91</v>
      </c>
      <c r="F113" s="9">
        <v>76</v>
      </c>
      <c r="G113" s="10">
        <v>79</v>
      </c>
      <c r="H113" s="19"/>
      <c r="I113" s="19"/>
      <c r="J113" s="19"/>
    </row>
    <row r="114" spans="1:10" x14ac:dyDescent="0.3">
      <c r="A114" s="7">
        <v>103</v>
      </c>
      <c r="B114" s="7" t="s">
        <v>216</v>
      </c>
      <c r="C114" s="5" t="str">
        <f t="shared" si="2"/>
        <v>AME21050</v>
      </c>
      <c r="E114" s="8">
        <v>75</v>
      </c>
      <c r="F114" s="9">
        <v>69</v>
      </c>
      <c r="G114" s="10">
        <v>78</v>
      </c>
      <c r="H114" s="19"/>
      <c r="I114" s="19"/>
      <c r="J114" s="19"/>
    </row>
    <row r="115" spans="1:10" x14ac:dyDescent="0.3">
      <c r="A115" s="7">
        <v>104</v>
      </c>
      <c r="B115" s="7" t="s">
        <v>217</v>
      </c>
      <c r="C115" s="5" t="str">
        <f t="shared" si="2"/>
        <v>AME21230</v>
      </c>
      <c r="E115" s="8">
        <v>85</v>
      </c>
      <c r="F115" s="9">
        <v>76</v>
      </c>
      <c r="G115" s="10">
        <v>80</v>
      </c>
      <c r="H115" s="19"/>
      <c r="I115" s="19"/>
      <c r="J115" s="19"/>
    </row>
    <row r="116" spans="1:10" x14ac:dyDescent="0.3">
      <c r="A116" s="7">
        <v>105</v>
      </c>
      <c r="B116" s="7" t="s">
        <v>218</v>
      </c>
      <c r="C116" s="5" t="str">
        <f t="shared" si="2"/>
        <v>AME21232</v>
      </c>
      <c r="E116" s="8">
        <v>80</v>
      </c>
      <c r="F116" s="9">
        <v>74</v>
      </c>
      <c r="G116" s="10">
        <v>79</v>
      </c>
      <c r="H116" s="19"/>
      <c r="I116" s="19"/>
      <c r="J116" s="19"/>
    </row>
    <row r="117" spans="1:10" x14ac:dyDescent="0.3">
      <c r="A117" s="7">
        <v>106</v>
      </c>
      <c r="B117" s="7" t="s">
        <v>219</v>
      </c>
      <c r="C117" s="5" t="str">
        <f t="shared" si="2"/>
        <v>AME21233</v>
      </c>
      <c r="E117" s="8">
        <v>86</v>
      </c>
      <c r="F117" s="9">
        <v>67</v>
      </c>
      <c r="G117" s="10">
        <v>81</v>
      </c>
      <c r="H117" s="19"/>
      <c r="I117" s="19"/>
      <c r="J117" s="19"/>
    </row>
    <row r="118" spans="1:10" x14ac:dyDescent="0.3">
      <c r="A118" s="7">
        <v>107</v>
      </c>
      <c r="B118" s="7" t="s">
        <v>220</v>
      </c>
      <c r="C118" s="5" t="str">
        <f t="shared" si="2"/>
        <v>AME21234</v>
      </c>
      <c r="E118" s="8">
        <v>84</v>
      </c>
      <c r="F118" s="9">
        <v>73</v>
      </c>
      <c r="G118" s="10">
        <v>76</v>
      </c>
      <c r="H118" s="19"/>
      <c r="I118" s="19"/>
      <c r="J118" s="19"/>
    </row>
    <row r="119" spans="1:10" x14ac:dyDescent="0.3">
      <c r="A119" s="7">
        <v>108</v>
      </c>
      <c r="B119" s="7" t="s">
        <v>221</v>
      </c>
      <c r="C119" s="5" t="str">
        <f t="shared" si="2"/>
        <v>AME21235</v>
      </c>
      <c r="E119" s="8">
        <v>83</v>
      </c>
      <c r="F119" s="9">
        <v>68</v>
      </c>
      <c r="G119" s="10">
        <v>75</v>
      </c>
      <c r="H119" s="19"/>
      <c r="I119" s="19"/>
      <c r="J119" s="19"/>
    </row>
    <row r="120" spans="1:10" x14ac:dyDescent="0.3">
      <c r="A120" s="7">
        <v>109</v>
      </c>
      <c r="B120" s="7" t="s">
        <v>222</v>
      </c>
      <c r="C120" s="5" t="str">
        <f t="shared" si="2"/>
        <v>AME21237</v>
      </c>
      <c r="E120" s="8">
        <v>80</v>
      </c>
      <c r="F120" s="9">
        <v>73</v>
      </c>
      <c r="G120" s="10">
        <v>80</v>
      </c>
      <c r="H120" s="19"/>
      <c r="I120" s="19"/>
      <c r="J120" s="19"/>
    </row>
    <row r="121" spans="1:10" x14ac:dyDescent="0.3">
      <c r="A121" s="7">
        <v>110</v>
      </c>
      <c r="B121" s="7" t="s">
        <v>223</v>
      </c>
      <c r="C121" s="5" t="str">
        <f t="shared" si="2"/>
        <v>AME21239L</v>
      </c>
      <c r="E121" s="8">
        <v>81</v>
      </c>
      <c r="F121" s="9">
        <v>72</v>
      </c>
      <c r="G121" s="10">
        <v>0</v>
      </c>
      <c r="H121" s="19"/>
      <c r="I121" s="19"/>
      <c r="J121" s="19"/>
    </row>
    <row r="122" spans="1:10" x14ac:dyDescent="0.3">
      <c r="A122" s="7">
        <v>111</v>
      </c>
      <c r="B122" s="7" t="s">
        <v>224</v>
      </c>
      <c r="C122" s="5" t="str">
        <f t="shared" si="2"/>
        <v>AME21241L</v>
      </c>
      <c r="E122" s="8">
        <v>72</v>
      </c>
      <c r="F122" s="9">
        <v>76</v>
      </c>
      <c r="G122" s="10">
        <v>76</v>
      </c>
      <c r="H122" s="19"/>
      <c r="I122" s="19"/>
      <c r="J122" s="19"/>
    </row>
    <row r="123" spans="1:10" x14ac:dyDescent="0.3">
      <c r="A123" s="7">
        <v>112</v>
      </c>
      <c r="B123" s="7" t="s">
        <v>225</v>
      </c>
      <c r="C123" s="5" t="str">
        <f t="shared" si="2"/>
        <v>AME21244L</v>
      </c>
      <c r="E123" s="8">
        <v>78</v>
      </c>
      <c r="F123" s="9">
        <v>77</v>
      </c>
      <c r="G123" s="10">
        <v>0</v>
      </c>
      <c r="H123" s="19"/>
      <c r="I123" s="19"/>
      <c r="J123" s="19"/>
    </row>
    <row r="124" spans="1:10" x14ac:dyDescent="0.3">
      <c r="A124" s="7">
        <v>113</v>
      </c>
      <c r="B124" s="7" t="s">
        <v>226</v>
      </c>
      <c r="C124" s="5" t="str">
        <f t="shared" si="2"/>
        <v>AME21251L</v>
      </c>
      <c r="E124" s="8">
        <v>78</v>
      </c>
      <c r="F124" s="9">
        <v>72</v>
      </c>
      <c r="G124" s="10">
        <v>77</v>
      </c>
      <c r="H124" s="19"/>
      <c r="I124" s="19"/>
      <c r="J124" s="19"/>
    </row>
    <row r="125" spans="1:10" x14ac:dyDescent="0.3">
      <c r="A125" s="7">
        <v>114</v>
      </c>
      <c r="B125" s="7" t="s">
        <v>227</v>
      </c>
      <c r="C125" s="5" t="str">
        <f t="shared" si="2"/>
        <v>AME21262L</v>
      </c>
      <c r="E125" s="8">
        <v>80</v>
      </c>
      <c r="F125" s="9">
        <v>75</v>
      </c>
      <c r="G125" s="10">
        <v>80</v>
      </c>
      <c r="H125" s="19"/>
      <c r="I125" s="19"/>
      <c r="J125" s="19"/>
    </row>
    <row r="126" spans="1:10" x14ac:dyDescent="0.3">
      <c r="A126" s="7">
        <v>115</v>
      </c>
      <c r="B126" s="7" t="s">
        <v>228</v>
      </c>
      <c r="C126" s="5" t="str">
        <f t="shared" si="2"/>
        <v>AME21263L</v>
      </c>
      <c r="E126" s="8">
        <v>82</v>
      </c>
      <c r="F126" s="9">
        <v>75</v>
      </c>
      <c r="G126" s="10">
        <v>82</v>
      </c>
      <c r="H126" s="19"/>
      <c r="I126" s="19"/>
      <c r="J126" s="19"/>
    </row>
    <row r="127" spans="1:10" x14ac:dyDescent="0.3">
      <c r="A127" s="7">
        <v>116</v>
      </c>
      <c r="B127" s="7" t="s">
        <v>229</v>
      </c>
      <c r="C127" s="5" t="str">
        <f t="shared" si="2"/>
        <v>AME21057</v>
      </c>
      <c r="E127" s="8">
        <v>31</v>
      </c>
      <c r="F127" s="9">
        <v>75</v>
      </c>
      <c r="G127" s="10">
        <v>82</v>
      </c>
      <c r="H127" s="19"/>
      <c r="I127" s="19"/>
      <c r="J127" s="19"/>
    </row>
    <row r="128" spans="1:10" x14ac:dyDescent="0.3">
      <c r="A128" s="7">
        <v>117</v>
      </c>
      <c r="B128" s="7" t="s">
        <v>230</v>
      </c>
      <c r="C128" s="5" t="str">
        <f t="shared" si="2"/>
        <v>AME21060</v>
      </c>
      <c r="E128" s="8">
        <v>83</v>
      </c>
      <c r="F128" s="9">
        <v>75</v>
      </c>
      <c r="G128" s="10">
        <v>80</v>
      </c>
      <c r="H128" s="19"/>
      <c r="I128" s="19"/>
      <c r="J128" s="19"/>
    </row>
    <row r="129" spans="1:10" x14ac:dyDescent="0.3">
      <c r="A129" s="7">
        <v>118</v>
      </c>
      <c r="B129" s="7" t="s">
        <v>231</v>
      </c>
      <c r="C129" s="5" t="str">
        <f t="shared" si="2"/>
        <v>AME21064</v>
      </c>
      <c r="E129" s="8">
        <v>75</v>
      </c>
      <c r="F129" s="9">
        <v>67</v>
      </c>
      <c r="G129" s="10">
        <v>80</v>
      </c>
      <c r="H129" s="19"/>
      <c r="I129" s="19"/>
      <c r="J129" s="19"/>
    </row>
    <row r="130" spans="1:10" x14ac:dyDescent="0.3">
      <c r="A130" s="7">
        <v>119</v>
      </c>
      <c r="B130" s="7" t="s">
        <v>232</v>
      </c>
      <c r="C130" s="5" t="str">
        <f t="shared" si="2"/>
        <v>AME21065</v>
      </c>
      <c r="E130" s="8">
        <v>0</v>
      </c>
      <c r="F130" s="9">
        <v>67</v>
      </c>
      <c r="G130" s="10">
        <v>75</v>
      </c>
      <c r="H130" s="19"/>
      <c r="I130" s="19"/>
      <c r="J130" s="19"/>
    </row>
    <row r="131" spans="1:10" x14ac:dyDescent="0.3">
      <c r="A131" s="7">
        <v>120</v>
      </c>
      <c r="B131" s="7" t="s">
        <v>233</v>
      </c>
      <c r="C131" s="5" t="str">
        <f t="shared" si="2"/>
        <v>AME21070</v>
      </c>
      <c r="E131" s="8">
        <v>79</v>
      </c>
      <c r="F131" s="9">
        <v>69</v>
      </c>
      <c r="G131" s="10">
        <v>80</v>
      </c>
      <c r="H131" s="19"/>
      <c r="I131" s="19"/>
      <c r="J131" s="19"/>
    </row>
    <row r="132" spans="1:10" x14ac:dyDescent="0.3">
      <c r="A132" s="7">
        <v>121</v>
      </c>
      <c r="B132" s="7" t="s">
        <v>234</v>
      </c>
      <c r="C132" s="5" t="str">
        <f t="shared" si="2"/>
        <v>AME21071</v>
      </c>
      <c r="E132" s="8">
        <v>74</v>
      </c>
      <c r="F132" s="9">
        <v>64</v>
      </c>
      <c r="G132" s="10">
        <v>81</v>
      </c>
      <c r="H132" s="19"/>
      <c r="I132" s="19"/>
      <c r="J132" s="19"/>
    </row>
    <row r="133" spans="1:10" x14ac:dyDescent="0.3">
      <c r="A133" s="7">
        <v>122</v>
      </c>
      <c r="B133" s="7" t="s">
        <v>235</v>
      </c>
      <c r="C133" s="5" t="str">
        <f t="shared" si="2"/>
        <v>AME21072</v>
      </c>
      <c r="E133" s="8">
        <v>68</v>
      </c>
      <c r="F133" s="9">
        <v>66</v>
      </c>
      <c r="G133" s="10">
        <v>78</v>
      </c>
      <c r="H133" s="19"/>
      <c r="I133" s="19"/>
      <c r="J133" s="19"/>
    </row>
    <row r="134" spans="1:10" x14ac:dyDescent="0.3">
      <c r="A134" s="7">
        <v>123</v>
      </c>
      <c r="B134" s="7" t="s">
        <v>236</v>
      </c>
      <c r="C134" s="5" t="str">
        <f t="shared" si="2"/>
        <v>AME21073</v>
      </c>
      <c r="E134" s="8">
        <v>74</v>
      </c>
      <c r="F134" s="9">
        <v>72</v>
      </c>
      <c r="G134" s="10">
        <v>71</v>
      </c>
      <c r="H134" s="19"/>
      <c r="I134" s="19"/>
      <c r="J134" s="19"/>
    </row>
    <row r="135" spans="1:10" x14ac:dyDescent="0.3">
      <c r="A135" s="7">
        <v>124</v>
      </c>
      <c r="B135" s="7" t="s">
        <v>237</v>
      </c>
      <c r="C135" s="5" t="str">
        <f t="shared" si="2"/>
        <v>AME21074</v>
      </c>
      <c r="E135" s="8">
        <v>79</v>
      </c>
      <c r="F135" s="9">
        <v>78</v>
      </c>
      <c r="G135" s="10">
        <v>77</v>
      </c>
      <c r="H135" s="19"/>
      <c r="I135" s="19"/>
      <c r="J135" s="19"/>
    </row>
    <row r="136" spans="1:10" x14ac:dyDescent="0.3">
      <c r="A136" s="7">
        <v>125</v>
      </c>
      <c r="B136" s="7" t="s">
        <v>238</v>
      </c>
      <c r="C136" s="5" t="str">
        <f t="shared" si="2"/>
        <v>AME21075</v>
      </c>
      <c r="E136" s="8">
        <v>71</v>
      </c>
      <c r="F136" s="9">
        <v>65</v>
      </c>
      <c r="G136" s="10">
        <v>79</v>
      </c>
      <c r="H136" s="19"/>
      <c r="I136" s="19"/>
      <c r="J136" s="19"/>
    </row>
    <row r="137" spans="1:10" x14ac:dyDescent="0.3">
      <c r="A137" s="7">
        <v>126</v>
      </c>
      <c r="B137" s="7" t="s">
        <v>239</v>
      </c>
      <c r="C137" s="5" t="str">
        <f t="shared" si="2"/>
        <v>AME21078</v>
      </c>
      <c r="E137" s="8">
        <v>77</v>
      </c>
      <c r="F137" s="9">
        <v>71</v>
      </c>
      <c r="G137" s="10">
        <v>79</v>
      </c>
      <c r="H137" s="19"/>
      <c r="I137" s="19"/>
      <c r="J137" s="19"/>
    </row>
    <row r="138" spans="1:10" x14ac:dyDescent="0.3">
      <c r="A138" s="7">
        <v>127</v>
      </c>
      <c r="B138" s="7" t="s">
        <v>240</v>
      </c>
      <c r="C138" s="5" t="str">
        <f t="shared" si="2"/>
        <v>AME21081</v>
      </c>
      <c r="E138" s="8">
        <v>82</v>
      </c>
      <c r="F138" s="9">
        <v>68</v>
      </c>
      <c r="G138" s="10">
        <v>81</v>
      </c>
      <c r="H138" s="19"/>
      <c r="I138" s="19"/>
      <c r="J138" s="19"/>
    </row>
    <row r="139" spans="1:10" x14ac:dyDescent="0.3">
      <c r="A139" s="7">
        <v>128</v>
      </c>
      <c r="B139" s="7" t="s">
        <v>241</v>
      </c>
      <c r="C139" s="5" t="str">
        <f t="shared" si="2"/>
        <v>AME21082</v>
      </c>
      <c r="E139" s="8">
        <v>68</v>
      </c>
      <c r="F139" s="9">
        <v>74</v>
      </c>
      <c r="G139" s="10">
        <v>80</v>
      </c>
      <c r="H139" s="19"/>
      <c r="I139" s="19"/>
      <c r="J139" s="19"/>
    </row>
    <row r="140" spans="1:10" x14ac:dyDescent="0.3">
      <c r="A140" s="7">
        <v>129</v>
      </c>
      <c r="B140" s="7" t="s">
        <v>242</v>
      </c>
      <c r="C140" s="5" t="str">
        <f t="shared" si="2"/>
        <v>AME21083</v>
      </c>
      <c r="E140" s="8">
        <v>73</v>
      </c>
      <c r="F140" s="9">
        <v>67</v>
      </c>
      <c r="G140" s="10">
        <v>81</v>
      </c>
      <c r="H140" s="19"/>
      <c r="I140" s="19"/>
      <c r="J140" s="19"/>
    </row>
    <row r="141" spans="1:10" x14ac:dyDescent="0.3">
      <c r="A141" s="7">
        <v>130</v>
      </c>
      <c r="B141" s="7" t="s">
        <v>243</v>
      </c>
      <c r="C141" s="5" t="str">
        <f t="shared" ref="C141:C204" si="3">B141</f>
        <v>AME21085</v>
      </c>
      <c r="E141" s="8">
        <v>72</v>
      </c>
      <c r="F141" s="9">
        <v>70</v>
      </c>
      <c r="G141" s="10">
        <v>78</v>
      </c>
      <c r="H141" s="19"/>
      <c r="I141" s="19"/>
      <c r="J141" s="19"/>
    </row>
    <row r="142" spans="1:10" x14ac:dyDescent="0.3">
      <c r="A142" s="7">
        <v>131</v>
      </c>
      <c r="B142" s="7" t="s">
        <v>244</v>
      </c>
      <c r="C142" s="5" t="str">
        <f t="shared" si="3"/>
        <v>AME21088</v>
      </c>
      <c r="E142" s="8">
        <v>81</v>
      </c>
      <c r="F142" s="9">
        <v>69</v>
      </c>
      <c r="G142" s="10">
        <v>76</v>
      </c>
      <c r="H142" s="19"/>
      <c r="I142" s="19"/>
      <c r="J142" s="19"/>
    </row>
    <row r="143" spans="1:10" x14ac:dyDescent="0.3">
      <c r="A143" s="7">
        <v>132</v>
      </c>
      <c r="B143" s="7" t="s">
        <v>245</v>
      </c>
      <c r="C143" s="5" t="str">
        <f t="shared" si="3"/>
        <v>AME21090</v>
      </c>
      <c r="E143" s="8">
        <v>84</v>
      </c>
      <c r="F143" s="9">
        <v>75</v>
      </c>
      <c r="G143" s="10">
        <v>69</v>
      </c>
      <c r="H143" s="19"/>
      <c r="I143" s="19"/>
      <c r="J143" s="19"/>
    </row>
    <row r="144" spans="1:10" x14ac:dyDescent="0.3">
      <c r="A144" s="7">
        <v>133</v>
      </c>
      <c r="B144" s="7" t="s">
        <v>246</v>
      </c>
      <c r="C144" s="5" t="str">
        <f t="shared" si="3"/>
        <v>AME21092</v>
      </c>
      <c r="E144" s="8">
        <v>79</v>
      </c>
      <c r="F144" s="9">
        <v>72</v>
      </c>
      <c r="G144" s="10">
        <v>81</v>
      </c>
      <c r="H144" s="19"/>
      <c r="I144" s="19"/>
      <c r="J144" s="19"/>
    </row>
    <row r="145" spans="1:10" x14ac:dyDescent="0.3">
      <c r="A145" s="7">
        <v>134</v>
      </c>
      <c r="B145" s="7" t="s">
        <v>247</v>
      </c>
      <c r="C145" s="5" t="str">
        <f t="shared" si="3"/>
        <v>AME21094</v>
      </c>
      <c r="E145" s="8">
        <v>80</v>
      </c>
      <c r="F145" s="9">
        <v>74</v>
      </c>
      <c r="G145" s="10">
        <v>78</v>
      </c>
      <c r="H145" s="19"/>
      <c r="I145" s="19"/>
      <c r="J145" s="19"/>
    </row>
    <row r="146" spans="1:10" x14ac:dyDescent="0.3">
      <c r="A146" s="7">
        <v>135</v>
      </c>
      <c r="B146" s="7" t="s">
        <v>248</v>
      </c>
      <c r="C146" s="5" t="str">
        <f t="shared" si="3"/>
        <v>AME21095</v>
      </c>
      <c r="E146" s="8">
        <v>73</v>
      </c>
      <c r="F146" s="9">
        <v>27</v>
      </c>
      <c r="G146" s="10">
        <v>0</v>
      </c>
      <c r="H146" s="19"/>
      <c r="I146" s="19"/>
      <c r="J146" s="19"/>
    </row>
    <row r="147" spans="1:10" x14ac:dyDescent="0.3">
      <c r="A147" s="7">
        <v>136</v>
      </c>
      <c r="B147" s="7" t="s">
        <v>249</v>
      </c>
      <c r="C147" s="5" t="str">
        <f t="shared" si="3"/>
        <v>AME21097</v>
      </c>
      <c r="E147" s="8">
        <v>57</v>
      </c>
      <c r="F147" s="9">
        <v>72</v>
      </c>
      <c r="G147" s="10">
        <v>76</v>
      </c>
      <c r="H147" s="19"/>
      <c r="I147" s="19"/>
      <c r="J147" s="19"/>
    </row>
    <row r="148" spans="1:10" x14ac:dyDescent="0.3">
      <c r="A148" s="7">
        <v>137</v>
      </c>
      <c r="B148" s="7" t="s">
        <v>250</v>
      </c>
      <c r="C148" s="5" t="str">
        <f t="shared" si="3"/>
        <v>AME21098</v>
      </c>
      <c r="E148" s="8">
        <v>71</v>
      </c>
      <c r="F148" s="9">
        <v>73</v>
      </c>
      <c r="G148" s="10">
        <v>0</v>
      </c>
      <c r="H148" s="19"/>
      <c r="I148" s="19"/>
      <c r="J148" s="19"/>
    </row>
    <row r="149" spans="1:10" x14ac:dyDescent="0.3">
      <c r="A149" s="7">
        <v>138</v>
      </c>
      <c r="B149" s="7" t="s">
        <v>251</v>
      </c>
      <c r="C149" s="5" t="str">
        <f t="shared" si="3"/>
        <v>AME21099</v>
      </c>
      <c r="E149" s="8">
        <v>72</v>
      </c>
      <c r="F149" s="9">
        <v>72</v>
      </c>
      <c r="G149" s="10">
        <v>85</v>
      </c>
      <c r="H149" s="19"/>
      <c r="I149" s="19"/>
      <c r="J149" s="19"/>
    </row>
    <row r="150" spans="1:10" x14ac:dyDescent="0.3">
      <c r="A150" s="7">
        <v>139</v>
      </c>
      <c r="B150" s="7" t="s">
        <v>252</v>
      </c>
      <c r="C150" s="5" t="str">
        <f t="shared" si="3"/>
        <v>AME21100</v>
      </c>
      <c r="E150" s="8">
        <v>82</v>
      </c>
      <c r="F150" s="9">
        <v>75</v>
      </c>
      <c r="G150" s="10">
        <v>0</v>
      </c>
      <c r="H150" s="19"/>
      <c r="I150" s="19"/>
      <c r="J150" s="19"/>
    </row>
    <row r="151" spans="1:10" x14ac:dyDescent="0.3">
      <c r="A151" s="7">
        <v>140</v>
      </c>
      <c r="B151" s="7" t="s">
        <v>253</v>
      </c>
      <c r="C151" s="5" t="str">
        <f t="shared" si="3"/>
        <v>AME21101</v>
      </c>
      <c r="E151" s="8">
        <v>82</v>
      </c>
      <c r="F151" s="9">
        <v>76</v>
      </c>
      <c r="G151" s="10">
        <v>81</v>
      </c>
      <c r="H151" s="19"/>
      <c r="I151" s="19"/>
      <c r="J151" s="19"/>
    </row>
    <row r="152" spans="1:10" x14ac:dyDescent="0.3">
      <c r="A152" s="7">
        <v>141</v>
      </c>
      <c r="B152" s="7" t="s">
        <v>254</v>
      </c>
      <c r="C152" s="5" t="str">
        <f t="shared" si="3"/>
        <v>AME21102</v>
      </c>
      <c r="E152" s="8">
        <v>80</v>
      </c>
      <c r="F152" s="9">
        <v>77</v>
      </c>
      <c r="G152" s="10">
        <v>80</v>
      </c>
      <c r="H152" s="19"/>
      <c r="I152" s="19"/>
      <c r="J152" s="19"/>
    </row>
    <row r="153" spans="1:10" x14ac:dyDescent="0.3">
      <c r="A153" s="7">
        <v>142</v>
      </c>
      <c r="B153" s="7" t="s">
        <v>255</v>
      </c>
      <c r="C153" s="5" t="str">
        <f t="shared" si="3"/>
        <v>AME21104</v>
      </c>
      <c r="E153" s="8">
        <v>75</v>
      </c>
      <c r="F153" s="9">
        <v>77</v>
      </c>
      <c r="G153" s="10">
        <v>80</v>
      </c>
      <c r="H153" s="19"/>
      <c r="I153" s="19"/>
      <c r="J153" s="19"/>
    </row>
    <row r="154" spans="1:10" x14ac:dyDescent="0.3">
      <c r="A154" s="7">
        <v>143</v>
      </c>
      <c r="B154" s="7" t="s">
        <v>256</v>
      </c>
      <c r="C154" s="5" t="str">
        <f t="shared" si="3"/>
        <v>AME21105</v>
      </c>
      <c r="E154" s="8">
        <v>80</v>
      </c>
      <c r="F154" s="9">
        <v>73</v>
      </c>
      <c r="G154" s="10">
        <v>79</v>
      </c>
      <c r="H154" s="19"/>
      <c r="I154" s="19"/>
      <c r="J154" s="19"/>
    </row>
    <row r="155" spans="1:10" x14ac:dyDescent="0.3">
      <c r="A155" s="7">
        <v>144</v>
      </c>
      <c r="B155" s="7" t="s">
        <v>257</v>
      </c>
      <c r="C155" s="5" t="str">
        <f t="shared" si="3"/>
        <v>AME21106</v>
      </c>
      <c r="E155" s="8">
        <v>79</v>
      </c>
      <c r="F155" s="9">
        <v>77</v>
      </c>
      <c r="G155" s="10">
        <v>81</v>
      </c>
      <c r="H155" s="19"/>
      <c r="I155" s="19"/>
      <c r="J155" s="19"/>
    </row>
    <row r="156" spans="1:10" x14ac:dyDescent="0.3">
      <c r="A156" s="7">
        <v>145</v>
      </c>
      <c r="B156" s="7" t="s">
        <v>258</v>
      </c>
      <c r="C156" s="5" t="str">
        <f t="shared" si="3"/>
        <v>AME21107</v>
      </c>
      <c r="E156" s="8">
        <v>70</v>
      </c>
      <c r="F156" s="9">
        <v>74</v>
      </c>
      <c r="G156" s="10">
        <v>79</v>
      </c>
      <c r="H156" s="19"/>
      <c r="I156" s="19"/>
      <c r="J156" s="19"/>
    </row>
    <row r="157" spans="1:10" x14ac:dyDescent="0.3">
      <c r="A157" s="7">
        <v>146</v>
      </c>
      <c r="B157" s="7" t="s">
        <v>259</v>
      </c>
      <c r="C157" s="5" t="str">
        <f t="shared" si="3"/>
        <v>AME21108</v>
      </c>
      <c r="E157" s="8">
        <v>73</v>
      </c>
      <c r="F157" s="9">
        <v>71</v>
      </c>
      <c r="G157" s="10">
        <v>80</v>
      </c>
      <c r="H157" s="19"/>
      <c r="I157" s="19"/>
      <c r="J157" s="19"/>
    </row>
    <row r="158" spans="1:10" x14ac:dyDescent="0.3">
      <c r="A158" s="7">
        <v>147</v>
      </c>
      <c r="B158" s="7" t="s">
        <v>260</v>
      </c>
      <c r="C158" s="5" t="str">
        <f t="shared" si="3"/>
        <v>AME2111</v>
      </c>
      <c r="E158" s="8">
        <v>65</v>
      </c>
      <c r="F158" s="9">
        <v>77</v>
      </c>
      <c r="G158" s="10">
        <v>78</v>
      </c>
      <c r="H158" s="19"/>
      <c r="I158" s="19"/>
      <c r="J158" s="19"/>
    </row>
    <row r="159" spans="1:10" x14ac:dyDescent="0.3">
      <c r="A159" s="7">
        <v>148</v>
      </c>
      <c r="B159" s="7" t="s">
        <v>261</v>
      </c>
      <c r="C159" s="5" t="str">
        <f t="shared" si="3"/>
        <v>AME21113</v>
      </c>
      <c r="E159" s="8">
        <v>79</v>
      </c>
      <c r="F159" s="9">
        <v>70</v>
      </c>
      <c r="G159" s="10">
        <v>77</v>
      </c>
      <c r="H159" s="19"/>
      <c r="I159" s="19"/>
      <c r="J159" s="19"/>
    </row>
    <row r="160" spans="1:10" x14ac:dyDescent="0.3">
      <c r="A160" s="7">
        <v>149</v>
      </c>
      <c r="B160" s="7" t="s">
        <v>262</v>
      </c>
      <c r="C160" s="5" t="str">
        <f t="shared" si="3"/>
        <v>AME21114</v>
      </c>
      <c r="E160" s="8">
        <v>78</v>
      </c>
      <c r="F160" s="9">
        <v>68</v>
      </c>
      <c r="G160" s="10">
        <v>77</v>
      </c>
      <c r="H160" s="19"/>
      <c r="I160" s="19"/>
      <c r="J160" s="19"/>
    </row>
    <row r="161" spans="1:10" x14ac:dyDescent="0.3">
      <c r="A161" s="7">
        <v>150</v>
      </c>
      <c r="B161" s="7" t="s">
        <v>263</v>
      </c>
      <c r="C161" s="5" t="str">
        <f t="shared" si="3"/>
        <v>AME21116</v>
      </c>
      <c r="E161" s="8">
        <v>70</v>
      </c>
      <c r="F161" s="9">
        <v>72</v>
      </c>
      <c r="G161" s="10">
        <v>71</v>
      </c>
      <c r="H161" s="19"/>
      <c r="I161" s="19"/>
      <c r="J161" s="19"/>
    </row>
    <row r="162" spans="1:10" x14ac:dyDescent="0.3">
      <c r="A162" s="7">
        <v>151</v>
      </c>
      <c r="B162" s="7" t="s">
        <v>264</v>
      </c>
      <c r="C162" s="5" t="str">
        <f t="shared" si="3"/>
        <v>AME21238L</v>
      </c>
      <c r="E162" s="8">
        <v>67</v>
      </c>
      <c r="F162" s="9">
        <v>72</v>
      </c>
      <c r="G162" s="10">
        <v>80</v>
      </c>
      <c r="H162" s="19"/>
      <c r="I162" s="19"/>
      <c r="J162" s="19"/>
    </row>
    <row r="163" spans="1:10" x14ac:dyDescent="0.3">
      <c r="A163" s="7">
        <v>152</v>
      </c>
      <c r="B163" s="7" t="s">
        <v>265</v>
      </c>
      <c r="C163" s="5" t="str">
        <f t="shared" si="3"/>
        <v>AME21242L</v>
      </c>
      <c r="E163" s="8">
        <v>73</v>
      </c>
      <c r="F163" s="9">
        <v>69</v>
      </c>
      <c r="G163" s="10">
        <v>78</v>
      </c>
      <c r="H163" s="19"/>
      <c r="I163" s="19"/>
      <c r="J163" s="19"/>
    </row>
    <row r="164" spans="1:10" x14ac:dyDescent="0.3">
      <c r="A164" s="7">
        <v>153</v>
      </c>
      <c r="B164" s="7" t="s">
        <v>266</v>
      </c>
      <c r="C164" s="5" t="str">
        <f t="shared" si="3"/>
        <v>AME21243L</v>
      </c>
      <c r="E164" s="8">
        <v>78</v>
      </c>
      <c r="F164" s="9">
        <v>67</v>
      </c>
      <c r="G164" s="10">
        <v>78</v>
      </c>
      <c r="H164" s="19"/>
      <c r="I164" s="19"/>
      <c r="J164" s="19"/>
    </row>
    <row r="165" spans="1:10" x14ac:dyDescent="0.3">
      <c r="A165" s="7">
        <v>154</v>
      </c>
      <c r="B165" s="7" t="s">
        <v>267</v>
      </c>
      <c r="C165" s="5" t="str">
        <f t="shared" si="3"/>
        <v>AME21267L</v>
      </c>
      <c r="E165" s="8">
        <v>77</v>
      </c>
      <c r="F165" s="9">
        <v>67</v>
      </c>
      <c r="G165" s="10">
        <v>77</v>
      </c>
      <c r="H165" s="19"/>
      <c r="I165" s="19"/>
      <c r="J165" s="19"/>
    </row>
    <row r="166" spans="1:10" x14ac:dyDescent="0.3">
      <c r="A166" s="7">
        <v>155</v>
      </c>
      <c r="B166" s="7" t="s">
        <v>268</v>
      </c>
      <c r="C166" s="5" t="str">
        <f t="shared" si="3"/>
        <v>AME21118</v>
      </c>
      <c r="E166" s="8">
        <v>62</v>
      </c>
      <c r="F166" s="9">
        <v>76</v>
      </c>
      <c r="G166" s="10">
        <v>81</v>
      </c>
      <c r="H166" s="19"/>
      <c r="I166" s="19"/>
      <c r="J166" s="19"/>
    </row>
    <row r="167" spans="1:10" x14ac:dyDescent="0.3">
      <c r="A167" s="7">
        <v>156</v>
      </c>
      <c r="B167" s="7" t="s">
        <v>269</v>
      </c>
      <c r="C167" s="5" t="str">
        <f t="shared" si="3"/>
        <v>AME21119</v>
      </c>
      <c r="E167" s="8">
        <v>73</v>
      </c>
      <c r="F167" s="9">
        <v>65</v>
      </c>
      <c r="G167" s="10">
        <v>79</v>
      </c>
      <c r="H167" s="19"/>
      <c r="I167" s="19"/>
      <c r="J167" s="19"/>
    </row>
    <row r="168" spans="1:10" x14ac:dyDescent="0.3">
      <c r="A168" s="7">
        <v>157</v>
      </c>
      <c r="B168" s="7" t="s">
        <v>270</v>
      </c>
      <c r="C168" s="5" t="str">
        <f t="shared" si="3"/>
        <v>AME21120</v>
      </c>
      <c r="E168" s="8">
        <v>77</v>
      </c>
      <c r="F168" s="9">
        <v>75</v>
      </c>
      <c r="G168" s="10">
        <v>58</v>
      </c>
      <c r="H168" s="19"/>
      <c r="I168" s="19"/>
      <c r="J168" s="19"/>
    </row>
    <row r="169" spans="1:10" x14ac:dyDescent="0.3">
      <c r="A169" s="7">
        <v>158</v>
      </c>
      <c r="B169" s="7" t="s">
        <v>271</v>
      </c>
      <c r="C169" s="5" t="str">
        <f t="shared" si="3"/>
        <v>AME21121</v>
      </c>
      <c r="E169" s="8">
        <v>72</v>
      </c>
      <c r="F169" s="9">
        <v>72</v>
      </c>
      <c r="G169" s="10">
        <v>77</v>
      </c>
      <c r="H169" s="19"/>
      <c r="I169" s="19"/>
      <c r="J169" s="19"/>
    </row>
    <row r="170" spans="1:10" x14ac:dyDescent="0.3">
      <c r="A170" s="7">
        <v>159</v>
      </c>
      <c r="B170" s="7" t="s">
        <v>272</v>
      </c>
      <c r="C170" s="5" t="str">
        <f t="shared" si="3"/>
        <v>AME21123</v>
      </c>
      <c r="E170" s="8">
        <v>30</v>
      </c>
      <c r="F170" s="9">
        <v>73</v>
      </c>
      <c r="G170" s="10">
        <v>78</v>
      </c>
      <c r="H170" s="19"/>
      <c r="I170" s="19"/>
      <c r="J170" s="19"/>
    </row>
    <row r="171" spans="1:10" x14ac:dyDescent="0.3">
      <c r="A171" s="7">
        <v>160</v>
      </c>
      <c r="B171" s="7" t="s">
        <v>273</v>
      </c>
      <c r="C171" s="5" t="str">
        <f t="shared" si="3"/>
        <v>AME21124</v>
      </c>
      <c r="E171" s="8">
        <v>69</v>
      </c>
      <c r="F171" s="9">
        <v>71</v>
      </c>
      <c r="G171" s="10">
        <v>78</v>
      </c>
      <c r="H171" s="19"/>
      <c r="I171" s="19"/>
      <c r="J171" s="19"/>
    </row>
    <row r="172" spans="1:10" x14ac:dyDescent="0.3">
      <c r="A172" s="7">
        <v>161</v>
      </c>
      <c r="B172" s="7" t="s">
        <v>274</v>
      </c>
      <c r="C172" s="5" t="str">
        <f t="shared" si="3"/>
        <v>AME21125</v>
      </c>
      <c r="E172" s="8">
        <v>68</v>
      </c>
      <c r="F172" s="9">
        <v>74</v>
      </c>
      <c r="G172" s="10">
        <v>78</v>
      </c>
      <c r="H172" s="19"/>
      <c r="I172" s="19"/>
      <c r="J172" s="19"/>
    </row>
    <row r="173" spans="1:10" x14ac:dyDescent="0.3">
      <c r="A173" s="7">
        <v>162</v>
      </c>
      <c r="B173" s="7" t="s">
        <v>275</v>
      </c>
      <c r="C173" s="5" t="str">
        <f t="shared" si="3"/>
        <v>AME21126</v>
      </c>
      <c r="E173" s="8">
        <v>68</v>
      </c>
      <c r="F173" s="9">
        <v>68</v>
      </c>
      <c r="G173" s="10">
        <v>80</v>
      </c>
      <c r="H173" s="19"/>
      <c r="I173" s="19"/>
      <c r="J173" s="19"/>
    </row>
    <row r="174" spans="1:10" x14ac:dyDescent="0.3">
      <c r="A174" s="7">
        <v>163</v>
      </c>
      <c r="B174" s="7" t="s">
        <v>276</v>
      </c>
      <c r="C174" s="5" t="str">
        <f t="shared" si="3"/>
        <v>AME21130</v>
      </c>
      <c r="E174" s="8">
        <v>74</v>
      </c>
      <c r="F174" s="9">
        <v>71</v>
      </c>
      <c r="G174" s="10">
        <v>79</v>
      </c>
      <c r="H174" s="19"/>
      <c r="I174" s="19"/>
      <c r="J174" s="19"/>
    </row>
    <row r="175" spans="1:10" x14ac:dyDescent="0.3">
      <c r="A175" s="7">
        <v>164</v>
      </c>
      <c r="B175" s="7" t="s">
        <v>277</v>
      </c>
      <c r="C175" s="5" t="str">
        <f t="shared" si="3"/>
        <v>AME21131</v>
      </c>
      <c r="E175" s="8">
        <v>76</v>
      </c>
      <c r="F175" s="9">
        <v>69</v>
      </c>
      <c r="G175" s="10">
        <v>82</v>
      </c>
      <c r="H175" s="19"/>
      <c r="I175" s="19"/>
      <c r="J175" s="19"/>
    </row>
    <row r="176" spans="1:10" x14ac:dyDescent="0.3">
      <c r="A176" s="7">
        <v>165</v>
      </c>
      <c r="B176" s="7" t="s">
        <v>278</v>
      </c>
      <c r="C176" s="5" t="str">
        <f t="shared" si="3"/>
        <v>AME21136</v>
      </c>
      <c r="E176" s="8">
        <v>70</v>
      </c>
      <c r="F176" s="9">
        <v>69</v>
      </c>
      <c r="G176" s="10">
        <v>79</v>
      </c>
      <c r="H176" s="19"/>
      <c r="I176" s="19"/>
      <c r="J176" s="19"/>
    </row>
    <row r="177" spans="1:10" x14ac:dyDescent="0.3">
      <c r="A177" s="7">
        <v>166</v>
      </c>
      <c r="B177" s="7" t="s">
        <v>279</v>
      </c>
      <c r="C177" s="5" t="str">
        <f t="shared" si="3"/>
        <v>AME21137</v>
      </c>
      <c r="E177" s="8">
        <v>69</v>
      </c>
      <c r="F177" s="9">
        <v>31</v>
      </c>
      <c r="G177" s="10">
        <v>81</v>
      </c>
      <c r="H177" s="19"/>
      <c r="I177" s="19"/>
      <c r="J177" s="19"/>
    </row>
    <row r="178" spans="1:10" x14ac:dyDescent="0.3">
      <c r="A178" s="7">
        <v>167</v>
      </c>
      <c r="B178" s="7" t="s">
        <v>280</v>
      </c>
      <c r="C178" s="5" t="str">
        <f t="shared" si="3"/>
        <v>AME21139</v>
      </c>
      <c r="E178" s="8">
        <v>77</v>
      </c>
      <c r="F178" s="9">
        <v>74</v>
      </c>
      <c r="G178" s="10">
        <v>80</v>
      </c>
      <c r="H178" s="19"/>
      <c r="I178" s="19"/>
      <c r="J178" s="19"/>
    </row>
    <row r="179" spans="1:10" x14ac:dyDescent="0.3">
      <c r="A179" s="7">
        <v>168</v>
      </c>
      <c r="B179" s="7" t="s">
        <v>281</v>
      </c>
      <c r="C179" s="5" t="str">
        <f t="shared" si="3"/>
        <v>AME21140</v>
      </c>
      <c r="E179" s="8">
        <v>80</v>
      </c>
      <c r="F179" s="9">
        <v>73</v>
      </c>
      <c r="G179" s="10">
        <v>79</v>
      </c>
      <c r="H179" s="19"/>
      <c r="I179" s="19"/>
      <c r="J179" s="19"/>
    </row>
    <row r="180" spans="1:10" x14ac:dyDescent="0.3">
      <c r="A180" s="7">
        <v>169</v>
      </c>
      <c r="B180" s="7" t="s">
        <v>282</v>
      </c>
      <c r="C180" s="5" t="str">
        <f t="shared" si="3"/>
        <v>AME21141</v>
      </c>
      <c r="E180" s="8">
        <v>76</v>
      </c>
      <c r="F180" s="9">
        <v>67</v>
      </c>
      <c r="G180" s="10">
        <v>78</v>
      </c>
      <c r="H180" s="19"/>
      <c r="I180" s="19"/>
      <c r="J180" s="19"/>
    </row>
    <row r="181" spans="1:10" x14ac:dyDescent="0.3">
      <c r="A181" s="7">
        <v>170</v>
      </c>
      <c r="B181" s="7" t="s">
        <v>283</v>
      </c>
      <c r="C181" s="5" t="str">
        <f t="shared" si="3"/>
        <v>AME21145</v>
      </c>
      <c r="E181" s="8">
        <v>76</v>
      </c>
      <c r="F181" s="9">
        <v>80</v>
      </c>
      <c r="G181" s="10">
        <v>79</v>
      </c>
      <c r="H181" s="19"/>
      <c r="I181" s="19"/>
      <c r="J181" s="19"/>
    </row>
    <row r="182" spans="1:10" x14ac:dyDescent="0.3">
      <c r="A182" s="7">
        <v>171</v>
      </c>
      <c r="B182" s="7" t="s">
        <v>284</v>
      </c>
      <c r="C182" s="5" t="str">
        <f t="shared" si="3"/>
        <v>AME21146</v>
      </c>
      <c r="E182" s="8">
        <v>79</v>
      </c>
      <c r="F182" s="9">
        <v>67</v>
      </c>
      <c r="G182" s="10">
        <v>81</v>
      </c>
      <c r="H182" s="19"/>
      <c r="I182" s="19"/>
      <c r="J182" s="19"/>
    </row>
    <row r="183" spans="1:10" x14ac:dyDescent="0.3">
      <c r="A183" s="7">
        <v>172</v>
      </c>
      <c r="B183" s="7" t="s">
        <v>285</v>
      </c>
      <c r="C183" s="5" t="str">
        <f t="shared" si="3"/>
        <v>AME21147</v>
      </c>
      <c r="E183" s="8">
        <v>67</v>
      </c>
      <c r="F183" s="9">
        <v>75</v>
      </c>
      <c r="G183" s="10">
        <v>80</v>
      </c>
      <c r="H183" s="19"/>
      <c r="I183" s="19"/>
      <c r="J183" s="19"/>
    </row>
    <row r="184" spans="1:10" x14ac:dyDescent="0.3">
      <c r="A184" s="7">
        <v>173</v>
      </c>
      <c r="B184" s="7" t="s">
        <v>286</v>
      </c>
      <c r="C184" s="5" t="str">
        <f t="shared" si="3"/>
        <v>AME21150</v>
      </c>
      <c r="E184" s="8">
        <v>72</v>
      </c>
      <c r="F184" s="9">
        <v>67</v>
      </c>
      <c r="G184" s="10">
        <v>80</v>
      </c>
      <c r="H184" s="19"/>
      <c r="I184" s="19"/>
      <c r="J184" s="19"/>
    </row>
    <row r="185" spans="1:10" x14ac:dyDescent="0.3">
      <c r="A185" s="7">
        <v>174</v>
      </c>
      <c r="B185" s="7" t="s">
        <v>287</v>
      </c>
      <c r="C185" s="5" t="str">
        <f t="shared" si="3"/>
        <v>AME21151</v>
      </c>
      <c r="E185" s="8">
        <v>70</v>
      </c>
      <c r="F185" s="9">
        <v>27</v>
      </c>
      <c r="G185" s="10">
        <v>76</v>
      </c>
      <c r="H185" s="19"/>
      <c r="I185" s="19"/>
      <c r="J185" s="19"/>
    </row>
    <row r="186" spans="1:10" x14ac:dyDescent="0.3">
      <c r="A186" s="7">
        <v>175</v>
      </c>
      <c r="B186" s="7" t="s">
        <v>288</v>
      </c>
      <c r="C186" s="5" t="str">
        <f t="shared" si="3"/>
        <v>AME21152</v>
      </c>
      <c r="E186" s="8">
        <v>76</v>
      </c>
      <c r="F186" s="9">
        <v>66</v>
      </c>
      <c r="G186" s="10">
        <v>80</v>
      </c>
      <c r="H186" s="19"/>
      <c r="I186" s="19"/>
      <c r="J186" s="19"/>
    </row>
    <row r="187" spans="1:10" x14ac:dyDescent="0.3">
      <c r="A187" s="7">
        <v>176</v>
      </c>
      <c r="B187" s="7" t="s">
        <v>289</v>
      </c>
      <c r="C187" s="5" t="str">
        <f t="shared" si="3"/>
        <v>AME21153</v>
      </c>
      <c r="E187" s="8">
        <v>67</v>
      </c>
      <c r="F187" s="9">
        <v>68</v>
      </c>
      <c r="G187" s="10">
        <v>0</v>
      </c>
      <c r="H187" s="19"/>
      <c r="I187" s="19"/>
      <c r="J187" s="19"/>
    </row>
    <row r="188" spans="1:10" x14ac:dyDescent="0.3">
      <c r="A188" s="7">
        <v>177</v>
      </c>
      <c r="B188" s="7" t="s">
        <v>290</v>
      </c>
      <c r="C188" s="5" t="str">
        <f t="shared" si="3"/>
        <v>AME21154</v>
      </c>
      <c r="E188" s="8">
        <v>69</v>
      </c>
      <c r="F188" s="9">
        <v>76</v>
      </c>
      <c r="G188" s="10">
        <v>80</v>
      </c>
      <c r="H188" s="19"/>
      <c r="I188" s="19"/>
      <c r="J188" s="19"/>
    </row>
    <row r="189" spans="1:10" x14ac:dyDescent="0.3">
      <c r="A189" s="7">
        <v>178</v>
      </c>
      <c r="B189" s="7" t="s">
        <v>291</v>
      </c>
      <c r="C189" s="5" t="str">
        <f t="shared" si="3"/>
        <v>AME21155</v>
      </c>
      <c r="E189" s="8">
        <v>78</v>
      </c>
      <c r="F189" s="9">
        <v>62</v>
      </c>
      <c r="G189" s="10">
        <v>80</v>
      </c>
      <c r="H189" s="19"/>
      <c r="I189" s="19"/>
      <c r="J189" s="19"/>
    </row>
    <row r="190" spans="1:10" x14ac:dyDescent="0.3">
      <c r="A190" s="7">
        <v>179</v>
      </c>
      <c r="B190" s="7" t="s">
        <v>292</v>
      </c>
      <c r="C190" s="5" t="str">
        <f t="shared" si="3"/>
        <v>AME21156</v>
      </c>
      <c r="E190" s="8">
        <v>75</v>
      </c>
      <c r="F190" s="9">
        <v>70</v>
      </c>
      <c r="G190" s="10">
        <v>81</v>
      </c>
      <c r="H190" s="19"/>
      <c r="I190" s="19"/>
      <c r="J190" s="19"/>
    </row>
    <row r="191" spans="1:10" x14ac:dyDescent="0.3">
      <c r="A191" s="7">
        <v>180</v>
      </c>
      <c r="B191" s="7" t="s">
        <v>293</v>
      </c>
      <c r="C191" s="5" t="str">
        <f t="shared" si="3"/>
        <v>AME21157</v>
      </c>
      <c r="E191" s="8">
        <v>56</v>
      </c>
      <c r="F191" s="9">
        <v>78</v>
      </c>
      <c r="G191" s="10">
        <v>81</v>
      </c>
      <c r="H191" s="19"/>
      <c r="I191" s="19"/>
      <c r="J191" s="19"/>
    </row>
    <row r="192" spans="1:10" x14ac:dyDescent="0.3">
      <c r="A192" s="7">
        <v>181</v>
      </c>
      <c r="B192" s="7" t="s">
        <v>294</v>
      </c>
      <c r="C192" s="5" t="str">
        <f t="shared" si="3"/>
        <v>AME21164</v>
      </c>
      <c r="E192" s="8">
        <v>79</v>
      </c>
      <c r="F192" s="9">
        <v>72</v>
      </c>
      <c r="G192" s="10">
        <v>80</v>
      </c>
      <c r="H192" s="19"/>
      <c r="I192" s="19"/>
      <c r="J192" s="19"/>
    </row>
    <row r="193" spans="1:10" x14ac:dyDescent="0.3">
      <c r="A193" s="7">
        <v>182</v>
      </c>
      <c r="B193" s="7" t="s">
        <v>295</v>
      </c>
      <c r="C193" s="5" t="str">
        <f t="shared" si="3"/>
        <v>AME21166</v>
      </c>
      <c r="E193" s="8">
        <v>71</v>
      </c>
      <c r="F193" s="9">
        <v>60</v>
      </c>
      <c r="G193" s="10">
        <v>81</v>
      </c>
      <c r="H193" s="19"/>
      <c r="I193" s="19"/>
      <c r="J193" s="19"/>
    </row>
    <row r="194" spans="1:10" x14ac:dyDescent="0.3">
      <c r="A194" s="7">
        <v>183</v>
      </c>
      <c r="B194" s="7" t="s">
        <v>296</v>
      </c>
      <c r="C194" s="5" t="str">
        <f t="shared" si="3"/>
        <v>AME21167</v>
      </c>
      <c r="E194" s="8">
        <v>68</v>
      </c>
      <c r="F194" s="9">
        <v>74</v>
      </c>
      <c r="G194" s="10">
        <v>85</v>
      </c>
      <c r="H194" s="19"/>
      <c r="I194" s="19"/>
      <c r="J194" s="19"/>
    </row>
    <row r="195" spans="1:10" x14ac:dyDescent="0.3">
      <c r="A195" s="7">
        <v>184</v>
      </c>
      <c r="B195" s="7" t="s">
        <v>297</v>
      </c>
      <c r="C195" s="5" t="str">
        <f t="shared" si="3"/>
        <v>AME21169</v>
      </c>
      <c r="E195" s="8">
        <v>80</v>
      </c>
      <c r="F195" s="9">
        <v>74</v>
      </c>
      <c r="G195" s="10">
        <v>82</v>
      </c>
      <c r="H195" s="19"/>
      <c r="I195" s="19"/>
      <c r="J195" s="19"/>
    </row>
    <row r="196" spans="1:10" x14ac:dyDescent="0.3">
      <c r="A196" s="7">
        <v>185</v>
      </c>
      <c r="B196" s="7" t="s">
        <v>298</v>
      </c>
      <c r="C196" s="5" t="str">
        <f t="shared" si="3"/>
        <v>AME21170</v>
      </c>
      <c r="E196" s="8">
        <v>66</v>
      </c>
      <c r="F196" s="9">
        <v>75</v>
      </c>
      <c r="G196" s="10">
        <v>84</v>
      </c>
      <c r="H196" s="19"/>
      <c r="I196" s="19"/>
      <c r="J196" s="19"/>
    </row>
    <row r="197" spans="1:10" x14ac:dyDescent="0.3">
      <c r="A197" s="7">
        <v>186</v>
      </c>
      <c r="B197" s="7" t="s">
        <v>299</v>
      </c>
      <c r="C197" s="5" t="str">
        <f t="shared" si="3"/>
        <v>AME21171</v>
      </c>
      <c r="E197" s="8">
        <v>53</v>
      </c>
      <c r="F197" s="9">
        <v>71</v>
      </c>
      <c r="G197" s="10">
        <v>79</v>
      </c>
      <c r="H197" s="19"/>
      <c r="I197" s="19"/>
      <c r="J197" s="19"/>
    </row>
    <row r="198" spans="1:10" x14ac:dyDescent="0.3">
      <c r="A198" s="7">
        <v>187</v>
      </c>
      <c r="B198" s="7" t="s">
        <v>300</v>
      </c>
      <c r="C198" s="5" t="str">
        <f t="shared" si="3"/>
        <v>AME21172</v>
      </c>
      <c r="E198" s="8">
        <v>81</v>
      </c>
      <c r="F198" s="11">
        <v>76</v>
      </c>
      <c r="G198" s="10">
        <v>81</v>
      </c>
      <c r="H198" s="19"/>
      <c r="I198" s="19"/>
      <c r="J198" s="19"/>
    </row>
    <row r="199" spans="1:10" x14ac:dyDescent="0.3">
      <c r="A199" s="7">
        <v>188</v>
      </c>
      <c r="B199" s="7" t="s">
        <v>301</v>
      </c>
      <c r="C199" s="5" t="str">
        <f t="shared" si="3"/>
        <v>AME21175</v>
      </c>
      <c r="E199" s="8">
        <v>79</v>
      </c>
      <c r="F199" s="9">
        <v>73</v>
      </c>
      <c r="G199" s="10">
        <v>82</v>
      </c>
      <c r="H199" s="19"/>
      <c r="I199" s="19"/>
      <c r="J199" s="19"/>
    </row>
    <row r="200" spans="1:10" x14ac:dyDescent="0.3">
      <c r="A200" s="7">
        <v>189</v>
      </c>
      <c r="B200" s="7" t="s">
        <v>302</v>
      </c>
      <c r="C200" s="5" t="str">
        <f t="shared" si="3"/>
        <v>AME21195</v>
      </c>
      <c r="E200" s="8">
        <v>76</v>
      </c>
      <c r="F200" s="9">
        <v>75</v>
      </c>
      <c r="G200" s="10">
        <v>78</v>
      </c>
      <c r="H200" s="19"/>
      <c r="I200" s="19"/>
      <c r="J200" s="19"/>
    </row>
    <row r="201" spans="1:10" x14ac:dyDescent="0.3">
      <c r="A201" s="7">
        <v>190</v>
      </c>
      <c r="B201" s="7" t="s">
        <v>303</v>
      </c>
      <c r="C201" s="5" t="str">
        <f t="shared" si="3"/>
        <v>AME21254L</v>
      </c>
      <c r="E201" s="8">
        <v>64</v>
      </c>
      <c r="F201" s="9">
        <v>70</v>
      </c>
      <c r="G201" s="10">
        <v>0</v>
      </c>
      <c r="H201" s="19"/>
      <c r="I201" s="19"/>
      <c r="J201" s="19"/>
    </row>
    <row r="202" spans="1:10" x14ac:dyDescent="0.3">
      <c r="A202" s="7">
        <v>191</v>
      </c>
      <c r="B202" s="7" t="s">
        <v>304</v>
      </c>
      <c r="C202" s="5" t="str">
        <f t="shared" si="3"/>
        <v>AME21258L</v>
      </c>
      <c r="E202" s="8">
        <v>76</v>
      </c>
      <c r="F202" s="9">
        <v>70</v>
      </c>
      <c r="G202" s="10">
        <v>79</v>
      </c>
      <c r="H202" s="19"/>
      <c r="I202" s="19"/>
      <c r="J202" s="19"/>
    </row>
    <row r="203" spans="1:10" x14ac:dyDescent="0.3">
      <c r="A203" s="7">
        <v>192</v>
      </c>
      <c r="B203" s="7" t="s">
        <v>305</v>
      </c>
      <c r="C203" s="5" t="str">
        <f t="shared" si="3"/>
        <v>AME21261L</v>
      </c>
      <c r="E203" s="8">
        <v>79</v>
      </c>
      <c r="F203" s="9">
        <v>76</v>
      </c>
      <c r="G203" s="10">
        <v>78</v>
      </c>
      <c r="H203" s="19"/>
      <c r="I203" s="19"/>
      <c r="J203" s="19"/>
    </row>
    <row r="204" spans="1:10" x14ac:dyDescent="0.3">
      <c r="A204" s="7">
        <v>193</v>
      </c>
      <c r="B204" s="7" t="s">
        <v>306</v>
      </c>
      <c r="C204" s="5" t="str">
        <f t="shared" si="3"/>
        <v>AME21264L</v>
      </c>
      <c r="E204" s="8">
        <v>69</v>
      </c>
      <c r="F204" s="9">
        <v>72</v>
      </c>
      <c r="G204" s="10">
        <v>77</v>
      </c>
      <c r="H204" s="19"/>
      <c r="I204" s="19"/>
      <c r="J204" s="19"/>
    </row>
    <row r="205" spans="1:10" x14ac:dyDescent="0.3">
      <c r="A205" s="7">
        <v>194</v>
      </c>
      <c r="B205" s="7" t="s">
        <v>307</v>
      </c>
      <c r="C205" s="5" t="str">
        <f t="shared" ref="C205:C245" si="4">B205</f>
        <v>AME21266L</v>
      </c>
      <c r="E205" s="8">
        <v>79</v>
      </c>
      <c r="F205" s="9">
        <v>77</v>
      </c>
      <c r="G205" s="10">
        <v>80</v>
      </c>
      <c r="H205" s="19"/>
      <c r="I205" s="19"/>
      <c r="J205" s="19"/>
    </row>
    <row r="206" spans="1:10" x14ac:dyDescent="0.3">
      <c r="A206" s="7">
        <v>195</v>
      </c>
      <c r="B206" s="7" t="s">
        <v>308</v>
      </c>
      <c r="C206" s="5" t="str">
        <f t="shared" si="4"/>
        <v>AME21053</v>
      </c>
      <c r="E206" s="8">
        <v>76</v>
      </c>
      <c r="F206" s="9">
        <v>73</v>
      </c>
      <c r="G206" s="10">
        <v>80</v>
      </c>
      <c r="H206" s="19"/>
      <c r="I206" s="19"/>
      <c r="J206" s="19"/>
    </row>
    <row r="207" spans="1:10" x14ac:dyDescent="0.3">
      <c r="A207" s="7">
        <v>196</v>
      </c>
      <c r="B207" s="7" t="s">
        <v>309</v>
      </c>
      <c r="C207" s="5" t="str">
        <f t="shared" si="4"/>
        <v>AME21174</v>
      </c>
      <c r="E207" s="8">
        <v>71</v>
      </c>
      <c r="F207" s="9">
        <v>30</v>
      </c>
      <c r="G207" s="10">
        <v>79</v>
      </c>
      <c r="H207" s="19"/>
      <c r="I207" s="19"/>
      <c r="J207" s="19"/>
    </row>
    <row r="208" spans="1:10" x14ac:dyDescent="0.3">
      <c r="A208" s="7">
        <v>197</v>
      </c>
      <c r="B208" s="7" t="s">
        <v>310</v>
      </c>
      <c r="C208" s="5" t="str">
        <f t="shared" si="4"/>
        <v>AME21177</v>
      </c>
      <c r="E208" s="8">
        <v>78</v>
      </c>
      <c r="F208" s="9">
        <v>0</v>
      </c>
      <c r="G208" s="10">
        <v>82</v>
      </c>
      <c r="H208" s="19"/>
      <c r="I208" s="19"/>
      <c r="J208" s="19"/>
    </row>
    <row r="209" spans="1:10" x14ac:dyDescent="0.3">
      <c r="A209" s="7">
        <v>198</v>
      </c>
      <c r="B209" s="7" t="s">
        <v>311</v>
      </c>
      <c r="C209" s="5" t="str">
        <f t="shared" si="4"/>
        <v>AME21180</v>
      </c>
      <c r="E209" s="8">
        <v>71</v>
      </c>
      <c r="F209" s="9">
        <v>71</v>
      </c>
      <c r="G209" s="10">
        <v>80</v>
      </c>
      <c r="H209" s="19"/>
      <c r="I209" s="19"/>
      <c r="J209" s="19"/>
    </row>
    <row r="210" spans="1:10" x14ac:dyDescent="0.3">
      <c r="A210" s="7">
        <v>199</v>
      </c>
      <c r="B210" s="7" t="s">
        <v>312</v>
      </c>
      <c r="C210" s="5" t="str">
        <f t="shared" si="4"/>
        <v>AME21181</v>
      </c>
      <c r="E210" s="8">
        <v>63</v>
      </c>
      <c r="F210" s="9">
        <v>70</v>
      </c>
      <c r="G210" s="10">
        <v>0</v>
      </c>
      <c r="H210" s="19"/>
      <c r="I210" s="19"/>
      <c r="J210" s="19"/>
    </row>
    <row r="211" spans="1:10" x14ac:dyDescent="0.3">
      <c r="A211" s="7">
        <v>200</v>
      </c>
      <c r="B211" s="7" t="s">
        <v>313</v>
      </c>
      <c r="C211" s="5" t="str">
        <f t="shared" si="4"/>
        <v>AME21182</v>
      </c>
      <c r="E211" s="8">
        <v>85</v>
      </c>
      <c r="F211" s="9">
        <v>69</v>
      </c>
      <c r="G211" s="10">
        <v>78</v>
      </c>
      <c r="H211" s="19"/>
      <c r="I211" s="19"/>
      <c r="J211" s="19"/>
    </row>
    <row r="212" spans="1:10" x14ac:dyDescent="0.3">
      <c r="A212" s="7">
        <v>201</v>
      </c>
      <c r="B212" s="7" t="s">
        <v>314</v>
      </c>
      <c r="C212" s="5" t="str">
        <f t="shared" si="4"/>
        <v>AME21185</v>
      </c>
      <c r="E212" s="8">
        <v>73</v>
      </c>
      <c r="F212" s="9">
        <v>27</v>
      </c>
      <c r="G212" s="10">
        <v>79</v>
      </c>
      <c r="H212" s="19"/>
      <c r="I212" s="19"/>
      <c r="J212" s="19"/>
    </row>
    <row r="213" spans="1:10" x14ac:dyDescent="0.3">
      <c r="A213" s="7">
        <v>202</v>
      </c>
      <c r="B213" s="7" t="s">
        <v>315</v>
      </c>
      <c r="C213" s="5" t="str">
        <f t="shared" si="4"/>
        <v>AME21187</v>
      </c>
      <c r="E213" s="8">
        <v>75</v>
      </c>
      <c r="F213" s="9">
        <v>57</v>
      </c>
      <c r="G213" s="10">
        <v>80</v>
      </c>
      <c r="H213" s="19"/>
      <c r="I213" s="19"/>
      <c r="J213" s="19"/>
    </row>
    <row r="214" spans="1:10" x14ac:dyDescent="0.3">
      <c r="A214" s="7">
        <v>203</v>
      </c>
      <c r="B214" s="7" t="s">
        <v>316</v>
      </c>
      <c r="C214" s="5" t="str">
        <f t="shared" si="4"/>
        <v>AME21190</v>
      </c>
      <c r="E214" s="8">
        <v>65</v>
      </c>
      <c r="F214" s="13">
        <v>72</v>
      </c>
      <c r="G214" s="14">
        <v>79</v>
      </c>
      <c r="H214" s="19"/>
      <c r="I214" s="19"/>
      <c r="J214" s="19"/>
    </row>
    <row r="215" spans="1:10" x14ac:dyDescent="0.3">
      <c r="A215" s="7">
        <v>204</v>
      </c>
      <c r="B215" s="7" t="s">
        <v>317</v>
      </c>
      <c r="C215" s="5" t="str">
        <f t="shared" si="4"/>
        <v>AME21191</v>
      </c>
      <c r="E215" s="8">
        <v>70</v>
      </c>
      <c r="F215" s="13">
        <v>29</v>
      </c>
      <c r="G215" s="15">
        <v>80</v>
      </c>
      <c r="H215" s="19"/>
      <c r="I215" s="19"/>
      <c r="J215" s="19"/>
    </row>
    <row r="216" spans="1:10" x14ac:dyDescent="0.3">
      <c r="A216" s="7">
        <v>205</v>
      </c>
      <c r="B216" s="7" t="s">
        <v>318</v>
      </c>
      <c r="C216" s="5" t="str">
        <f t="shared" si="4"/>
        <v>AME21192</v>
      </c>
      <c r="E216" s="8">
        <v>75</v>
      </c>
      <c r="F216" s="13">
        <v>71</v>
      </c>
      <c r="G216" s="15">
        <v>79</v>
      </c>
      <c r="H216" s="19"/>
      <c r="I216" s="19"/>
      <c r="J216" s="19"/>
    </row>
    <row r="217" spans="1:10" x14ac:dyDescent="0.3">
      <c r="A217" s="7">
        <v>206</v>
      </c>
      <c r="B217" s="7" t="s">
        <v>319</v>
      </c>
      <c r="C217" s="5" t="str">
        <f t="shared" si="4"/>
        <v>AME21197</v>
      </c>
      <c r="E217" s="8">
        <v>71</v>
      </c>
      <c r="F217" s="13">
        <v>25</v>
      </c>
      <c r="G217" s="15">
        <v>79</v>
      </c>
      <c r="H217" s="19"/>
      <c r="I217" s="19"/>
      <c r="J217" s="19"/>
    </row>
    <row r="218" spans="1:10" x14ac:dyDescent="0.3">
      <c r="A218" s="7">
        <v>207</v>
      </c>
      <c r="B218" s="7" t="s">
        <v>320</v>
      </c>
      <c r="C218" s="5" t="str">
        <f t="shared" si="4"/>
        <v>AME21198</v>
      </c>
      <c r="E218" s="8">
        <v>76</v>
      </c>
      <c r="F218" s="13">
        <v>65</v>
      </c>
      <c r="G218" s="15">
        <v>80</v>
      </c>
      <c r="H218" s="19"/>
      <c r="I218" s="19"/>
      <c r="J218" s="19"/>
    </row>
    <row r="219" spans="1:10" x14ac:dyDescent="0.3">
      <c r="A219" s="7">
        <v>208</v>
      </c>
      <c r="B219" s="7" t="s">
        <v>321</v>
      </c>
      <c r="C219" s="5" t="str">
        <f t="shared" si="4"/>
        <v>AME21199</v>
      </c>
      <c r="E219" s="8">
        <v>67</v>
      </c>
      <c r="F219" s="13">
        <v>59</v>
      </c>
      <c r="G219" s="15">
        <v>79</v>
      </c>
      <c r="H219" s="19"/>
      <c r="I219" s="19"/>
      <c r="J219" s="19"/>
    </row>
    <row r="220" spans="1:10" x14ac:dyDescent="0.3">
      <c r="A220" s="7">
        <v>209</v>
      </c>
      <c r="B220" s="7" t="s">
        <v>322</v>
      </c>
      <c r="C220" s="5" t="str">
        <f t="shared" si="4"/>
        <v>AME21200</v>
      </c>
      <c r="E220" s="8">
        <v>73</v>
      </c>
      <c r="F220" s="13">
        <v>71</v>
      </c>
      <c r="G220" s="15">
        <v>80</v>
      </c>
      <c r="H220" s="19"/>
      <c r="I220" s="19"/>
      <c r="J220" s="19"/>
    </row>
    <row r="221" spans="1:10" x14ac:dyDescent="0.3">
      <c r="A221" s="7">
        <v>210</v>
      </c>
      <c r="B221" s="7" t="s">
        <v>323</v>
      </c>
      <c r="C221" s="5" t="str">
        <f t="shared" si="4"/>
        <v>AME21201</v>
      </c>
      <c r="E221" s="8">
        <v>66</v>
      </c>
      <c r="F221" s="13">
        <v>68</v>
      </c>
      <c r="G221" s="15">
        <v>79</v>
      </c>
      <c r="H221" s="19"/>
      <c r="I221" s="19"/>
      <c r="J221" s="19"/>
    </row>
    <row r="222" spans="1:10" x14ac:dyDescent="0.3">
      <c r="A222" s="7">
        <v>211</v>
      </c>
      <c r="B222" s="7" t="s">
        <v>324</v>
      </c>
      <c r="C222" s="5" t="str">
        <f t="shared" si="4"/>
        <v>AME21202</v>
      </c>
      <c r="E222" s="8">
        <v>76</v>
      </c>
      <c r="F222" s="13">
        <v>63</v>
      </c>
      <c r="G222" s="15">
        <v>80</v>
      </c>
      <c r="H222" s="19"/>
      <c r="I222" s="19"/>
      <c r="J222" s="19"/>
    </row>
    <row r="223" spans="1:10" x14ac:dyDescent="0.3">
      <c r="A223" s="7">
        <v>212</v>
      </c>
      <c r="B223" s="7" t="s">
        <v>325</v>
      </c>
      <c r="C223" s="5" t="str">
        <f t="shared" si="4"/>
        <v>AME21205</v>
      </c>
      <c r="E223" s="8">
        <v>0</v>
      </c>
      <c r="F223" s="13">
        <v>28</v>
      </c>
      <c r="G223" s="15">
        <v>80</v>
      </c>
      <c r="H223" s="19"/>
      <c r="I223" s="19"/>
      <c r="J223" s="19"/>
    </row>
    <row r="224" spans="1:10" x14ac:dyDescent="0.3">
      <c r="A224" s="7">
        <v>213</v>
      </c>
      <c r="B224" s="7" t="s">
        <v>326</v>
      </c>
      <c r="C224" s="5" t="str">
        <f t="shared" si="4"/>
        <v>AME21206</v>
      </c>
      <c r="E224" s="8">
        <v>76</v>
      </c>
      <c r="F224" s="13">
        <v>67</v>
      </c>
      <c r="G224" s="15">
        <v>79</v>
      </c>
      <c r="H224" s="19"/>
      <c r="I224" s="19"/>
      <c r="J224" s="19"/>
    </row>
    <row r="225" spans="1:10" x14ac:dyDescent="0.3">
      <c r="A225" s="7">
        <v>214</v>
      </c>
      <c r="B225" s="7" t="s">
        <v>327</v>
      </c>
      <c r="C225" s="5" t="str">
        <f t="shared" si="4"/>
        <v>AME21207</v>
      </c>
      <c r="E225" s="8">
        <v>66</v>
      </c>
      <c r="F225" s="13">
        <v>62</v>
      </c>
      <c r="G225" s="15">
        <v>79</v>
      </c>
      <c r="H225" s="19"/>
      <c r="I225" s="19"/>
      <c r="J225" s="19"/>
    </row>
    <row r="226" spans="1:10" x14ac:dyDescent="0.3">
      <c r="A226" s="7">
        <v>215</v>
      </c>
      <c r="B226" s="7" t="s">
        <v>328</v>
      </c>
      <c r="C226" s="5" t="str">
        <f t="shared" si="4"/>
        <v>AME21208</v>
      </c>
      <c r="E226" s="8">
        <v>78</v>
      </c>
      <c r="F226" s="13">
        <v>79</v>
      </c>
      <c r="G226" s="15">
        <v>77</v>
      </c>
      <c r="H226" s="19"/>
      <c r="I226" s="19"/>
      <c r="J226" s="19"/>
    </row>
    <row r="227" spans="1:10" x14ac:dyDescent="0.3">
      <c r="A227" s="7">
        <v>216</v>
      </c>
      <c r="B227" s="7" t="s">
        <v>329</v>
      </c>
      <c r="C227" s="5" t="str">
        <f t="shared" si="4"/>
        <v>AME21212</v>
      </c>
      <c r="E227" s="8">
        <v>76</v>
      </c>
      <c r="F227" s="13">
        <v>73</v>
      </c>
      <c r="G227" s="15">
        <v>78</v>
      </c>
      <c r="H227" s="19"/>
      <c r="I227" s="19"/>
      <c r="J227" s="19"/>
    </row>
    <row r="228" spans="1:10" x14ac:dyDescent="0.3">
      <c r="A228" s="7">
        <v>217</v>
      </c>
      <c r="B228" s="7" t="s">
        <v>330</v>
      </c>
      <c r="C228" s="5" t="str">
        <f t="shared" si="4"/>
        <v>AME21214</v>
      </c>
      <c r="E228" s="8">
        <v>69</v>
      </c>
      <c r="F228" s="13">
        <v>70</v>
      </c>
      <c r="G228" s="15">
        <v>81</v>
      </c>
      <c r="H228" s="19"/>
      <c r="I228" s="19"/>
      <c r="J228" s="19"/>
    </row>
    <row r="229" spans="1:10" x14ac:dyDescent="0.3">
      <c r="A229" s="7">
        <v>218</v>
      </c>
      <c r="B229" s="7" t="s">
        <v>331</v>
      </c>
      <c r="C229" s="5" t="str">
        <f t="shared" si="4"/>
        <v>AME21215</v>
      </c>
      <c r="E229" s="8">
        <v>79</v>
      </c>
      <c r="F229" s="13">
        <v>72</v>
      </c>
      <c r="G229" s="15">
        <v>71</v>
      </c>
      <c r="H229" s="19"/>
      <c r="I229" s="19"/>
      <c r="J229" s="19"/>
    </row>
    <row r="230" spans="1:10" x14ac:dyDescent="0.3">
      <c r="A230" s="7">
        <v>219</v>
      </c>
      <c r="B230" s="7" t="s">
        <v>332</v>
      </c>
      <c r="C230" s="5" t="str">
        <f t="shared" si="4"/>
        <v>AME21216</v>
      </c>
      <c r="E230" s="8">
        <v>79</v>
      </c>
      <c r="F230" s="13">
        <v>76</v>
      </c>
      <c r="G230" s="15">
        <v>79</v>
      </c>
      <c r="H230" s="19"/>
      <c r="I230" s="19"/>
      <c r="J230" s="19"/>
    </row>
    <row r="231" spans="1:10" x14ac:dyDescent="0.3">
      <c r="A231" s="7">
        <v>220</v>
      </c>
      <c r="B231" s="7" t="s">
        <v>333</v>
      </c>
      <c r="C231" s="5" t="str">
        <f t="shared" si="4"/>
        <v>AME21217</v>
      </c>
      <c r="E231" s="8">
        <v>77</v>
      </c>
      <c r="F231" s="13">
        <v>73</v>
      </c>
      <c r="G231" s="15">
        <v>77</v>
      </c>
      <c r="H231" s="19"/>
      <c r="I231" s="19"/>
      <c r="J231" s="19"/>
    </row>
    <row r="232" spans="1:10" x14ac:dyDescent="0.3">
      <c r="A232" s="7">
        <v>221</v>
      </c>
      <c r="B232" s="7" t="s">
        <v>334</v>
      </c>
      <c r="C232" s="5" t="str">
        <f t="shared" si="4"/>
        <v>AME21218</v>
      </c>
      <c r="E232" s="8">
        <v>76</v>
      </c>
      <c r="F232" s="13">
        <v>76</v>
      </c>
      <c r="G232" s="15">
        <v>78</v>
      </c>
      <c r="H232" s="19"/>
      <c r="I232" s="19"/>
      <c r="J232" s="19"/>
    </row>
    <row r="233" spans="1:10" x14ac:dyDescent="0.3">
      <c r="A233" s="7">
        <v>222</v>
      </c>
      <c r="B233" s="7" t="s">
        <v>335</v>
      </c>
      <c r="C233" s="5" t="str">
        <f t="shared" si="4"/>
        <v>AME21220</v>
      </c>
      <c r="E233" s="8">
        <v>74</v>
      </c>
      <c r="F233" s="13">
        <v>75</v>
      </c>
      <c r="G233" s="15">
        <v>79</v>
      </c>
      <c r="H233" s="19"/>
      <c r="I233" s="19"/>
      <c r="J233" s="19"/>
    </row>
    <row r="234" spans="1:10" x14ac:dyDescent="0.3">
      <c r="A234" s="7">
        <v>223</v>
      </c>
      <c r="B234" s="7" t="s">
        <v>336</v>
      </c>
      <c r="C234" s="5" t="str">
        <f t="shared" si="4"/>
        <v>AME21222</v>
      </c>
      <c r="E234" s="8">
        <v>76</v>
      </c>
      <c r="F234" s="13">
        <v>71</v>
      </c>
      <c r="G234" s="15">
        <v>79</v>
      </c>
      <c r="H234" s="19"/>
      <c r="I234" s="19"/>
      <c r="J234" s="19"/>
    </row>
    <row r="235" spans="1:10" x14ac:dyDescent="0.3">
      <c r="A235" s="7">
        <v>224</v>
      </c>
      <c r="B235" s="7" t="s">
        <v>337</v>
      </c>
      <c r="C235" s="5" t="str">
        <f t="shared" si="4"/>
        <v>AME21223</v>
      </c>
      <c r="E235" s="8"/>
      <c r="F235" s="13">
        <v>71</v>
      </c>
      <c r="G235" s="15">
        <v>78</v>
      </c>
      <c r="H235" s="19"/>
      <c r="I235" s="19"/>
      <c r="J235" s="19"/>
    </row>
    <row r="236" spans="1:10" x14ac:dyDescent="0.3">
      <c r="A236" s="7">
        <v>225</v>
      </c>
      <c r="B236" s="7" t="s">
        <v>338</v>
      </c>
      <c r="C236" s="5" t="str">
        <f t="shared" si="4"/>
        <v>AME21224</v>
      </c>
      <c r="E236" s="8"/>
      <c r="F236" s="13">
        <v>74</v>
      </c>
      <c r="G236" s="15">
        <v>77</v>
      </c>
      <c r="H236" s="19"/>
      <c r="I236" s="19"/>
      <c r="J236" s="19"/>
    </row>
    <row r="237" spans="1:10" x14ac:dyDescent="0.3">
      <c r="A237" s="7">
        <v>226</v>
      </c>
      <c r="B237" s="7" t="s">
        <v>339</v>
      </c>
      <c r="C237" s="5" t="str">
        <f t="shared" si="4"/>
        <v>AME21227</v>
      </c>
      <c r="E237" s="8"/>
      <c r="F237" s="13">
        <v>73</v>
      </c>
      <c r="G237" s="15">
        <v>78</v>
      </c>
      <c r="H237" s="19"/>
      <c r="I237" s="19"/>
      <c r="J237" s="19"/>
    </row>
    <row r="238" spans="1:10" x14ac:dyDescent="0.3">
      <c r="A238" s="7">
        <v>227</v>
      </c>
      <c r="B238" s="7" t="s">
        <v>340</v>
      </c>
      <c r="C238" s="5" t="str">
        <f t="shared" si="4"/>
        <v>AME21229</v>
      </c>
      <c r="E238" s="8"/>
      <c r="F238" s="13">
        <v>76</v>
      </c>
      <c r="G238" s="15">
        <v>78</v>
      </c>
      <c r="H238" s="19"/>
      <c r="I238" s="19"/>
      <c r="J238" s="19"/>
    </row>
    <row r="239" spans="1:10" x14ac:dyDescent="0.3">
      <c r="A239" s="7">
        <v>228</v>
      </c>
      <c r="B239" s="7" t="s">
        <v>341</v>
      </c>
      <c r="C239" s="5" t="str">
        <f t="shared" si="4"/>
        <v>AME21231</v>
      </c>
      <c r="E239" s="8"/>
      <c r="F239" s="13">
        <v>0</v>
      </c>
      <c r="G239" s="15">
        <v>81</v>
      </c>
      <c r="H239" s="19"/>
      <c r="I239" s="19"/>
      <c r="J239" s="19"/>
    </row>
    <row r="240" spans="1:10" x14ac:dyDescent="0.3">
      <c r="A240" s="7">
        <v>229</v>
      </c>
      <c r="B240" s="7" t="s">
        <v>342</v>
      </c>
      <c r="C240" s="5" t="str">
        <f t="shared" si="4"/>
        <v>AME21255L</v>
      </c>
      <c r="E240" s="8"/>
      <c r="F240" s="13">
        <v>63</v>
      </c>
      <c r="G240" s="15">
        <v>81</v>
      </c>
      <c r="H240" s="19"/>
      <c r="I240" s="19"/>
      <c r="J240" s="19"/>
    </row>
    <row r="241" spans="1:10" x14ac:dyDescent="0.3">
      <c r="A241" s="7">
        <v>230</v>
      </c>
      <c r="B241" s="7" t="s">
        <v>343</v>
      </c>
      <c r="C241" s="5" t="str">
        <f t="shared" si="4"/>
        <v>AME21256L</v>
      </c>
      <c r="E241" s="8"/>
      <c r="F241" s="13">
        <v>75</v>
      </c>
      <c r="G241" s="15">
        <v>72</v>
      </c>
      <c r="H241" s="19"/>
      <c r="I241" s="19"/>
      <c r="J241" s="19"/>
    </row>
    <row r="242" spans="1:10" x14ac:dyDescent="0.3">
      <c r="A242" s="7">
        <v>231</v>
      </c>
      <c r="B242" s="7" t="s">
        <v>344</v>
      </c>
      <c r="C242" s="5" t="str">
        <f t="shared" si="4"/>
        <v>AME21260L</v>
      </c>
      <c r="E242" s="8"/>
      <c r="F242" s="13">
        <v>73</v>
      </c>
      <c r="G242" s="15">
        <v>77</v>
      </c>
      <c r="H242" s="19"/>
      <c r="I242" s="19"/>
      <c r="J242" s="19"/>
    </row>
    <row r="243" spans="1:10" x14ac:dyDescent="0.3">
      <c r="A243" s="7">
        <v>232</v>
      </c>
      <c r="B243" s="7" t="s">
        <v>345</v>
      </c>
      <c r="C243" s="5" t="str">
        <f t="shared" si="4"/>
        <v>AME21257L</v>
      </c>
      <c r="E243" s="8"/>
      <c r="F243" s="13">
        <v>77</v>
      </c>
      <c r="G243" s="15">
        <v>75</v>
      </c>
      <c r="H243" s="19"/>
      <c r="I243" s="19"/>
      <c r="J243" s="19"/>
    </row>
    <row r="244" spans="1:10" x14ac:dyDescent="0.3">
      <c r="A244" s="7">
        <v>233</v>
      </c>
      <c r="B244" s="7" t="s">
        <v>346</v>
      </c>
      <c r="C244" s="5" t="str">
        <f t="shared" si="4"/>
        <v>AME21259L</v>
      </c>
      <c r="E244" s="8"/>
      <c r="F244" s="13">
        <v>71</v>
      </c>
      <c r="G244" s="15">
        <v>64</v>
      </c>
      <c r="H244" s="19"/>
      <c r="I244" s="19"/>
      <c r="J244" s="19"/>
    </row>
    <row r="245" spans="1:10" x14ac:dyDescent="0.3">
      <c r="A245" s="7">
        <v>234</v>
      </c>
      <c r="B245" s="7" t="s">
        <v>347</v>
      </c>
      <c r="C245" s="5" t="str">
        <f t="shared" si="4"/>
        <v>AME21265L</v>
      </c>
      <c r="E245" s="115"/>
      <c r="F245" s="13">
        <v>74</v>
      </c>
      <c r="G245" s="7">
        <v>80</v>
      </c>
      <c r="H245" s="19"/>
      <c r="I245" s="19"/>
      <c r="J245" s="19"/>
    </row>
    <row r="246" spans="1:10" x14ac:dyDescent="0.3">
      <c r="A246" s="18"/>
      <c r="B246" s="18"/>
      <c r="E246" s="115"/>
      <c r="F246" s="115">
        <v>75</v>
      </c>
      <c r="G246" s="7"/>
      <c r="H246" s="19"/>
      <c r="I246" s="19"/>
      <c r="J246" s="19"/>
    </row>
    <row r="247" spans="1:10" x14ac:dyDescent="0.3">
      <c r="A247" s="18"/>
      <c r="B247" s="18"/>
      <c r="E247" s="115"/>
      <c r="F247" s="115">
        <v>71</v>
      </c>
      <c r="G247" s="7"/>
      <c r="H247" s="19"/>
      <c r="I247" s="19"/>
      <c r="J247" s="19"/>
    </row>
    <row r="248" spans="1:10" x14ac:dyDescent="0.3">
      <c r="A248" s="18"/>
      <c r="B248" s="18"/>
      <c r="E248" s="115"/>
      <c r="F248" s="115">
        <v>74</v>
      </c>
      <c r="G248" s="7"/>
      <c r="H248" s="19"/>
      <c r="I248" s="19"/>
      <c r="J248" s="19"/>
    </row>
    <row r="249" spans="1:10" x14ac:dyDescent="0.3">
      <c r="A249" s="18"/>
      <c r="B249" s="18"/>
      <c r="E249" s="115"/>
      <c r="F249" s="115">
        <v>73</v>
      </c>
      <c r="G249" s="7"/>
      <c r="H249" s="19"/>
      <c r="I249" s="19"/>
      <c r="J249" s="19"/>
    </row>
    <row r="250" spans="1:10" x14ac:dyDescent="0.3">
      <c r="A250" s="18"/>
      <c r="B250" s="18"/>
      <c r="E250" s="115"/>
      <c r="F250" s="115">
        <v>68</v>
      </c>
      <c r="G250" s="7"/>
      <c r="H250" s="19"/>
      <c r="I250" s="19"/>
      <c r="J250" s="19"/>
    </row>
    <row r="251" spans="1:10" x14ac:dyDescent="0.3">
      <c r="A251" s="18"/>
      <c r="B251" s="18"/>
      <c r="E251" s="115"/>
      <c r="F251" s="115">
        <v>73</v>
      </c>
      <c r="G251" s="7"/>
      <c r="H251" s="19"/>
      <c r="I251" s="19"/>
      <c r="J251" s="19"/>
    </row>
    <row r="252" spans="1:10" x14ac:dyDescent="0.3">
      <c r="A252" s="18"/>
      <c r="B252" s="18"/>
      <c r="E252" s="115"/>
      <c r="F252" s="115">
        <v>66</v>
      </c>
      <c r="G252" s="7"/>
      <c r="H252" s="19"/>
      <c r="I252" s="19"/>
      <c r="J252" s="19"/>
    </row>
    <row r="253" spans="1:10" x14ac:dyDescent="0.3">
      <c r="A253" s="18"/>
      <c r="B253" s="18"/>
      <c r="E253" s="115"/>
      <c r="F253" s="115">
        <v>69</v>
      </c>
      <c r="G253" s="7"/>
      <c r="H253" s="19"/>
      <c r="I253" s="19"/>
      <c r="J253" s="19"/>
    </row>
    <row r="254" spans="1:10" x14ac:dyDescent="0.3">
      <c r="A254" s="18"/>
      <c r="B254" s="18"/>
      <c r="E254" s="115"/>
      <c r="F254" s="115">
        <v>73</v>
      </c>
      <c r="G254" s="7"/>
      <c r="H254" s="19"/>
      <c r="I254" s="19"/>
      <c r="J254" s="19"/>
    </row>
    <row r="255" spans="1:10" x14ac:dyDescent="0.3">
      <c r="A255" s="18"/>
      <c r="B255" s="18"/>
      <c r="E255" s="115"/>
      <c r="F255" s="115">
        <v>72</v>
      </c>
      <c r="G255" s="7"/>
      <c r="H255" s="19"/>
      <c r="I255" s="19"/>
      <c r="J255" s="19"/>
    </row>
    <row r="256" spans="1:10" x14ac:dyDescent="0.3">
      <c r="A256" s="18"/>
      <c r="B256" s="18"/>
      <c r="E256" s="115"/>
      <c r="F256" s="115">
        <v>71</v>
      </c>
      <c r="G256" s="7"/>
      <c r="H256" s="19"/>
      <c r="I256" s="19"/>
      <c r="J256" s="19"/>
    </row>
    <row r="257" spans="1:10" x14ac:dyDescent="0.3">
      <c r="A257" s="18"/>
      <c r="B257" s="18"/>
      <c r="E257" s="115"/>
      <c r="F257" s="115">
        <v>66</v>
      </c>
      <c r="G257" s="7"/>
      <c r="H257" s="19"/>
      <c r="I257" s="19"/>
      <c r="J257" s="19"/>
    </row>
    <row r="258" spans="1:10" x14ac:dyDescent="0.3">
      <c r="A258" s="18"/>
      <c r="B258" s="18"/>
      <c r="E258" s="115"/>
      <c r="F258" s="115">
        <v>66</v>
      </c>
      <c r="G258" s="7"/>
      <c r="H258" s="19"/>
      <c r="I258" s="19"/>
      <c r="J258" s="19"/>
    </row>
    <row r="259" spans="1:10" x14ac:dyDescent="0.3">
      <c r="A259" s="18"/>
      <c r="B259" s="18"/>
      <c r="E259" s="115"/>
      <c r="F259" s="115">
        <v>72</v>
      </c>
      <c r="G259" s="7"/>
      <c r="H259" s="16"/>
      <c r="I259" s="16"/>
      <c r="J259" s="16"/>
    </row>
    <row r="260" spans="1:10" x14ac:dyDescent="0.3">
      <c r="A260" s="18"/>
      <c r="B260" s="18"/>
      <c r="E260" s="115"/>
      <c r="F260" s="115">
        <v>0</v>
      </c>
      <c r="G260" s="7"/>
      <c r="H260" s="16"/>
      <c r="I260" s="16"/>
      <c r="J260" s="16"/>
    </row>
    <row r="261" spans="1:10" x14ac:dyDescent="0.3">
      <c r="A261" s="18"/>
      <c r="B261" s="18"/>
      <c r="E261" s="115"/>
      <c r="F261" s="115">
        <v>67</v>
      </c>
      <c r="G261" s="7"/>
      <c r="H261" s="16"/>
      <c r="I261" s="16"/>
      <c r="J261" s="16"/>
    </row>
    <row r="262" spans="1:10" x14ac:dyDescent="0.3">
      <c r="A262" s="18"/>
      <c r="B262" s="18"/>
      <c r="E262" s="115"/>
      <c r="F262" s="115">
        <v>76</v>
      </c>
      <c r="G262" s="7"/>
      <c r="H262" s="16"/>
      <c r="I262" s="16"/>
      <c r="J262" s="16"/>
    </row>
    <row r="263" spans="1:10" x14ac:dyDescent="0.3">
      <c r="A263" s="18"/>
      <c r="B263" s="18"/>
      <c r="E263" s="115"/>
      <c r="F263" s="115">
        <v>72</v>
      </c>
      <c r="G263" s="7"/>
    </row>
    <row r="264" spans="1:10" x14ac:dyDescent="0.3">
      <c r="A264" s="18"/>
      <c r="B264" s="18"/>
      <c r="E264" s="115"/>
      <c r="F264" s="115">
        <v>68</v>
      </c>
      <c r="G264" s="7"/>
    </row>
    <row r="265" spans="1:10" x14ac:dyDescent="0.3">
      <c r="A265" s="18"/>
      <c r="B265" s="18"/>
      <c r="E265" s="115"/>
      <c r="F265" s="115">
        <v>78</v>
      </c>
      <c r="G265" s="7"/>
    </row>
    <row r="266" spans="1:10" x14ac:dyDescent="0.3">
      <c r="A266" s="18"/>
      <c r="B266" s="18"/>
      <c r="E266" s="115"/>
      <c r="F266" s="115">
        <v>80</v>
      </c>
      <c r="G266" s="7"/>
    </row>
    <row r="267" spans="1:10" x14ac:dyDescent="0.3">
      <c r="A267" s="18"/>
      <c r="B267" s="18"/>
      <c r="E267" s="115"/>
      <c r="F267" s="115">
        <v>77</v>
      </c>
      <c r="G267" s="7"/>
    </row>
    <row r="268" spans="1:10" x14ac:dyDescent="0.3">
      <c r="A268" s="18"/>
      <c r="B268" s="18"/>
    </row>
    <row r="269" spans="1:10" x14ac:dyDescent="0.3">
      <c r="A269" s="18"/>
      <c r="B269" s="18"/>
    </row>
  </sheetData>
  <protectedRanges>
    <protectedRange sqref="J18:P23" name="Range2_1"/>
  </protectedRanges>
  <mergeCells count="11">
    <mergeCell ref="A5:B5"/>
    <mergeCell ref="A6:B6"/>
    <mergeCell ref="A7:B7"/>
    <mergeCell ref="A8:B8"/>
    <mergeCell ref="A9:B9"/>
    <mergeCell ref="E5:F5"/>
    <mergeCell ref="E6:F6"/>
    <mergeCell ref="D7:F7"/>
    <mergeCell ref="H12:J12"/>
    <mergeCell ref="E11:J11"/>
    <mergeCell ref="E12:G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T249"/>
  <sheetViews>
    <sheetView topLeftCell="B1" zoomScale="85" zoomScaleNormal="85" zoomScaleSheetLayoutView="100" workbookViewId="0">
      <selection activeCell="H20" sqref="H20"/>
    </sheetView>
  </sheetViews>
  <sheetFormatPr defaultColWidth="9.109375" defaultRowHeight="15.6" x14ac:dyDescent="0.3"/>
  <cols>
    <col min="1" max="2" width="9.109375" style="18"/>
    <col min="3" max="3" width="12.88671875" style="20" customWidth="1"/>
    <col min="4" max="4" width="34.6640625" style="18" customWidth="1"/>
    <col min="5" max="5" width="14.5546875" style="20" customWidth="1"/>
    <col min="6" max="6" width="10.88671875" style="20" customWidth="1"/>
    <col min="7" max="7" width="13" style="20" customWidth="1"/>
    <col min="8" max="8" width="10.44140625" style="18" customWidth="1"/>
    <col min="9" max="14" width="9.33203125" style="18" bestFit="1" customWidth="1"/>
    <col min="15" max="15" width="7" style="20" customWidth="1"/>
    <col min="16" max="16" width="6.44140625" style="18" customWidth="1"/>
    <col min="17" max="17" width="6.88671875" style="18" customWidth="1"/>
    <col min="18" max="18" width="7.44140625" style="18" customWidth="1"/>
    <col min="19" max="19" width="10.88671875" style="103" customWidth="1"/>
    <col min="20" max="20" width="10.6640625" style="20" customWidth="1"/>
    <col min="21" max="16384" width="9.109375" style="18"/>
  </cols>
  <sheetData>
    <row r="4" spans="2:20" ht="18" x14ac:dyDescent="0.35">
      <c r="B4" s="125" t="str">
        <f>Threshold!A5</f>
        <v xml:space="preserve">                   Programme: </v>
      </c>
      <c r="C4" s="126"/>
      <c r="D4" s="90" t="str">
        <f>Threshold!C5</f>
        <v>B.E. Marine Engineering</v>
      </c>
      <c r="E4" s="91" t="str">
        <f>Threshold!D5</f>
        <v>Batch:</v>
      </c>
      <c r="F4" s="140">
        <f>Threshold!E5</f>
        <v>21</v>
      </c>
      <c r="G4" s="141"/>
    </row>
    <row r="5" spans="2:20" ht="18" x14ac:dyDescent="0.35">
      <c r="B5" s="125" t="str">
        <f>Threshold!A6</f>
        <v>Year/Semester:</v>
      </c>
      <c r="C5" s="126"/>
      <c r="D5" s="90" t="str">
        <f>Threshold!C6</f>
        <v>III/V</v>
      </c>
      <c r="E5" s="91" t="str">
        <f>Threshold!D6</f>
        <v>AY:</v>
      </c>
      <c r="F5" s="140" t="str">
        <f>Threshold!E6</f>
        <v>2023-2024 (ODD)</v>
      </c>
      <c r="G5" s="141"/>
    </row>
    <row r="6" spans="2:20" ht="17.399999999999999" x14ac:dyDescent="0.3">
      <c r="B6" s="125" t="str">
        <f>Threshold!A7</f>
        <v>Course Code/Name:</v>
      </c>
      <c r="C6" s="126"/>
      <c r="D6" s="90" t="str">
        <f>Threshold!C7</f>
        <v>UEIT501- Data Science</v>
      </c>
      <c r="E6" s="140" t="str">
        <f>Threshold!D7</f>
        <v>Threshold Calculation</v>
      </c>
      <c r="F6" s="152"/>
      <c r="G6" s="141"/>
    </row>
    <row r="7" spans="2:20" ht="18" x14ac:dyDescent="0.35">
      <c r="B7" s="125" t="str">
        <f>Threshold!A8</f>
        <v>No. of Students:</v>
      </c>
      <c r="C7" s="126"/>
      <c r="D7" s="92">
        <f>Threshold!$C$8</f>
        <v>234</v>
      </c>
      <c r="E7" s="66" t="str">
        <f>Threshold!D8</f>
        <v>CAY-1</v>
      </c>
      <c r="F7" s="66" t="str">
        <f>Threshold!E8</f>
        <v>CAY-2</v>
      </c>
      <c r="G7" s="66" t="str">
        <f>Threshold!F8</f>
        <v>CAY-3</v>
      </c>
    </row>
    <row r="8" spans="2:20" ht="17.399999999999999" x14ac:dyDescent="0.3">
      <c r="B8" s="142" t="str">
        <f>Threshold!A9</f>
        <v>Course Threshold:</v>
      </c>
      <c r="C8" s="143"/>
      <c r="D8" s="93">
        <f>Threshold!C9</f>
        <v>0.75079180999742778</v>
      </c>
      <c r="E8" s="94">
        <f>Threshold!D9</f>
        <v>0.76070093457943921</v>
      </c>
      <c r="F8" s="94">
        <f>Threshold!E9</f>
        <v>0.70328000000000002</v>
      </c>
      <c r="G8" s="94">
        <f>Threshold!F9</f>
        <v>0.78839449541284412</v>
      </c>
    </row>
    <row r="9" spans="2:20" ht="15.75" customHeight="1" x14ac:dyDescent="0.3">
      <c r="B9" s="144" t="s">
        <v>9</v>
      </c>
      <c r="C9" s="144" t="s">
        <v>20</v>
      </c>
      <c r="D9" s="147" t="s">
        <v>10</v>
      </c>
      <c r="E9" s="17" t="s">
        <v>21</v>
      </c>
      <c r="F9" s="149" t="s">
        <v>26</v>
      </c>
      <c r="G9" s="150"/>
      <c r="H9" s="150"/>
      <c r="I9" s="150"/>
      <c r="J9" s="150"/>
      <c r="K9" s="150"/>
      <c r="L9" s="150"/>
      <c r="M9" s="150"/>
      <c r="N9" s="150"/>
      <c r="O9" s="151"/>
      <c r="P9" s="134" t="s">
        <v>3</v>
      </c>
      <c r="Q9" s="134"/>
      <c r="R9" s="134"/>
      <c r="S9" s="127" t="s">
        <v>4</v>
      </c>
      <c r="T9" s="128"/>
    </row>
    <row r="10" spans="2:20" x14ac:dyDescent="0.3">
      <c r="B10" s="145"/>
      <c r="C10" s="145"/>
      <c r="D10" s="148"/>
      <c r="E10" s="17" t="s">
        <v>22</v>
      </c>
      <c r="F10" s="7">
        <v>1</v>
      </c>
      <c r="G10" s="7">
        <v>2</v>
      </c>
      <c r="H10" s="7">
        <v>3</v>
      </c>
      <c r="I10" s="7">
        <v>4</v>
      </c>
      <c r="J10" s="7">
        <v>5</v>
      </c>
      <c r="K10" s="7">
        <v>6</v>
      </c>
      <c r="L10" s="7">
        <v>7</v>
      </c>
      <c r="M10" s="7">
        <v>8</v>
      </c>
      <c r="N10" s="7">
        <v>9</v>
      </c>
      <c r="O10" s="135" t="s">
        <v>5</v>
      </c>
      <c r="P10" s="136" t="s">
        <v>6</v>
      </c>
      <c r="Q10" s="138" t="s">
        <v>7</v>
      </c>
      <c r="R10" s="135" t="s">
        <v>5</v>
      </c>
      <c r="S10" s="129"/>
      <c r="T10" s="130"/>
    </row>
    <row r="11" spans="2:20" x14ac:dyDescent="0.3">
      <c r="B11" s="145"/>
      <c r="C11" s="145"/>
      <c r="D11" s="148"/>
      <c r="E11" s="17" t="s">
        <v>8</v>
      </c>
      <c r="F11" s="24" t="s">
        <v>6</v>
      </c>
      <c r="G11" s="24" t="s">
        <v>6</v>
      </c>
      <c r="H11" s="24" t="s">
        <v>6</v>
      </c>
      <c r="I11" s="25" t="s">
        <v>7</v>
      </c>
      <c r="J11" s="25" t="s">
        <v>7</v>
      </c>
      <c r="K11" s="25" t="s">
        <v>7</v>
      </c>
      <c r="L11" s="24" t="s">
        <v>6</v>
      </c>
      <c r="M11" s="24" t="s">
        <v>6</v>
      </c>
      <c r="N11" s="25" t="s">
        <v>7</v>
      </c>
      <c r="O11" s="135"/>
      <c r="P11" s="137"/>
      <c r="Q11" s="139"/>
      <c r="R11" s="135"/>
      <c r="S11" s="104" t="s">
        <v>6</v>
      </c>
      <c r="T11" s="102" t="s">
        <v>7</v>
      </c>
    </row>
    <row r="12" spans="2:20" x14ac:dyDescent="0.3">
      <c r="B12" s="146"/>
      <c r="C12" s="146"/>
      <c r="D12" s="148"/>
      <c r="E12" s="17" t="s">
        <v>23</v>
      </c>
      <c r="F12" s="24">
        <v>2</v>
      </c>
      <c r="G12" s="24">
        <v>2</v>
      </c>
      <c r="H12" s="24">
        <v>2</v>
      </c>
      <c r="I12" s="25">
        <v>2</v>
      </c>
      <c r="J12" s="25">
        <v>2</v>
      </c>
      <c r="K12" s="25">
        <v>2</v>
      </c>
      <c r="L12" s="24">
        <v>10</v>
      </c>
      <c r="M12" s="24">
        <v>14</v>
      </c>
      <c r="N12" s="25">
        <v>14</v>
      </c>
      <c r="O12" s="17">
        <f>SUM(F12:N12)</f>
        <v>50</v>
      </c>
      <c r="P12" s="22">
        <v>5</v>
      </c>
      <c r="Q12" s="23">
        <v>5</v>
      </c>
      <c r="R12" s="17">
        <f>SUM(P12:Q12)</f>
        <v>10</v>
      </c>
      <c r="S12" s="106">
        <f>SUM(F12:H12,L12:M12,P12)</f>
        <v>35</v>
      </c>
      <c r="T12" s="102">
        <f>SUM(I12:K12,N12,Q12)</f>
        <v>25</v>
      </c>
    </row>
    <row r="13" spans="2:20" x14ac:dyDescent="0.3">
      <c r="B13" s="7">
        <f>Threshold!A12</f>
        <v>1</v>
      </c>
      <c r="C13" s="21" t="str">
        <f>Threshold!B12</f>
        <v>AME21002</v>
      </c>
      <c r="D13" s="132" t="str">
        <f>Threshold!C12</f>
        <v>AME21002</v>
      </c>
      <c r="E13" s="133"/>
      <c r="F13" s="7">
        <v>1</v>
      </c>
      <c r="G13" s="7">
        <v>0</v>
      </c>
      <c r="H13" s="7">
        <v>2</v>
      </c>
      <c r="I13" s="7">
        <v>1</v>
      </c>
      <c r="J13" s="7">
        <v>0</v>
      </c>
      <c r="K13" s="7">
        <v>1</v>
      </c>
      <c r="L13" s="7">
        <v>7</v>
      </c>
      <c r="M13" s="7">
        <v>9</v>
      </c>
      <c r="N13" s="7">
        <v>8</v>
      </c>
      <c r="O13" s="17">
        <f t="shared" ref="O13:O76" si="0">SUM(F13:N13)</f>
        <v>29</v>
      </c>
      <c r="P13" s="7">
        <v>5</v>
      </c>
      <c r="Q13" s="7">
        <v>5</v>
      </c>
      <c r="R13" s="17">
        <f t="shared" ref="R13:R76" si="1">SUM(P13:Q13)</f>
        <v>10</v>
      </c>
      <c r="S13" s="105">
        <f>SUM(F13:H13,L13:M13,P13)/35</f>
        <v>0.68571428571428572</v>
      </c>
      <c r="T13" s="110">
        <f>SUM(I13:K13,N13,Q13)/25</f>
        <v>0.6</v>
      </c>
    </row>
    <row r="14" spans="2:20" x14ac:dyDescent="0.3">
      <c r="B14" s="7">
        <f>Threshold!A13</f>
        <v>2</v>
      </c>
      <c r="C14" s="21" t="str">
        <f>Threshold!B13</f>
        <v>AME21005</v>
      </c>
      <c r="D14" s="132" t="str">
        <f>Threshold!C13</f>
        <v>AME21005</v>
      </c>
      <c r="E14" s="133"/>
      <c r="F14" s="7">
        <v>2</v>
      </c>
      <c r="G14" s="7">
        <v>2</v>
      </c>
      <c r="H14" s="7">
        <v>2</v>
      </c>
      <c r="I14" s="7">
        <v>2</v>
      </c>
      <c r="J14" s="7">
        <v>2</v>
      </c>
      <c r="K14" s="7">
        <v>2</v>
      </c>
      <c r="L14" s="7">
        <v>10</v>
      </c>
      <c r="M14" s="7">
        <v>12</v>
      </c>
      <c r="N14" s="7">
        <v>11</v>
      </c>
      <c r="O14" s="17">
        <f t="shared" si="0"/>
        <v>45</v>
      </c>
      <c r="P14" s="7">
        <v>5</v>
      </c>
      <c r="Q14" s="7">
        <v>5</v>
      </c>
      <c r="R14" s="17">
        <f t="shared" si="1"/>
        <v>10</v>
      </c>
      <c r="S14" s="105">
        <f t="shared" ref="S14:S77" si="2">SUM(F14:H14,L14:M14,P14)/35</f>
        <v>0.94285714285714284</v>
      </c>
      <c r="T14" s="110">
        <f t="shared" ref="T14:T77" si="3">SUM(I14:K14,N14,Q14)/25</f>
        <v>0.88</v>
      </c>
    </row>
    <row r="15" spans="2:20" x14ac:dyDescent="0.3">
      <c r="B15" s="7">
        <f>Threshold!A14</f>
        <v>3</v>
      </c>
      <c r="C15" s="21" t="str">
        <f>Threshold!B14</f>
        <v>AME21017</v>
      </c>
      <c r="D15" s="132" t="str">
        <f>Threshold!C14</f>
        <v>AME21017</v>
      </c>
      <c r="E15" s="133"/>
      <c r="F15" s="7">
        <v>0</v>
      </c>
      <c r="G15" s="7">
        <v>0</v>
      </c>
      <c r="H15" s="7">
        <v>1</v>
      </c>
      <c r="I15" s="7">
        <v>0</v>
      </c>
      <c r="J15" s="7">
        <v>0</v>
      </c>
      <c r="K15" s="7">
        <v>1</v>
      </c>
      <c r="L15" s="7">
        <v>5</v>
      </c>
      <c r="M15" s="7">
        <v>9</v>
      </c>
      <c r="N15" s="7">
        <v>11</v>
      </c>
      <c r="O15" s="17">
        <f t="shared" si="0"/>
        <v>27</v>
      </c>
      <c r="P15" s="7">
        <v>5</v>
      </c>
      <c r="Q15" s="7">
        <v>5</v>
      </c>
      <c r="R15" s="17">
        <f t="shared" si="1"/>
        <v>10</v>
      </c>
      <c r="S15" s="105">
        <f t="shared" si="2"/>
        <v>0.5714285714285714</v>
      </c>
      <c r="T15" s="110">
        <f t="shared" si="3"/>
        <v>0.68</v>
      </c>
    </row>
    <row r="16" spans="2:20" x14ac:dyDescent="0.3">
      <c r="B16" s="7">
        <f>Threshold!A15</f>
        <v>4</v>
      </c>
      <c r="C16" s="21" t="str">
        <f>Threshold!B15</f>
        <v>AME21019</v>
      </c>
      <c r="D16" s="132" t="str">
        <f>Threshold!C15</f>
        <v>AME21019</v>
      </c>
      <c r="E16" s="133"/>
      <c r="F16" s="7">
        <v>2</v>
      </c>
      <c r="G16" s="7">
        <v>2</v>
      </c>
      <c r="H16" s="7">
        <v>2</v>
      </c>
      <c r="I16" s="7">
        <v>2</v>
      </c>
      <c r="J16" s="7">
        <v>2</v>
      </c>
      <c r="K16" s="7">
        <v>2</v>
      </c>
      <c r="L16" s="7">
        <v>9</v>
      </c>
      <c r="M16" s="7">
        <v>10</v>
      </c>
      <c r="N16" s="7">
        <v>14</v>
      </c>
      <c r="O16" s="17">
        <f t="shared" si="0"/>
        <v>45</v>
      </c>
      <c r="P16" s="7">
        <v>5</v>
      </c>
      <c r="Q16" s="7">
        <v>5</v>
      </c>
      <c r="R16" s="17">
        <f t="shared" si="1"/>
        <v>10</v>
      </c>
      <c r="S16" s="105">
        <f t="shared" si="2"/>
        <v>0.8571428571428571</v>
      </c>
      <c r="T16" s="110">
        <f t="shared" si="3"/>
        <v>1</v>
      </c>
    </row>
    <row r="17" spans="2:20" x14ac:dyDescent="0.3">
      <c r="B17" s="7">
        <f>Threshold!A16</f>
        <v>5</v>
      </c>
      <c r="C17" s="21" t="str">
        <f>Threshold!B16</f>
        <v>AME21020</v>
      </c>
      <c r="D17" s="132" t="str">
        <f>Threshold!C16</f>
        <v>AME21020</v>
      </c>
      <c r="E17" s="133"/>
      <c r="F17" s="7">
        <v>2</v>
      </c>
      <c r="G17" s="7">
        <v>2</v>
      </c>
      <c r="H17" s="7">
        <v>2</v>
      </c>
      <c r="I17" s="7">
        <v>2</v>
      </c>
      <c r="J17" s="7">
        <v>2</v>
      </c>
      <c r="K17" s="7">
        <v>2</v>
      </c>
      <c r="L17" s="7">
        <v>9</v>
      </c>
      <c r="M17" s="7">
        <v>10</v>
      </c>
      <c r="N17" s="7">
        <v>11</v>
      </c>
      <c r="O17" s="17">
        <f t="shared" si="0"/>
        <v>42</v>
      </c>
      <c r="P17" s="7">
        <v>5</v>
      </c>
      <c r="Q17" s="7">
        <v>5</v>
      </c>
      <c r="R17" s="17">
        <f t="shared" si="1"/>
        <v>10</v>
      </c>
      <c r="S17" s="105">
        <f t="shared" si="2"/>
        <v>0.8571428571428571</v>
      </c>
      <c r="T17" s="110">
        <f t="shared" si="3"/>
        <v>0.88</v>
      </c>
    </row>
    <row r="18" spans="2:20" x14ac:dyDescent="0.3">
      <c r="B18" s="7">
        <f>Threshold!A17</f>
        <v>6</v>
      </c>
      <c r="C18" s="21" t="str">
        <f>Threshold!B17</f>
        <v>AME21021</v>
      </c>
      <c r="D18" s="132" t="str">
        <f>Threshold!C17</f>
        <v>AME21021</v>
      </c>
      <c r="E18" s="133"/>
      <c r="F18" s="7">
        <v>2</v>
      </c>
      <c r="G18" s="7">
        <v>2</v>
      </c>
      <c r="H18" s="7">
        <v>2</v>
      </c>
      <c r="I18" s="7">
        <v>1</v>
      </c>
      <c r="J18" s="7">
        <v>2</v>
      </c>
      <c r="K18" s="7">
        <v>2</v>
      </c>
      <c r="L18" s="7">
        <v>7</v>
      </c>
      <c r="M18" s="7">
        <v>8</v>
      </c>
      <c r="N18" s="7">
        <v>14</v>
      </c>
      <c r="O18" s="17">
        <f t="shared" si="0"/>
        <v>40</v>
      </c>
      <c r="P18" s="7">
        <v>5</v>
      </c>
      <c r="Q18" s="7">
        <v>5</v>
      </c>
      <c r="R18" s="17">
        <f t="shared" si="1"/>
        <v>10</v>
      </c>
      <c r="S18" s="105">
        <f t="shared" si="2"/>
        <v>0.74285714285714288</v>
      </c>
      <c r="T18" s="110">
        <f t="shared" si="3"/>
        <v>0.96</v>
      </c>
    </row>
    <row r="19" spans="2:20" x14ac:dyDescent="0.3">
      <c r="B19" s="7">
        <f>Threshold!A18</f>
        <v>7</v>
      </c>
      <c r="C19" s="21" t="str">
        <f>Threshold!B18</f>
        <v>AME21022</v>
      </c>
      <c r="D19" s="132" t="str">
        <f>Threshold!C18</f>
        <v>AME21022</v>
      </c>
      <c r="E19" s="133"/>
      <c r="F19" s="7">
        <v>1</v>
      </c>
      <c r="G19" s="7">
        <v>1</v>
      </c>
      <c r="H19" s="7">
        <v>2</v>
      </c>
      <c r="I19" s="7">
        <v>1</v>
      </c>
      <c r="J19" s="7">
        <v>0</v>
      </c>
      <c r="K19" s="7">
        <v>1</v>
      </c>
      <c r="L19" s="7">
        <v>8</v>
      </c>
      <c r="M19" s="7">
        <v>13</v>
      </c>
      <c r="N19" s="7">
        <v>11</v>
      </c>
      <c r="O19" s="17">
        <f t="shared" si="0"/>
        <v>38</v>
      </c>
      <c r="P19" s="7">
        <v>5</v>
      </c>
      <c r="Q19" s="7">
        <v>5</v>
      </c>
      <c r="R19" s="17">
        <f t="shared" si="1"/>
        <v>10</v>
      </c>
      <c r="S19" s="105">
        <f t="shared" si="2"/>
        <v>0.8571428571428571</v>
      </c>
      <c r="T19" s="110">
        <f t="shared" si="3"/>
        <v>0.72</v>
      </c>
    </row>
    <row r="20" spans="2:20" x14ac:dyDescent="0.3">
      <c r="B20" s="7">
        <f>Threshold!A19</f>
        <v>8</v>
      </c>
      <c r="C20" s="21" t="str">
        <f>Threshold!B19</f>
        <v>AME21031</v>
      </c>
      <c r="D20" s="132" t="str">
        <f>Threshold!C19</f>
        <v>AME21031</v>
      </c>
      <c r="E20" s="133"/>
      <c r="F20" s="7">
        <v>2</v>
      </c>
      <c r="G20" s="7">
        <v>2</v>
      </c>
      <c r="H20" s="7">
        <v>2</v>
      </c>
      <c r="I20" s="7">
        <v>2</v>
      </c>
      <c r="J20" s="7">
        <v>2</v>
      </c>
      <c r="K20" s="7">
        <v>2</v>
      </c>
      <c r="L20" s="7">
        <v>10</v>
      </c>
      <c r="M20" s="7">
        <v>11</v>
      </c>
      <c r="N20" s="7">
        <v>10</v>
      </c>
      <c r="O20" s="17">
        <f t="shared" si="0"/>
        <v>43</v>
      </c>
      <c r="P20" s="7">
        <v>5</v>
      </c>
      <c r="Q20" s="7">
        <v>5</v>
      </c>
      <c r="R20" s="17">
        <f t="shared" si="1"/>
        <v>10</v>
      </c>
      <c r="S20" s="105">
        <f t="shared" si="2"/>
        <v>0.91428571428571426</v>
      </c>
      <c r="T20" s="110">
        <f t="shared" si="3"/>
        <v>0.84</v>
      </c>
    </row>
    <row r="21" spans="2:20" x14ac:dyDescent="0.3">
      <c r="B21" s="7">
        <f>Threshold!A20</f>
        <v>9</v>
      </c>
      <c r="C21" s="21" t="str">
        <f>Threshold!B20</f>
        <v>AME21033</v>
      </c>
      <c r="D21" s="132" t="str">
        <f>Threshold!C20</f>
        <v>AME21033</v>
      </c>
      <c r="E21" s="133"/>
      <c r="F21" s="7">
        <v>2</v>
      </c>
      <c r="G21" s="7">
        <v>2</v>
      </c>
      <c r="H21" s="7">
        <v>2</v>
      </c>
      <c r="I21" s="7">
        <v>2</v>
      </c>
      <c r="J21" s="7">
        <v>2</v>
      </c>
      <c r="K21" s="7">
        <v>2</v>
      </c>
      <c r="L21" s="7">
        <v>9</v>
      </c>
      <c r="M21" s="7">
        <v>12</v>
      </c>
      <c r="N21" s="7">
        <v>10</v>
      </c>
      <c r="O21" s="17">
        <f t="shared" si="0"/>
        <v>43</v>
      </c>
      <c r="P21" s="7">
        <v>5</v>
      </c>
      <c r="Q21" s="7">
        <v>5</v>
      </c>
      <c r="R21" s="17">
        <f t="shared" si="1"/>
        <v>10</v>
      </c>
      <c r="S21" s="105">
        <f t="shared" si="2"/>
        <v>0.91428571428571426</v>
      </c>
      <c r="T21" s="110">
        <f t="shared" si="3"/>
        <v>0.84</v>
      </c>
    </row>
    <row r="22" spans="2:20" x14ac:dyDescent="0.3">
      <c r="B22" s="7">
        <f>Threshold!A21</f>
        <v>10</v>
      </c>
      <c r="C22" s="21" t="str">
        <f>Threshold!B21</f>
        <v>AME21036</v>
      </c>
      <c r="D22" s="132" t="str">
        <f>Threshold!C21</f>
        <v>AME21036</v>
      </c>
      <c r="E22" s="133"/>
      <c r="F22" s="7">
        <v>2</v>
      </c>
      <c r="G22" s="7">
        <v>2</v>
      </c>
      <c r="H22" s="7">
        <v>2</v>
      </c>
      <c r="I22" s="7">
        <v>2</v>
      </c>
      <c r="J22" s="7">
        <v>2</v>
      </c>
      <c r="K22" s="7">
        <v>2</v>
      </c>
      <c r="L22" s="7">
        <v>10</v>
      </c>
      <c r="M22" s="7">
        <v>12</v>
      </c>
      <c r="N22" s="7">
        <v>11</v>
      </c>
      <c r="O22" s="17">
        <f t="shared" si="0"/>
        <v>45</v>
      </c>
      <c r="P22" s="7">
        <v>5</v>
      </c>
      <c r="Q22" s="7">
        <v>5</v>
      </c>
      <c r="R22" s="17">
        <f t="shared" si="1"/>
        <v>10</v>
      </c>
      <c r="S22" s="105">
        <f t="shared" si="2"/>
        <v>0.94285714285714284</v>
      </c>
      <c r="T22" s="110">
        <f t="shared" si="3"/>
        <v>0.88</v>
      </c>
    </row>
    <row r="23" spans="2:20" x14ac:dyDescent="0.3">
      <c r="B23" s="7">
        <f>Threshold!A22</f>
        <v>11</v>
      </c>
      <c r="C23" s="21" t="str">
        <f>Threshold!B22</f>
        <v>AME21037</v>
      </c>
      <c r="D23" s="132" t="str">
        <f>Threshold!C22</f>
        <v>AME21037</v>
      </c>
      <c r="E23" s="133"/>
      <c r="F23" s="7">
        <v>2</v>
      </c>
      <c r="G23" s="7">
        <v>2</v>
      </c>
      <c r="H23" s="7">
        <v>2</v>
      </c>
      <c r="I23" s="7">
        <v>2</v>
      </c>
      <c r="J23" s="7">
        <v>2</v>
      </c>
      <c r="K23" s="7">
        <v>2</v>
      </c>
      <c r="L23" s="7">
        <v>10</v>
      </c>
      <c r="M23" s="7">
        <v>10</v>
      </c>
      <c r="N23" s="7">
        <v>13</v>
      </c>
      <c r="O23" s="17">
        <f t="shared" si="0"/>
        <v>45</v>
      </c>
      <c r="P23" s="7">
        <v>5</v>
      </c>
      <c r="Q23" s="7">
        <v>5</v>
      </c>
      <c r="R23" s="17">
        <f t="shared" si="1"/>
        <v>10</v>
      </c>
      <c r="S23" s="105">
        <f t="shared" si="2"/>
        <v>0.88571428571428568</v>
      </c>
      <c r="T23" s="110">
        <f t="shared" si="3"/>
        <v>0.96</v>
      </c>
    </row>
    <row r="24" spans="2:20" x14ac:dyDescent="0.3">
      <c r="B24" s="7">
        <f>Threshold!A23</f>
        <v>12</v>
      </c>
      <c r="C24" s="21" t="str">
        <f>Threshold!B23</f>
        <v>AME21039</v>
      </c>
      <c r="D24" s="132" t="str">
        <f>Threshold!C23</f>
        <v>AME21039</v>
      </c>
      <c r="E24" s="133"/>
      <c r="F24" s="7">
        <v>2</v>
      </c>
      <c r="G24" s="7">
        <v>2</v>
      </c>
      <c r="H24" s="7">
        <v>2</v>
      </c>
      <c r="I24" s="7">
        <v>2</v>
      </c>
      <c r="J24" s="7">
        <v>2</v>
      </c>
      <c r="K24" s="7">
        <v>2</v>
      </c>
      <c r="L24" s="7">
        <v>10</v>
      </c>
      <c r="M24" s="7">
        <v>10</v>
      </c>
      <c r="N24" s="7">
        <v>12</v>
      </c>
      <c r="O24" s="17">
        <f t="shared" si="0"/>
        <v>44</v>
      </c>
      <c r="P24" s="7">
        <v>5</v>
      </c>
      <c r="Q24" s="7">
        <v>5</v>
      </c>
      <c r="R24" s="17">
        <f t="shared" si="1"/>
        <v>10</v>
      </c>
      <c r="S24" s="105">
        <f t="shared" si="2"/>
        <v>0.88571428571428568</v>
      </c>
      <c r="T24" s="110">
        <f t="shared" si="3"/>
        <v>0.92</v>
      </c>
    </row>
    <row r="25" spans="2:20" x14ac:dyDescent="0.3">
      <c r="B25" s="7">
        <f>Threshold!A24</f>
        <v>13</v>
      </c>
      <c r="C25" s="21" t="str">
        <f>Threshold!B24</f>
        <v>AME21041</v>
      </c>
      <c r="D25" s="132" t="str">
        <f>Threshold!C24</f>
        <v>AME21041</v>
      </c>
      <c r="E25" s="133"/>
      <c r="F25" s="7">
        <v>1</v>
      </c>
      <c r="G25" s="7">
        <v>2</v>
      </c>
      <c r="H25" s="7">
        <v>1</v>
      </c>
      <c r="I25" s="7">
        <v>1</v>
      </c>
      <c r="J25" s="7">
        <v>1</v>
      </c>
      <c r="K25" s="7">
        <v>2</v>
      </c>
      <c r="L25" s="7">
        <v>8</v>
      </c>
      <c r="M25" s="7">
        <v>13</v>
      </c>
      <c r="N25" s="7">
        <v>11</v>
      </c>
      <c r="O25" s="17">
        <f t="shared" si="0"/>
        <v>40</v>
      </c>
      <c r="P25" s="7">
        <v>5</v>
      </c>
      <c r="Q25" s="7">
        <v>5</v>
      </c>
      <c r="R25" s="17">
        <f t="shared" si="1"/>
        <v>10</v>
      </c>
      <c r="S25" s="105">
        <f t="shared" si="2"/>
        <v>0.8571428571428571</v>
      </c>
      <c r="T25" s="110">
        <f t="shared" si="3"/>
        <v>0.8</v>
      </c>
    </row>
    <row r="26" spans="2:20" x14ac:dyDescent="0.3">
      <c r="B26" s="7">
        <f>Threshold!A25</f>
        <v>14</v>
      </c>
      <c r="C26" s="21" t="str">
        <f>Threshold!B25</f>
        <v>AME21052</v>
      </c>
      <c r="D26" s="132" t="str">
        <f>Threshold!C25</f>
        <v>AME21052</v>
      </c>
      <c r="E26" s="133"/>
      <c r="F26" s="7">
        <v>2</v>
      </c>
      <c r="G26" s="7">
        <v>2</v>
      </c>
      <c r="H26" s="7">
        <v>2</v>
      </c>
      <c r="I26" s="7">
        <v>2</v>
      </c>
      <c r="J26" s="7">
        <v>2</v>
      </c>
      <c r="K26" s="7">
        <v>2</v>
      </c>
      <c r="L26" s="7">
        <v>10</v>
      </c>
      <c r="M26" s="7">
        <v>13</v>
      </c>
      <c r="N26" s="7">
        <v>10</v>
      </c>
      <c r="O26" s="17">
        <f t="shared" si="0"/>
        <v>45</v>
      </c>
      <c r="P26" s="7">
        <v>5</v>
      </c>
      <c r="Q26" s="7">
        <v>5</v>
      </c>
      <c r="R26" s="17">
        <f t="shared" si="1"/>
        <v>10</v>
      </c>
      <c r="S26" s="105">
        <f t="shared" si="2"/>
        <v>0.97142857142857142</v>
      </c>
      <c r="T26" s="110">
        <f t="shared" si="3"/>
        <v>0.84</v>
      </c>
    </row>
    <row r="27" spans="2:20" x14ac:dyDescent="0.3">
      <c r="B27" s="7">
        <f>Threshold!A26</f>
        <v>15</v>
      </c>
      <c r="C27" s="21" t="str">
        <f>Threshold!B26</f>
        <v>AME21054</v>
      </c>
      <c r="D27" s="132" t="str">
        <f>Threshold!C26</f>
        <v>AME21054</v>
      </c>
      <c r="E27" s="133"/>
      <c r="F27" s="7">
        <v>2</v>
      </c>
      <c r="G27" s="7">
        <v>1</v>
      </c>
      <c r="H27" s="7">
        <v>2</v>
      </c>
      <c r="I27" s="7">
        <v>1</v>
      </c>
      <c r="J27" s="7">
        <v>0</v>
      </c>
      <c r="K27" s="7">
        <v>0</v>
      </c>
      <c r="L27" s="7">
        <v>1</v>
      </c>
      <c r="M27" s="7">
        <v>12</v>
      </c>
      <c r="N27" s="7">
        <v>13</v>
      </c>
      <c r="O27" s="17">
        <f t="shared" si="0"/>
        <v>32</v>
      </c>
      <c r="P27" s="7">
        <v>5</v>
      </c>
      <c r="Q27" s="7">
        <v>5</v>
      </c>
      <c r="R27" s="17">
        <f t="shared" si="1"/>
        <v>10</v>
      </c>
      <c r="S27" s="105">
        <f t="shared" si="2"/>
        <v>0.65714285714285714</v>
      </c>
      <c r="T27" s="110">
        <f t="shared" si="3"/>
        <v>0.76</v>
      </c>
    </row>
    <row r="28" spans="2:20" x14ac:dyDescent="0.3">
      <c r="B28" s="7">
        <f>Threshold!A27</f>
        <v>16</v>
      </c>
      <c r="C28" s="21" t="str">
        <f>Threshold!B27</f>
        <v>AME21055</v>
      </c>
      <c r="D28" s="132" t="str">
        <f>Threshold!C27</f>
        <v>AME21055</v>
      </c>
      <c r="E28" s="133"/>
      <c r="F28" s="7">
        <v>2</v>
      </c>
      <c r="G28" s="7">
        <v>2</v>
      </c>
      <c r="H28" s="7">
        <v>2</v>
      </c>
      <c r="I28" s="7">
        <v>2</v>
      </c>
      <c r="J28" s="7">
        <v>2</v>
      </c>
      <c r="K28" s="7">
        <v>2</v>
      </c>
      <c r="L28" s="7">
        <v>10</v>
      </c>
      <c r="M28" s="7">
        <v>13</v>
      </c>
      <c r="N28" s="7">
        <v>10</v>
      </c>
      <c r="O28" s="17">
        <f t="shared" si="0"/>
        <v>45</v>
      </c>
      <c r="P28" s="7">
        <v>5</v>
      </c>
      <c r="Q28" s="7">
        <v>5</v>
      </c>
      <c r="R28" s="17">
        <f t="shared" si="1"/>
        <v>10</v>
      </c>
      <c r="S28" s="105">
        <f t="shared" si="2"/>
        <v>0.97142857142857142</v>
      </c>
      <c r="T28" s="110">
        <f t="shared" si="3"/>
        <v>0.84</v>
      </c>
    </row>
    <row r="29" spans="2:20" x14ac:dyDescent="0.3">
      <c r="B29" s="7">
        <f>Threshold!A28</f>
        <v>17</v>
      </c>
      <c r="C29" s="21" t="str">
        <f>Threshold!B28</f>
        <v>AME21061</v>
      </c>
      <c r="D29" s="132" t="str">
        <f>Threshold!C28</f>
        <v>AME21061</v>
      </c>
      <c r="E29" s="133"/>
      <c r="F29" s="7">
        <v>2</v>
      </c>
      <c r="G29" s="7">
        <v>2</v>
      </c>
      <c r="H29" s="7">
        <v>2</v>
      </c>
      <c r="I29" s="7">
        <v>2</v>
      </c>
      <c r="J29" s="7">
        <v>2</v>
      </c>
      <c r="K29" s="7">
        <v>2</v>
      </c>
      <c r="L29" s="7">
        <v>9</v>
      </c>
      <c r="M29" s="7">
        <v>10</v>
      </c>
      <c r="N29" s="7">
        <v>11</v>
      </c>
      <c r="O29" s="17">
        <f t="shared" si="0"/>
        <v>42</v>
      </c>
      <c r="P29" s="7">
        <v>5</v>
      </c>
      <c r="Q29" s="7">
        <v>5</v>
      </c>
      <c r="R29" s="17">
        <f t="shared" si="1"/>
        <v>10</v>
      </c>
      <c r="S29" s="105">
        <f t="shared" si="2"/>
        <v>0.8571428571428571</v>
      </c>
      <c r="T29" s="110">
        <f t="shared" si="3"/>
        <v>0.88</v>
      </c>
    </row>
    <row r="30" spans="2:20" x14ac:dyDescent="0.3">
      <c r="B30" s="7">
        <f>Threshold!A29</f>
        <v>18</v>
      </c>
      <c r="C30" s="21" t="str">
        <f>Threshold!B29</f>
        <v>AME21062</v>
      </c>
      <c r="D30" s="132" t="str">
        <f>Threshold!C29</f>
        <v>AME21062</v>
      </c>
      <c r="E30" s="133"/>
      <c r="F30" s="7">
        <v>0</v>
      </c>
      <c r="G30" s="7">
        <v>1</v>
      </c>
      <c r="H30" s="7">
        <v>2</v>
      </c>
      <c r="I30" s="7">
        <v>1</v>
      </c>
      <c r="J30" s="7">
        <v>0</v>
      </c>
      <c r="K30" s="7">
        <v>1</v>
      </c>
      <c r="L30" s="7">
        <v>8</v>
      </c>
      <c r="M30" s="7">
        <v>10</v>
      </c>
      <c r="N30" s="7">
        <v>13</v>
      </c>
      <c r="O30" s="17">
        <f t="shared" si="0"/>
        <v>36</v>
      </c>
      <c r="P30" s="7">
        <v>5</v>
      </c>
      <c r="Q30" s="7">
        <v>5</v>
      </c>
      <c r="R30" s="17">
        <f t="shared" si="1"/>
        <v>10</v>
      </c>
      <c r="S30" s="105">
        <f t="shared" si="2"/>
        <v>0.74285714285714288</v>
      </c>
      <c r="T30" s="110">
        <f t="shared" si="3"/>
        <v>0.8</v>
      </c>
    </row>
    <row r="31" spans="2:20" x14ac:dyDescent="0.3">
      <c r="B31" s="7">
        <f>Threshold!A30</f>
        <v>19</v>
      </c>
      <c r="C31" s="21" t="str">
        <f>Threshold!B30</f>
        <v>AME21063</v>
      </c>
      <c r="D31" s="132" t="str">
        <f>Threshold!C30</f>
        <v>AME21063</v>
      </c>
      <c r="E31" s="133"/>
      <c r="F31" s="7">
        <v>2</v>
      </c>
      <c r="G31" s="7">
        <v>2</v>
      </c>
      <c r="H31" s="7">
        <v>2</v>
      </c>
      <c r="I31" s="7">
        <v>2</v>
      </c>
      <c r="J31" s="7">
        <v>2</v>
      </c>
      <c r="K31" s="7">
        <v>2</v>
      </c>
      <c r="L31" s="7">
        <v>9</v>
      </c>
      <c r="M31" s="7">
        <v>10</v>
      </c>
      <c r="N31" s="7">
        <v>11</v>
      </c>
      <c r="O31" s="17">
        <f t="shared" si="0"/>
        <v>42</v>
      </c>
      <c r="P31" s="7">
        <v>5</v>
      </c>
      <c r="Q31" s="7">
        <v>5</v>
      </c>
      <c r="R31" s="17">
        <f t="shared" si="1"/>
        <v>10</v>
      </c>
      <c r="S31" s="105">
        <f t="shared" si="2"/>
        <v>0.8571428571428571</v>
      </c>
      <c r="T31" s="110">
        <f t="shared" si="3"/>
        <v>0.88</v>
      </c>
    </row>
    <row r="32" spans="2:20" x14ac:dyDescent="0.3">
      <c r="B32" s="7">
        <f>Threshold!A31</f>
        <v>20</v>
      </c>
      <c r="C32" s="21" t="str">
        <f>Threshold!B31</f>
        <v>AME21066</v>
      </c>
      <c r="D32" s="132" t="str">
        <f>Threshold!C31</f>
        <v>AME21066</v>
      </c>
      <c r="E32" s="133"/>
      <c r="F32" s="7">
        <v>0</v>
      </c>
      <c r="G32" s="7">
        <v>1</v>
      </c>
      <c r="H32" s="7">
        <v>1</v>
      </c>
      <c r="I32" s="7">
        <v>2</v>
      </c>
      <c r="J32" s="7">
        <v>0</v>
      </c>
      <c r="K32" s="7">
        <v>2</v>
      </c>
      <c r="L32" s="7">
        <v>8</v>
      </c>
      <c r="M32" s="7">
        <v>13</v>
      </c>
      <c r="N32" s="7">
        <v>11</v>
      </c>
      <c r="O32" s="17">
        <f t="shared" si="0"/>
        <v>38</v>
      </c>
      <c r="P32" s="7">
        <v>5</v>
      </c>
      <c r="Q32" s="7">
        <v>5</v>
      </c>
      <c r="R32" s="17">
        <f t="shared" si="1"/>
        <v>10</v>
      </c>
      <c r="S32" s="105">
        <f t="shared" si="2"/>
        <v>0.8</v>
      </c>
      <c r="T32" s="110">
        <f t="shared" si="3"/>
        <v>0.8</v>
      </c>
    </row>
    <row r="33" spans="2:20" x14ac:dyDescent="0.3">
      <c r="B33" s="7">
        <f>Threshold!A32</f>
        <v>21</v>
      </c>
      <c r="C33" s="21" t="str">
        <f>Threshold!B32</f>
        <v>AME21067</v>
      </c>
      <c r="D33" s="132" t="str">
        <f>Threshold!C32</f>
        <v>AME21067</v>
      </c>
      <c r="E33" s="133"/>
      <c r="F33" s="7">
        <v>1</v>
      </c>
      <c r="G33" s="7">
        <v>1</v>
      </c>
      <c r="H33" s="7">
        <v>2</v>
      </c>
      <c r="I33" s="7">
        <v>0</v>
      </c>
      <c r="J33" s="7">
        <v>0</v>
      </c>
      <c r="K33" s="7">
        <v>0</v>
      </c>
      <c r="L33" s="7">
        <v>7</v>
      </c>
      <c r="M33" s="7">
        <v>13</v>
      </c>
      <c r="N33" s="7">
        <v>7</v>
      </c>
      <c r="O33" s="17">
        <f t="shared" si="0"/>
        <v>31</v>
      </c>
      <c r="P33" s="7">
        <v>5</v>
      </c>
      <c r="Q33" s="7">
        <v>5</v>
      </c>
      <c r="R33" s="17">
        <f t="shared" si="1"/>
        <v>10</v>
      </c>
      <c r="S33" s="105">
        <f t="shared" si="2"/>
        <v>0.82857142857142863</v>
      </c>
      <c r="T33" s="110">
        <f t="shared" si="3"/>
        <v>0.48</v>
      </c>
    </row>
    <row r="34" spans="2:20" x14ac:dyDescent="0.3">
      <c r="B34" s="7">
        <f>Threshold!A33</f>
        <v>22</v>
      </c>
      <c r="C34" s="21" t="str">
        <f>Threshold!B33</f>
        <v>AME21068</v>
      </c>
      <c r="D34" s="132" t="str">
        <f>Threshold!C33</f>
        <v>AME21068</v>
      </c>
      <c r="E34" s="133"/>
      <c r="F34" s="7">
        <v>2</v>
      </c>
      <c r="G34" s="7">
        <v>2</v>
      </c>
      <c r="H34" s="7">
        <v>2</v>
      </c>
      <c r="I34" s="7">
        <v>2</v>
      </c>
      <c r="J34" s="7">
        <v>2</v>
      </c>
      <c r="K34" s="7">
        <v>2</v>
      </c>
      <c r="L34" s="7">
        <v>9</v>
      </c>
      <c r="M34" s="7">
        <v>10</v>
      </c>
      <c r="N34" s="7">
        <v>10</v>
      </c>
      <c r="O34" s="17">
        <f t="shared" si="0"/>
        <v>41</v>
      </c>
      <c r="P34" s="7">
        <v>5</v>
      </c>
      <c r="Q34" s="7">
        <v>5</v>
      </c>
      <c r="R34" s="17">
        <f t="shared" si="1"/>
        <v>10</v>
      </c>
      <c r="S34" s="105">
        <f t="shared" si="2"/>
        <v>0.8571428571428571</v>
      </c>
      <c r="T34" s="110">
        <f t="shared" si="3"/>
        <v>0.84</v>
      </c>
    </row>
    <row r="35" spans="2:20" x14ac:dyDescent="0.3">
      <c r="B35" s="7">
        <f>Threshold!A34</f>
        <v>23</v>
      </c>
      <c r="C35" s="21" t="str">
        <f>Threshold!B34</f>
        <v>AME21069</v>
      </c>
      <c r="D35" s="132" t="str">
        <f>Threshold!C34</f>
        <v>AME21069</v>
      </c>
      <c r="E35" s="133"/>
      <c r="F35" s="7">
        <v>2</v>
      </c>
      <c r="G35" s="7">
        <v>1</v>
      </c>
      <c r="H35" s="7">
        <v>1</v>
      </c>
      <c r="I35" s="7">
        <v>1</v>
      </c>
      <c r="J35" s="7">
        <v>1</v>
      </c>
      <c r="K35" s="7">
        <v>2</v>
      </c>
      <c r="L35" s="7">
        <v>5</v>
      </c>
      <c r="M35" s="7">
        <v>11</v>
      </c>
      <c r="N35" s="7">
        <v>9</v>
      </c>
      <c r="O35" s="17">
        <f t="shared" si="0"/>
        <v>33</v>
      </c>
      <c r="P35" s="7">
        <v>5</v>
      </c>
      <c r="Q35" s="7">
        <v>5</v>
      </c>
      <c r="R35" s="17">
        <f t="shared" si="1"/>
        <v>10</v>
      </c>
      <c r="S35" s="105">
        <f t="shared" si="2"/>
        <v>0.7142857142857143</v>
      </c>
      <c r="T35" s="110">
        <f t="shared" si="3"/>
        <v>0.72</v>
      </c>
    </row>
    <row r="36" spans="2:20" x14ac:dyDescent="0.3">
      <c r="B36" s="7">
        <f>Threshold!A35</f>
        <v>24</v>
      </c>
      <c r="C36" s="21" t="str">
        <f>Threshold!B35</f>
        <v>AME21076</v>
      </c>
      <c r="D36" s="132" t="str">
        <f>Threshold!C35</f>
        <v>AME21076</v>
      </c>
      <c r="E36" s="133"/>
      <c r="F36" s="7">
        <v>2</v>
      </c>
      <c r="G36" s="7">
        <v>2</v>
      </c>
      <c r="H36" s="7">
        <v>2</v>
      </c>
      <c r="I36" s="7">
        <v>1</v>
      </c>
      <c r="J36" s="7">
        <v>2</v>
      </c>
      <c r="K36" s="7">
        <v>1</v>
      </c>
      <c r="L36" s="7">
        <v>7</v>
      </c>
      <c r="M36" s="7">
        <v>10</v>
      </c>
      <c r="N36" s="7">
        <v>13</v>
      </c>
      <c r="O36" s="17">
        <f t="shared" si="0"/>
        <v>40</v>
      </c>
      <c r="P36" s="7">
        <v>5</v>
      </c>
      <c r="Q36" s="7">
        <v>5</v>
      </c>
      <c r="R36" s="17">
        <f t="shared" si="1"/>
        <v>10</v>
      </c>
      <c r="S36" s="105">
        <f t="shared" si="2"/>
        <v>0.8</v>
      </c>
      <c r="T36" s="110">
        <f t="shared" si="3"/>
        <v>0.88</v>
      </c>
    </row>
    <row r="37" spans="2:20" x14ac:dyDescent="0.3">
      <c r="B37" s="7">
        <f>Threshold!A36</f>
        <v>25</v>
      </c>
      <c r="C37" s="21" t="str">
        <f>Threshold!B36</f>
        <v>AME21077</v>
      </c>
      <c r="D37" s="132" t="str">
        <f>Threshold!C36</f>
        <v>AME21077</v>
      </c>
      <c r="E37" s="133"/>
      <c r="F37" s="7">
        <v>0</v>
      </c>
      <c r="G37" s="7">
        <v>1</v>
      </c>
      <c r="H37" s="7">
        <v>2</v>
      </c>
      <c r="I37" s="7">
        <v>0</v>
      </c>
      <c r="J37" s="7">
        <v>1</v>
      </c>
      <c r="K37" s="7">
        <v>1</v>
      </c>
      <c r="L37" s="7">
        <v>7</v>
      </c>
      <c r="M37" s="7">
        <v>12</v>
      </c>
      <c r="N37" s="7">
        <v>12</v>
      </c>
      <c r="O37" s="17">
        <f t="shared" si="0"/>
        <v>36</v>
      </c>
      <c r="P37" s="7">
        <v>5</v>
      </c>
      <c r="Q37" s="7">
        <v>5</v>
      </c>
      <c r="R37" s="17">
        <f t="shared" si="1"/>
        <v>10</v>
      </c>
      <c r="S37" s="105">
        <f t="shared" si="2"/>
        <v>0.77142857142857146</v>
      </c>
      <c r="T37" s="110">
        <f t="shared" si="3"/>
        <v>0.76</v>
      </c>
    </row>
    <row r="38" spans="2:20" x14ac:dyDescent="0.3">
      <c r="B38" s="7">
        <f>Threshold!A37</f>
        <v>26</v>
      </c>
      <c r="C38" s="21" t="str">
        <f>Threshold!B37</f>
        <v>AME21080</v>
      </c>
      <c r="D38" s="132" t="str">
        <f>Threshold!C37</f>
        <v>AME21080</v>
      </c>
      <c r="E38" s="133"/>
      <c r="F38" s="7">
        <v>0</v>
      </c>
      <c r="G38" s="7">
        <v>0</v>
      </c>
      <c r="H38" s="7">
        <v>2</v>
      </c>
      <c r="I38" s="7">
        <v>2</v>
      </c>
      <c r="J38" s="7">
        <v>2</v>
      </c>
      <c r="K38" s="7">
        <v>1</v>
      </c>
      <c r="L38" s="7">
        <v>10</v>
      </c>
      <c r="M38" s="7">
        <v>13</v>
      </c>
      <c r="N38" s="7">
        <v>10</v>
      </c>
      <c r="O38" s="17">
        <f t="shared" si="0"/>
        <v>40</v>
      </c>
      <c r="P38" s="7">
        <v>5</v>
      </c>
      <c r="Q38" s="7">
        <v>5</v>
      </c>
      <c r="R38" s="17">
        <f t="shared" si="1"/>
        <v>10</v>
      </c>
      <c r="S38" s="105">
        <f t="shared" si="2"/>
        <v>0.8571428571428571</v>
      </c>
      <c r="T38" s="110">
        <f t="shared" si="3"/>
        <v>0.8</v>
      </c>
    </row>
    <row r="39" spans="2:20" x14ac:dyDescent="0.3">
      <c r="B39" s="7">
        <f>Threshold!A38</f>
        <v>27</v>
      </c>
      <c r="C39" s="21" t="str">
        <f>Threshold!B38</f>
        <v>AME21084</v>
      </c>
      <c r="D39" s="132" t="str">
        <f>Threshold!C38</f>
        <v>AME21084</v>
      </c>
      <c r="E39" s="133"/>
      <c r="F39" s="7">
        <v>2</v>
      </c>
      <c r="G39" s="7">
        <v>2</v>
      </c>
      <c r="H39" s="7">
        <v>2</v>
      </c>
      <c r="I39" s="7">
        <v>2</v>
      </c>
      <c r="J39" s="7">
        <v>2</v>
      </c>
      <c r="K39" s="7">
        <v>2</v>
      </c>
      <c r="L39" s="7">
        <v>9</v>
      </c>
      <c r="M39" s="7">
        <v>10</v>
      </c>
      <c r="N39" s="7">
        <v>10</v>
      </c>
      <c r="O39" s="17">
        <f t="shared" si="0"/>
        <v>41</v>
      </c>
      <c r="P39" s="7">
        <v>5</v>
      </c>
      <c r="Q39" s="7">
        <v>5</v>
      </c>
      <c r="R39" s="17">
        <f t="shared" si="1"/>
        <v>10</v>
      </c>
      <c r="S39" s="105">
        <f t="shared" si="2"/>
        <v>0.8571428571428571</v>
      </c>
      <c r="T39" s="110">
        <f t="shared" si="3"/>
        <v>0.84</v>
      </c>
    </row>
    <row r="40" spans="2:20" x14ac:dyDescent="0.3">
      <c r="B40" s="7">
        <f>Threshold!A39</f>
        <v>28</v>
      </c>
      <c r="C40" s="21" t="str">
        <f>Threshold!B39</f>
        <v>AME21086</v>
      </c>
      <c r="D40" s="132" t="str">
        <f>Threshold!C39</f>
        <v>AME21086</v>
      </c>
      <c r="E40" s="133"/>
      <c r="F40" s="7">
        <v>2</v>
      </c>
      <c r="G40" s="7">
        <v>2</v>
      </c>
      <c r="H40" s="7">
        <v>2</v>
      </c>
      <c r="I40" s="7">
        <v>2</v>
      </c>
      <c r="J40" s="7">
        <v>2</v>
      </c>
      <c r="K40" s="7">
        <v>2</v>
      </c>
      <c r="L40" s="7">
        <v>9</v>
      </c>
      <c r="M40" s="7">
        <v>11</v>
      </c>
      <c r="N40" s="7">
        <v>10</v>
      </c>
      <c r="O40" s="17">
        <f t="shared" si="0"/>
        <v>42</v>
      </c>
      <c r="P40" s="7">
        <v>5</v>
      </c>
      <c r="Q40" s="7">
        <v>5</v>
      </c>
      <c r="R40" s="17">
        <f t="shared" si="1"/>
        <v>10</v>
      </c>
      <c r="S40" s="105">
        <f t="shared" si="2"/>
        <v>0.88571428571428568</v>
      </c>
      <c r="T40" s="110">
        <f t="shared" si="3"/>
        <v>0.84</v>
      </c>
    </row>
    <row r="41" spans="2:20" x14ac:dyDescent="0.3">
      <c r="B41" s="7">
        <f>Threshold!A40</f>
        <v>29</v>
      </c>
      <c r="C41" s="21" t="str">
        <f>Threshold!B40</f>
        <v>AME21087</v>
      </c>
      <c r="D41" s="132" t="str">
        <f>Threshold!C40</f>
        <v>AME21087</v>
      </c>
      <c r="E41" s="133"/>
      <c r="F41" s="7">
        <v>0</v>
      </c>
      <c r="G41" s="7">
        <v>0</v>
      </c>
      <c r="H41" s="7">
        <v>2</v>
      </c>
      <c r="I41" s="7">
        <v>2</v>
      </c>
      <c r="J41" s="7">
        <v>2</v>
      </c>
      <c r="K41" s="7">
        <v>2</v>
      </c>
      <c r="L41" s="7">
        <v>10</v>
      </c>
      <c r="M41" s="7">
        <v>10</v>
      </c>
      <c r="N41" s="7">
        <v>12</v>
      </c>
      <c r="O41" s="17">
        <f t="shared" si="0"/>
        <v>40</v>
      </c>
      <c r="P41" s="7">
        <v>5</v>
      </c>
      <c r="Q41" s="7">
        <v>5</v>
      </c>
      <c r="R41" s="17">
        <f t="shared" si="1"/>
        <v>10</v>
      </c>
      <c r="S41" s="105">
        <f t="shared" si="2"/>
        <v>0.77142857142857146</v>
      </c>
      <c r="T41" s="110">
        <f t="shared" si="3"/>
        <v>0.92</v>
      </c>
    </row>
    <row r="42" spans="2:20" x14ac:dyDescent="0.3">
      <c r="B42" s="7">
        <f>Threshold!A41</f>
        <v>30</v>
      </c>
      <c r="C42" s="21" t="str">
        <f>Threshold!B41</f>
        <v>AME21089</v>
      </c>
      <c r="D42" s="132" t="str">
        <f>Threshold!C41</f>
        <v>AME21089</v>
      </c>
      <c r="E42" s="133"/>
      <c r="F42" s="7">
        <v>2</v>
      </c>
      <c r="G42" s="7">
        <v>2</v>
      </c>
      <c r="H42" s="7">
        <v>2</v>
      </c>
      <c r="I42" s="7">
        <v>2</v>
      </c>
      <c r="J42" s="7">
        <v>2</v>
      </c>
      <c r="K42" s="7">
        <v>2</v>
      </c>
      <c r="L42" s="7">
        <v>9</v>
      </c>
      <c r="M42" s="7">
        <v>10</v>
      </c>
      <c r="N42" s="7">
        <v>11</v>
      </c>
      <c r="O42" s="17">
        <f t="shared" si="0"/>
        <v>42</v>
      </c>
      <c r="P42" s="7">
        <v>5</v>
      </c>
      <c r="Q42" s="7">
        <v>5</v>
      </c>
      <c r="R42" s="17">
        <f t="shared" si="1"/>
        <v>10</v>
      </c>
      <c r="S42" s="105">
        <f t="shared" si="2"/>
        <v>0.8571428571428571</v>
      </c>
      <c r="T42" s="110">
        <f t="shared" si="3"/>
        <v>0.88</v>
      </c>
    </row>
    <row r="43" spans="2:20" x14ac:dyDescent="0.3">
      <c r="B43" s="7">
        <f>Threshold!A42</f>
        <v>31</v>
      </c>
      <c r="C43" s="21" t="str">
        <f>Threshold!B42</f>
        <v>AME21091</v>
      </c>
      <c r="D43" s="132" t="str">
        <f>Threshold!C42</f>
        <v>AME21091</v>
      </c>
      <c r="E43" s="133"/>
      <c r="F43" s="7">
        <v>2</v>
      </c>
      <c r="G43" s="7">
        <v>2</v>
      </c>
      <c r="H43" s="7">
        <v>1</v>
      </c>
      <c r="I43" s="7">
        <v>1</v>
      </c>
      <c r="J43" s="7">
        <v>1</v>
      </c>
      <c r="K43" s="7">
        <v>0</v>
      </c>
      <c r="L43" s="7">
        <v>1</v>
      </c>
      <c r="M43" s="7">
        <v>9</v>
      </c>
      <c r="N43" s="7">
        <v>14</v>
      </c>
      <c r="O43" s="17">
        <f t="shared" si="0"/>
        <v>31</v>
      </c>
      <c r="P43" s="7">
        <v>5</v>
      </c>
      <c r="Q43" s="7">
        <v>5</v>
      </c>
      <c r="R43" s="17">
        <f t="shared" si="1"/>
        <v>10</v>
      </c>
      <c r="S43" s="105">
        <f t="shared" si="2"/>
        <v>0.5714285714285714</v>
      </c>
      <c r="T43" s="110">
        <f t="shared" si="3"/>
        <v>0.84</v>
      </c>
    </row>
    <row r="44" spans="2:20" x14ac:dyDescent="0.3">
      <c r="B44" s="7">
        <f>Threshold!A43</f>
        <v>32</v>
      </c>
      <c r="C44" s="21" t="str">
        <f>Threshold!B43</f>
        <v>AME21103</v>
      </c>
      <c r="D44" s="132" t="str">
        <f>Threshold!C43</f>
        <v>AME21103</v>
      </c>
      <c r="E44" s="133"/>
      <c r="F44" s="7">
        <v>0</v>
      </c>
      <c r="G44" s="7">
        <v>0</v>
      </c>
      <c r="H44" s="7">
        <v>1</v>
      </c>
      <c r="I44" s="7">
        <v>1</v>
      </c>
      <c r="J44" s="7">
        <v>2</v>
      </c>
      <c r="K44" s="7">
        <v>2</v>
      </c>
      <c r="L44" s="7">
        <v>8</v>
      </c>
      <c r="M44" s="7">
        <v>12</v>
      </c>
      <c r="N44" s="7">
        <v>14</v>
      </c>
      <c r="O44" s="17">
        <f t="shared" si="0"/>
        <v>40</v>
      </c>
      <c r="P44" s="7">
        <v>5</v>
      </c>
      <c r="Q44" s="7">
        <v>5</v>
      </c>
      <c r="R44" s="17">
        <f t="shared" si="1"/>
        <v>10</v>
      </c>
      <c r="S44" s="105">
        <f t="shared" si="2"/>
        <v>0.74285714285714288</v>
      </c>
      <c r="T44" s="110">
        <f t="shared" si="3"/>
        <v>0.96</v>
      </c>
    </row>
    <row r="45" spans="2:20" x14ac:dyDescent="0.3">
      <c r="B45" s="7">
        <f>Threshold!A44</f>
        <v>33</v>
      </c>
      <c r="C45" s="21" t="str">
        <f>Threshold!B44</f>
        <v>AME21109</v>
      </c>
      <c r="D45" s="132" t="str">
        <f>Threshold!C44</f>
        <v>AME21109</v>
      </c>
      <c r="E45" s="133"/>
      <c r="F45" s="7">
        <v>2</v>
      </c>
      <c r="G45" s="7">
        <v>2</v>
      </c>
      <c r="H45" s="7">
        <v>2</v>
      </c>
      <c r="I45" s="7">
        <v>2</v>
      </c>
      <c r="J45" s="7">
        <v>2</v>
      </c>
      <c r="K45" s="7">
        <v>2</v>
      </c>
      <c r="L45" s="7">
        <v>10</v>
      </c>
      <c r="M45" s="7">
        <v>10</v>
      </c>
      <c r="N45" s="7">
        <v>10</v>
      </c>
      <c r="O45" s="17">
        <f t="shared" si="0"/>
        <v>42</v>
      </c>
      <c r="P45" s="7">
        <v>5</v>
      </c>
      <c r="Q45" s="7">
        <v>5</v>
      </c>
      <c r="R45" s="17">
        <f t="shared" si="1"/>
        <v>10</v>
      </c>
      <c r="S45" s="105">
        <f t="shared" si="2"/>
        <v>0.88571428571428568</v>
      </c>
      <c r="T45" s="110">
        <f t="shared" si="3"/>
        <v>0.84</v>
      </c>
    </row>
    <row r="46" spans="2:20" x14ac:dyDescent="0.3">
      <c r="B46" s="7">
        <f>Threshold!A45</f>
        <v>34</v>
      </c>
      <c r="C46" s="21" t="str">
        <f>Threshold!B45</f>
        <v>AME21110</v>
      </c>
      <c r="D46" s="132" t="str">
        <f>Threshold!C45</f>
        <v>AME21110</v>
      </c>
      <c r="E46" s="133"/>
      <c r="F46" s="7">
        <v>1</v>
      </c>
      <c r="G46" s="7">
        <v>1</v>
      </c>
      <c r="H46" s="7">
        <v>2</v>
      </c>
      <c r="I46" s="7">
        <v>1</v>
      </c>
      <c r="J46" s="7">
        <v>0</v>
      </c>
      <c r="K46" s="7">
        <v>0</v>
      </c>
      <c r="L46" s="7">
        <v>8</v>
      </c>
      <c r="M46" s="7">
        <v>10</v>
      </c>
      <c r="N46" s="7">
        <v>8</v>
      </c>
      <c r="O46" s="17">
        <f t="shared" si="0"/>
        <v>31</v>
      </c>
      <c r="P46" s="7">
        <v>5</v>
      </c>
      <c r="Q46" s="7">
        <v>5</v>
      </c>
      <c r="R46" s="17">
        <f t="shared" si="1"/>
        <v>10</v>
      </c>
      <c r="S46" s="105">
        <f t="shared" si="2"/>
        <v>0.77142857142857146</v>
      </c>
      <c r="T46" s="110">
        <f t="shared" si="3"/>
        <v>0.56000000000000005</v>
      </c>
    </row>
    <row r="47" spans="2:20" x14ac:dyDescent="0.3">
      <c r="B47" s="7">
        <f>Threshold!A46</f>
        <v>35</v>
      </c>
      <c r="C47" s="21" t="str">
        <f>Threshold!B46</f>
        <v>AME21112</v>
      </c>
      <c r="D47" s="132" t="str">
        <f>Threshold!C46</f>
        <v>AME21112</v>
      </c>
      <c r="E47" s="133"/>
      <c r="F47" s="7">
        <v>1</v>
      </c>
      <c r="G47" s="7">
        <v>0</v>
      </c>
      <c r="H47" s="7">
        <v>2</v>
      </c>
      <c r="I47" s="7">
        <v>2</v>
      </c>
      <c r="J47" s="7">
        <v>0</v>
      </c>
      <c r="K47" s="7">
        <v>1</v>
      </c>
      <c r="L47" s="7">
        <v>9</v>
      </c>
      <c r="M47" s="7">
        <v>14</v>
      </c>
      <c r="N47" s="7">
        <v>11</v>
      </c>
      <c r="O47" s="17">
        <f t="shared" si="0"/>
        <v>40</v>
      </c>
      <c r="P47" s="7">
        <v>5</v>
      </c>
      <c r="Q47" s="7">
        <v>5</v>
      </c>
      <c r="R47" s="17">
        <f t="shared" si="1"/>
        <v>10</v>
      </c>
      <c r="S47" s="105">
        <f t="shared" si="2"/>
        <v>0.88571428571428568</v>
      </c>
      <c r="T47" s="110">
        <f t="shared" si="3"/>
        <v>0.76</v>
      </c>
    </row>
    <row r="48" spans="2:20" x14ac:dyDescent="0.3">
      <c r="B48" s="7">
        <f>Threshold!A47</f>
        <v>36</v>
      </c>
      <c r="C48" s="21" t="str">
        <f>Threshold!B47</f>
        <v>AME21115</v>
      </c>
      <c r="D48" s="132" t="str">
        <f>Threshold!C47</f>
        <v>AME21115</v>
      </c>
      <c r="E48" s="133"/>
      <c r="F48" s="7">
        <v>2</v>
      </c>
      <c r="G48" s="7">
        <v>2</v>
      </c>
      <c r="H48" s="7">
        <v>2</v>
      </c>
      <c r="I48" s="7">
        <v>2</v>
      </c>
      <c r="J48" s="7">
        <v>2</v>
      </c>
      <c r="K48" s="7">
        <v>2</v>
      </c>
      <c r="L48" s="7">
        <v>10</v>
      </c>
      <c r="M48" s="7">
        <v>10</v>
      </c>
      <c r="N48" s="7">
        <v>13</v>
      </c>
      <c r="O48" s="17">
        <f t="shared" si="0"/>
        <v>45</v>
      </c>
      <c r="P48" s="7">
        <v>5</v>
      </c>
      <c r="Q48" s="7">
        <v>5</v>
      </c>
      <c r="R48" s="17">
        <f t="shared" si="1"/>
        <v>10</v>
      </c>
      <c r="S48" s="105">
        <f t="shared" si="2"/>
        <v>0.88571428571428568</v>
      </c>
      <c r="T48" s="110">
        <f t="shared" si="3"/>
        <v>0.96</v>
      </c>
    </row>
    <row r="49" spans="2:20" x14ac:dyDescent="0.3">
      <c r="B49" s="7">
        <f>Threshold!A48</f>
        <v>37</v>
      </c>
      <c r="C49" s="21" t="str">
        <f>Threshold!B48</f>
        <v>AME21117</v>
      </c>
      <c r="D49" s="132" t="str">
        <f>Threshold!C48</f>
        <v>AME21117</v>
      </c>
      <c r="E49" s="133"/>
      <c r="F49" s="7">
        <v>0</v>
      </c>
      <c r="G49" s="7">
        <v>0</v>
      </c>
      <c r="H49" s="7">
        <v>1</v>
      </c>
      <c r="I49" s="7">
        <v>1</v>
      </c>
      <c r="J49" s="7">
        <v>1</v>
      </c>
      <c r="K49" s="7">
        <v>0</v>
      </c>
      <c r="L49" s="7">
        <v>6</v>
      </c>
      <c r="M49" s="7">
        <v>12</v>
      </c>
      <c r="N49" s="7">
        <v>13</v>
      </c>
      <c r="O49" s="17">
        <f t="shared" si="0"/>
        <v>34</v>
      </c>
      <c r="P49" s="7">
        <v>5</v>
      </c>
      <c r="Q49" s="7">
        <v>5</v>
      </c>
      <c r="R49" s="17">
        <f t="shared" si="1"/>
        <v>10</v>
      </c>
      <c r="S49" s="105">
        <f t="shared" si="2"/>
        <v>0.68571428571428572</v>
      </c>
      <c r="T49" s="110">
        <f t="shared" si="3"/>
        <v>0.8</v>
      </c>
    </row>
    <row r="50" spans="2:20" x14ac:dyDescent="0.3">
      <c r="B50" s="7">
        <f>Threshold!A49</f>
        <v>38</v>
      </c>
      <c r="C50" s="21" t="str">
        <f>Threshold!B49</f>
        <v>AME21122</v>
      </c>
      <c r="D50" s="132" t="str">
        <f>Threshold!C49</f>
        <v>AME21122</v>
      </c>
      <c r="E50" s="133"/>
      <c r="F50" s="7">
        <v>0</v>
      </c>
      <c r="G50" s="7">
        <v>0</v>
      </c>
      <c r="H50" s="7">
        <v>2</v>
      </c>
      <c r="I50" s="7">
        <v>0</v>
      </c>
      <c r="J50" s="7">
        <v>2</v>
      </c>
      <c r="K50" s="7">
        <v>0</v>
      </c>
      <c r="L50" s="7">
        <v>10</v>
      </c>
      <c r="M50" s="7">
        <v>14</v>
      </c>
      <c r="N50" s="7">
        <v>12</v>
      </c>
      <c r="O50" s="17">
        <f t="shared" si="0"/>
        <v>40</v>
      </c>
      <c r="P50" s="7">
        <v>5</v>
      </c>
      <c r="Q50" s="7">
        <v>5</v>
      </c>
      <c r="R50" s="17">
        <f t="shared" si="1"/>
        <v>10</v>
      </c>
      <c r="S50" s="105">
        <f t="shared" si="2"/>
        <v>0.88571428571428568</v>
      </c>
      <c r="T50" s="110">
        <f t="shared" si="3"/>
        <v>0.76</v>
      </c>
    </row>
    <row r="51" spans="2:20" x14ac:dyDescent="0.3">
      <c r="B51" s="7">
        <f>Threshold!A50</f>
        <v>39</v>
      </c>
      <c r="C51" s="21" t="str">
        <f>Threshold!B50</f>
        <v>AME21127</v>
      </c>
      <c r="D51" s="132" t="str">
        <f>Threshold!C50</f>
        <v>AME21127</v>
      </c>
      <c r="E51" s="133"/>
      <c r="F51" s="7">
        <v>2</v>
      </c>
      <c r="G51" s="7">
        <v>2</v>
      </c>
      <c r="H51" s="7">
        <v>2</v>
      </c>
      <c r="I51" s="7">
        <v>2</v>
      </c>
      <c r="J51" s="7">
        <v>2</v>
      </c>
      <c r="K51" s="7">
        <v>2</v>
      </c>
      <c r="L51" s="7">
        <v>10</v>
      </c>
      <c r="M51" s="7">
        <v>11</v>
      </c>
      <c r="N51" s="7">
        <v>10</v>
      </c>
      <c r="O51" s="17">
        <f t="shared" si="0"/>
        <v>43</v>
      </c>
      <c r="P51" s="7">
        <v>5</v>
      </c>
      <c r="Q51" s="7">
        <v>5</v>
      </c>
      <c r="R51" s="17">
        <f t="shared" si="1"/>
        <v>10</v>
      </c>
      <c r="S51" s="105">
        <f t="shared" si="2"/>
        <v>0.91428571428571426</v>
      </c>
      <c r="T51" s="110">
        <f t="shared" si="3"/>
        <v>0.84</v>
      </c>
    </row>
    <row r="52" spans="2:20" x14ac:dyDescent="0.3">
      <c r="B52" s="7">
        <f>Threshold!A51</f>
        <v>40</v>
      </c>
      <c r="C52" s="21" t="str">
        <f>Threshold!B51</f>
        <v>AME21001</v>
      </c>
      <c r="D52" s="132" t="str">
        <f>Threshold!C51</f>
        <v>AME21001</v>
      </c>
      <c r="E52" s="133"/>
      <c r="F52" s="7">
        <v>2</v>
      </c>
      <c r="G52" s="7">
        <v>2</v>
      </c>
      <c r="H52" s="7">
        <v>2</v>
      </c>
      <c r="I52" s="7">
        <v>2</v>
      </c>
      <c r="J52" s="7">
        <v>2</v>
      </c>
      <c r="K52" s="7">
        <v>2</v>
      </c>
      <c r="L52" s="7">
        <v>10</v>
      </c>
      <c r="M52" s="7">
        <v>11</v>
      </c>
      <c r="N52" s="7">
        <v>10</v>
      </c>
      <c r="O52" s="17">
        <f t="shared" si="0"/>
        <v>43</v>
      </c>
      <c r="P52" s="7">
        <v>5</v>
      </c>
      <c r="Q52" s="7">
        <v>5</v>
      </c>
      <c r="R52" s="17">
        <f t="shared" si="1"/>
        <v>10</v>
      </c>
      <c r="S52" s="105">
        <f t="shared" si="2"/>
        <v>0.91428571428571426</v>
      </c>
      <c r="T52" s="110">
        <f t="shared" si="3"/>
        <v>0.84</v>
      </c>
    </row>
    <row r="53" spans="2:20" x14ac:dyDescent="0.3">
      <c r="B53" s="7">
        <f>Threshold!A52</f>
        <v>41</v>
      </c>
      <c r="C53" s="21" t="str">
        <f>Threshold!B52</f>
        <v>AME21003</v>
      </c>
      <c r="D53" s="132" t="str">
        <f>Threshold!C52</f>
        <v>AME21003</v>
      </c>
      <c r="E53" s="133"/>
      <c r="F53" s="7">
        <v>2</v>
      </c>
      <c r="G53" s="7">
        <v>2</v>
      </c>
      <c r="H53" s="7">
        <v>2</v>
      </c>
      <c r="I53" s="7">
        <v>2</v>
      </c>
      <c r="J53" s="7">
        <v>2</v>
      </c>
      <c r="K53" s="7">
        <v>2</v>
      </c>
      <c r="L53" s="7">
        <v>10</v>
      </c>
      <c r="M53" s="7">
        <v>14</v>
      </c>
      <c r="N53" s="7">
        <v>11</v>
      </c>
      <c r="O53" s="17">
        <f t="shared" si="0"/>
        <v>47</v>
      </c>
      <c r="P53" s="7">
        <v>5</v>
      </c>
      <c r="Q53" s="7">
        <v>5</v>
      </c>
      <c r="R53" s="17">
        <f t="shared" si="1"/>
        <v>10</v>
      </c>
      <c r="S53" s="105">
        <f t="shared" si="2"/>
        <v>1</v>
      </c>
      <c r="T53" s="110">
        <f t="shared" si="3"/>
        <v>0.88</v>
      </c>
    </row>
    <row r="54" spans="2:20" x14ac:dyDescent="0.3">
      <c r="B54" s="7">
        <f>Threshold!A53</f>
        <v>42</v>
      </c>
      <c r="C54" s="21" t="str">
        <f>Threshold!B53</f>
        <v>AME21004</v>
      </c>
      <c r="D54" s="132" t="str">
        <f>Threshold!C53</f>
        <v>AME21004</v>
      </c>
      <c r="E54" s="133"/>
      <c r="F54" s="7">
        <v>1</v>
      </c>
      <c r="G54" s="7">
        <v>2</v>
      </c>
      <c r="H54" s="7">
        <v>1</v>
      </c>
      <c r="I54" s="7">
        <v>1</v>
      </c>
      <c r="J54" s="7">
        <v>2</v>
      </c>
      <c r="K54" s="7">
        <v>2</v>
      </c>
      <c r="L54" s="7">
        <v>7</v>
      </c>
      <c r="M54" s="7">
        <v>11</v>
      </c>
      <c r="N54" s="7">
        <v>10</v>
      </c>
      <c r="O54" s="17">
        <f t="shared" si="0"/>
        <v>37</v>
      </c>
      <c r="P54" s="7">
        <v>5</v>
      </c>
      <c r="Q54" s="7">
        <v>5</v>
      </c>
      <c r="R54" s="17">
        <f t="shared" si="1"/>
        <v>10</v>
      </c>
      <c r="S54" s="105">
        <f t="shared" si="2"/>
        <v>0.77142857142857146</v>
      </c>
      <c r="T54" s="110">
        <f t="shared" si="3"/>
        <v>0.8</v>
      </c>
    </row>
    <row r="55" spans="2:20" x14ac:dyDescent="0.3">
      <c r="B55" s="7">
        <f>Threshold!A54</f>
        <v>43</v>
      </c>
      <c r="C55" s="21" t="str">
        <f>Threshold!B54</f>
        <v>AME21006</v>
      </c>
      <c r="D55" s="132" t="str">
        <f>Threshold!C54</f>
        <v>AME21006</v>
      </c>
      <c r="E55" s="133"/>
      <c r="F55" s="7">
        <v>0</v>
      </c>
      <c r="G55" s="7">
        <v>0</v>
      </c>
      <c r="H55" s="7">
        <v>2</v>
      </c>
      <c r="I55" s="7">
        <v>2</v>
      </c>
      <c r="J55" s="7">
        <v>2</v>
      </c>
      <c r="K55" s="7">
        <v>1</v>
      </c>
      <c r="L55" s="7">
        <v>9</v>
      </c>
      <c r="M55" s="7">
        <v>13</v>
      </c>
      <c r="N55" s="7">
        <v>11</v>
      </c>
      <c r="O55" s="17">
        <f t="shared" si="0"/>
        <v>40</v>
      </c>
      <c r="P55" s="7">
        <v>5</v>
      </c>
      <c r="Q55" s="7">
        <v>5</v>
      </c>
      <c r="R55" s="17">
        <f t="shared" si="1"/>
        <v>10</v>
      </c>
      <c r="S55" s="105">
        <f t="shared" si="2"/>
        <v>0.82857142857142863</v>
      </c>
      <c r="T55" s="110">
        <f t="shared" si="3"/>
        <v>0.84</v>
      </c>
    </row>
    <row r="56" spans="2:20" x14ac:dyDescent="0.3">
      <c r="B56" s="7">
        <f>Threshold!A55</f>
        <v>44</v>
      </c>
      <c r="C56" s="21" t="str">
        <f>Threshold!B55</f>
        <v>AME21007</v>
      </c>
      <c r="D56" s="132" t="str">
        <f>Threshold!C55</f>
        <v>AME21007</v>
      </c>
      <c r="E56" s="133"/>
      <c r="F56" s="7">
        <v>0</v>
      </c>
      <c r="G56" s="7">
        <v>1</v>
      </c>
      <c r="H56" s="7">
        <v>2</v>
      </c>
      <c r="I56" s="7">
        <v>2</v>
      </c>
      <c r="J56" s="7">
        <v>2</v>
      </c>
      <c r="K56" s="7">
        <v>0</v>
      </c>
      <c r="L56" s="7">
        <v>9</v>
      </c>
      <c r="M56" s="7">
        <v>10</v>
      </c>
      <c r="N56" s="7">
        <v>14</v>
      </c>
      <c r="O56" s="17">
        <f t="shared" si="0"/>
        <v>40</v>
      </c>
      <c r="P56" s="7">
        <v>5</v>
      </c>
      <c r="Q56" s="7">
        <v>5</v>
      </c>
      <c r="R56" s="17">
        <f t="shared" si="1"/>
        <v>10</v>
      </c>
      <c r="S56" s="105">
        <f t="shared" si="2"/>
        <v>0.77142857142857146</v>
      </c>
      <c r="T56" s="110">
        <f t="shared" si="3"/>
        <v>0.92</v>
      </c>
    </row>
    <row r="57" spans="2:20" x14ac:dyDescent="0.3">
      <c r="B57" s="7">
        <f>Threshold!A56</f>
        <v>45</v>
      </c>
      <c r="C57" s="21" t="str">
        <f>Threshold!B56</f>
        <v>AME21008</v>
      </c>
      <c r="D57" s="132" t="str">
        <f>Threshold!C56</f>
        <v>AME21008</v>
      </c>
      <c r="E57" s="133"/>
      <c r="F57" s="7">
        <v>2</v>
      </c>
      <c r="G57" s="7">
        <v>2</v>
      </c>
      <c r="H57" s="7">
        <v>2</v>
      </c>
      <c r="I57" s="7">
        <v>2</v>
      </c>
      <c r="J57" s="7">
        <v>2</v>
      </c>
      <c r="K57" s="7">
        <v>2</v>
      </c>
      <c r="L57" s="7">
        <v>10</v>
      </c>
      <c r="M57" s="7">
        <v>10</v>
      </c>
      <c r="N57" s="7">
        <v>11</v>
      </c>
      <c r="O57" s="17">
        <f t="shared" si="0"/>
        <v>43</v>
      </c>
      <c r="P57" s="7">
        <v>5</v>
      </c>
      <c r="Q57" s="7">
        <v>5</v>
      </c>
      <c r="R57" s="17">
        <f t="shared" si="1"/>
        <v>10</v>
      </c>
      <c r="S57" s="105">
        <f t="shared" si="2"/>
        <v>0.88571428571428568</v>
      </c>
      <c r="T57" s="110">
        <f t="shared" si="3"/>
        <v>0.88</v>
      </c>
    </row>
    <row r="58" spans="2:20" x14ac:dyDescent="0.3">
      <c r="B58" s="7">
        <f>Threshold!A57</f>
        <v>46</v>
      </c>
      <c r="C58" s="21" t="str">
        <f>Threshold!B57</f>
        <v>AME21129</v>
      </c>
      <c r="D58" s="132" t="str">
        <f>Threshold!C57</f>
        <v>AME21129</v>
      </c>
      <c r="E58" s="133"/>
      <c r="F58" s="7">
        <v>2</v>
      </c>
      <c r="G58" s="7">
        <v>2</v>
      </c>
      <c r="H58" s="7">
        <v>2</v>
      </c>
      <c r="I58" s="7">
        <v>2</v>
      </c>
      <c r="J58" s="7">
        <v>2</v>
      </c>
      <c r="K58" s="7">
        <v>2</v>
      </c>
      <c r="L58" s="7">
        <v>9</v>
      </c>
      <c r="M58" s="7">
        <v>11</v>
      </c>
      <c r="N58" s="7">
        <v>10</v>
      </c>
      <c r="O58" s="17">
        <f t="shared" si="0"/>
        <v>42</v>
      </c>
      <c r="P58" s="7">
        <v>5</v>
      </c>
      <c r="Q58" s="7">
        <v>5</v>
      </c>
      <c r="R58" s="17">
        <f t="shared" si="1"/>
        <v>10</v>
      </c>
      <c r="S58" s="105">
        <f t="shared" si="2"/>
        <v>0.88571428571428568</v>
      </c>
      <c r="T58" s="110">
        <f t="shared" si="3"/>
        <v>0.84</v>
      </c>
    </row>
    <row r="59" spans="2:20" x14ac:dyDescent="0.3">
      <c r="B59" s="7">
        <f>Threshold!A58</f>
        <v>47</v>
      </c>
      <c r="C59" s="21" t="str">
        <f>Threshold!B58</f>
        <v>AME21132</v>
      </c>
      <c r="D59" s="132" t="str">
        <f>Threshold!C58</f>
        <v>AME21132</v>
      </c>
      <c r="E59" s="133"/>
      <c r="F59" s="7">
        <v>2</v>
      </c>
      <c r="G59" s="7">
        <v>2</v>
      </c>
      <c r="H59" s="7">
        <v>2</v>
      </c>
      <c r="I59" s="7">
        <v>2</v>
      </c>
      <c r="J59" s="7">
        <v>2</v>
      </c>
      <c r="K59" s="7">
        <v>2</v>
      </c>
      <c r="L59" s="7">
        <v>9</v>
      </c>
      <c r="M59" s="7">
        <v>13</v>
      </c>
      <c r="N59" s="7">
        <v>12</v>
      </c>
      <c r="O59" s="17">
        <f t="shared" si="0"/>
        <v>46</v>
      </c>
      <c r="P59" s="7">
        <v>5</v>
      </c>
      <c r="Q59" s="7">
        <v>5</v>
      </c>
      <c r="R59" s="17">
        <f t="shared" si="1"/>
        <v>10</v>
      </c>
      <c r="S59" s="105">
        <f t="shared" si="2"/>
        <v>0.94285714285714284</v>
      </c>
      <c r="T59" s="110">
        <f t="shared" si="3"/>
        <v>0.92</v>
      </c>
    </row>
    <row r="60" spans="2:20" x14ac:dyDescent="0.3">
      <c r="B60" s="7">
        <f>Threshold!A59</f>
        <v>48</v>
      </c>
      <c r="C60" s="21" t="str">
        <f>Threshold!B59</f>
        <v>AME21133</v>
      </c>
      <c r="D60" s="132" t="str">
        <f>Threshold!C59</f>
        <v>AME21133</v>
      </c>
      <c r="E60" s="133"/>
      <c r="F60" s="7">
        <v>2</v>
      </c>
      <c r="G60" s="7">
        <v>2</v>
      </c>
      <c r="H60" s="7">
        <v>2</v>
      </c>
      <c r="I60" s="7">
        <v>2</v>
      </c>
      <c r="J60" s="7">
        <v>2</v>
      </c>
      <c r="K60" s="7">
        <v>2</v>
      </c>
      <c r="L60" s="7">
        <v>10</v>
      </c>
      <c r="M60" s="7">
        <v>13</v>
      </c>
      <c r="N60" s="7">
        <v>11</v>
      </c>
      <c r="O60" s="17">
        <f t="shared" si="0"/>
        <v>46</v>
      </c>
      <c r="P60" s="7">
        <v>5</v>
      </c>
      <c r="Q60" s="7">
        <v>5</v>
      </c>
      <c r="R60" s="17">
        <f t="shared" si="1"/>
        <v>10</v>
      </c>
      <c r="S60" s="105">
        <f t="shared" si="2"/>
        <v>0.97142857142857142</v>
      </c>
      <c r="T60" s="110">
        <f t="shared" si="3"/>
        <v>0.88</v>
      </c>
    </row>
    <row r="61" spans="2:20" x14ac:dyDescent="0.3">
      <c r="B61" s="7">
        <f>Threshold!A60</f>
        <v>49</v>
      </c>
      <c r="C61" s="21" t="str">
        <f>Threshold!B60</f>
        <v>AME21135</v>
      </c>
      <c r="D61" s="132" t="str">
        <f>Threshold!C60</f>
        <v>AME21135</v>
      </c>
      <c r="E61" s="133"/>
      <c r="F61" s="7">
        <v>1</v>
      </c>
      <c r="G61" s="7">
        <v>0</v>
      </c>
      <c r="H61" s="7">
        <v>2</v>
      </c>
      <c r="I61" s="7">
        <v>0</v>
      </c>
      <c r="J61" s="7">
        <v>1</v>
      </c>
      <c r="K61" s="7">
        <v>1</v>
      </c>
      <c r="L61" s="7">
        <v>8</v>
      </c>
      <c r="M61" s="7">
        <v>10</v>
      </c>
      <c r="N61" s="7">
        <v>14</v>
      </c>
      <c r="O61" s="17">
        <f t="shared" si="0"/>
        <v>37</v>
      </c>
      <c r="P61" s="7">
        <v>5</v>
      </c>
      <c r="Q61" s="7">
        <v>5</v>
      </c>
      <c r="R61" s="17">
        <f t="shared" si="1"/>
        <v>10</v>
      </c>
      <c r="S61" s="105">
        <f t="shared" si="2"/>
        <v>0.74285714285714288</v>
      </c>
      <c r="T61" s="110">
        <f t="shared" si="3"/>
        <v>0.84</v>
      </c>
    </row>
    <row r="62" spans="2:20" x14ac:dyDescent="0.3">
      <c r="B62" s="7">
        <f>Threshold!A61</f>
        <v>50</v>
      </c>
      <c r="C62" s="21" t="str">
        <f>Threshold!B61</f>
        <v>AME21138</v>
      </c>
      <c r="D62" s="132" t="str">
        <f>Threshold!C61</f>
        <v>AME21138</v>
      </c>
      <c r="E62" s="133"/>
      <c r="F62" s="7">
        <v>0</v>
      </c>
      <c r="G62" s="7">
        <v>2</v>
      </c>
      <c r="H62" s="7">
        <v>2</v>
      </c>
      <c r="I62" s="7">
        <v>2</v>
      </c>
      <c r="J62" s="7">
        <v>2</v>
      </c>
      <c r="K62" s="7">
        <v>1</v>
      </c>
      <c r="L62" s="7">
        <v>9</v>
      </c>
      <c r="M62" s="7">
        <v>12</v>
      </c>
      <c r="N62" s="7">
        <v>10</v>
      </c>
      <c r="O62" s="17">
        <f t="shared" si="0"/>
        <v>40</v>
      </c>
      <c r="P62" s="7">
        <v>5</v>
      </c>
      <c r="Q62" s="7">
        <v>5</v>
      </c>
      <c r="R62" s="17">
        <f t="shared" si="1"/>
        <v>10</v>
      </c>
      <c r="S62" s="105">
        <f t="shared" si="2"/>
        <v>0.8571428571428571</v>
      </c>
      <c r="T62" s="110">
        <f t="shared" si="3"/>
        <v>0.8</v>
      </c>
    </row>
    <row r="63" spans="2:20" x14ac:dyDescent="0.3">
      <c r="B63" s="7">
        <f>Threshold!A62</f>
        <v>51</v>
      </c>
      <c r="C63" s="21" t="str">
        <f>Threshold!B62</f>
        <v>AME21142</v>
      </c>
      <c r="D63" s="132" t="str">
        <f>Threshold!C62</f>
        <v>AME21142</v>
      </c>
      <c r="E63" s="133"/>
      <c r="F63" s="7">
        <v>2</v>
      </c>
      <c r="G63" s="7">
        <v>2</v>
      </c>
      <c r="H63" s="7">
        <v>2</v>
      </c>
      <c r="I63" s="7">
        <v>2</v>
      </c>
      <c r="J63" s="7">
        <v>2</v>
      </c>
      <c r="K63" s="7">
        <v>2</v>
      </c>
      <c r="L63" s="7">
        <v>9</v>
      </c>
      <c r="M63" s="7">
        <v>11</v>
      </c>
      <c r="N63" s="7">
        <v>11</v>
      </c>
      <c r="O63" s="17">
        <f t="shared" si="0"/>
        <v>43</v>
      </c>
      <c r="P63" s="7">
        <v>5</v>
      </c>
      <c r="Q63" s="7">
        <v>5</v>
      </c>
      <c r="R63" s="17">
        <f t="shared" si="1"/>
        <v>10</v>
      </c>
      <c r="S63" s="105">
        <f t="shared" si="2"/>
        <v>0.88571428571428568</v>
      </c>
      <c r="T63" s="110">
        <f t="shared" si="3"/>
        <v>0.88</v>
      </c>
    </row>
    <row r="64" spans="2:20" x14ac:dyDescent="0.3">
      <c r="B64" s="7">
        <f>Threshold!A63</f>
        <v>52</v>
      </c>
      <c r="C64" s="21" t="str">
        <f>Threshold!B63</f>
        <v>AME21143</v>
      </c>
      <c r="D64" s="132" t="str">
        <f>Threshold!C63</f>
        <v>AME21143</v>
      </c>
      <c r="E64" s="133"/>
      <c r="F64" s="7">
        <v>2</v>
      </c>
      <c r="G64" s="7">
        <v>2</v>
      </c>
      <c r="H64" s="7">
        <v>2</v>
      </c>
      <c r="I64" s="7">
        <v>2</v>
      </c>
      <c r="J64" s="7">
        <v>2</v>
      </c>
      <c r="K64" s="7">
        <v>2</v>
      </c>
      <c r="L64" s="7">
        <v>9</v>
      </c>
      <c r="M64" s="7">
        <v>10</v>
      </c>
      <c r="N64" s="7">
        <v>10</v>
      </c>
      <c r="O64" s="17">
        <f t="shared" si="0"/>
        <v>41</v>
      </c>
      <c r="P64" s="7">
        <v>5</v>
      </c>
      <c r="Q64" s="7">
        <v>5</v>
      </c>
      <c r="R64" s="17">
        <f t="shared" si="1"/>
        <v>10</v>
      </c>
      <c r="S64" s="105">
        <f t="shared" si="2"/>
        <v>0.8571428571428571</v>
      </c>
      <c r="T64" s="110">
        <f t="shared" si="3"/>
        <v>0.84</v>
      </c>
    </row>
    <row r="65" spans="2:20" x14ac:dyDescent="0.3">
      <c r="B65" s="7">
        <f>Threshold!A64</f>
        <v>53</v>
      </c>
      <c r="C65" s="21" t="str">
        <f>Threshold!B64</f>
        <v>AME21144</v>
      </c>
      <c r="D65" s="132" t="str">
        <f>Threshold!C64</f>
        <v>AME21144</v>
      </c>
      <c r="E65" s="133"/>
      <c r="F65" s="7">
        <v>2</v>
      </c>
      <c r="G65" s="7">
        <v>2</v>
      </c>
      <c r="H65" s="7">
        <v>2</v>
      </c>
      <c r="I65" s="7">
        <v>2</v>
      </c>
      <c r="J65" s="7">
        <v>2</v>
      </c>
      <c r="K65" s="7">
        <v>2</v>
      </c>
      <c r="L65" s="7">
        <v>9</v>
      </c>
      <c r="M65" s="7">
        <v>11</v>
      </c>
      <c r="N65" s="7">
        <v>14</v>
      </c>
      <c r="O65" s="17">
        <f t="shared" si="0"/>
        <v>46</v>
      </c>
      <c r="P65" s="7">
        <v>5</v>
      </c>
      <c r="Q65" s="7">
        <v>5</v>
      </c>
      <c r="R65" s="17">
        <f t="shared" si="1"/>
        <v>10</v>
      </c>
      <c r="S65" s="105">
        <f t="shared" si="2"/>
        <v>0.88571428571428568</v>
      </c>
      <c r="T65" s="110">
        <f t="shared" si="3"/>
        <v>1</v>
      </c>
    </row>
    <row r="66" spans="2:20" x14ac:dyDescent="0.3">
      <c r="B66" s="7">
        <f>Threshold!A65</f>
        <v>54</v>
      </c>
      <c r="C66" s="21" t="str">
        <f>Threshold!B65</f>
        <v>AME21148</v>
      </c>
      <c r="D66" s="132" t="str">
        <f>Threshold!C65</f>
        <v>AME21148</v>
      </c>
      <c r="E66" s="133"/>
      <c r="F66" s="7">
        <v>2</v>
      </c>
      <c r="G66" s="7">
        <v>2</v>
      </c>
      <c r="H66" s="7">
        <v>2</v>
      </c>
      <c r="I66" s="7">
        <v>2</v>
      </c>
      <c r="J66" s="7">
        <v>2</v>
      </c>
      <c r="K66" s="7">
        <v>2</v>
      </c>
      <c r="L66" s="7">
        <v>9</v>
      </c>
      <c r="M66" s="7">
        <v>10</v>
      </c>
      <c r="N66" s="7">
        <v>10</v>
      </c>
      <c r="O66" s="17">
        <f t="shared" si="0"/>
        <v>41</v>
      </c>
      <c r="P66" s="7">
        <v>5</v>
      </c>
      <c r="Q66" s="7">
        <v>5</v>
      </c>
      <c r="R66" s="17">
        <f t="shared" si="1"/>
        <v>10</v>
      </c>
      <c r="S66" s="105">
        <f t="shared" si="2"/>
        <v>0.8571428571428571</v>
      </c>
      <c r="T66" s="110">
        <f t="shared" si="3"/>
        <v>0.84</v>
      </c>
    </row>
    <row r="67" spans="2:20" x14ac:dyDescent="0.3">
      <c r="B67" s="7">
        <f>Threshold!A66</f>
        <v>55</v>
      </c>
      <c r="C67" s="21" t="str">
        <f>Threshold!B66</f>
        <v>AME21158</v>
      </c>
      <c r="D67" s="132" t="str">
        <f>Threshold!C66</f>
        <v>AME21158</v>
      </c>
      <c r="E67" s="133"/>
      <c r="F67" s="7">
        <v>2</v>
      </c>
      <c r="G67" s="7">
        <v>2</v>
      </c>
      <c r="H67" s="7">
        <v>2</v>
      </c>
      <c r="I67" s="7">
        <v>2</v>
      </c>
      <c r="J67" s="7">
        <v>2</v>
      </c>
      <c r="K67" s="7">
        <v>2</v>
      </c>
      <c r="L67" s="7">
        <v>9</v>
      </c>
      <c r="M67" s="7">
        <v>11</v>
      </c>
      <c r="N67" s="7">
        <v>12</v>
      </c>
      <c r="O67" s="17">
        <f t="shared" si="0"/>
        <v>44</v>
      </c>
      <c r="P67" s="7">
        <v>5</v>
      </c>
      <c r="Q67" s="7">
        <v>5</v>
      </c>
      <c r="R67" s="17">
        <f t="shared" si="1"/>
        <v>10</v>
      </c>
      <c r="S67" s="105">
        <f t="shared" si="2"/>
        <v>0.88571428571428568</v>
      </c>
      <c r="T67" s="110">
        <f t="shared" si="3"/>
        <v>0.92</v>
      </c>
    </row>
    <row r="68" spans="2:20" x14ac:dyDescent="0.3">
      <c r="B68" s="7">
        <f>Threshold!A67</f>
        <v>56</v>
      </c>
      <c r="C68" s="21" t="str">
        <f>Threshold!B67</f>
        <v>AME21160</v>
      </c>
      <c r="D68" s="132" t="str">
        <f>Threshold!C67</f>
        <v>AME21160</v>
      </c>
      <c r="E68" s="133"/>
      <c r="F68" s="7">
        <v>2</v>
      </c>
      <c r="G68" s="7">
        <v>2</v>
      </c>
      <c r="H68" s="7">
        <v>2</v>
      </c>
      <c r="I68" s="7">
        <v>2</v>
      </c>
      <c r="J68" s="7">
        <v>2</v>
      </c>
      <c r="K68" s="7">
        <v>2</v>
      </c>
      <c r="L68" s="7">
        <v>9</v>
      </c>
      <c r="M68" s="7">
        <v>12</v>
      </c>
      <c r="N68" s="7">
        <v>11</v>
      </c>
      <c r="O68" s="17">
        <f t="shared" si="0"/>
        <v>44</v>
      </c>
      <c r="P68" s="7">
        <v>5</v>
      </c>
      <c r="Q68" s="7">
        <v>5</v>
      </c>
      <c r="R68" s="17">
        <f t="shared" si="1"/>
        <v>10</v>
      </c>
      <c r="S68" s="105">
        <f t="shared" si="2"/>
        <v>0.91428571428571426</v>
      </c>
      <c r="T68" s="110">
        <f t="shared" si="3"/>
        <v>0.88</v>
      </c>
    </row>
    <row r="69" spans="2:20" x14ac:dyDescent="0.3">
      <c r="B69" s="7">
        <f>Threshold!A68</f>
        <v>57</v>
      </c>
      <c r="C69" s="21" t="str">
        <f>Threshold!B68</f>
        <v>AME21162</v>
      </c>
      <c r="D69" s="132" t="str">
        <f>Threshold!C68</f>
        <v>AME21162</v>
      </c>
      <c r="E69" s="133"/>
      <c r="F69" s="7">
        <v>1</v>
      </c>
      <c r="G69" s="7">
        <v>1</v>
      </c>
      <c r="H69" s="7">
        <v>2</v>
      </c>
      <c r="I69" s="7">
        <v>1</v>
      </c>
      <c r="J69" s="7">
        <v>1</v>
      </c>
      <c r="K69" s="7">
        <v>1</v>
      </c>
      <c r="L69" s="7">
        <v>8</v>
      </c>
      <c r="M69" s="7">
        <v>11</v>
      </c>
      <c r="N69" s="7">
        <v>12</v>
      </c>
      <c r="O69" s="17">
        <f t="shared" si="0"/>
        <v>38</v>
      </c>
      <c r="P69" s="7">
        <v>5</v>
      </c>
      <c r="Q69" s="7">
        <v>5</v>
      </c>
      <c r="R69" s="17">
        <f t="shared" si="1"/>
        <v>10</v>
      </c>
      <c r="S69" s="105">
        <f t="shared" si="2"/>
        <v>0.8</v>
      </c>
      <c r="T69" s="110">
        <f t="shared" si="3"/>
        <v>0.8</v>
      </c>
    </row>
    <row r="70" spans="2:20" x14ac:dyDescent="0.3">
      <c r="B70" s="7">
        <f>Threshold!A69</f>
        <v>58</v>
      </c>
      <c r="C70" s="21" t="str">
        <f>Threshold!B69</f>
        <v>AME21163</v>
      </c>
      <c r="D70" s="132" t="str">
        <f>Threshold!C69</f>
        <v>AME21163</v>
      </c>
      <c r="E70" s="133"/>
      <c r="F70" s="7">
        <v>0</v>
      </c>
      <c r="G70" s="7">
        <v>0</v>
      </c>
      <c r="H70" s="7">
        <v>1</v>
      </c>
      <c r="I70" s="7">
        <v>0</v>
      </c>
      <c r="J70" s="7">
        <v>0</v>
      </c>
      <c r="K70" s="7">
        <v>0</v>
      </c>
      <c r="L70" s="7">
        <v>6</v>
      </c>
      <c r="M70" s="7">
        <v>8</v>
      </c>
      <c r="N70" s="7">
        <v>12</v>
      </c>
      <c r="O70" s="17">
        <f t="shared" si="0"/>
        <v>27</v>
      </c>
      <c r="P70" s="7">
        <v>5</v>
      </c>
      <c r="Q70" s="7">
        <v>5</v>
      </c>
      <c r="R70" s="17">
        <f t="shared" si="1"/>
        <v>10</v>
      </c>
      <c r="S70" s="105">
        <f t="shared" si="2"/>
        <v>0.5714285714285714</v>
      </c>
      <c r="T70" s="110">
        <f t="shared" si="3"/>
        <v>0.68</v>
      </c>
    </row>
    <row r="71" spans="2:20" x14ac:dyDescent="0.3">
      <c r="B71" s="7">
        <f>Threshold!A70</f>
        <v>59</v>
      </c>
      <c r="C71" s="21" t="str">
        <f>Threshold!B70</f>
        <v>AME21165</v>
      </c>
      <c r="D71" s="132" t="str">
        <f>Threshold!C70</f>
        <v>AME21165</v>
      </c>
      <c r="E71" s="133"/>
      <c r="F71" s="7">
        <v>2</v>
      </c>
      <c r="G71" s="7">
        <v>1</v>
      </c>
      <c r="H71" s="7">
        <v>2</v>
      </c>
      <c r="I71" s="7">
        <v>1</v>
      </c>
      <c r="J71" s="7">
        <v>1</v>
      </c>
      <c r="K71" s="7">
        <v>1</v>
      </c>
      <c r="L71" s="7">
        <v>7</v>
      </c>
      <c r="M71" s="7">
        <v>12</v>
      </c>
      <c r="N71" s="7">
        <v>10</v>
      </c>
      <c r="O71" s="17">
        <f t="shared" si="0"/>
        <v>37</v>
      </c>
      <c r="P71" s="7">
        <v>5</v>
      </c>
      <c r="Q71" s="7">
        <v>5</v>
      </c>
      <c r="R71" s="17">
        <f t="shared" si="1"/>
        <v>10</v>
      </c>
      <c r="S71" s="105">
        <f t="shared" si="2"/>
        <v>0.82857142857142863</v>
      </c>
      <c r="T71" s="110">
        <f t="shared" si="3"/>
        <v>0.72</v>
      </c>
    </row>
    <row r="72" spans="2:20" x14ac:dyDescent="0.3">
      <c r="B72" s="7">
        <f>Threshold!A71</f>
        <v>60</v>
      </c>
      <c r="C72" s="21" t="str">
        <f>Threshold!B71</f>
        <v>AME21168</v>
      </c>
      <c r="D72" s="132" t="str">
        <f>Threshold!C71</f>
        <v>AME21168</v>
      </c>
      <c r="E72" s="133"/>
      <c r="F72" s="7">
        <v>0</v>
      </c>
      <c r="G72" s="7">
        <v>0</v>
      </c>
      <c r="H72" s="7">
        <v>2</v>
      </c>
      <c r="I72" s="7">
        <v>0</v>
      </c>
      <c r="J72" s="7">
        <v>0</v>
      </c>
      <c r="K72" s="7">
        <v>1</v>
      </c>
      <c r="L72" s="7">
        <v>5</v>
      </c>
      <c r="M72" s="7">
        <v>11</v>
      </c>
      <c r="N72" s="7">
        <v>14</v>
      </c>
      <c r="O72" s="17">
        <f t="shared" si="0"/>
        <v>33</v>
      </c>
      <c r="P72" s="7">
        <v>5</v>
      </c>
      <c r="Q72" s="7">
        <v>5</v>
      </c>
      <c r="R72" s="17">
        <f t="shared" si="1"/>
        <v>10</v>
      </c>
      <c r="S72" s="105">
        <f t="shared" si="2"/>
        <v>0.65714285714285714</v>
      </c>
      <c r="T72" s="110">
        <f t="shared" si="3"/>
        <v>0.8</v>
      </c>
    </row>
    <row r="73" spans="2:20" x14ac:dyDescent="0.3">
      <c r="B73" s="7">
        <f>Threshold!A72</f>
        <v>61</v>
      </c>
      <c r="C73" s="21" t="str">
        <f>Threshold!B72</f>
        <v>AME21173</v>
      </c>
      <c r="D73" s="132" t="str">
        <f>Threshold!C72</f>
        <v>AME21173</v>
      </c>
      <c r="E73" s="133"/>
      <c r="F73" s="7">
        <v>2</v>
      </c>
      <c r="G73" s="7">
        <v>1</v>
      </c>
      <c r="H73" s="7">
        <v>1</v>
      </c>
      <c r="I73" s="7">
        <v>2</v>
      </c>
      <c r="J73" s="7">
        <v>1</v>
      </c>
      <c r="K73" s="7">
        <v>1</v>
      </c>
      <c r="L73" s="7">
        <v>7</v>
      </c>
      <c r="M73" s="7">
        <v>7</v>
      </c>
      <c r="N73" s="7">
        <v>13</v>
      </c>
      <c r="O73" s="17">
        <f t="shared" si="0"/>
        <v>35</v>
      </c>
      <c r="P73" s="7">
        <v>5</v>
      </c>
      <c r="Q73" s="7">
        <v>5</v>
      </c>
      <c r="R73" s="17">
        <f t="shared" si="1"/>
        <v>10</v>
      </c>
      <c r="S73" s="105">
        <f t="shared" si="2"/>
        <v>0.65714285714285714</v>
      </c>
      <c r="T73" s="110">
        <f t="shared" si="3"/>
        <v>0.88</v>
      </c>
    </row>
    <row r="74" spans="2:20" x14ac:dyDescent="0.3">
      <c r="B74" s="7">
        <f>Threshold!A73</f>
        <v>62</v>
      </c>
      <c r="C74" s="21" t="str">
        <f>Threshold!B73</f>
        <v>AME21178</v>
      </c>
      <c r="D74" s="132" t="str">
        <f>Threshold!C73</f>
        <v>AME21178</v>
      </c>
      <c r="E74" s="133"/>
      <c r="F74" s="7">
        <v>2</v>
      </c>
      <c r="G74" s="7">
        <v>0</v>
      </c>
      <c r="H74" s="7">
        <v>2</v>
      </c>
      <c r="I74" s="7">
        <v>1</v>
      </c>
      <c r="J74" s="7">
        <v>0</v>
      </c>
      <c r="K74" s="7">
        <v>2</v>
      </c>
      <c r="L74" s="7">
        <v>10</v>
      </c>
      <c r="M74" s="7">
        <v>12</v>
      </c>
      <c r="N74" s="7">
        <v>11</v>
      </c>
      <c r="O74" s="17">
        <f t="shared" si="0"/>
        <v>40</v>
      </c>
      <c r="P74" s="7">
        <v>5</v>
      </c>
      <c r="Q74" s="7">
        <v>5</v>
      </c>
      <c r="R74" s="17">
        <f t="shared" si="1"/>
        <v>10</v>
      </c>
      <c r="S74" s="105">
        <f t="shared" si="2"/>
        <v>0.88571428571428568</v>
      </c>
      <c r="T74" s="110">
        <f t="shared" si="3"/>
        <v>0.76</v>
      </c>
    </row>
    <row r="75" spans="2:20" x14ac:dyDescent="0.3">
      <c r="B75" s="7">
        <f>Threshold!A74</f>
        <v>63</v>
      </c>
      <c r="C75" s="21" t="str">
        <f>Threshold!B74</f>
        <v>AME21179</v>
      </c>
      <c r="D75" s="132" t="str">
        <f>Threshold!C74</f>
        <v>AME21179</v>
      </c>
      <c r="E75" s="133"/>
      <c r="F75" s="7">
        <v>0</v>
      </c>
      <c r="G75" s="7">
        <v>0</v>
      </c>
      <c r="H75" s="7">
        <v>1</v>
      </c>
      <c r="I75" s="7">
        <v>0</v>
      </c>
      <c r="J75" s="7">
        <v>1</v>
      </c>
      <c r="K75" s="7">
        <v>0</v>
      </c>
      <c r="L75" s="7">
        <v>8</v>
      </c>
      <c r="M75" s="7">
        <v>11</v>
      </c>
      <c r="N75" s="7">
        <v>11</v>
      </c>
      <c r="O75" s="17">
        <f t="shared" si="0"/>
        <v>32</v>
      </c>
      <c r="P75" s="7">
        <v>5</v>
      </c>
      <c r="Q75" s="7">
        <v>5</v>
      </c>
      <c r="R75" s="17">
        <f t="shared" si="1"/>
        <v>10</v>
      </c>
      <c r="S75" s="105">
        <f t="shared" si="2"/>
        <v>0.7142857142857143</v>
      </c>
      <c r="T75" s="110">
        <f t="shared" si="3"/>
        <v>0.68</v>
      </c>
    </row>
    <row r="76" spans="2:20" x14ac:dyDescent="0.3">
      <c r="B76" s="7">
        <f>Threshold!A75</f>
        <v>64</v>
      </c>
      <c r="C76" s="21" t="str">
        <f>Threshold!B75</f>
        <v>AME21183</v>
      </c>
      <c r="D76" s="132" t="str">
        <f>Threshold!C75</f>
        <v>AME21183</v>
      </c>
      <c r="E76" s="133"/>
      <c r="F76" s="7">
        <v>0</v>
      </c>
      <c r="G76" s="7">
        <v>0</v>
      </c>
      <c r="H76" s="7">
        <v>1</v>
      </c>
      <c r="I76" s="7">
        <v>0</v>
      </c>
      <c r="J76" s="7">
        <v>0</v>
      </c>
      <c r="K76" s="7">
        <v>1</v>
      </c>
      <c r="L76" s="7">
        <v>8</v>
      </c>
      <c r="M76" s="7">
        <v>8</v>
      </c>
      <c r="N76" s="7">
        <v>7</v>
      </c>
      <c r="O76" s="17">
        <f t="shared" si="0"/>
        <v>25</v>
      </c>
      <c r="P76" s="7">
        <v>5</v>
      </c>
      <c r="Q76" s="7">
        <v>5</v>
      </c>
      <c r="R76" s="17">
        <f t="shared" si="1"/>
        <v>10</v>
      </c>
      <c r="S76" s="105">
        <f t="shared" si="2"/>
        <v>0.62857142857142856</v>
      </c>
      <c r="T76" s="110">
        <f t="shared" si="3"/>
        <v>0.52</v>
      </c>
    </row>
    <row r="77" spans="2:20" x14ac:dyDescent="0.3">
      <c r="B77" s="7">
        <f>Threshold!A76</f>
        <v>65</v>
      </c>
      <c r="C77" s="21" t="str">
        <f>Threshold!B76</f>
        <v>AME21188</v>
      </c>
      <c r="D77" s="132" t="str">
        <f>Threshold!C76</f>
        <v>AME21188</v>
      </c>
      <c r="E77" s="133"/>
      <c r="F77" s="7">
        <v>2</v>
      </c>
      <c r="G77" s="7">
        <v>2</v>
      </c>
      <c r="H77" s="7">
        <v>1</v>
      </c>
      <c r="I77" s="7">
        <v>1</v>
      </c>
      <c r="J77" s="7">
        <v>1</v>
      </c>
      <c r="K77" s="7">
        <v>2</v>
      </c>
      <c r="L77" s="7">
        <v>8</v>
      </c>
      <c r="M77" s="7">
        <v>12</v>
      </c>
      <c r="N77" s="7">
        <v>13</v>
      </c>
      <c r="O77" s="17">
        <f t="shared" ref="O77:O140" si="4">SUM(F77:N77)</f>
        <v>42</v>
      </c>
      <c r="P77" s="7">
        <v>5</v>
      </c>
      <c r="Q77" s="7">
        <v>5</v>
      </c>
      <c r="R77" s="17">
        <f t="shared" ref="R77:R140" si="5">SUM(P77:Q77)</f>
        <v>10</v>
      </c>
      <c r="S77" s="105">
        <f t="shared" si="2"/>
        <v>0.8571428571428571</v>
      </c>
      <c r="T77" s="110">
        <f t="shared" si="3"/>
        <v>0.88</v>
      </c>
    </row>
    <row r="78" spans="2:20" x14ac:dyDescent="0.3">
      <c r="B78" s="7">
        <f>Threshold!A77</f>
        <v>66</v>
      </c>
      <c r="C78" s="21" t="str">
        <f>Threshold!B77</f>
        <v>AME21189</v>
      </c>
      <c r="D78" s="132" t="str">
        <f>Threshold!C77</f>
        <v>AME21189</v>
      </c>
      <c r="E78" s="133"/>
      <c r="F78" s="7">
        <v>0</v>
      </c>
      <c r="G78" s="7">
        <v>0</v>
      </c>
      <c r="H78" s="7">
        <v>2</v>
      </c>
      <c r="I78" s="7">
        <v>1</v>
      </c>
      <c r="J78" s="7">
        <v>1</v>
      </c>
      <c r="K78" s="7">
        <v>0</v>
      </c>
      <c r="L78" s="7">
        <v>7</v>
      </c>
      <c r="M78" s="7">
        <v>14</v>
      </c>
      <c r="N78" s="7">
        <v>13</v>
      </c>
      <c r="O78" s="17">
        <f t="shared" si="4"/>
        <v>38</v>
      </c>
      <c r="P78" s="7">
        <v>5</v>
      </c>
      <c r="Q78" s="7">
        <v>5</v>
      </c>
      <c r="R78" s="17">
        <f t="shared" si="5"/>
        <v>10</v>
      </c>
      <c r="S78" s="105">
        <f t="shared" ref="S78:S141" si="6">SUM(F78:H78,L78:M78,P78)/35</f>
        <v>0.8</v>
      </c>
      <c r="T78" s="110">
        <f t="shared" ref="T78:T141" si="7">SUM(I78:K78,N78,Q78)/25</f>
        <v>0.8</v>
      </c>
    </row>
    <row r="79" spans="2:20" x14ac:dyDescent="0.3">
      <c r="B79" s="7">
        <f>Threshold!A78</f>
        <v>67</v>
      </c>
      <c r="C79" s="21" t="str">
        <f>Threshold!B78</f>
        <v>AME21194</v>
      </c>
      <c r="D79" s="132" t="str">
        <f>Threshold!C78</f>
        <v>AME21194</v>
      </c>
      <c r="E79" s="133"/>
      <c r="F79" s="7">
        <v>1</v>
      </c>
      <c r="G79" s="7">
        <v>1</v>
      </c>
      <c r="H79" s="7">
        <v>2</v>
      </c>
      <c r="I79" s="7">
        <v>1</v>
      </c>
      <c r="J79" s="7">
        <v>1</v>
      </c>
      <c r="K79" s="7">
        <v>2</v>
      </c>
      <c r="L79" s="7">
        <v>6</v>
      </c>
      <c r="M79" s="7">
        <v>12</v>
      </c>
      <c r="N79" s="7">
        <v>7</v>
      </c>
      <c r="O79" s="17">
        <f t="shared" si="4"/>
        <v>33</v>
      </c>
      <c r="P79" s="7">
        <v>5</v>
      </c>
      <c r="Q79" s="7">
        <v>5</v>
      </c>
      <c r="R79" s="17">
        <f t="shared" si="5"/>
        <v>10</v>
      </c>
      <c r="S79" s="105">
        <f t="shared" si="6"/>
        <v>0.77142857142857146</v>
      </c>
      <c r="T79" s="110">
        <f t="shared" si="7"/>
        <v>0.64</v>
      </c>
    </row>
    <row r="80" spans="2:20" x14ac:dyDescent="0.3">
      <c r="B80" s="7">
        <f>Threshold!A79</f>
        <v>68</v>
      </c>
      <c r="C80" s="21" t="str">
        <f>Threshold!B79</f>
        <v>AME21196</v>
      </c>
      <c r="D80" s="132" t="str">
        <f>Threshold!C79</f>
        <v>AME21196</v>
      </c>
      <c r="E80" s="133"/>
      <c r="F80" s="7">
        <v>1</v>
      </c>
      <c r="G80" s="7">
        <v>2</v>
      </c>
      <c r="H80" s="7">
        <v>2</v>
      </c>
      <c r="I80" s="7">
        <v>2</v>
      </c>
      <c r="J80" s="7">
        <v>2</v>
      </c>
      <c r="K80" s="7">
        <v>2</v>
      </c>
      <c r="L80" s="7">
        <v>7</v>
      </c>
      <c r="M80" s="7">
        <v>9</v>
      </c>
      <c r="N80" s="7">
        <v>12</v>
      </c>
      <c r="O80" s="17">
        <f t="shared" si="4"/>
        <v>39</v>
      </c>
      <c r="P80" s="7">
        <v>5</v>
      </c>
      <c r="Q80" s="7">
        <v>5</v>
      </c>
      <c r="R80" s="17">
        <f t="shared" si="5"/>
        <v>10</v>
      </c>
      <c r="S80" s="105">
        <f t="shared" si="6"/>
        <v>0.74285714285714288</v>
      </c>
      <c r="T80" s="110">
        <f t="shared" si="7"/>
        <v>0.92</v>
      </c>
    </row>
    <row r="81" spans="2:20" x14ac:dyDescent="0.3">
      <c r="B81" s="7">
        <f>Threshold!A80</f>
        <v>69</v>
      </c>
      <c r="C81" s="21" t="str">
        <f>Threshold!B80</f>
        <v>AME21203</v>
      </c>
      <c r="D81" s="132" t="str">
        <f>Threshold!C80</f>
        <v>AME21203</v>
      </c>
      <c r="E81" s="133"/>
      <c r="F81" s="7">
        <v>1</v>
      </c>
      <c r="G81" s="7">
        <v>1</v>
      </c>
      <c r="H81" s="7">
        <v>2</v>
      </c>
      <c r="I81" s="7">
        <v>2</v>
      </c>
      <c r="J81" s="7">
        <v>2</v>
      </c>
      <c r="K81" s="7">
        <v>2</v>
      </c>
      <c r="L81" s="7">
        <v>0</v>
      </c>
      <c r="M81" s="7">
        <v>2</v>
      </c>
      <c r="N81" s="7">
        <v>14</v>
      </c>
      <c r="O81" s="17">
        <f t="shared" si="4"/>
        <v>26</v>
      </c>
      <c r="P81" s="7">
        <v>5</v>
      </c>
      <c r="Q81" s="7">
        <v>5</v>
      </c>
      <c r="R81" s="17">
        <f t="shared" si="5"/>
        <v>10</v>
      </c>
      <c r="S81" s="105">
        <f t="shared" si="6"/>
        <v>0.31428571428571428</v>
      </c>
      <c r="T81" s="110">
        <f t="shared" si="7"/>
        <v>1</v>
      </c>
    </row>
    <row r="82" spans="2:20" x14ac:dyDescent="0.3">
      <c r="B82" s="7">
        <f>Threshold!A81</f>
        <v>70</v>
      </c>
      <c r="C82" s="21" t="str">
        <f>Threshold!B81</f>
        <v>AME21204</v>
      </c>
      <c r="D82" s="132" t="str">
        <f>Threshold!C81</f>
        <v>AME21204</v>
      </c>
      <c r="E82" s="133"/>
      <c r="F82" s="7">
        <v>2</v>
      </c>
      <c r="G82" s="7">
        <v>2</v>
      </c>
      <c r="H82" s="7">
        <v>2</v>
      </c>
      <c r="I82" s="7">
        <v>1</v>
      </c>
      <c r="J82" s="7">
        <v>2</v>
      </c>
      <c r="K82" s="7">
        <v>2</v>
      </c>
      <c r="L82" s="7">
        <v>7</v>
      </c>
      <c r="M82" s="7">
        <v>8</v>
      </c>
      <c r="N82" s="7">
        <v>14</v>
      </c>
      <c r="O82" s="17">
        <f t="shared" si="4"/>
        <v>40</v>
      </c>
      <c r="P82" s="7">
        <v>5</v>
      </c>
      <c r="Q82" s="7">
        <v>5</v>
      </c>
      <c r="R82" s="17">
        <f t="shared" si="5"/>
        <v>10</v>
      </c>
      <c r="S82" s="105">
        <f t="shared" si="6"/>
        <v>0.74285714285714288</v>
      </c>
      <c r="T82" s="110">
        <f t="shared" si="7"/>
        <v>0.96</v>
      </c>
    </row>
    <row r="83" spans="2:20" x14ac:dyDescent="0.3">
      <c r="B83" s="7">
        <f>Threshold!A82</f>
        <v>71</v>
      </c>
      <c r="C83" s="21" t="str">
        <f>Threshold!B82</f>
        <v>AME21210</v>
      </c>
      <c r="D83" s="132" t="str">
        <f>Threshold!C82</f>
        <v>AME21210</v>
      </c>
      <c r="E83" s="133"/>
      <c r="F83" s="7">
        <v>2</v>
      </c>
      <c r="G83" s="7">
        <v>1</v>
      </c>
      <c r="H83" s="7">
        <v>2</v>
      </c>
      <c r="I83" s="7">
        <v>1</v>
      </c>
      <c r="J83" s="7">
        <v>2</v>
      </c>
      <c r="K83" s="7">
        <v>2</v>
      </c>
      <c r="L83" s="7">
        <v>8</v>
      </c>
      <c r="M83" s="7">
        <v>8</v>
      </c>
      <c r="N83" s="7">
        <v>8</v>
      </c>
      <c r="O83" s="17">
        <f t="shared" si="4"/>
        <v>34</v>
      </c>
      <c r="P83" s="7">
        <v>5</v>
      </c>
      <c r="Q83" s="7">
        <v>5</v>
      </c>
      <c r="R83" s="17">
        <f t="shared" si="5"/>
        <v>10</v>
      </c>
      <c r="S83" s="105">
        <f t="shared" si="6"/>
        <v>0.74285714285714288</v>
      </c>
      <c r="T83" s="110">
        <f t="shared" si="7"/>
        <v>0.72</v>
      </c>
    </row>
    <row r="84" spans="2:20" x14ac:dyDescent="0.3">
      <c r="B84" s="7">
        <f>Threshold!A83</f>
        <v>72</v>
      </c>
      <c r="C84" s="21" t="str">
        <f>Threshold!B83</f>
        <v>AME21211</v>
      </c>
      <c r="D84" s="132" t="str">
        <f>Threshold!C83</f>
        <v>AME21211</v>
      </c>
      <c r="E84" s="133"/>
      <c r="F84" s="7">
        <v>2</v>
      </c>
      <c r="G84" s="7">
        <v>2</v>
      </c>
      <c r="H84" s="7">
        <v>2</v>
      </c>
      <c r="I84" s="7">
        <v>2</v>
      </c>
      <c r="J84" s="7">
        <v>2</v>
      </c>
      <c r="K84" s="7">
        <v>2</v>
      </c>
      <c r="L84" s="7">
        <v>10</v>
      </c>
      <c r="M84" s="7">
        <v>13</v>
      </c>
      <c r="N84" s="7">
        <v>10</v>
      </c>
      <c r="O84" s="17">
        <f t="shared" si="4"/>
        <v>45</v>
      </c>
      <c r="P84" s="7">
        <v>5</v>
      </c>
      <c r="Q84" s="7">
        <v>5</v>
      </c>
      <c r="R84" s="17">
        <f t="shared" si="5"/>
        <v>10</v>
      </c>
      <c r="S84" s="105">
        <f t="shared" si="6"/>
        <v>0.97142857142857142</v>
      </c>
      <c r="T84" s="110">
        <f t="shared" si="7"/>
        <v>0.84</v>
      </c>
    </row>
    <row r="85" spans="2:20" x14ac:dyDescent="0.3">
      <c r="B85" s="7">
        <f>Threshold!A84</f>
        <v>73</v>
      </c>
      <c r="C85" s="21" t="str">
        <f>Threshold!B84</f>
        <v>AME21213</v>
      </c>
      <c r="D85" s="132" t="str">
        <f>Threshold!C84</f>
        <v>AME21213</v>
      </c>
      <c r="E85" s="133"/>
      <c r="F85" s="7">
        <v>1</v>
      </c>
      <c r="G85" s="7">
        <v>1</v>
      </c>
      <c r="H85" s="7">
        <v>1</v>
      </c>
      <c r="I85" s="7">
        <v>1</v>
      </c>
      <c r="J85" s="7">
        <v>1</v>
      </c>
      <c r="K85" s="7">
        <v>0</v>
      </c>
      <c r="L85" s="7">
        <v>7</v>
      </c>
      <c r="M85" s="7">
        <v>8</v>
      </c>
      <c r="N85" s="7">
        <v>9</v>
      </c>
      <c r="O85" s="17">
        <f t="shared" si="4"/>
        <v>29</v>
      </c>
      <c r="P85" s="7">
        <v>5</v>
      </c>
      <c r="Q85" s="7">
        <v>5</v>
      </c>
      <c r="R85" s="17">
        <f t="shared" si="5"/>
        <v>10</v>
      </c>
      <c r="S85" s="105">
        <f t="shared" si="6"/>
        <v>0.65714285714285714</v>
      </c>
      <c r="T85" s="110">
        <f t="shared" si="7"/>
        <v>0.64</v>
      </c>
    </row>
    <row r="86" spans="2:20" x14ac:dyDescent="0.3">
      <c r="B86" s="7">
        <f>Threshold!A85</f>
        <v>74</v>
      </c>
      <c r="C86" s="21" t="str">
        <f>Threshold!B85</f>
        <v>AME21219</v>
      </c>
      <c r="D86" s="132" t="str">
        <f>Threshold!C85</f>
        <v>AME21219</v>
      </c>
      <c r="E86" s="133"/>
      <c r="F86" s="7">
        <v>0</v>
      </c>
      <c r="G86" s="7">
        <v>0</v>
      </c>
      <c r="H86" s="7">
        <v>1</v>
      </c>
      <c r="I86" s="7">
        <v>0</v>
      </c>
      <c r="J86" s="7">
        <v>0</v>
      </c>
      <c r="K86" s="7">
        <v>1</v>
      </c>
      <c r="L86" s="7">
        <v>8</v>
      </c>
      <c r="M86" s="7">
        <v>14</v>
      </c>
      <c r="N86" s="7">
        <v>13</v>
      </c>
      <c r="O86" s="17">
        <f t="shared" si="4"/>
        <v>37</v>
      </c>
      <c r="P86" s="7">
        <v>5</v>
      </c>
      <c r="Q86" s="7">
        <v>5</v>
      </c>
      <c r="R86" s="17">
        <f t="shared" si="5"/>
        <v>10</v>
      </c>
      <c r="S86" s="105">
        <f t="shared" si="6"/>
        <v>0.8</v>
      </c>
      <c r="T86" s="110">
        <f t="shared" si="7"/>
        <v>0.76</v>
      </c>
    </row>
    <row r="87" spans="2:20" x14ac:dyDescent="0.3">
      <c r="B87" s="7">
        <f>Threshold!A86</f>
        <v>75</v>
      </c>
      <c r="C87" s="21" t="str">
        <f>Threshold!B86</f>
        <v>AME21221</v>
      </c>
      <c r="D87" s="132" t="str">
        <f>Threshold!C86</f>
        <v>AME21221</v>
      </c>
      <c r="E87" s="133"/>
      <c r="F87" s="7">
        <v>2</v>
      </c>
      <c r="G87" s="7">
        <v>1</v>
      </c>
      <c r="H87" s="7">
        <v>2</v>
      </c>
      <c r="I87" s="7">
        <v>1</v>
      </c>
      <c r="J87" s="7">
        <v>1</v>
      </c>
      <c r="K87" s="7">
        <v>1</v>
      </c>
      <c r="L87" s="7">
        <v>8</v>
      </c>
      <c r="M87" s="7">
        <v>13</v>
      </c>
      <c r="N87" s="7">
        <v>12</v>
      </c>
      <c r="O87" s="17">
        <f t="shared" si="4"/>
        <v>41</v>
      </c>
      <c r="P87" s="7">
        <v>5</v>
      </c>
      <c r="Q87" s="7">
        <v>5</v>
      </c>
      <c r="R87" s="17">
        <f t="shared" si="5"/>
        <v>10</v>
      </c>
      <c r="S87" s="105">
        <f t="shared" si="6"/>
        <v>0.88571428571428568</v>
      </c>
      <c r="T87" s="110">
        <f t="shared" si="7"/>
        <v>0.8</v>
      </c>
    </row>
    <row r="88" spans="2:20" x14ac:dyDescent="0.3">
      <c r="B88" s="7">
        <f>Threshold!A87</f>
        <v>76</v>
      </c>
      <c r="C88" s="21" t="str">
        <f>Threshold!B87</f>
        <v>AME21225</v>
      </c>
      <c r="D88" s="132" t="str">
        <f>Threshold!C87</f>
        <v>AME21225</v>
      </c>
      <c r="E88" s="133"/>
      <c r="F88" s="7">
        <v>1</v>
      </c>
      <c r="G88" s="7">
        <v>2</v>
      </c>
      <c r="H88" s="7">
        <v>2</v>
      </c>
      <c r="I88" s="7">
        <v>1</v>
      </c>
      <c r="J88" s="7">
        <v>2</v>
      </c>
      <c r="K88" s="7">
        <v>1</v>
      </c>
      <c r="L88" s="7">
        <v>7</v>
      </c>
      <c r="M88" s="7">
        <v>14</v>
      </c>
      <c r="N88" s="7">
        <v>7</v>
      </c>
      <c r="O88" s="17">
        <f t="shared" si="4"/>
        <v>37</v>
      </c>
      <c r="P88" s="7">
        <v>5</v>
      </c>
      <c r="Q88" s="7">
        <v>5</v>
      </c>
      <c r="R88" s="17">
        <f t="shared" si="5"/>
        <v>10</v>
      </c>
      <c r="S88" s="105">
        <f t="shared" si="6"/>
        <v>0.88571428571428568</v>
      </c>
      <c r="T88" s="110">
        <f t="shared" si="7"/>
        <v>0.64</v>
      </c>
    </row>
    <row r="89" spans="2:20" x14ac:dyDescent="0.3">
      <c r="B89" s="7">
        <f>Threshold!A88</f>
        <v>77</v>
      </c>
      <c r="C89" s="21" t="str">
        <f>Threshold!B88</f>
        <v>AME21226</v>
      </c>
      <c r="D89" s="132" t="str">
        <f>Threshold!C88</f>
        <v>AME21226</v>
      </c>
      <c r="E89" s="133"/>
      <c r="F89" s="7">
        <v>2</v>
      </c>
      <c r="G89" s="7">
        <v>1</v>
      </c>
      <c r="H89" s="7">
        <v>1</v>
      </c>
      <c r="I89" s="7">
        <v>1</v>
      </c>
      <c r="J89" s="7">
        <v>1</v>
      </c>
      <c r="K89" s="7">
        <v>1</v>
      </c>
      <c r="L89" s="7">
        <v>5</v>
      </c>
      <c r="M89" s="7">
        <v>10</v>
      </c>
      <c r="N89" s="7">
        <v>11</v>
      </c>
      <c r="O89" s="17">
        <f t="shared" si="4"/>
        <v>33</v>
      </c>
      <c r="P89" s="7">
        <v>5</v>
      </c>
      <c r="Q89" s="7">
        <v>5</v>
      </c>
      <c r="R89" s="17">
        <f t="shared" si="5"/>
        <v>10</v>
      </c>
      <c r="S89" s="105">
        <f t="shared" si="6"/>
        <v>0.68571428571428572</v>
      </c>
      <c r="T89" s="110">
        <f t="shared" si="7"/>
        <v>0.76</v>
      </c>
    </row>
    <row r="90" spans="2:20" x14ac:dyDescent="0.3">
      <c r="B90" s="7">
        <f>Threshold!A89</f>
        <v>78</v>
      </c>
      <c r="C90" s="21" t="str">
        <f>Threshold!B89</f>
        <v>AME21228</v>
      </c>
      <c r="D90" s="132" t="str">
        <f>Threshold!C89</f>
        <v>AME21228</v>
      </c>
      <c r="E90" s="133"/>
      <c r="F90" s="7">
        <v>1</v>
      </c>
      <c r="G90" s="7">
        <v>0</v>
      </c>
      <c r="H90" s="7">
        <v>1</v>
      </c>
      <c r="I90" s="7">
        <v>1</v>
      </c>
      <c r="J90" s="7">
        <v>0</v>
      </c>
      <c r="K90" s="7">
        <v>1</v>
      </c>
      <c r="L90" s="7">
        <v>6</v>
      </c>
      <c r="M90" s="7">
        <v>14</v>
      </c>
      <c r="N90" s="7">
        <v>14</v>
      </c>
      <c r="O90" s="17">
        <f t="shared" si="4"/>
        <v>38</v>
      </c>
      <c r="P90" s="7">
        <v>5</v>
      </c>
      <c r="Q90" s="7">
        <v>5</v>
      </c>
      <c r="R90" s="17">
        <f t="shared" si="5"/>
        <v>10</v>
      </c>
      <c r="S90" s="105">
        <f t="shared" si="6"/>
        <v>0.77142857142857146</v>
      </c>
      <c r="T90" s="110">
        <f t="shared" si="7"/>
        <v>0.84</v>
      </c>
    </row>
    <row r="91" spans="2:20" x14ac:dyDescent="0.3">
      <c r="B91" s="7">
        <f>Threshold!A90</f>
        <v>79</v>
      </c>
      <c r="C91" s="21" t="str">
        <f>Threshold!B90</f>
        <v>AME21010</v>
      </c>
      <c r="D91" s="132" t="str">
        <f>Threshold!C90</f>
        <v>AME21010</v>
      </c>
      <c r="E91" s="133"/>
      <c r="F91" s="7">
        <v>2</v>
      </c>
      <c r="G91" s="7">
        <v>2</v>
      </c>
      <c r="H91" s="7">
        <v>2</v>
      </c>
      <c r="I91" s="7">
        <v>2</v>
      </c>
      <c r="J91" s="7">
        <v>2</v>
      </c>
      <c r="K91" s="7">
        <v>2</v>
      </c>
      <c r="L91" s="7">
        <v>10</v>
      </c>
      <c r="M91" s="7">
        <v>11</v>
      </c>
      <c r="N91" s="7">
        <v>11</v>
      </c>
      <c r="O91" s="17">
        <f t="shared" si="4"/>
        <v>44</v>
      </c>
      <c r="P91" s="7">
        <v>5</v>
      </c>
      <c r="Q91" s="7">
        <v>5</v>
      </c>
      <c r="R91" s="17">
        <f t="shared" si="5"/>
        <v>10</v>
      </c>
      <c r="S91" s="105">
        <f t="shared" si="6"/>
        <v>0.91428571428571426</v>
      </c>
      <c r="T91" s="110">
        <f t="shared" si="7"/>
        <v>0.88</v>
      </c>
    </row>
    <row r="92" spans="2:20" x14ac:dyDescent="0.3">
      <c r="B92" s="7">
        <f>Threshold!A91</f>
        <v>80</v>
      </c>
      <c r="C92" s="21" t="str">
        <f>Threshold!B91</f>
        <v>AME21011</v>
      </c>
      <c r="D92" s="132" t="str">
        <f>Threshold!C91</f>
        <v>AME21011</v>
      </c>
      <c r="E92" s="133"/>
      <c r="F92" s="7">
        <v>2</v>
      </c>
      <c r="G92" s="7">
        <v>2</v>
      </c>
      <c r="H92" s="7">
        <v>2</v>
      </c>
      <c r="I92" s="7">
        <v>1</v>
      </c>
      <c r="J92" s="7">
        <v>2</v>
      </c>
      <c r="K92" s="7">
        <v>2</v>
      </c>
      <c r="L92" s="7">
        <v>7</v>
      </c>
      <c r="M92" s="7">
        <v>8</v>
      </c>
      <c r="N92" s="7">
        <v>14</v>
      </c>
      <c r="O92" s="17">
        <f t="shared" si="4"/>
        <v>40</v>
      </c>
      <c r="P92" s="7">
        <v>5</v>
      </c>
      <c r="Q92" s="7">
        <v>5</v>
      </c>
      <c r="R92" s="17">
        <f t="shared" si="5"/>
        <v>10</v>
      </c>
      <c r="S92" s="105">
        <f t="shared" si="6"/>
        <v>0.74285714285714288</v>
      </c>
      <c r="T92" s="110">
        <f t="shared" si="7"/>
        <v>0.96</v>
      </c>
    </row>
    <row r="93" spans="2:20" x14ac:dyDescent="0.3">
      <c r="B93" s="7">
        <f>Threshold!A92</f>
        <v>81</v>
      </c>
      <c r="C93" s="21" t="str">
        <f>Threshold!B92</f>
        <v>AME21014</v>
      </c>
      <c r="D93" s="132" t="str">
        <f>Threshold!C92</f>
        <v>AME21014</v>
      </c>
      <c r="E93" s="133"/>
      <c r="F93" s="7">
        <v>2</v>
      </c>
      <c r="G93" s="7">
        <v>2</v>
      </c>
      <c r="H93" s="7">
        <v>2</v>
      </c>
      <c r="I93" s="7">
        <v>2</v>
      </c>
      <c r="J93" s="7">
        <v>2</v>
      </c>
      <c r="K93" s="7">
        <v>2</v>
      </c>
      <c r="L93" s="7">
        <v>10</v>
      </c>
      <c r="M93" s="7">
        <v>10</v>
      </c>
      <c r="N93" s="7">
        <v>12</v>
      </c>
      <c r="O93" s="17">
        <f t="shared" si="4"/>
        <v>44</v>
      </c>
      <c r="P93" s="7">
        <v>5</v>
      </c>
      <c r="Q93" s="7">
        <v>5</v>
      </c>
      <c r="R93" s="17">
        <f t="shared" si="5"/>
        <v>10</v>
      </c>
      <c r="S93" s="105">
        <f t="shared" si="6"/>
        <v>0.88571428571428568</v>
      </c>
      <c r="T93" s="110">
        <f t="shared" si="7"/>
        <v>0.92</v>
      </c>
    </row>
    <row r="94" spans="2:20" x14ac:dyDescent="0.3">
      <c r="B94" s="7">
        <f>Threshold!A93</f>
        <v>82</v>
      </c>
      <c r="C94" s="21" t="str">
        <f>Threshold!B93</f>
        <v>AME21015</v>
      </c>
      <c r="D94" s="132" t="str">
        <f>Threshold!C93</f>
        <v>AME21015</v>
      </c>
      <c r="E94" s="133"/>
      <c r="F94" s="7">
        <v>2</v>
      </c>
      <c r="G94" s="7">
        <v>1</v>
      </c>
      <c r="H94" s="7">
        <v>2</v>
      </c>
      <c r="I94" s="7">
        <v>2</v>
      </c>
      <c r="J94" s="7">
        <v>1</v>
      </c>
      <c r="K94" s="7">
        <v>2</v>
      </c>
      <c r="L94" s="7">
        <v>7</v>
      </c>
      <c r="M94" s="7">
        <v>11</v>
      </c>
      <c r="N94" s="7">
        <v>14</v>
      </c>
      <c r="O94" s="17">
        <f t="shared" si="4"/>
        <v>42</v>
      </c>
      <c r="P94" s="7">
        <v>5</v>
      </c>
      <c r="Q94" s="7">
        <v>5</v>
      </c>
      <c r="R94" s="17">
        <f t="shared" si="5"/>
        <v>10</v>
      </c>
      <c r="S94" s="105">
        <f t="shared" si="6"/>
        <v>0.8</v>
      </c>
      <c r="T94" s="110">
        <f t="shared" si="7"/>
        <v>0.96</v>
      </c>
    </row>
    <row r="95" spans="2:20" x14ac:dyDescent="0.3">
      <c r="B95" s="7">
        <f>Threshold!A94</f>
        <v>83</v>
      </c>
      <c r="C95" s="21" t="str">
        <f>Threshold!B94</f>
        <v>AME21018</v>
      </c>
      <c r="D95" s="132" t="str">
        <f>Threshold!C94</f>
        <v>AME21018</v>
      </c>
      <c r="E95" s="133"/>
      <c r="F95" s="7">
        <v>2</v>
      </c>
      <c r="G95" s="7">
        <v>2</v>
      </c>
      <c r="H95" s="7">
        <v>2</v>
      </c>
      <c r="I95" s="7">
        <v>2</v>
      </c>
      <c r="J95" s="7">
        <v>2</v>
      </c>
      <c r="K95" s="7">
        <v>2</v>
      </c>
      <c r="L95" s="7">
        <v>9</v>
      </c>
      <c r="M95" s="7">
        <v>12</v>
      </c>
      <c r="N95" s="7">
        <v>12</v>
      </c>
      <c r="O95" s="17">
        <f t="shared" si="4"/>
        <v>45</v>
      </c>
      <c r="P95" s="7">
        <v>5</v>
      </c>
      <c r="Q95" s="7">
        <v>5</v>
      </c>
      <c r="R95" s="17">
        <f t="shared" si="5"/>
        <v>10</v>
      </c>
      <c r="S95" s="105">
        <f t="shared" si="6"/>
        <v>0.91428571428571426</v>
      </c>
      <c r="T95" s="110">
        <f t="shared" si="7"/>
        <v>0.92</v>
      </c>
    </row>
    <row r="96" spans="2:20" x14ac:dyDescent="0.3">
      <c r="B96" s="7">
        <f>Threshold!A95</f>
        <v>84</v>
      </c>
      <c r="C96" s="21" t="str">
        <f>Threshold!B95</f>
        <v>AME21023</v>
      </c>
      <c r="D96" s="132" t="str">
        <f>Threshold!C95</f>
        <v>AME21023</v>
      </c>
      <c r="E96" s="133"/>
      <c r="F96" s="7">
        <v>2</v>
      </c>
      <c r="G96" s="7">
        <v>1</v>
      </c>
      <c r="H96" s="7">
        <v>1</v>
      </c>
      <c r="I96" s="7">
        <v>2</v>
      </c>
      <c r="J96" s="7">
        <v>2</v>
      </c>
      <c r="K96" s="7">
        <v>2</v>
      </c>
      <c r="L96" s="7">
        <v>7</v>
      </c>
      <c r="M96" s="7">
        <v>11</v>
      </c>
      <c r="N96" s="7">
        <v>14</v>
      </c>
      <c r="O96" s="17">
        <f t="shared" si="4"/>
        <v>42</v>
      </c>
      <c r="P96" s="7">
        <v>5</v>
      </c>
      <c r="Q96" s="7">
        <v>5</v>
      </c>
      <c r="R96" s="17">
        <f t="shared" si="5"/>
        <v>10</v>
      </c>
      <c r="S96" s="105">
        <f t="shared" si="6"/>
        <v>0.77142857142857146</v>
      </c>
      <c r="T96" s="110">
        <f t="shared" si="7"/>
        <v>1</v>
      </c>
    </row>
    <row r="97" spans="2:20" x14ac:dyDescent="0.3">
      <c r="B97" s="7">
        <f>Threshold!A96</f>
        <v>85</v>
      </c>
      <c r="C97" s="21" t="str">
        <f>Threshold!B96</f>
        <v>AME21024</v>
      </c>
      <c r="D97" s="132" t="str">
        <f>Threshold!C96</f>
        <v>AME21024</v>
      </c>
      <c r="E97" s="133"/>
      <c r="F97" s="7">
        <v>2</v>
      </c>
      <c r="G97" s="7">
        <v>2</v>
      </c>
      <c r="H97" s="7">
        <v>2</v>
      </c>
      <c r="I97" s="7">
        <v>1</v>
      </c>
      <c r="J97" s="7">
        <v>2</v>
      </c>
      <c r="K97" s="7">
        <v>2</v>
      </c>
      <c r="L97" s="7">
        <v>7</v>
      </c>
      <c r="M97" s="7">
        <v>8</v>
      </c>
      <c r="N97" s="7">
        <v>14</v>
      </c>
      <c r="O97" s="17">
        <f t="shared" si="4"/>
        <v>40</v>
      </c>
      <c r="P97" s="7">
        <v>5</v>
      </c>
      <c r="Q97" s="7">
        <v>5</v>
      </c>
      <c r="R97" s="17">
        <f t="shared" si="5"/>
        <v>10</v>
      </c>
      <c r="S97" s="105">
        <f t="shared" si="6"/>
        <v>0.74285714285714288</v>
      </c>
      <c r="T97" s="110">
        <f t="shared" si="7"/>
        <v>0.96</v>
      </c>
    </row>
    <row r="98" spans="2:20" x14ac:dyDescent="0.3">
      <c r="B98" s="7">
        <f>Threshold!A97</f>
        <v>86</v>
      </c>
      <c r="C98" s="21" t="str">
        <f>Threshold!B97</f>
        <v>AME21025</v>
      </c>
      <c r="D98" s="132" t="str">
        <f>Threshold!C97</f>
        <v>AME21025</v>
      </c>
      <c r="E98" s="133"/>
      <c r="F98" s="7">
        <v>2</v>
      </c>
      <c r="G98" s="7">
        <v>2</v>
      </c>
      <c r="H98" s="7">
        <v>2</v>
      </c>
      <c r="I98" s="7">
        <v>2</v>
      </c>
      <c r="J98" s="7">
        <v>2</v>
      </c>
      <c r="K98" s="7">
        <v>2</v>
      </c>
      <c r="L98" s="7">
        <v>9</v>
      </c>
      <c r="M98" s="7">
        <v>13</v>
      </c>
      <c r="N98" s="7">
        <v>10</v>
      </c>
      <c r="O98" s="17">
        <f t="shared" si="4"/>
        <v>44</v>
      </c>
      <c r="P98" s="7">
        <v>5</v>
      </c>
      <c r="Q98" s="7">
        <v>5</v>
      </c>
      <c r="R98" s="17">
        <f t="shared" si="5"/>
        <v>10</v>
      </c>
      <c r="S98" s="105">
        <f t="shared" si="6"/>
        <v>0.94285714285714284</v>
      </c>
      <c r="T98" s="110">
        <f t="shared" si="7"/>
        <v>0.84</v>
      </c>
    </row>
    <row r="99" spans="2:20" x14ac:dyDescent="0.3">
      <c r="B99" s="7">
        <f>Threshold!A98</f>
        <v>87</v>
      </c>
      <c r="C99" s="21" t="str">
        <f>Threshold!B98</f>
        <v>AME21026</v>
      </c>
      <c r="D99" s="132" t="str">
        <f>Threshold!C98</f>
        <v>AME21026</v>
      </c>
      <c r="E99" s="133"/>
      <c r="F99" s="7">
        <v>2</v>
      </c>
      <c r="G99" s="7">
        <v>2</v>
      </c>
      <c r="H99" s="7">
        <v>2</v>
      </c>
      <c r="I99" s="7">
        <v>2</v>
      </c>
      <c r="J99" s="7">
        <v>2</v>
      </c>
      <c r="K99" s="7">
        <v>2</v>
      </c>
      <c r="L99" s="7">
        <v>9</v>
      </c>
      <c r="M99" s="7">
        <v>10</v>
      </c>
      <c r="N99" s="7">
        <v>13</v>
      </c>
      <c r="O99" s="17">
        <f t="shared" si="4"/>
        <v>44</v>
      </c>
      <c r="P99" s="7">
        <v>5</v>
      </c>
      <c r="Q99" s="7">
        <v>5</v>
      </c>
      <c r="R99" s="17">
        <f t="shared" si="5"/>
        <v>10</v>
      </c>
      <c r="S99" s="105">
        <f t="shared" si="6"/>
        <v>0.8571428571428571</v>
      </c>
      <c r="T99" s="110">
        <f t="shared" si="7"/>
        <v>0.96</v>
      </c>
    </row>
    <row r="100" spans="2:20" x14ac:dyDescent="0.3">
      <c r="B100" s="7">
        <f>Threshold!A99</f>
        <v>88</v>
      </c>
      <c r="C100" s="21" t="str">
        <f>Threshold!B99</f>
        <v>AME21027</v>
      </c>
      <c r="D100" s="132" t="str">
        <f>Threshold!C99</f>
        <v>AME21027</v>
      </c>
      <c r="E100" s="133"/>
      <c r="F100" s="7">
        <v>1</v>
      </c>
      <c r="G100" s="7">
        <v>2</v>
      </c>
      <c r="H100" s="7">
        <v>1</v>
      </c>
      <c r="I100" s="7">
        <v>2</v>
      </c>
      <c r="J100" s="7">
        <v>1</v>
      </c>
      <c r="K100" s="7">
        <v>2</v>
      </c>
      <c r="L100" s="7">
        <v>7</v>
      </c>
      <c r="M100" s="7">
        <v>12</v>
      </c>
      <c r="N100" s="7">
        <v>13</v>
      </c>
      <c r="O100" s="17">
        <f t="shared" si="4"/>
        <v>41</v>
      </c>
      <c r="P100" s="7">
        <v>5</v>
      </c>
      <c r="Q100" s="7">
        <v>5</v>
      </c>
      <c r="R100" s="17">
        <f t="shared" si="5"/>
        <v>10</v>
      </c>
      <c r="S100" s="105">
        <f t="shared" si="6"/>
        <v>0.8</v>
      </c>
      <c r="T100" s="110">
        <f t="shared" si="7"/>
        <v>0.92</v>
      </c>
    </row>
    <row r="101" spans="2:20" x14ac:dyDescent="0.3">
      <c r="B101" s="7">
        <f>Threshold!A100</f>
        <v>89</v>
      </c>
      <c r="C101" s="21" t="str">
        <f>Threshold!B100</f>
        <v>AME21028</v>
      </c>
      <c r="D101" s="132" t="str">
        <f>Threshold!C100</f>
        <v>AME21028</v>
      </c>
      <c r="E101" s="133"/>
      <c r="F101" s="7">
        <v>2</v>
      </c>
      <c r="G101" s="7">
        <v>2</v>
      </c>
      <c r="H101" s="7">
        <v>2</v>
      </c>
      <c r="I101" s="7">
        <v>2</v>
      </c>
      <c r="J101" s="7">
        <v>2</v>
      </c>
      <c r="K101" s="7">
        <v>2</v>
      </c>
      <c r="L101" s="7">
        <v>9</v>
      </c>
      <c r="M101" s="7">
        <v>12</v>
      </c>
      <c r="N101" s="7">
        <v>11</v>
      </c>
      <c r="O101" s="17">
        <f t="shared" si="4"/>
        <v>44</v>
      </c>
      <c r="P101" s="7">
        <v>5</v>
      </c>
      <c r="Q101" s="7">
        <v>5</v>
      </c>
      <c r="R101" s="17">
        <f t="shared" si="5"/>
        <v>10</v>
      </c>
      <c r="S101" s="105">
        <f t="shared" si="6"/>
        <v>0.91428571428571426</v>
      </c>
      <c r="T101" s="110">
        <f t="shared" si="7"/>
        <v>0.88</v>
      </c>
    </row>
    <row r="102" spans="2:20" x14ac:dyDescent="0.3">
      <c r="B102" s="7">
        <f>Threshold!A101</f>
        <v>90</v>
      </c>
      <c r="C102" s="21" t="str">
        <f>Threshold!B101</f>
        <v>AME21029</v>
      </c>
      <c r="D102" s="132" t="str">
        <f>Threshold!C101</f>
        <v>AME21029</v>
      </c>
      <c r="E102" s="133"/>
      <c r="F102" s="7">
        <v>2</v>
      </c>
      <c r="G102" s="7">
        <v>2</v>
      </c>
      <c r="H102" s="7">
        <v>2</v>
      </c>
      <c r="I102" s="7">
        <v>2</v>
      </c>
      <c r="J102" s="7">
        <v>2</v>
      </c>
      <c r="K102" s="7">
        <v>2</v>
      </c>
      <c r="L102" s="7">
        <v>10</v>
      </c>
      <c r="M102" s="7">
        <v>10</v>
      </c>
      <c r="N102" s="7">
        <v>13</v>
      </c>
      <c r="O102" s="17">
        <f t="shared" si="4"/>
        <v>45</v>
      </c>
      <c r="P102" s="7">
        <v>5</v>
      </c>
      <c r="Q102" s="7">
        <v>5</v>
      </c>
      <c r="R102" s="17">
        <f t="shared" si="5"/>
        <v>10</v>
      </c>
      <c r="S102" s="105">
        <f t="shared" si="6"/>
        <v>0.88571428571428568</v>
      </c>
      <c r="T102" s="110">
        <f t="shared" si="7"/>
        <v>0.96</v>
      </c>
    </row>
    <row r="103" spans="2:20" x14ac:dyDescent="0.3">
      <c r="B103" s="7">
        <f>Threshold!A102</f>
        <v>91</v>
      </c>
      <c r="C103" s="21" t="str">
        <f>Threshold!B102</f>
        <v>AME21030</v>
      </c>
      <c r="D103" s="132" t="str">
        <f>Threshold!C102</f>
        <v>AME21030</v>
      </c>
      <c r="E103" s="133"/>
      <c r="F103" s="7">
        <v>2</v>
      </c>
      <c r="G103" s="7">
        <v>1</v>
      </c>
      <c r="H103" s="7">
        <v>2</v>
      </c>
      <c r="I103" s="7">
        <v>2</v>
      </c>
      <c r="J103" s="7">
        <v>1</v>
      </c>
      <c r="K103" s="7">
        <v>2</v>
      </c>
      <c r="L103" s="7">
        <v>5</v>
      </c>
      <c r="M103" s="7">
        <v>12</v>
      </c>
      <c r="N103" s="7">
        <v>14</v>
      </c>
      <c r="O103" s="17">
        <f t="shared" si="4"/>
        <v>41</v>
      </c>
      <c r="P103" s="7">
        <v>5</v>
      </c>
      <c r="Q103" s="7">
        <v>5</v>
      </c>
      <c r="R103" s="17">
        <f t="shared" si="5"/>
        <v>10</v>
      </c>
      <c r="S103" s="105">
        <f t="shared" si="6"/>
        <v>0.77142857142857146</v>
      </c>
      <c r="T103" s="110">
        <f t="shared" si="7"/>
        <v>0.96</v>
      </c>
    </row>
    <row r="104" spans="2:20" x14ac:dyDescent="0.3">
      <c r="B104" s="7">
        <f>Threshold!A103</f>
        <v>92</v>
      </c>
      <c r="C104" s="21" t="str">
        <f>Threshold!B103</f>
        <v>AME21032</v>
      </c>
      <c r="D104" s="132" t="str">
        <f>Threshold!C103</f>
        <v>AME21032</v>
      </c>
      <c r="E104" s="133"/>
      <c r="F104" s="7">
        <v>2</v>
      </c>
      <c r="G104" s="7">
        <v>2</v>
      </c>
      <c r="H104" s="7">
        <v>2</v>
      </c>
      <c r="I104" s="7">
        <v>2</v>
      </c>
      <c r="J104" s="7">
        <v>2</v>
      </c>
      <c r="K104" s="7">
        <v>2</v>
      </c>
      <c r="L104" s="7">
        <v>9</v>
      </c>
      <c r="M104" s="7">
        <v>11</v>
      </c>
      <c r="N104" s="7">
        <v>12</v>
      </c>
      <c r="O104" s="17">
        <f t="shared" si="4"/>
        <v>44</v>
      </c>
      <c r="P104" s="7">
        <v>5</v>
      </c>
      <c r="Q104" s="7">
        <v>5</v>
      </c>
      <c r="R104" s="17">
        <f t="shared" si="5"/>
        <v>10</v>
      </c>
      <c r="S104" s="105">
        <f t="shared" si="6"/>
        <v>0.88571428571428568</v>
      </c>
      <c r="T104" s="110">
        <f t="shared" si="7"/>
        <v>0.92</v>
      </c>
    </row>
    <row r="105" spans="2:20" x14ac:dyDescent="0.3">
      <c r="B105" s="7">
        <f>Threshold!A104</f>
        <v>93</v>
      </c>
      <c r="C105" s="21" t="str">
        <f>Threshold!B104</f>
        <v>AME21034</v>
      </c>
      <c r="D105" s="132" t="str">
        <f>Threshold!C104</f>
        <v>AME21034</v>
      </c>
      <c r="E105" s="133"/>
      <c r="F105" s="7">
        <v>2</v>
      </c>
      <c r="G105" s="7">
        <v>2</v>
      </c>
      <c r="H105" s="7">
        <v>2</v>
      </c>
      <c r="I105" s="7">
        <v>2</v>
      </c>
      <c r="J105" s="7">
        <v>2</v>
      </c>
      <c r="K105" s="7">
        <v>2</v>
      </c>
      <c r="L105" s="7">
        <v>9</v>
      </c>
      <c r="M105" s="7">
        <v>11</v>
      </c>
      <c r="N105" s="7">
        <v>13</v>
      </c>
      <c r="O105" s="17">
        <f t="shared" si="4"/>
        <v>45</v>
      </c>
      <c r="P105" s="7">
        <v>5</v>
      </c>
      <c r="Q105" s="7">
        <v>5</v>
      </c>
      <c r="R105" s="17">
        <f t="shared" si="5"/>
        <v>10</v>
      </c>
      <c r="S105" s="105">
        <f t="shared" si="6"/>
        <v>0.88571428571428568</v>
      </c>
      <c r="T105" s="110">
        <f t="shared" si="7"/>
        <v>0.96</v>
      </c>
    </row>
    <row r="106" spans="2:20" x14ac:dyDescent="0.3">
      <c r="B106" s="7">
        <f>Threshold!A105</f>
        <v>94</v>
      </c>
      <c r="C106" s="21" t="str">
        <f>Threshold!B105</f>
        <v>AME21035</v>
      </c>
      <c r="D106" s="132" t="str">
        <f>Threshold!C105</f>
        <v>AME21035</v>
      </c>
      <c r="E106" s="133"/>
      <c r="F106" s="7">
        <v>2</v>
      </c>
      <c r="G106" s="7">
        <v>2</v>
      </c>
      <c r="H106" s="7">
        <v>2</v>
      </c>
      <c r="I106" s="7">
        <v>2</v>
      </c>
      <c r="J106" s="7">
        <v>2</v>
      </c>
      <c r="K106" s="7">
        <v>2</v>
      </c>
      <c r="L106" s="7">
        <v>9</v>
      </c>
      <c r="M106" s="7">
        <v>11</v>
      </c>
      <c r="N106" s="7">
        <v>12</v>
      </c>
      <c r="O106" s="17">
        <f t="shared" si="4"/>
        <v>44</v>
      </c>
      <c r="P106" s="7">
        <v>5</v>
      </c>
      <c r="Q106" s="7">
        <v>5</v>
      </c>
      <c r="R106" s="17">
        <f t="shared" si="5"/>
        <v>10</v>
      </c>
      <c r="S106" s="105">
        <f t="shared" si="6"/>
        <v>0.88571428571428568</v>
      </c>
      <c r="T106" s="110">
        <f t="shared" si="7"/>
        <v>0.92</v>
      </c>
    </row>
    <row r="107" spans="2:20" x14ac:dyDescent="0.3">
      <c r="B107" s="7">
        <f>Threshold!A106</f>
        <v>95</v>
      </c>
      <c r="C107" s="21" t="str">
        <f>Threshold!B106</f>
        <v>AME21038</v>
      </c>
      <c r="D107" s="132" t="str">
        <f>Threshold!C106</f>
        <v>AME21038</v>
      </c>
      <c r="E107" s="133"/>
      <c r="F107" s="7">
        <v>2</v>
      </c>
      <c r="G107" s="7">
        <v>2</v>
      </c>
      <c r="H107" s="7">
        <v>2</v>
      </c>
      <c r="I107" s="7">
        <v>1</v>
      </c>
      <c r="J107" s="7">
        <v>2</v>
      </c>
      <c r="K107" s="7">
        <v>2</v>
      </c>
      <c r="L107" s="7">
        <v>7</v>
      </c>
      <c r="M107" s="7">
        <v>8</v>
      </c>
      <c r="N107" s="7">
        <v>14</v>
      </c>
      <c r="O107" s="17">
        <f t="shared" si="4"/>
        <v>40</v>
      </c>
      <c r="P107" s="7">
        <v>5</v>
      </c>
      <c r="Q107" s="7">
        <v>5</v>
      </c>
      <c r="R107" s="17">
        <f t="shared" si="5"/>
        <v>10</v>
      </c>
      <c r="S107" s="105">
        <f t="shared" si="6"/>
        <v>0.74285714285714288</v>
      </c>
      <c r="T107" s="110">
        <f t="shared" si="7"/>
        <v>0.96</v>
      </c>
    </row>
    <row r="108" spans="2:20" x14ac:dyDescent="0.3">
      <c r="B108" s="7">
        <f>Threshold!A107</f>
        <v>96</v>
      </c>
      <c r="C108" s="21" t="str">
        <f>Threshold!B107</f>
        <v>AME21040</v>
      </c>
      <c r="D108" s="132" t="str">
        <f>Threshold!C107</f>
        <v>AME21040</v>
      </c>
      <c r="E108" s="133"/>
      <c r="F108" s="7">
        <v>2</v>
      </c>
      <c r="G108" s="7">
        <v>2</v>
      </c>
      <c r="H108" s="7">
        <v>2</v>
      </c>
      <c r="I108" s="7">
        <v>2</v>
      </c>
      <c r="J108" s="7">
        <v>2</v>
      </c>
      <c r="K108" s="7">
        <v>2</v>
      </c>
      <c r="L108" s="7">
        <v>9</v>
      </c>
      <c r="M108" s="7">
        <v>12</v>
      </c>
      <c r="N108" s="7">
        <v>12</v>
      </c>
      <c r="O108" s="17">
        <f t="shared" si="4"/>
        <v>45</v>
      </c>
      <c r="P108" s="7">
        <v>5</v>
      </c>
      <c r="Q108" s="7">
        <v>5</v>
      </c>
      <c r="R108" s="17">
        <f t="shared" si="5"/>
        <v>10</v>
      </c>
      <c r="S108" s="105">
        <f t="shared" si="6"/>
        <v>0.91428571428571426</v>
      </c>
      <c r="T108" s="110">
        <f t="shared" si="7"/>
        <v>0.92</v>
      </c>
    </row>
    <row r="109" spans="2:20" x14ac:dyDescent="0.3">
      <c r="B109" s="7">
        <f>Threshold!A108</f>
        <v>97</v>
      </c>
      <c r="C109" s="21" t="str">
        <f>Threshold!B108</f>
        <v>AME21042</v>
      </c>
      <c r="D109" s="132" t="str">
        <f>Threshold!C108</f>
        <v>AME21042</v>
      </c>
      <c r="E109" s="133"/>
      <c r="F109" s="7">
        <v>2</v>
      </c>
      <c r="G109" s="7">
        <v>2</v>
      </c>
      <c r="H109" s="7">
        <v>2</v>
      </c>
      <c r="I109" s="7">
        <v>1</v>
      </c>
      <c r="J109" s="7">
        <v>2</v>
      </c>
      <c r="K109" s="7">
        <v>2</v>
      </c>
      <c r="L109" s="7">
        <v>7</v>
      </c>
      <c r="M109" s="7">
        <v>8</v>
      </c>
      <c r="N109" s="7">
        <v>14</v>
      </c>
      <c r="O109" s="17">
        <f t="shared" si="4"/>
        <v>40</v>
      </c>
      <c r="P109" s="7">
        <v>5</v>
      </c>
      <c r="Q109" s="7">
        <v>5</v>
      </c>
      <c r="R109" s="17">
        <f t="shared" si="5"/>
        <v>10</v>
      </c>
      <c r="S109" s="105">
        <f t="shared" si="6"/>
        <v>0.74285714285714288</v>
      </c>
      <c r="T109" s="110">
        <f t="shared" si="7"/>
        <v>0.96</v>
      </c>
    </row>
    <row r="110" spans="2:20" x14ac:dyDescent="0.3">
      <c r="B110" s="7">
        <f>Threshold!A109</f>
        <v>98</v>
      </c>
      <c r="C110" s="21" t="str">
        <f>Threshold!B109</f>
        <v>AME21043</v>
      </c>
      <c r="D110" s="132" t="str">
        <f>Threshold!C109</f>
        <v>AME21043</v>
      </c>
      <c r="E110" s="133"/>
      <c r="F110" s="7">
        <v>2</v>
      </c>
      <c r="G110" s="7">
        <v>2</v>
      </c>
      <c r="H110" s="7">
        <v>2</v>
      </c>
      <c r="I110" s="7">
        <v>1</v>
      </c>
      <c r="J110" s="7">
        <v>2</v>
      </c>
      <c r="K110" s="7">
        <v>2</v>
      </c>
      <c r="L110" s="7">
        <v>7</v>
      </c>
      <c r="M110" s="7">
        <v>8</v>
      </c>
      <c r="N110" s="7">
        <v>14</v>
      </c>
      <c r="O110" s="17">
        <f t="shared" si="4"/>
        <v>40</v>
      </c>
      <c r="P110" s="7">
        <v>5</v>
      </c>
      <c r="Q110" s="7">
        <v>5</v>
      </c>
      <c r="R110" s="17">
        <f t="shared" si="5"/>
        <v>10</v>
      </c>
      <c r="S110" s="105">
        <f t="shared" si="6"/>
        <v>0.74285714285714288</v>
      </c>
      <c r="T110" s="110">
        <f t="shared" si="7"/>
        <v>0.96</v>
      </c>
    </row>
    <row r="111" spans="2:20" x14ac:dyDescent="0.3">
      <c r="B111" s="7">
        <f>Threshold!A110</f>
        <v>99</v>
      </c>
      <c r="C111" s="21" t="str">
        <f>Threshold!B110</f>
        <v>AME21044</v>
      </c>
      <c r="D111" s="132" t="str">
        <f>Threshold!C110</f>
        <v>AME21044</v>
      </c>
      <c r="E111" s="133"/>
      <c r="F111" s="7">
        <v>2</v>
      </c>
      <c r="G111" s="7">
        <v>2</v>
      </c>
      <c r="H111" s="7">
        <v>2</v>
      </c>
      <c r="I111" s="7">
        <v>2</v>
      </c>
      <c r="J111" s="7">
        <v>2</v>
      </c>
      <c r="K111" s="7">
        <v>2</v>
      </c>
      <c r="L111" s="7">
        <v>10</v>
      </c>
      <c r="M111" s="7">
        <v>13</v>
      </c>
      <c r="N111" s="7">
        <v>10</v>
      </c>
      <c r="O111" s="17">
        <f t="shared" si="4"/>
        <v>45</v>
      </c>
      <c r="P111" s="7">
        <v>5</v>
      </c>
      <c r="Q111" s="7">
        <v>5</v>
      </c>
      <c r="R111" s="17">
        <f t="shared" si="5"/>
        <v>10</v>
      </c>
      <c r="S111" s="105">
        <f t="shared" si="6"/>
        <v>0.97142857142857142</v>
      </c>
      <c r="T111" s="110">
        <f t="shared" si="7"/>
        <v>0.84</v>
      </c>
    </row>
    <row r="112" spans="2:20" x14ac:dyDescent="0.3">
      <c r="B112" s="7">
        <f>Threshold!A111</f>
        <v>100</v>
      </c>
      <c r="C112" s="21" t="str">
        <f>Threshold!B111</f>
        <v>AME21046</v>
      </c>
      <c r="D112" s="132" t="str">
        <f>Threshold!C111</f>
        <v>AME21046</v>
      </c>
      <c r="E112" s="133"/>
      <c r="F112" s="7">
        <v>2</v>
      </c>
      <c r="G112" s="7">
        <v>2</v>
      </c>
      <c r="H112" s="7">
        <v>2</v>
      </c>
      <c r="I112" s="7">
        <v>2</v>
      </c>
      <c r="J112" s="7">
        <v>2</v>
      </c>
      <c r="K112" s="7">
        <v>2</v>
      </c>
      <c r="L112" s="7">
        <v>9</v>
      </c>
      <c r="M112" s="7">
        <v>14</v>
      </c>
      <c r="N112" s="7">
        <v>10</v>
      </c>
      <c r="O112" s="17">
        <f t="shared" si="4"/>
        <v>45</v>
      </c>
      <c r="P112" s="7">
        <v>5</v>
      </c>
      <c r="Q112" s="7">
        <v>5</v>
      </c>
      <c r="R112" s="17">
        <f t="shared" si="5"/>
        <v>10</v>
      </c>
      <c r="S112" s="105">
        <f t="shared" si="6"/>
        <v>0.97142857142857142</v>
      </c>
      <c r="T112" s="110">
        <f t="shared" si="7"/>
        <v>0.84</v>
      </c>
    </row>
    <row r="113" spans="2:20" x14ac:dyDescent="0.3">
      <c r="B113" s="7">
        <f>Threshold!A112</f>
        <v>101</v>
      </c>
      <c r="C113" s="21" t="str">
        <f>Threshold!B112</f>
        <v>AME21047</v>
      </c>
      <c r="D113" s="132" t="str">
        <f>Threshold!C112</f>
        <v>AME21047</v>
      </c>
      <c r="E113" s="133"/>
      <c r="F113" s="7">
        <v>0</v>
      </c>
      <c r="G113" s="7">
        <v>1</v>
      </c>
      <c r="H113" s="7">
        <v>2</v>
      </c>
      <c r="I113" s="7">
        <v>0</v>
      </c>
      <c r="J113" s="7">
        <v>1</v>
      </c>
      <c r="K113" s="7">
        <v>1</v>
      </c>
      <c r="L113" s="7">
        <v>6</v>
      </c>
      <c r="M113" s="7">
        <v>13</v>
      </c>
      <c r="N113" s="7">
        <v>7</v>
      </c>
      <c r="O113" s="17">
        <f t="shared" si="4"/>
        <v>31</v>
      </c>
      <c r="P113" s="7">
        <v>5</v>
      </c>
      <c r="Q113" s="7">
        <v>5</v>
      </c>
      <c r="R113" s="17">
        <f t="shared" si="5"/>
        <v>10</v>
      </c>
      <c r="S113" s="105">
        <f t="shared" si="6"/>
        <v>0.77142857142857146</v>
      </c>
      <c r="T113" s="110">
        <f t="shared" si="7"/>
        <v>0.56000000000000005</v>
      </c>
    </row>
    <row r="114" spans="2:20" x14ac:dyDescent="0.3">
      <c r="B114" s="7">
        <f>Threshold!A113</f>
        <v>102</v>
      </c>
      <c r="C114" s="21" t="str">
        <f>Threshold!B113</f>
        <v>AME21049</v>
      </c>
      <c r="D114" s="132" t="str">
        <f>Threshold!C113</f>
        <v>AME21049</v>
      </c>
      <c r="E114" s="133"/>
      <c r="F114" s="7">
        <v>2</v>
      </c>
      <c r="G114" s="7">
        <v>2</v>
      </c>
      <c r="H114" s="7">
        <v>2</v>
      </c>
      <c r="I114" s="7">
        <v>1</v>
      </c>
      <c r="J114" s="7">
        <v>2</v>
      </c>
      <c r="K114" s="7">
        <v>2</v>
      </c>
      <c r="L114" s="7">
        <v>7</v>
      </c>
      <c r="M114" s="7">
        <v>8</v>
      </c>
      <c r="N114" s="7">
        <v>14</v>
      </c>
      <c r="O114" s="17">
        <f t="shared" si="4"/>
        <v>40</v>
      </c>
      <c r="P114" s="7">
        <v>5</v>
      </c>
      <c r="Q114" s="7">
        <v>5</v>
      </c>
      <c r="R114" s="17">
        <f t="shared" si="5"/>
        <v>10</v>
      </c>
      <c r="S114" s="105">
        <f t="shared" si="6"/>
        <v>0.74285714285714288</v>
      </c>
      <c r="T114" s="110">
        <f t="shared" si="7"/>
        <v>0.96</v>
      </c>
    </row>
    <row r="115" spans="2:20" x14ac:dyDescent="0.3">
      <c r="B115" s="7">
        <f>Threshold!A114</f>
        <v>103</v>
      </c>
      <c r="C115" s="21" t="str">
        <f>Threshold!B114</f>
        <v>AME21050</v>
      </c>
      <c r="D115" s="132" t="str">
        <f>Threshold!C114</f>
        <v>AME21050</v>
      </c>
      <c r="E115" s="133"/>
      <c r="F115" s="7">
        <v>2</v>
      </c>
      <c r="G115" s="7">
        <v>2</v>
      </c>
      <c r="H115" s="7">
        <v>2</v>
      </c>
      <c r="I115" s="7">
        <v>1</v>
      </c>
      <c r="J115" s="7">
        <v>2</v>
      </c>
      <c r="K115" s="7">
        <v>2</v>
      </c>
      <c r="L115" s="7">
        <v>7</v>
      </c>
      <c r="M115" s="7">
        <v>8</v>
      </c>
      <c r="N115" s="7">
        <v>14</v>
      </c>
      <c r="O115" s="17">
        <f t="shared" si="4"/>
        <v>40</v>
      </c>
      <c r="P115" s="7">
        <v>5</v>
      </c>
      <c r="Q115" s="7">
        <v>5</v>
      </c>
      <c r="R115" s="17">
        <f t="shared" si="5"/>
        <v>10</v>
      </c>
      <c r="S115" s="105">
        <f t="shared" si="6"/>
        <v>0.74285714285714288</v>
      </c>
      <c r="T115" s="110">
        <f t="shared" si="7"/>
        <v>0.96</v>
      </c>
    </row>
    <row r="116" spans="2:20" x14ac:dyDescent="0.3">
      <c r="B116" s="7">
        <f>Threshold!A115</f>
        <v>104</v>
      </c>
      <c r="C116" s="21" t="str">
        <f>Threshold!B115</f>
        <v>AME21230</v>
      </c>
      <c r="D116" s="132" t="str">
        <f>Threshold!C115</f>
        <v>AME21230</v>
      </c>
      <c r="E116" s="133"/>
      <c r="F116" s="7">
        <v>2</v>
      </c>
      <c r="G116" s="7">
        <v>2</v>
      </c>
      <c r="H116" s="7">
        <v>2</v>
      </c>
      <c r="I116" s="7">
        <v>1</v>
      </c>
      <c r="J116" s="7">
        <v>2</v>
      </c>
      <c r="K116" s="7">
        <v>2</v>
      </c>
      <c r="L116" s="7">
        <v>7</v>
      </c>
      <c r="M116" s="7">
        <v>8</v>
      </c>
      <c r="N116" s="7">
        <v>14</v>
      </c>
      <c r="O116" s="17">
        <f t="shared" si="4"/>
        <v>40</v>
      </c>
      <c r="P116" s="7">
        <v>5</v>
      </c>
      <c r="Q116" s="7">
        <v>5</v>
      </c>
      <c r="R116" s="17">
        <f t="shared" si="5"/>
        <v>10</v>
      </c>
      <c r="S116" s="105">
        <f t="shared" si="6"/>
        <v>0.74285714285714288</v>
      </c>
      <c r="T116" s="110">
        <f t="shared" si="7"/>
        <v>0.96</v>
      </c>
    </row>
    <row r="117" spans="2:20" x14ac:dyDescent="0.3">
      <c r="B117" s="7">
        <f>Threshold!A116</f>
        <v>105</v>
      </c>
      <c r="C117" s="21" t="str">
        <f>Threshold!B116</f>
        <v>AME21232</v>
      </c>
      <c r="D117" s="132" t="str">
        <f>Threshold!C116</f>
        <v>AME21232</v>
      </c>
      <c r="E117" s="133"/>
      <c r="F117" s="7">
        <v>2</v>
      </c>
      <c r="G117" s="7">
        <v>2</v>
      </c>
      <c r="H117" s="7">
        <v>2</v>
      </c>
      <c r="I117" s="7">
        <v>1</v>
      </c>
      <c r="J117" s="7">
        <v>2</v>
      </c>
      <c r="K117" s="7">
        <v>2</v>
      </c>
      <c r="L117" s="7">
        <v>7</v>
      </c>
      <c r="M117" s="7">
        <v>8</v>
      </c>
      <c r="N117" s="7">
        <v>14</v>
      </c>
      <c r="O117" s="17">
        <f t="shared" si="4"/>
        <v>40</v>
      </c>
      <c r="P117" s="7">
        <v>5</v>
      </c>
      <c r="Q117" s="7">
        <v>5</v>
      </c>
      <c r="R117" s="17">
        <f t="shared" si="5"/>
        <v>10</v>
      </c>
      <c r="S117" s="105">
        <f t="shared" si="6"/>
        <v>0.74285714285714288</v>
      </c>
      <c r="T117" s="110">
        <f t="shared" si="7"/>
        <v>0.96</v>
      </c>
    </row>
    <row r="118" spans="2:20" x14ac:dyDescent="0.3">
      <c r="B118" s="7">
        <f>Threshold!A117</f>
        <v>106</v>
      </c>
      <c r="C118" s="21" t="str">
        <f>Threshold!B117</f>
        <v>AME21233</v>
      </c>
      <c r="D118" s="132" t="str">
        <f>Threshold!C117</f>
        <v>AME21233</v>
      </c>
      <c r="E118" s="133"/>
      <c r="F118" s="7">
        <v>1</v>
      </c>
      <c r="G118" s="7">
        <v>1</v>
      </c>
      <c r="H118" s="7">
        <v>2</v>
      </c>
      <c r="I118" s="7">
        <v>1</v>
      </c>
      <c r="J118" s="7">
        <v>0</v>
      </c>
      <c r="K118" s="7">
        <v>0</v>
      </c>
      <c r="L118" s="7">
        <v>6</v>
      </c>
      <c r="M118" s="7">
        <v>14</v>
      </c>
      <c r="N118" s="7">
        <v>12</v>
      </c>
      <c r="O118" s="17">
        <f t="shared" si="4"/>
        <v>37</v>
      </c>
      <c r="P118" s="7">
        <v>5</v>
      </c>
      <c r="Q118" s="7">
        <v>5</v>
      </c>
      <c r="R118" s="17">
        <f t="shared" si="5"/>
        <v>10</v>
      </c>
      <c r="S118" s="105">
        <f t="shared" si="6"/>
        <v>0.82857142857142863</v>
      </c>
      <c r="T118" s="110">
        <f t="shared" si="7"/>
        <v>0.72</v>
      </c>
    </row>
    <row r="119" spans="2:20" x14ac:dyDescent="0.3">
      <c r="B119" s="7">
        <f>Threshold!A118</f>
        <v>107</v>
      </c>
      <c r="C119" s="21" t="str">
        <f>Threshold!B118</f>
        <v>AME21234</v>
      </c>
      <c r="D119" s="132" t="str">
        <f>Threshold!C118</f>
        <v>AME21234</v>
      </c>
      <c r="E119" s="133"/>
      <c r="F119" s="7">
        <v>2</v>
      </c>
      <c r="G119" s="7">
        <v>2</v>
      </c>
      <c r="H119" s="7">
        <v>2</v>
      </c>
      <c r="I119" s="7">
        <v>2</v>
      </c>
      <c r="J119" s="7">
        <v>2</v>
      </c>
      <c r="K119" s="7">
        <v>2</v>
      </c>
      <c r="L119" s="7">
        <v>10</v>
      </c>
      <c r="M119" s="7">
        <v>12</v>
      </c>
      <c r="N119" s="7">
        <v>10</v>
      </c>
      <c r="O119" s="17">
        <f t="shared" si="4"/>
        <v>44</v>
      </c>
      <c r="P119" s="7">
        <v>5</v>
      </c>
      <c r="Q119" s="7">
        <v>5</v>
      </c>
      <c r="R119" s="17">
        <f t="shared" si="5"/>
        <v>10</v>
      </c>
      <c r="S119" s="105">
        <f t="shared" si="6"/>
        <v>0.94285714285714284</v>
      </c>
      <c r="T119" s="110">
        <f t="shared" si="7"/>
        <v>0.84</v>
      </c>
    </row>
    <row r="120" spans="2:20" x14ac:dyDescent="0.3">
      <c r="B120" s="7">
        <f>Threshold!A119</f>
        <v>108</v>
      </c>
      <c r="C120" s="21" t="str">
        <f>Threshold!B119</f>
        <v>AME21235</v>
      </c>
      <c r="D120" s="132" t="str">
        <f>Threshold!C119</f>
        <v>AME21235</v>
      </c>
      <c r="E120" s="133"/>
      <c r="F120" s="7">
        <v>2</v>
      </c>
      <c r="G120" s="7">
        <v>2</v>
      </c>
      <c r="H120" s="7">
        <v>2</v>
      </c>
      <c r="I120" s="7">
        <v>2</v>
      </c>
      <c r="J120" s="7">
        <v>2</v>
      </c>
      <c r="K120" s="7">
        <v>2</v>
      </c>
      <c r="L120" s="7">
        <v>9</v>
      </c>
      <c r="M120" s="7">
        <v>12</v>
      </c>
      <c r="N120" s="7">
        <v>12</v>
      </c>
      <c r="O120" s="17">
        <f t="shared" si="4"/>
        <v>45</v>
      </c>
      <c r="P120" s="7">
        <v>5</v>
      </c>
      <c r="Q120" s="7">
        <v>5</v>
      </c>
      <c r="R120" s="17">
        <f t="shared" si="5"/>
        <v>10</v>
      </c>
      <c r="S120" s="105">
        <f t="shared" si="6"/>
        <v>0.91428571428571426</v>
      </c>
      <c r="T120" s="110">
        <f t="shared" si="7"/>
        <v>0.92</v>
      </c>
    </row>
    <row r="121" spans="2:20" x14ac:dyDescent="0.3">
      <c r="B121" s="7">
        <f>Threshold!A120</f>
        <v>109</v>
      </c>
      <c r="C121" s="21" t="str">
        <f>Threshold!B120</f>
        <v>AME21237</v>
      </c>
      <c r="D121" s="132" t="str">
        <f>Threshold!C120</f>
        <v>AME21237</v>
      </c>
      <c r="E121" s="133"/>
      <c r="F121" s="7">
        <v>2</v>
      </c>
      <c r="G121" s="7">
        <v>2</v>
      </c>
      <c r="H121" s="7">
        <v>2</v>
      </c>
      <c r="I121" s="7">
        <v>2</v>
      </c>
      <c r="J121" s="7">
        <v>2</v>
      </c>
      <c r="K121" s="7">
        <v>2</v>
      </c>
      <c r="L121" s="7">
        <v>10</v>
      </c>
      <c r="M121" s="7">
        <v>12</v>
      </c>
      <c r="N121" s="7">
        <v>11</v>
      </c>
      <c r="O121" s="17">
        <f t="shared" si="4"/>
        <v>45</v>
      </c>
      <c r="P121" s="7">
        <v>5</v>
      </c>
      <c r="Q121" s="7">
        <v>5</v>
      </c>
      <c r="R121" s="17">
        <f t="shared" si="5"/>
        <v>10</v>
      </c>
      <c r="S121" s="105">
        <f t="shared" si="6"/>
        <v>0.94285714285714284</v>
      </c>
      <c r="T121" s="110">
        <f t="shared" si="7"/>
        <v>0.88</v>
      </c>
    </row>
    <row r="122" spans="2:20" x14ac:dyDescent="0.3">
      <c r="B122" s="7">
        <f>Threshold!A121</f>
        <v>110</v>
      </c>
      <c r="C122" s="21" t="str">
        <f>Threshold!B121</f>
        <v>AME21239L</v>
      </c>
      <c r="D122" s="132" t="str">
        <f>Threshold!C121</f>
        <v>AME21239L</v>
      </c>
      <c r="E122" s="133"/>
      <c r="F122" s="7">
        <v>2</v>
      </c>
      <c r="G122" s="7">
        <v>0</v>
      </c>
      <c r="H122" s="7">
        <v>2</v>
      </c>
      <c r="I122" s="7">
        <v>0</v>
      </c>
      <c r="J122" s="7">
        <v>0</v>
      </c>
      <c r="K122" s="7">
        <v>0</v>
      </c>
      <c r="L122" s="7">
        <v>9</v>
      </c>
      <c r="M122" s="7">
        <v>13</v>
      </c>
      <c r="N122" s="7">
        <v>12</v>
      </c>
      <c r="O122" s="17">
        <f t="shared" si="4"/>
        <v>38</v>
      </c>
      <c r="P122" s="7">
        <v>5</v>
      </c>
      <c r="Q122" s="7">
        <v>5</v>
      </c>
      <c r="R122" s="17">
        <f t="shared" si="5"/>
        <v>10</v>
      </c>
      <c r="S122" s="105">
        <f t="shared" si="6"/>
        <v>0.88571428571428568</v>
      </c>
      <c r="T122" s="110">
        <f t="shared" si="7"/>
        <v>0.68</v>
      </c>
    </row>
    <row r="123" spans="2:20" x14ac:dyDescent="0.3">
      <c r="B123" s="7">
        <f>Threshold!A122</f>
        <v>111</v>
      </c>
      <c r="C123" s="21" t="str">
        <f>Threshold!B122</f>
        <v>AME21241L</v>
      </c>
      <c r="D123" s="132" t="str">
        <f>Threshold!C122</f>
        <v>AME21241L</v>
      </c>
      <c r="E123" s="133"/>
      <c r="F123" s="7">
        <v>2</v>
      </c>
      <c r="G123" s="7">
        <v>2</v>
      </c>
      <c r="H123" s="7">
        <v>2</v>
      </c>
      <c r="I123" s="7">
        <v>2</v>
      </c>
      <c r="J123" s="7">
        <v>2</v>
      </c>
      <c r="K123" s="7">
        <v>2</v>
      </c>
      <c r="L123" s="7">
        <v>9</v>
      </c>
      <c r="M123" s="7">
        <v>13</v>
      </c>
      <c r="N123" s="7">
        <v>10</v>
      </c>
      <c r="O123" s="17">
        <f t="shared" si="4"/>
        <v>44</v>
      </c>
      <c r="P123" s="7">
        <v>5</v>
      </c>
      <c r="Q123" s="7">
        <v>5</v>
      </c>
      <c r="R123" s="17">
        <f t="shared" si="5"/>
        <v>10</v>
      </c>
      <c r="S123" s="105">
        <f t="shared" si="6"/>
        <v>0.94285714285714284</v>
      </c>
      <c r="T123" s="110">
        <f t="shared" si="7"/>
        <v>0.84</v>
      </c>
    </row>
    <row r="124" spans="2:20" x14ac:dyDescent="0.3">
      <c r="B124" s="7">
        <f>Threshold!A123</f>
        <v>112</v>
      </c>
      <c r="C124" s="21" t="str">
        <f>Threshold!B123</f>
        <v>AME21244L</v>
      </c>
      <c r="D124" s="132" t="str">
        <f>Threshold!C123</f>
        <v>AME21244L</v>
      </c>
      <c r="E124" s="133"/>
      <c r="F124" s="7">
        <v>1</v>
      </c>
      <c r="G124" s="7">
        <v>1</v>
      </c>
      <c r="H124" s="7">
        <v>2</v>
      </c>
      <c r="I124" s="7">
        <v>2</v>
      </c>
      <c r="J124" s="7">
        <v>1</v>
      </c>
      <c r="K124" s="7">
        <v>1</v>
      </c>
      <c r="L124" s="7">
        <v>8</v>
      </c>
      <c r="M124" s="7">
        <v>14</v>
      </c>
      <c r="N124" s="7">
        <v>12</v>
      </c>
      <c r="O124" s="17">
        <f t="shared" si="4"/>
        <v>42</v>
      </c>
      <c r="P124" s="7">
        <v>5</v>
      </c>
      <c r="Q124" s="7">
        <v>5</v>
      </c>
      <c r="R124" s="17">
        <f t="shared" si="5"/>
        <v>10</v>
      </c>
      <c r="S124" s="105">
        <f t="shared" si="6"/>
        <v>0.88571428571428568</v>
      </c>
      <c r="T124" s="110">
        <f t="shared" si="7"/>
        <v>0.84</v>
      </c>
    </row>
    <row r="125" spans="2:20" x14ac:dyDescent="0.3">
      <c r="B125" s="7">
        <f>Threshold!A124</f>
        <v>113</v>
      </c>
      <c r="C125" s="21" t="str">
        <f>Threshold!B124</f>
        <v>AME21251L</v>
      </c>
      <c r="D125" s="132" t="str">
        <f>Threshold!C124</f>
        <v>AME21251L</v>
      </c>
      <c r="E125" s="133"/>
      <c r="F125" s="7">
        <v>1</v>
      </c>
      <c r="G125" s="7">
        <v>2</v>
      </c>
      <c r="H125" s="7">
        <v>2</v>
      </c>
      <c r="I125" s="7">
        <v>2</v>
      </c>
      <c r="J125" s="7">
        <v>2</v>
      </c>
      <c r="K125" s="7">
        <v>2</v>
      </c>
      <c r="L125" s="7">
        <v>5</v>
      </c>
      <c r="M125" s="7">
        <v>14</v>
      </c>
      <c r="N125" s="7">
        <v>12</v>
      </c>
      <c r="O125" s="17">
        <f t="shared" si="4"/>
        <v>42</v>
      </c>
      <c r="P125" s="7">
        <v>5</v>
      </c>
      <c r="Q125" s="7">
        <v>5</v>
      </c>
      <c r="R125" s="17">
        <f t="shared" si="5"/>
        <v>10</v>
      </c>
      <c r="S125" s="105">
        <f t="shared" si="6"/>
        <v>0.82857142857142863</v>
      </c>
      <c r="T125" s="110">
        <f t="shared" si="7"/>
        <v>0.92</v>
      </c>
    </row>
    <row r="126" spans="2:20" x14ac:dyDescent="0.3">
      <c r="B126" s="7">
        <f>Threshold!A125</f>
        <v>114</v>
      </c>
      <c r="C126" s="21" t="str">
        <f>Threshold!B125</f>
        <v>AME21262L</v>
      </c>
      <c r="D126" s="132" t="str">
        <f>Threshold!C125</f>
        <v>AME21262L</v>
      </c>
      <c r="E126" s="133"/>
      <c r="F126" s="7">
        <v>2</v>
      </c>
      <c r="G126" s="7">
        <v>2</v>
      </c>
      <c r="H126" s="7">
        <v>2</v>
      </c>
      <c r="I126" s="7">
        <v>2</v>
      </c>
      <c r="J126" s="7">
        <v>2</v>
      </c>
      <c r="K126" s="7">
        <v>2</v>
      </c>
      <c r="L126" s="7">
        <v>9</v>
      </c>
      <c r="M126" s="7">
        <v>14</v>
      </c>
      <c r="N126" s="7">
        <v>10</v>
      </c>
      <c r="O126" s="17">
        <f t="shared" si="4"/>
        <v>45</v>
      </c>
      <c r="P126" s="7">
        <v>5</v>
      </c>
      <c r="Q126" s="7">
        <v>5</v>
      </c>
      <c r="R126" s="17">
        <f t="shared" si="5"/>
        <v>10</v>
      </c>
      <c r="S126" s="105">
        <f t="shared" si="6"/>
        <v>0.97142857142857142</v>
      </c>
      <c r="T126" s="110">
        <f t="shared" si="7"/>
        <v>0.84</v>
      </c>
    </row>
    <row r="127" spans="2:20" x14ac:dyDescent="0.3">
      <c r="B127" s="7">
        <f>Threshold!A126</f>
        <v>115</v>
      </c>
      <c r="C127" s="21" t="str">
        <f>Threshold!B126</f>
        <v>AME21263L</v>
      </c>
      <c r="D127" s="132" t="str">
        <f>Threshold!C126</f>
        <v>AME21263L</v>
      </c>
      <c r="E127" s="133"/>
      <c r="F127" s="7">
        <v>2</v>
      </c>
      <c r="G127" s="7">
        <v>2</v>
      </c>
      <c r="H127" s="7">
        <v>2</v>
      </c>
      <c r="I127" s="7">
        <v>2</v>
      </c>
      <c r="J127" s="7">
        <v>2</v>
      </c>
      <c r="K127" s="7">
        <v>2</v>
      </c>
      <c r="L127" s="7">
        <v>9</v>
      </c>
      <c r="M127" s="7">
        <v>13</v>
      </c>
      <c r="N127" s="7">
        <v>10</v>
      </c>
      <c r="O127" s="17">
        <f t="shared" si="4"/>
        <v>44</v>
      </c>
      <c r="P127" s="7">
        <v>5</v>
      </c>
      <c r="Q127" s="7">
        <v>5</v>
      </c>
      <c r="R127" s="17">
        <f t="shared" si="5"/>
        <v>10</v>
      </c>
      <c r="S127" s="105">
        <f t="shared" si="6"/>
        <v>0.94285714285714284</v>
      </c>
      <c r="T127" s="110">
        <f t="shared" si="7"/>
        <v>0.84</v>
      </c>
    </row>
    <row r="128" spans="2:20" x14ac:dyDescent="0.3">
      <c r="B128" s="7">
        <f>Threshold!A127</f>
        <v>116</v>
      </c>
      <c r="C128" s="21" t="str">
        <f>Threshold!B127</f>
        <v>AME21057</v>
      </c>
      <c r="D128" s="132" t="str">
        <f>Threshold!C127</f>
        <v>AME21057</v>
      </c>
      <c r="E128" s="133"/>
      <c r="F128" s="7">
        <v>1</v>
      </c>
      <c r="G128" s="7">
        <v>2</v>
      </c>
      <c r="H128" s="7">
        <v>2</v>
      </c>
      <c r="I128" s="7">
        <v>1</v>
      </c>
      <c r="J128" s="7">
        <v>1</v>
      </c>
      <c r="K128" s="7">
        <v>1</v>
      </c>
      <c r="L128" s="7">
        <v>7</v>
      </c>
      <c r="M128" s="7">
        <v>11</v>
      </c>
      <c r="N128" s="7">
        <v>10</v>
      </c>
      <c r="O128" s="17">
        <f t="shared" si="4"/>
        <v>36</v>
      </c>
      <c r="P128" s="7">
        <v>5</v>
      </c>
      <c r="Q128" s="7">
        <v>5</v>
      </c>
      <c r="R128" s="17">
        <f t="shared" si="5"/>
        <v>10</v>
      </c>
      <c r="S128" s="105">
        <f t="shared" si="6"/>
        <v>0.8</v>
      </c>
      <c r="T128" s="110">
        <f t="shared" si="7"/>
        <v>0.72</v>
      </c>
    </row>
    <row r="129" spans="2:20" x14ac:dyDescent="0.3">
      <c r="B129" s="7">
        <f>Threshold!A128</f>
        <v>117</v>
      </c>
      <c r="C129" s="21" t="str">
        <f>Threshold!B128</f>
        <v>AME21060</v>
      </c>
      <c r="D129" s="132" t="str">
        <f>Threshold!C128</f>
        <v>AME21060</v>
      </c>
      <c r="E129" s="133"/>
      <c r="F129" s="7">
        <v>1</v>
      </c>
      <c r="G129" s="7">
        <v>1</v>
      </c>
      <c r="H129" s="7">
        <v>1</v>
      </c>
      <c r="I129" s="7">
        <v>0</v>
      </c>
      <c r="J129" s="7">
        <v>1</v>
      </c>
      <c r="K129" s="7">
        <v>0</v>
      </c>
      <c r="L129" s="7">
        <v>7</v>
      </c>
      <c r="M129" s="7">
        <v>14</v>
      </c>
      <c r="N129" s="7">
        <v>14</v>
      </c>
      <c r="O129" s="17">
        <f t="shared" si="4"/>
        <v>39</v>
      </c>
      <c r="P129" s="7">
        <v>5</v>
      </c>
      <c r="Q129" s="7">
        <v>5</v>
      </c>
      <c r="R129" s="17">
        <f t="shared" si="5"/>
        <v>10</v>
      </c>
      <c r="S129" s="105">
        <f t="shared" si="6"/>
        <v>0.82857142857142863</v>
      </c>
      <c r="T129" s="110">
        <f t="shared" si="7"/>
        <v>0.8</v>
      </c>
    </row>
    <row r="130" spans="2:20" x14ac:dyDescent="0.3">
      <c r="B130" s="7">
        <f>Threshold!A129</f>
        <v>118</v>
      </c>
      <c r="C130" s="21" t="str">
        <f>Threshold!B129</f>
        <v>AME21064</v>
      </c>
      <c r="D130" s="132" t="str">
        <f>Threshold!C129</f>
        <v>AME21064</v>
      </c>
      <c r="E130" s="133"/>
      <c r="F130" s="7">
        <v>1</v>
      </c>
      <c r="G130" s="7">
        <v>1</v>
      </c>
      <c r="H130" s="7">
        <v>2</v>
      </c>
      <c r="I130" s="7">
        <v>1</v>
      </c>
      <c r="J130" s="7">
        <v>2</v>
      </c>
      <c r="K130" s="7">
        <v>2</v>
      </c>
      <c r="L130" s="7">
        <v>9</v>
      </c>
      <c r="M130" s="7">
        <v>13</v>
      </c>
      <c r="N130" s="7">
        <v>11</v>
      </c>
      <c r="O130" s="17">
        <f t="shared" si="4"/>
        <v>42</v>
      </c>
      <c r="P130" s="7">
        <v>5</v>
      </c>
      <c r="Q130" s="7">
        <v>5</v>
      </c>
      <c r="R130" s="17">
        <f t="shared" si="5"/>
        <v>10</v>
      </c>
      <c r="S130" s="105">
        <f t="shared" si="6"/>
        <v>0.88571428571428568</v>
      </c>
      <c r="T130" s="110">
        <f t="shared" si="7"/>
        <v>0.84</v>
      </c>
    </row>
    <row r="131" spans="2:20" x14ac:dyDescent="0.3">
      <c r="B131" s="7">
        <f>Threshold!A130</f>
        <v>119</v>
      </c>
      <c r="C131" s="21" t="str">
        <f>Threshold!B130</f>
        <v>AME21065</v>
      </c>
      <c r="D131" s="132" t="str">
        <f>Threshold!C130</f>
        <v>AME21065</v>
      </c>
      <c r="E131" s="133"/>
      <c r="F131" s="7">
        <v>2</v>
      </c>
      <c r="G131" s="7">
        <v>2</v>
      </c>
      <c r="H131" s="7">
        <v>2</v>
      </c>
      <c r="I131" s="7">
        <v>2</v>
      </c>
      <c r="J131" s="7">
        <v>2</v>
      </c>
      <c r="K131" s="7">
        <v>2</v>
      </c>
      <c r="L131" s="7">
        <v>9</v>
      </c>
      <c r="M131" s="7">
        <v>10</v>
      </c>
      <c r="N131" s="7">
        <v>12</v>
      </c>
      <c r="O131" s="17">
        <f t="shared" si="4"/>
        <v>43</v>
      </c>
      <c r="P131" s="7">
        <v>5</v>
      </c>
      <c r="Q131" s="7">
        <v>5</v>
      </c>
      <c r="R131" s="17">
        <f t="shared" si="5"/>
        <v>10</v>
      </c>
      <c r="S131" s="105">
        <f t="shared" si="6"/>
        <v>0.8571428571428571</v>
      </c>
      <c r="T131" s="110">
        <f t="shared" si="7"/>
        <v>0.92</v>
      </c>
    </row>
    <row r="132" spans="2:20" x14ac:dyDescent="0.3">
      <c r="B132" s="7">
        <f>Threshold!A131</f>
        <v>120</v>
      </c>
      <c r="C132" s="21" t="str">
        <f>Threshold!B131</f>
        <v>AME21070</v>
      </c>
      <c r="D132" s="132" t="str">
        <f>Threshold!C131</f>
        <v>AME21070</v>
      </c>
      <c r="E132" s="133"/>
      <c r="F132" s="7">
        <v>1</v>
      </c>
      <c r="G132" s="7">
        <v>2</v>
      </c>
      <c r="H132" s="7">
        <v>1</v>
      </c>
      <c r="I132" s="7">
        <v>2</v>
      </c>
      <c r="J132" s="7">
        <v>1</v>
      </c>
      <c r="K132" s="7">
        <v>1</v>
      </c>
      <c r="L132" s="7">
        <v>7</v>
      </c>
      <c r="M132" s="7">
        <v>14</v>
      </c>
      <c r="N132" s="7">
        <v>12</v>
      </c>
      <c r="O132" s="17">
        <f t="shared" si="4"/>
        <v>41</v>
      </c>
      <c r="P132" s="7">
        <v>5</v>
      </c>
      <c r="Q132" s="7">
        <v>5</v>
      </c>
      <c r="R132" s="17">
        <f t="shared" si="5"/>
        <v>10</v>
      </c>
      <c r="S132" s="105">
        <f t="shared" si="6"/>
        <v>0.8571428571428571</v>
      </c>
      <c r="T132" s="110">
        <f t="shared" si="7"/>
        <v>0.84</v>
      </c>
    </row>
    <row r="133" spans="2:20" x14ac:dyDescent="0.3">
      <c r="B133" s="7">
        <f>Threshold!A132</f>
        <v>121</v>
      </c>
      <c r="C133" s="21" t="str">
        <f>Threshold!B132</f>
        <v>AME21071</v>
      </c>
      <c r="D133" s="132" t="str">
        <f>Threshold!C132</f>
        <v>AME21071</v>
      </c>
      <c r="E133" s="133"/>
      <c r="F133" s="7">
        <v>2</v>
      </c>
      <c r="G133" s="7">
        <v>2</v>
      </c>
      <c r="H133" s="7">
        <v>2</v>
      </c>
      <c r="I133" s="7">
        <v>2</v>
      </c>
      <c r="J133" s="7">
        <v>2</v>
      </c>
      <c r="K133" s="7">
        <v>2</v>
      </c>
      <c r="L133" s="7">
        <v>9</v>
      </c>
      <c r="M133" s="7">
        <v>11</v>
      </c>
      <c r="N133" s="7">
        <v>11</v>
      </c>
      <c r="O133" s="17">
        <f t="shared" si="4"/>
        <v>43</v>
      </c>
      <c r="P133" s="7">
        <v>5</v>
      </c>
      <c r="Q133" s="7">
        <v>5</v>
      </c>
      <c r="R133" s="17">
        <f t="shared" si="5"/>
        <v>10</v>
      </c>
      <c r="S133" s="105">
        <f t="shared" si="6"/>
        <v>0.88571428571428568</v>
      </c>
      <c r="T133" s="110">
        <f t="shared" si="7"/>
        <v>0.88</v>
      </c>
    </row>
    <row r="134" spans="2:20" x14ac:dyDescent="0.3">
      <c r="B134" s="7">
        <f>Threshold!A133</f>
        <v>122</v>
      </c>
      <c r="C134" s="21" t="str">
        <f>Threshold!B133</f>
        <v>AME21072</v>
      </c>
      <c r="D134" s="132" t="str">
        <f>Threshold!C133</f>
        <v>AME21072</v>
      </c>
      <c r="E134" s="133"/>
      <c r="F134" s="7">
        <v>2</v>
      </c>
      <c r="G134" s="7">
        <v>2</v>
      </c>
      <c r="H134" s="7">
        <v>2</v>
      </c>
      <c r="I134" s="7">
        <v>2</v>
      </c>
      <c r="J134" s="7">
        <v>2</v>
      </c>
      <c r="K134" s="7">
        <v>2</v>
      </c>
      <c r="L134" s="7">
        <v>9</v>
      </c>
      <c r="M134" s="7">
        <v>12</v>
      </c>
      <c r="N134" s="7">
        <v>11</v>
      </c>
      <c r="O134" s="17">
        <f t="shared" si="4"/>
        <v>44</v>
      </c>
      <c r="P134" s="7">
        <v>5</v>
      </c>
      <c r="Q134" s="7">
        <v>5</v>
      </c>
      <c r="R134" s="17">
        <f t="shared" si="5"/>
        <v>10</v>
      </c>
      <c r="S134" s="105">
        <f t="shared" si="6"/>
        <v>0.91428571428571426</v>
      </c>
      <c r="T134" s="110">
        <f t="shared" si="7"/>
        <v>0.88</v>
      </c>
    </row>
    <row r="135" spans="2:20" x14ac:dyDescent="0.3">
      <c r="B135" s="7">
        <f>Threshold!A134</f>
        <v>123</v>
      </c>
      <c r="C135" s="21" t="str">
        <f>Threshold!B134</f>
        <v>AME21073</v>
      </c>
      <c r="D135" s="132" t="str">
        <f>Threshold!C134</f>
        <v>AME21073</v>
      </c>
      <c r="E135" s="133"/>
      <c r="F135" s="7">
        <v>1</v>
      </c>
      <c r="G135" s="7">
        <v>1</v>
      </c>
      <c r="H135" s="7">
        <v>2</v>
      </c>
      <c r="I135" s="7">
        <v>2</v>
      </c>
      <c r="J135" s="7">
        <v>2</v>
      </c>
      <c r="K135" s="7">
        <v>0</v>
      </c>
      <c r="L135" s="7">
        <v>10</v>
      </c>
      <c r="M135" s="7">
        <v>11</v>
      </c>
      <c r="N135" s="7">
        <v>13</v>
      </c>
      <c r="O135" s="17">
        <f t="shared" si="4"/>
        <v>42</v>
      </c>
      <c r="P135" s="7">
        <v>5</v>
      </c>
      <c r="Q135" s="7">
        <v>5</v>
      </c>
      <c r="R135" s="17">
        <f t="shared" si="5"/>
        <v>10</v>
      </c>
      <c r="S135" s="105">
        <f t="shared" si="6"/>
        <v>0.8571428571428571</v>
      </c>
      <c r="T135" s="110">
        <f t="shared" si="7"/>
        <v>0.88</v>
      </c>
    </row>
    <row r="136" spans="2:20" x14ac:dyDescent="0.3">
      <c r="B136" s="7">
        <f>Threshold!A135</f>
        <v>124</v>
      </c>
      <c r="C136" s="21" t="str">
        <f>Threshold!B135</f>
        <v>AME21074</v>
      </c>
      <c r="D136" s="132" t="str">
        <f>Threshold!C135</f>
        <v>AME21074</v>
      </c>
      <c r="E136" s="133"/>
      <c r="F136" s="7">
        <v>1</v>
      </c>
      <c r="G136" s="7">
        <v>1</v>
      </c>
      <c r="H136" s="7">
        <v>2</v>
      </c>
      <c r="I136" s="7">
        <v>1</v>
      </c>
      <c r="J136" s="7">
        <v>0</v>
      </c>
      <c r="K136" s="7">
        <v>0</v>
      </c>
      <c r="L136" s="7">
        <v>9</v>
      </c>
      <c r="M136" s="7">
        <v>14</v>
      </c>
      <c r="N136" s="7">
        <v>14</v>
      </c>
      <c r="O136" s="17">
        <f t="shared" si="4"/>
        <v>42</v>
      </c>
      <c r="P136" s="7">
        <v>5</v>
      </c>
      <c r="Q136" s="7">
        <v>5</v>
      </c>
      <c r="R136" s="17">
        <f t="shared" si="5"/>
        <v>10</v>
      </c>
      <c r="S136" s="105">
        <f t="shared" si="6"/>
        <v>0.91428571428571426</v>
      </c>
      <c r="T136" s="110">
        <f t="shared" si="7"/>
        <v>0.8</v>
      </c>
    </row>
    <row r="137" spans="2:20" x14ac:dyDescent="0.3">
      <c r="B137" s="7">
        <f>Threshold!A136</f>
        <v>125</v>
      </c>
      <c r="C137" s="21" t="str">
        <f>Threshold!B136</f>
        <v>AME21075</v>
      </c>
      <c r="D137" s="132" t="str">
        <f>Threshold!C136</f>
        <v>AME21075</v>
      </c>
      <c r="E137" s="133"/>
      <c r="F137" s="7">
        <v>2</v>
      </c>
      <c r="G137" s="7">
        <v>2</v>
      </c>
      <c r="H137" s="7">
        <v>2</v>
      </c>
      <c r="I137" s="7">
        <v>2</v>
      </c>
      <c r="J137" s="7">
        <v>2</v>
      </c>
      <c r="K137" s="7">
        <v>2</v>
      </c>
      <c r="L137" s="7">
        <v>10</v>
      </c>
      <c r="M137" s="7">
        <v>10</v>
      </c>
      <c r="N137" s="7">
        <v>12</v>
      </c>
      <c r="O137" s="17">
        <f t="shared" si="4"/>
        <v>44</v>
      </c>
      <c r="P137" s="7">
        <v>5</v>
      </c>
      <c r="Q137" s="7">
        <v>5</v>
      </c>
      <c r="R137" s="17">
        <f t="shared" si="5"/>
        <v>10</v>
      </c>
      <c r="S137" s="105">
        <f t="shared" si="6"/>
        <v>0.88571428571428568</v>
      </c>
      <c r="T137" s="110">
        <f t="shared" si="7"/>
        <v>0.92</v>
      </c>
    </row>
    <row r="138" spans="2:20" x14ac:dyDescent="0.3">
      <c r="B138" s="7">
        <f>Threshold!A137</f>
        <v>126</v>
      </c>
      <c r="C138" s="21" t="str">
        <f>Threshold!B137</f>
        <v>AME21078</v>
      </c>
      <c r="D138" s="132" t="str">
        <f>Threshold!C137</f>
        <v>AME21078</v>
      </c>
      <c r="E138" s="133"/>
      <c r="F138" s="7">
        <v>1</v>
      </c>
      <c r="G138" s="7">
        <v>1</v>
      </c>
      <c r="H138" s="7">
        <v>2</v>
      </c>
      <c r="I138" s="7">
        <v>2</v>
      </c>
      <c r="J138" s="7">
        <v>1</v>
      </c>
      <c r="K138" s="7">
        <v>2</v>
      </c>
      <c r="L138" s="7">
        <v>10</v>
      </c>
      <c r="M138" s="7">
        <v>12</v>
      </c>
      <c r="N138" s="7">
        <v>10</v>
      </c>
      <c r="O138" s="17">
        <f t="shared" si="4"/>
        <v>41</v>
      </c>
      <c r="P138" s="7">
        <v>5</v>
      </c>
      <c r="Q138" s="7">
        <v>5</v>
      </c>
      <c r="R138" s="17">
        <f t="shared" si="5"/>
        <v>10</v>
      </c>
      <c r="S138" s="105">
        <f t="shared" si="6"/>
        <v>0.88571428571428568</v>
      </c>
      <c r="T138" s="110">
        <f t="shared" si="7"/>
        <v>0.8</v>
      </c>
    </row>
    <row r="139" spans="2:20" x14ac:dyDescent="0.3">
      <c r="B139" s="7">
        <f>Threshold!A138</f>
        <v>127</v>
      </c>
      <c r="C139" s="21" t="str">
        <f>Threshold!B138</f>
        <v>AME21081</v>
      </c>
      <c r="D139" s="132" t="str">
        <f>Threshold!C138</f>
        <v>AME21081</v>
      </c>
      <c r="E139" s="133"/>
      <c r="F139" s="7" t="s">
        <v>103</v>
      </c>
      <c r="G139" s="7" t="s">
        <v>103</v>
      </c>
      <c r="H139" s="7" t="s">
        <v>103</v>
      </c>
      <c r="I139" s="7" t="s">
        <v>103</v>
      </c>
      <c r="J139" s="7" t="s">
        <v>103</v>
      </c>
      <c r="K139" s="7" t="s">
        <v>103</v>
      </c>
      <c r="L139" s="7" t="s">
        <v>103</v>
      </c>
      <c r="M139" s="7" t="s">
        <v>103</v>
      </c>
      <c r="N139" s="7" t="s">
        <v>103</v>
      </c>
      <c r="O139" s="17">
        <f t="shared" si="4"/>
        <v>0</v>
      </c>
      <c r="P139" s="7">
        <v>5</v>
      </c>
      <c r="Q139" s="7">
        <v>5</v>
      </c>
      <c r="R139" s="17">
        <f t="shared" si="5"/>
        <v>10</v>
      </c>
      <c r="S139" s="105">
        <f t="shared" si="6"/>
        <v>0.14285714285714285</v>
      </c>
      <c r="T139" s="110">
        <f t="shared" si="7"/>
        <v>0.2</v>
      </c>
    </row>
    <row r="140" spans="2:20" x14ac:dyDescent="0.3">
      <c r="B140" s="7">
        <f>Threshold!A139</f>
        <v>128</v>
      </c>
      <c r="C140" s="21" t="str">
        <f>Threshold!B139</f>
        <v>AME21082</v>
      </c>
      <c r="D140" s="132" t="str">
        <f>Threshold!C139</f>
        <v>AME21082</v>
      </c>
      <c r="E140" s="133"/>
      <c r="F140" s="7">
        <v>0</v>
      </c>
      <c r="G140" s="7">
        <v>0</v>
      </c>
      <c r="H140" s="7">
        <v>2</v>
      </c>
      <c r="I140" s="7">
        <v>0</v>
      </c>
      <c r="J140" s="7">
        <v>2</v>
      </c>
      <c r="K140" s="7">
        <v>2</v>
      </c>
      <c r="L140" s="7">
        <v>10</v>
      </c>
      <c r="M140" s="7">
        <v>14</v>
      </c>
      <c r="N140" s="7">
        <v>11</v>
      </c>
      <c r="O140" s="17">
        <f t="shared" si="4"/>
        <v>41</v>
      </c>
      <c r="P140" s="7">
        <v>5</v>
      </c>
      <c r="Q140" s="7">
        <v>5</v>
      </c>
      <c r="R140" s="17">
        <f t="shared" si="5"/>
        <v>10</v>
      </c>
      <c r="S140" s="105">
        <f t="shared" si="6"/>
        <v>0.88571428571428568</v>
      </c>
      <c r="T140" s="110">
        <f t="shared" si="7"/>
        <v>0.8</v>
      </c>
    </row>
    <row r="141" spans="2:20" x14ac:dyDescent="0.3">
      <c r="B141" s="7">
        <f>Threshold!A140</f>
        <v>129</v>
      </c>
      <c r="C141" s="21" t="str">
        <f>Threshold!B140</f>
        <v>AME21083</v>
      </c>
      <c r="D141" s="132" t="str">
        <f>Threshold!C140</f>
        <v>AME21083</v>
      </c>
      <c r="E141" s="133"/>
      <c r="F141" s="7">
        <v>2</v>
      </c>
      <c r="G141" s="7">
        <v>2</v>
      </c>
      <c r="H141" s="7">
        <v>2</v>
      </c>
      <c r="I141" s="7">
        <v>1</v>
      </c>
      <c r="J141" s="7">
        <v>2</v>
      </c>
      <c r="K141" s="7">
        <v>2</v>
      </c>
      <c r="L141" s="7">
        <v>7</v>
      </c>
      <c r="M141" s="7">
        <v>8</v>
      </c>
      <c r="N141" s="7">
        <v>14</v>
      </c>
      <c r="O141" s="17">
        <f t="shared" ref="O141:O204" si="8">SUM(F141:N141)</f>
        <v>40</v>
      </c>
      <c r="P141" s="7">
        <v>5</v>
      </c>
      <c r="Q141" s="7">
        <v>5</v>
      </c>
      <c r="R141" s="17">
        <f t="shared" ref="R141:R204" si="9">SUM(P141:Q141)</f>
        <v>10</v>
      </c>
      <c r="S141" s="105">
        <f t="shared" si="6"/>
        <v>0.74285714285714288</v>
      </c>
      <c r="T141" s="110">
        <f t="shared" si="7"/>
        <v>0.96</v>
      </c>
    </row>
    <row r="142" spans="2:20" x14ac:dyDescent="0.3">
      <c r="B142" s="7">
        <f>Threshold!A141</f>
        <v>130</v>
      </c>
      <c r="C142" s="21" t="str">
        <f>Threshold!B141</f>
        <v>AME21085</v>
      </c>
      <c r="D142" s="132" t="str">
        <f>Threshold!C141</f>
        <v>AME21085</v>
      </c>
      <c r="E142" s="133"/>
      <c r="F142" s="7">
        <v>2</v>
      </c>
      <c r="G142" s="7">
        <v>2</v>
      </c>
      <c r="H142" s="7">
        <v>2</v>
      </c>
      <c r="I142" s="7">
        <v>2</v>
      </c>
      <c r="J142" s="7">
        <v>2</v>
      </c>
      <c r="K142" s="7">
        <v>2</v>
      </c>
      <c r="L142" s="7">
        <v>9</v>
      </c>
      <c r="M142" s="7">
        <v>13</v>
      </c>
      <c r="N142" s="7">
        <v>10</v>
      </c>
      <c r="O142" s="17">
        <f t="shared" si="8"/>
        <v>44</v>
      </c>
      <c r="P142" s="7">
        <v>5</v>
      </c>
      <c r="Q142" s="7">
        <v>5</v>
      </c>
      <c r="R142" s="17">
        <f t="shared" si="9"/>
        <v>10</v>
      </c>
      <c r="S142" s="105">
        <f t="shared" ref="S142:S205" si="10">SUM(F142:H142,L142:M142,P142)/35</f>
        <v>0.94285714285714284</v>
      </c>
      <c r="T142" s="110">
        <f t="shared" ref="T142:T205" si="11">SUM(I142:K142,N142,Q142)/25</f>
        <v>0.84</v>
      </c>
    </row>
    <row r="143" spans="2:20" x14ac:dyDescent="0.3">
      <c r="B143" s="7">
        <f>Threshold!A142</f>
        <v>131</v>
      </c>
      <c r="C143" s="21" t="str">
        <f>Threshold!B142</f>
        <v>AME21088</v>
      </c>
      <c r="D143" s="132" t="str">
        <f>Threshold!C142</f>
        <v>AME21088</v>
      </c>
      <c r="E143" s="133"/>
      <c r="F143" s="7">
        <v>0</v>
      </c>
      <c r="G143" s="7">
        <v>1</v>
      </c>
      <c r="H143" s="7">
        <v>2</v>
      </c>
      <c r="I143" s="7">
        <v>1</v>
      </c>
      <c r="J143" s="7">
        <v>1</v>
      </c>
      <c r="K143" s="7">
        <v>1</v>
      </c>
      <c r="L143" s="7">
        <v>7</v>
      </c>
      <c r="M143" s="7">
        <v>10</v>
      </c>
      <c r="N143" s="7">
        <v>11</v>
      </c>
      <c r="O143" s="17">
        <f t="shared" si="8"/>
        <v>34</v>
      </c>
      <c r="P143" s="7">
        <v>5</v>
      </c>
      <c r="Q143" s="7">
        <v>5</v>
      </c>
      <c r="R143" s="17">
        <f t="shared" si="9"/>
        <v>10</v>
      </c>
      <c r="S143" s="105">
        <f t="shared" si="10"/>
        <v>0.7142857142857143</v>
      </c>
      <c r="T143" s="110">
        <f t="shared" si="11"/>
        <v>0.76</v>
      </c>
    </row>
    <row r="144" spans="2:20" x14ac:dyDescent="0.3">
      <c r="B144" s="7">
        <f>Threshold!A143</f>
        <v>132</v>
      </c>
      <c r="C144" s="21" t="str">
        <f>Threshold!B143</f>
        <v>AME21090</v>
      </c>
      <c r="D144" s="132" t="str">
        <f>Threshold!C143</f>
        <v>AME21090</v>
      </c>
      <c r="E144" s="133"/>
      <c r="F144" s="7">
        <v>2</v>
      </c>
      <c r="G144" s="7">
        <v>2</v>
      </c>
      <c r="H144" s="7">
        <v>2</v>
      </c>
      <c r="I144" s="7">
        <v>0</v>
      </c>
      <c r="J144" s="7">
        <v>0</v>
      </c>
      <c r="K144" s="7">
        <v>1</v>
      </c>
      <c r="L144" s="7">
        <v>10</v>
      </c>
      <c r="M144" s="7">
        <v>12</v>
      </c>
      <c r="N144" s="7">
        <v>12</v>
      </c>
      <c r="O144" s="17">
        <f t="shared" si="8"/>
        <v>41</v>
      </c>
      <c r="P144" s="7">
        <v>5</v>
      </c>
      <c r="Q144" s="7">
        <v>5</v>
      </c>
      <c r="R144" s="17">
        <f t="shared" si="9"/>
        <v>10</v>
      </c>
      <c r="S144" s="105">
        <f t="shared" si="10"/>
        <v>0.94285714285714284</v>
      </c>
      <c r="T144" s="110">
        <f t="shared" si="11"/>
        <v>0.72</v>
      </c>
    </row>
    <row r="145" spans="2:20" x14ac:dyDescent="0.3">
      <c r="B145" s="7">
        <f>Threshold!A144</f>
        <v>133</v>
      </c>
      <c r="C145" s="21" t="str">
        <f>Threshold!B144</f>
        <v>AME21092</v>
      </c>
      <c r="D145" s="132" t="str">
        <f>Threshold!C144</f>
        <v>AME21092</v>
      </c>
      <c r="E145" s="133"/>
      <c r="F145" s="7">
        <v>0</v>
      </c>
      <c r="G145" s="7">
        <v>0</v>
      </c>
      <c r="H145" s="7">
        <v>2</v>
      </c>
      <c r="I145" s="7">
        <v>0</v>
      </c>
      <c r="J145" s="7">
        <v>0</v>
      </c>
      <c r="K145" s="7">
        <v>0</v>
      </c>
      <c r="L145" s="7">
        <v>7</v>
      </c>
      <c r="M145" s="7">
        <v>14</v>
      </c>
      <c r="N145" s="7">
        <v>12</v>
      </c>
      <c r="O145" s="17">
        <f t="shared" si="8"/>
        <v>35</v>
      </c>
      <c r="P145" s="7">
        <v>5</v>
      </c>
      <c r="Q145" s="7">
        <v>5</v>
      </c>
      <c r="R145" s="17">
        <f t="shared" si="9"/>
        <v>10</v>
      </c>
      <c r="S145" s="105">
        <f t="shared" si="10"/>
        <v>0.8</v>
      </c>
      <c r="T145" s="110">
        <f t="shared" si="11"/>
        <v>0.68</v>
      </c>
    </row>
    <row r="146" spans="2:20" x14ac:dyDescent="0.3">
      <c r="B146" s="7">
        <f>Threshold!A145</f>
        <v>134</v>
      </c>
      <c r="C146" s="21" t="str">
        <f>Threshold!B145</f>
        <v>AME21094</v>
      </c>
      <c r="D146" s="132" t="str">
        <f>Threshold!C145</f>
        <v>AME21094</v>
      </c>
      <c r="E146" s="133"/>
      <c r="F146" s="7">
        <v>2</v>
      </c>
      <c r="G146" s="7">
        <v>2</v>
      </c>
      <c r="H146" s="7">
        <v>2</v>
      </c>
      <c r="I146" s="7">
        <v>2</v>
      </c>
      <c r="J146" s="7">
        <v>2</v>
      </c>
      <c r="K146" s="7">
        <v>2</v>
      </c>
      <c r="L146" s="7">
        <v>9</v>
      </c>
      <c r="M146" s="7">
        <v>12</v>
      </c>
      <c r="N146" s="7">
        <v>12</v>
      </c>
      <c r="O146" s="17">
        <f t="shared" si="8"/>
        <v>45</v>
      </c>
      <c r="P146" s="7">
        <v>5</v>
      </c>
      <c r="Q146" s="7">
        <v>5</v>
      </c>
      <c r="R146" s="17">
        <f t="shared" si="9"/>
        <v>10</v>
      </c>
      <c r="S146" s="105">
        <f t="shared" si="10"/>
        <v>0.91428571428571426</v>
      </c>
      <c r="T146" s="110">
        <f t="shared" si="11"/>
        <v>0.92</v>
      </c>
    </row>
    <row r="147" spans="2:20" x14ac:dyDescent="0.3">
      <c r="B147" s="7">
        <f>Threshold!A146</f>
        <v>135</v>
      </c>
      <c r="C147" s="21" t="str">
        <f>Threshold!B146</f>
        <v>AME21095</v>
      </c>
      <c r="D147" s="132" t="str">
        <f>Threshold!C146</f>
        <v>AME21095</v>
      </c>
      <c r="E147" s="133"/>
      <c r="F147" s="7">
        <v>2</v>
      </c>
      <c r="G147" s="7">
        <v>2</v>
      </c>
      <c r="H147" s="7">
        <v>2</v>
      </c>
      <c r="I147" s="7">
        <v>1</v>
      </c>
      <c r="J147" s="7">
        <v>2</v>
      </c>
      <c r="K147" s="7">
        <v>2</v>
      </c>
      <c r="L147" s="7">
        <v>7</v>
      </c>
      <c r="M147" s="7">
        <v>8</v>
      </c>
      <c r="N147" s="7">
        <v>14</v>
      </c>
      <c r="O147" s="17">
        <f t="shared" si="8"/>
        <v>40</v>
      </c>
      <c r="P147" s="7">
        <v>5</v>
      </c>
      <c r="Q147" s="7">
        <v>5</v>
      </c>
      <c r="R147" s="17">
        <f t="shared" si="9"/>
        <v>10</v>
      </c>
      <c r="S147" s="105">
        <f t="shared" si="10"/>
        <v>0.74285714285714288</v>
      </c>
      <c r="T147" s="110">
        <f t="shared" si="11"/>
        <v>0.96</v>
      </c>
    </row>
    <row r="148" spans="2:20" x14ac:dyDescent="0.3">
      <c r="B148" s="7">
        <f>Threshold!A147</f>
        <v>136</v>
      </c>
      <c r="C148" s="21" t="str">
        <f>Threshold!B147</f>
        <v>AME21097</v>
      </c>
      <c r="D148" s="132" t="str">
        <f>Threshold!C147</f>
        <v>AME21097</v>
      </c>
      <c r="E148" s="133"/>
      <c r="F148" s="7">
        <v>2</v>
      </c>
      <c r="G148" s="7">
        <v>2</v>
      </c>
      <c r="H148" s="7">
        <v>2</v>
      </c>
      <c r="I148" s="7">
        <v>2</v>
      </c>
      <c r="J148" s="7">
        <v>2</v>
      </c>
      <c r="K148" s="7">
        <v>2</v>
      </c>
      <c r="L148" s="7">
        <v>10</v>
      </c>
      <c r="M148" s="7">
        <v>12</v>
      </c>
      <c r="N148" s="7">
        <v>11</v>
      </c>
      <c r="O148" s="17">
        <f t="shared" si="8"/>
        <v>45</v>
      </c>
      <c r="P148" s="7">
        <v>5</v>
      </c>
      <c r="Q148" s="7">
        <v>5</v>
      </c>
      <c r="R148" s="17">
        <f t="shared" si="9"/>
        <v>10</v>
      </c>
      <c r="S148" s="105">
        <f t="shared" si="10"/>
        <v>0.94285714285714284</v>
      </c>
      <c r="T148" s="110">
        <f t="shared" si="11"/>
        <v>0.88</v>
      </c>
    </row>
    <row r="149" spans="2:20" x14ac:dyDescent="0.3">
      <c r="B149" s="7">
        <f>Threshold!A148</f>
        <v>137</v>
      </c>
      <c r="C149" s="21" t="str">
        <f>Threshold!B148</f>
        <v>AME21098</v>
      </c>
      <c r="D149" s="132" t="str">
        <f>Threshold!C148</f>
        <v>AME21098</v>
      </c>
      <c r="E149" s="133"/>
      <c r="F149" s="7">
        <v>2</v>
      </c>
      <c r="G149" s="7">
        <v>2</v>
      </c>
      <c r="H149" s="7">
        <v>2</v>
      </c>
      <c r="I149" s="7">
        <v>2</v>
      </c>
      <c r="J149" s="7">
        <v>2</v>
      </c>
      <c r="K149" s="7">
        <v>2</v>
      </c>
      <c r="L149" s="7">
        <v>10</v>
      </c>
      <c r="M149" s="7">
        <v>10</v>
      </c>
      <c r="N149" s="7">
        <v>13</v>
      </c>
      <c r="O149" s="17">
        <f t="shared" si="8"/>
        <v>45</v>
      </c>
      <c r="P149" s="7">
        <v>5</v>
      </c>
      <c r="Q149" s="7">
        <v>5</v>
      </c>
      <c r="R149" s="17">
        <f t="shared" si="9"/>
        <v>10</v>
      </c>
      <c r="S149" s="105">
        <f t="shared" si="10"/>
        <v>0.88571428571428568</v>
      </c>
      <c r="T149" s="110">
        <f t="shared" si="11"/>
        <v>0.96</v>
      </c>
    </row>
    <row r="150" spans="2:20" x14ac:dyDescent="0.3">
      <c r="B150" s="7">
        <f>Threshold!A149</f>
        <v>138</v>
      </c>
      <c r="C150" s="21" t="str">
        <f>Threshold!B149</f>
        <v>AME21099</v>
      </c>
      <c r="D150" s="132" t="str">
        <f>Threshold!C149</f>
        <v>AME21099</v>
      </c>
      <c r="E150" s="133"/>
      <c r="F150" s="7">
        <v>2</v>
      </c>
      <c r="G150" s="7">
        <v>2</v>
      </c>
      <c r="H150" s="7">
        <v>2</v>
      </c>
      <c r="I150" s="7">
        <v>1</v>
      </c>
      <c r="J150" s="7">
        <v>2</v>
      </c>
      <c r="K150" s="7">
        <v>2</v>
      </c>
      <c r="L150" s="7">
        <v>7</v>
      </c>
      <c r="M150" s="7">
        <v>8</v>
      </c>
      <c r="N150" s="7">
        <v>14</v>
      </c>
      <c r="O150" s="17">
        <f t="shared" si="8"/>
        <v>40</v>
      </c>
      <c r="P150" s="7">
        <v>5</v>
      </c>
      <c r="Q150" s="7">
        <v>5</v>
      </c>
      <c r="R150" s="17">
        <f t="shared" si="9"/>
        <v>10</v>
      </c>
      <c r="S150" s="105">
        <f t="shared" si="10"/>
        <v>0.74285714285714288</v>
      </c>
      <c r="T150" s="110">
        <f t="shared" si="11"/>
        <v>0.96</v>
      </c>
    </row>
    <row r="151" spans="2:20" x14ac:dyDescent="0.3">
      <c r="B151" s="7">
        <f>Threshold!A150</f>
        <v>139</v>
      </c>
      <c r="C151" s="21" t="str">
        <f>Threshold!B150</f>
        <v>AME21100</v>
      </c>
      <c r="D151" s="132" t="str">
        <f>Threshold!C150</f>
        <v>AME21100</v>
      </c>
      <c r="E151" s="133"/>
      <c r="F151" s="7">
        <v>0</v>
      </c>
      <c r="G151" s="7">
        <v>1</v>
      </c>
      <c r="H151" s="7">
        <v>2</v>
      </c>
      <c r="I151" s="7">
        <v>0</v>
      </c>
      <c r="J151" s="7">
        <v>2</v>
      </c>
      <c r="K151" s="7">
        <v>1</v>
      </c>
      <c r="L151" s="7">
        <v>9</v>
      </c>
      <c r="M151" s="7">
        <v>14</v>
      </c>
      <c r="N151" s="7">
        <v>12</v>
      </c>
      <c r="O151" s="17">
        <f t="shared" si="8"/>
        <v>41</v>
      </c>
      <c r="P151" s="7">
        <v>5</v>
      </c>
      <c r="Q151" s="7">
        <v>5</v>
      </c>
      <c r="R151" s="17">
        <f t="shared" si="9"/>
        <v>10</v>
      </c>
      <c r="S151" s="105">
        <f t="shared" si="10"/>
        <v>0.88571428571428568</v>
      </c>
      <c r="T151" s="110">
        <f t="shared" si="11"/>
        <v>0.8</v>
      </c>
    </row>
    <row r="152" spans="2:20" x14ac:dyDescent="0.3">
      <c r="B152" s="7">
        <f>Threshold!A151</f>
        <v>140</v>
      </c>
      <c r="C152" s="21" t="str">
        <f>Threshold!B151</f>
        <v>AME21101</v>
      </c>
      <c r="D152" s="132" t="str">
        <f>Threshold!C151</f>
        <v>AME21101</v>
      </c>
      <c r="E152" s="133"/>
      <c r="F152" s="7">
        <v>2</v>
      </c>
      <c r="G152" s="7">
        <v>2</v>
      </c>
      <c r="H152" s="7">
        <v>2</v>
      </c>
      <c r="I152" s="7">
        <v>2</v>
      </c>
      <c r="J152" s="7">
        <v>2</v>
      </c>
      <c r="K152" s="7">
        <v>2</v>
      </c>
      <c r="L152" s="7">
        <v>10</v>
      </c>
      <c r="M152" s="7">
        <v>12</v>
      </c>
      <c r="N152" s="7">
        <v>11</v>
      </c>
      <c r="O152" s="17">
        <f t="shared" si="8"/>
        <v>45</v>
      </c>
      <c r="P152" s="7">
        <v>5</v>
      </c>
      <c r="Q152" s="7">
        <v>5</v>
      </c>
      <c r="R152" s="17">
        <f t="shared" si="9"/>
        <v>10</v>
      </c>
      <c r="S152" s="105">
        <f t="shared" si="10"/>
        <v>0.94285714285714284</v>
      </c>
      <c r="T152" s="110">
        <f t="shared" si="11"/>
        <v>0.88</v>
      </c>
    </row>
    <row r="153" spans="2:20" x14ac:dyDescent="0.3">
      <c r="B153" s="7">
        <f>Threshold!A152</f>
        <v>141</v>
      </c>
      <c r="C153" s="21" t="str">
        <f>Threshold!B152</f>
        <v>AME21102</v>
      </c>
      <c r="D153" s="132" t="str">
        <f>Threshold!C152</f>
        <v>AME21102</v>
      </c>
      <c r="E153" s="133"/>
      <c r="F153" s="7">
        <v>2</v>
      </c>
      <c r="G153" s="7">
        <v>2</v>
      </c>
      <c r="H153" s="7">
        <v>2</v>
      </c>
      <c r="I153" s="7">
        <v>2</v>
      </c>
      <c r="J153" s="7">
        <v>2</v>
      </c>
      <c r="K153" s="7">
        <v>2</v>
      </c>
      <c r="L153" s="7">
        <v>9</v>
      </c>
      <c r="M153" s="7">
        <v>13</v>
      </c>
      <c r="N153" s="7">
        <v>11</v>
      </c>
      <c r="O153" s="17">
        <f t="shared" si="8"/>
        <v>45</v>
      </c>
      <c r="P153" s="7">
        <v>5</v>
      </c>
      <c r="Q153" s="7">
        <v>5</v>
      </c>
      <c r="R153" s="17">
        <f t="shared" si="9"/>
        <v>10</v>
      </c>
      <c r="S153" s="105">
        <f t="shared" si="10"/>
        <v>0.94285714285714284</v>
      </c>
      <c r="T153" s="110">
        <f t="shared" si="11"/>
        <v>0.88</v>
      </c>
    </row>
    <row r="154" spans="2:20" x14ac:dyDescent="0.3">
      <c r="B154" s="7">
        <f>Threshold!A153</f>
        <v>142</v>
      </c>
      <c r="C154" s="21" t="str">
        <f>Threshold!B153</f>
        <v>AME21104</v>
      </c>
      <c r="D154" s="132" t="str">
        <f>Threshold!C153</f>
        <v>AME21104</v>
      </c>
      <c r="E154" s="133"/>
      <c r="F154" s="7">
        <v>2</v>
      </c>
      <c r="G154" s="7">
        <v>2</v>
      </c>
      <c r="H154" s="7">
        <v>2</v>
      </c>
      <c r="I154" s="7">
        <v>2</v>
      </c>
      <c r="J154" s="7">
        <v>2</v>
      </c>
      <c r="K154" s="7">
        <v>2</v>
      </c>
      <c r="L154" s="7">
        <v>10</v>
      </c>
      <c r="M154" s="7">
        <v>11</v>
      </c>
      <c r="N154" s="7">
        <v>11</v>
      </c>
      <c r="O154" s="17">
        <f t="shared" si="8"/>
        <v>44</v>
      </c>
      <c r="P154" s="7">
        <v>5</v>
      </c>
      <c r="Q154" s="7">
        <v>5</v>
      </c>
      <c r="R154" s="17">
        <f t="shared" si="9"/>
        <v>10</v>
      </c>
      <c r="S154" s="105">
        <f t="shared" si="10"/>
        <v>0.91428571428571426</v>
      </c>
      <c r="T154" s="110">
        <f t="shared" si="11"/>
        <v>0.88</v>
      </c>
    </row>
    <row r="155" spans="2:20" x14ac:dyDescent="0.3">
      <c r="B155" s="7">
        <f>Threshold!A154</f>
        <v>143</v>
      </c>
      <c r="C155" s="21" t="str">
        <f>Threshold!B154</f>
        <v>AME21105</v>
      </c>
      <c r="D155" s="132" t="str">
        <f>Threshold!C154</f>
        <v>AME21105</v>
      </c>
      <c r="E155" s="133"/>
      <c r="F155" s="7">
        <v>2</v>
      </c>
      <c r="G155" s="7">
        <v>2</v>
      </c>
      <c r="H155" s="7">
        <v>2</v>
      </c>
      <c r="I155" s="7">
        <v>2</v>
      </c>
      <c r="J155" s="7">
        <v>2</v>
      </c>
      <c r="K155" s="7">
        <v>2</v>
      </c>
      <c r="L155" s="7">
        <v>9</v>
      </c>
      <c r="M155" s="7">
        <v>13</v>
      </c>
      <c r="N155" s="7">
        <v>11</v>
      </c>
      <c r="O155" s="17">
        <f t="shared" si="8"/>
        <v>45</v>
      </c>
      <c r="P155" s="7">
        <v>5</v>
      </c>
      <c r="Q155" s="7">
        <v>5</v>
      </c>
      <c r="R155" s="17">
        <f t="shared" si="9"/>
        <v>10</v>
      </c>
      <c r="S155" s="105">
        <f t="shared" si="10"/>
        <v>0.94285714285714284</v>
      </c>
      <c r="T155" s="110">
        <f t="shared" si="11"/>
        <v>0.88</v>
      </c>
    </row>
    <row r="156" spans="2:20" x14ac:dyDescent="0.3">
      <c r="B156" s="7">
        <f>Threshold!A155</f>
        <v>144</v>
      </c>
      <c r="C156" s="21" t="str">
        <f>Threshold!B155</f>
        <v>AME21106</v>
      </c>
      <c r="D156" s="132" t="str">
        <f>Threshold!C155</f>
        <v>AME21106</v>
      </c>
      <c r="E156" s="133"/>
      <c r="F156" s="7">
        <v>2</v>
      </c>
      <c r="G156" s="7">
        <v>2</v>
      </c>
      <c r="H156" s="7">
        <v>2</v>
      </c>
      <c r="I156" s="7">
        <v>2</v>
      </c>
      <c r="J156" s="7">
        <v>2</v>
      </c>
      <c r="K156" s="7">
        <v>2</v>
      </c>
      <c r="L156" s="7">
        <v>10</v>
      </c>
      <c r="M156" s="7">
        <v>12</v>
      </c>
      <c r="N156" s="7">
        <v>11</v>
      </c>
      <c r="O156" s="17">
        <f t="shared" si="8"/>
        <v>45</v>
      </c>
      <c r="P156" s="7">
        <v>5</v>
      </c>
      <c r="Q156" s="7">
        <v>5</v>
      </c>
      <c r="R156" s="17">
        <f t="shared" si="9"/>
        <v>10</v>
      </c>
      <c r="S156" s="105">
        <f t="shared" si="10"/>
        <v>0.94285714285714284</v>
      </c>
      <c r="T156" s="110">
        <f t="shared" si="11"/>
        <v>0.88</v>
      </c>
    </row>
    <row r="157" spans="2:20" x14ac:dyDescent="0.3">
      <c r="B157" s="7">
        <f>Threshold!A156</f>
        <v>145</v>
      </c>
      <c r="C157" s="21" t="str">
        <f>Threshold!B156</f>
        <v>AME21107</v>
      </c>
      <c r="D157" s="132" t="str">
        <f>Threshold!C156</f>
        <v>AME21107</v>
      </c>
      <c r="E157" s="133"/>
      <c r="F157" s="7">
        <v>2</v>
      </c>
      <c r="G157" s="7">
        <v>2</v>
      </c>
      <c r="H157" s="7">
        <v>2</v>
      </c>
      <c r="I157" s="7">
        <v>1</v>
      </c>
      <c r="J157" s="7">
        <v>2</v>
      </c>
      <c r="K157" s="7">
        <v>2</v>
      </c>
      <c r="L157" s="7">
        <v>7</v>
      </c>
      <c r="M157" s="7">
        <v>8</v>
      </c>
      <c r="N157" s="7">
        <v>14</v>
      </c>
      <c r="O157" s="17">
        <f t="shared" si="8"/>
        <v>40</v>
      </c>
      <c r="P157" s="7">
        <v>5</v>
      </c>
      <c r="Q157" s="7">
        <v>5</v>
      </c>
      <c r="R157" s="17">
        <f t="shared" si="9"/>
        <v>10</v>
      </c>
      <c r="S157" s="105">
        <f t="shared" si="10"/>
        <v>0.74285714285714288</v>
      </c>
      <c r="T157" s="110">
        <f t="shared" si="11"/>
        <v>0.96</v>
      </c>
    </row>
    <row r="158" spans="2:20" x14ac:dyDescent="0.3">
      <c r="B158" s="7">
        <f>Threshold!A157</f>
        <v>146</v>
      </c>
      <c r="C158" s="21" t="str">
        <f>Threshold!B157</f>
        <v>AME21108</v>
      </c>
      <c r="D158" s="132" t="str">
        <f>Threshold!C157</f>
        <v>AME21108</v>
      </c>
      <c r="E158" s="133"/>
      <c r="F158" s="7">
        <v>2</v>
      </c>
      <c r="G158" s="7">
        <v>2</v>
      </c>
      <c r="H158" s="7">
        <v>2</v>
      </c>
      <c r="I158" s="7">
        <v>2</v>
      </c>
      <c r="J158" s="7">
        <v>2</v>
      </c>
      <c r="K158" s="7">
        <v>2</v>
      </c>
      <c r="L158" s="7">
        <v>9</v>
      </c>
      <c r="M158" s="7">
        <v>12</v>
      </c>
      <c r="N158" s="7">
        <v>12</v>
      </c>
      <c r="O158" s="17">
        <f t="shared" si="8"/>
        <v>45</v>
      </c>
      <c r="P158" s="7">
        <v>5</v>
      </c>
      <c r="Q158" s="7">
        <v>5</v>
      </c>
      <c r="R158" s="17">
        <f t="shared" si="9"/>
        <v>10</v>
      </c>
      <c r="S158" s="105">
        <f t="shared" si="10"/>
        <v>0.91428571428571426</v>
      </c>
      <c r="T158" s="110">
        <f t="shared" si="11"/>
        <v>0.92</v>
      </c>
    </row>
    <row r="159" spans="2:20" x14ac:dyDescent="0.3">
      <c r="B159" s="7">
        <f>Threshold!A158</f>
        <v>147</v>
      </c>
      <c r="C159" s="21" t="str">
        <f>Threshold!B158</f>
        <v>AME2111</v>
      </c>
      <c r="D159" s="132" t="str">
        <f>Threshold!C158</f>
        <v>AME2111</v>
      </c>
      <c r="E159" s="133"/>
      <c r="F159" s="7" t="s">
        <v>103</v>
      </c>
      <c r="G159" s="7" t="s">
        <v>103</v>
      </c>
      <c r="H159" s="7" t="s">
        <v>103</v>
      </c>
      <c r="I159" s="7" t="s">
        <v>103</v>
      </c>
      <c r="J159" s="7" t="s">
        <v>103</v>
      </c>
      <c r="K159" s="7" t="s">
        <v>103</v>
      </c>
      <c r="L159" s="7" t="s">
        <v>103</v>
      </c>
      <c r="M159" s="7" t="s">
        <v>103</v>
      </c>
      <c r="N159" s="7" t="s">
        <v>103</v>
      </c>
      <c r="O159" s="17">
        <f t="shared" si="8"/>
        <v>0</v>
      </c>
      <c r="P159" s="7">
        <v>5</v>
      </c>
      <c r="Q159" s="7">
        <v>5</v>
      </c>
      <c r="R159" s="17">
        <f t="shared" si="9"/>
        <v>10</v>
      </c>
      <c r="S159" s="105">
        <f t="shared" si="10"/>
        <v>0.14285714285714285</v>
      </c>
      <c r="T159" s="110">
        <f t="shared" si="11"/>
        <v>0.2</v>
      </c>
    </row>
    <row r="160" spans="2:20" x14ac:dyDescent="0.3">
      <c r="B160" s="7">
        <f>Threshold!A159</f>
        <v>148</v>
      </c>
      <c r="C160" s="21" t="str">
        <f>Threshold!B159</f>
        <v>AME21113</v>
      </c>
      <c r="D160" s="132" t="str">
        <f>Threshold!C159</f>
        <v>AME21113</v>
      </c>
      <c r="E160" s="133"/>
      <c r="F160" s="7">
        <v>0</v>
      </c>
      <c r="G160" s="7">
        <v>0</v>
      </c>
      <c r="H160" s="7">
        <v>2</v>
      </c>
      <c r="I160" s="7">
        <v>1</v>
      </c>
      <c r="J160" s="7">
        <v>1</v>
      </c>
      <c r="K160" s="7">
        <v>0</v>
      </c>
      <c r="L160" s="7">
        <v>8</v>
      </c>
      <c r="M160" s="7">
        <v>11</v>
      </c>
      <c r="N160" s="7">
        <v>12</v>
      </c>
      <c r="O160" s="17">
        <f t="shared" si="8"/>
        <v>35</v>
      </c>
      <c r="P160" s="7">
        <v>5</v>
      </c>
      <c r="Q160" s="7">
        <v>5</v>
      </c>
      <c r="R160" s="17">
        <f t="shared" si="9"/>
        <v>10</v>
      </c>
      <c r="S160" s="105">
        <f t="shared" si="10"/>
        <v>0.74285714285714288</v>
      </c>
      <c r="T160" s="110">
        <f t="shared" si="11"/>
        <v>0.76</v>
      </c>
    </row>
    <row r="161" spans="2:20" x14ac:dyDescent="0.3">
      <c r="B161" s="7">
        <f>Threshold!A160</f>
        <v>149</v>
      </c>
      <c r="C161" s="21" t="str">
        <f>Threshold!B160</f>
        <v>AME21114</v>
      </c>
      <c r="D161" s="132" t="str">
        <f>Threshold!C160</f>
        <v>AME21114</v>
      </c>
      <c r="E161" s="133"/>
      <c r="F161" s="7">
        <v>2</v>
      </c>
      <c r="G161" s="7">
        <v>2</v>
      </c>
      <c r="H161" s="7">
        <v>2</v>
      </c>
      <c r="I161" s="7">
        <v>1</v>
      </c>
      <c r="J161" s="7">
        <v>2</v>
      </c>
      <c r="K161" s="7">
        <v>2</v>
      </c>
      <c r="L161" s="7">
        <v>7</v>
      </c>
      <c r="M161" s="7">
        <v>8</v>
      </c>
      <c r="N161" s="7">
        <v>14</v>
      </c>
      <c r="O161" s="17">
        <f t="shared" si="8"/>
        <v>40</v>
      </c>
      <c r="P161" s="7">
        <v>5</v>
      </c>
      <c r="Q161" s="7">
        <v>5</v>
      </c>
      <c r="R161" s="17">
        <f t="shared" si="9"/>
        <v>10</v>
      </c>
      <c r="S161" s="105">
        <f t="shared" si="10"/>
        <v>0.74285714285714288</v>
      </c>
      <c r="T161" s="110">
        <f t="shared" si="11"/>
        <v>0.96</v>
      </c>
    </row>
    <row r="162" spans="2:20" x14ac:dyDescent="0.3">
      <c r="B162" s="7">
        <f>Threshold!A161</f>
        <v>150</v>
      </c>
      <c r="C162" s="21" t="str">
        <f>Threshold!B161</f>
        <v>AME21116</v>
      </c>
      <c r="D162" s="132" t="str">
        <f>Threshold!C161</f>
        <v>AME21116</v>
      </c>
      <c r="E162" s="133"/>
      <c r="F162" s="7">
        <v>2</v>
      </c>
      <c r="G162" s="7">
        <v>2</v>
      </c>
      <c r="H162" s="7">
        <v>2</v>
      </c>
      <c r="I162" s="7">
        <v>2</v>
      </c>
      <c r="J162" s="7">
        <v>2</v>
      </c>
      <c r="K162" s="7">
        <v>2</v>
      </c>
      <c r="L162" s="7">
        <v>9</v>
      </c>
      <c r="M162" s="7">
        <v>13</v>
      </c>
      <c r="N162" s="7">
        <v>11</v>
      </c>
      <c r="O162" s="17">
        <f t="shared" si="8"/>
        <v>45</v>
      </c>
      <c r="P162" s="7">
        <v>5</v>
      </c>
      <c r="Q162" s="7">
        <v>5</v>
      </c>
      <c r="R162" s="17">
        <f t="shared" si="9"/>
        <v>10</v>
      </c>
      <c r="S162" s="105">
        <f t="shared" si="10"/>
        <v>0.94285714285714284</v>
      </c>
      <c r="T162" s="110">
        <f t="shared" si="11"/>
        <v>0.88</v>
      </c>
    </row>
    <row r="163" spans="2:20" x14ac:dyDescent="0.3">
      <c r="B163" s="7">
        <f>Threshold!A162</f>
        <v>151</v>
      </c>
      <c r="C163" s="21" t="str">
        <f>Threshold!B162</f>
        <v>AME21238L</v>
      </c>
      <c r="D163" s="132" t="str">
        <f>Threshold!C162</f>
        <v>AME21238L</v>
      </c>
      <c r="E163" s="133"/>
      <c r="F163" s="7" t="s">
        <v>103</v>
      </c>
      <c r="G163" s="7" t="s">
        <v>103</v>
      </c>
      <c r="H163" s="7" t="s">
        <v>103</v>
      </c>
      <c r="I163" s="7" t="s">
        <v>103</v>
      </c>
      <c r="J163" s="7" t="s">
        <v>103</v>
      </c>
      <c r="K163" s="7" t="s">
        <v>103</v>
      </c>
      <c r="L163" s="7" t="s">
        <v>103</v>
      </c>
      <c r="M163" s="7" t="s">
        <v>103</v>
      </c>
      <c r="N163" s="7" t="s">
        <v>103</v>
      </c>
      <c r="O163" s="17">
        <f t="shared" si="8"/>
        <v>0</v>
      </c>
      <c r="P163" s="7">
        <v>5</v>
      </c>
      <c r="Q163" s="7">
        <v>5</v>
      </c>
      <c r="R163" s="17">
        <f t="shared" si="9"/>
        <v>10</v>
      </c>
      <c r="S163" s="105">
        <f t="shared" si="10"/>
        <v>0.14285714285714285</v>
      </c>
      <c r="T163" s="110">
        <f t="shared" si="11"/>
        <v>0.2</v>
      </c>
    </row>
    <row r="164" spans="2:20" x14ac:dyDescent="0.3">
      <c r="B164" s="7">
        <f>Threshold!A163</f>
        <v>152</v>
      </c>
      <c r="C164" s="21" t="str">
        <f>Threshold!B163</f>
        <v>AME21242L</v>
      </c>
      <c r="D164" s="132" t="str">
        <f>Threshold!C163</f>
        <v>AME21242L</v>
      </c>
      <c r="E164" s="133"/>
      <c r="F164" s="7">
        <v>2</v>
      </c>
      <c r="G164" s="7">
        <v>2</v>
      </c>
      <c r="H164" s="7">
        <v>2</v>
      </c>
      <c r="I164" s="7">
        <v>2</v>
      </c>
      <c r="J164" s="7">
        <v>2</v>
      </c>
      <c r="K164" s="7">
        <v>2</v>
      </c>
      <c r="L164" s="7">
        <v>9</v>
      </c>
      <c r="M164" s="7">
        <v>13</v>
      </c>
      <c r="N164" s="7">
        <v>11</v>
      </c>
      <c r="O164" s="17">
        <f t="shared" si="8"/>
        <v>45</v>
      </c>
      <c r="P164" s="7">
        <v>5</v>
      </c>
      <c r="Q164" s="7">
        <v>5</v>
      </c>
      <c r="R164" s="17">
        <f t="shared" si="9"/>
        <v>10</v>
      </c>
      <c r="S164" s="105">
        <f t="shared" si="10"/>
        <v>0.94285714285714284</v>
      </c>
      <c r="T164" s="110">
        <f t="shared" si="11"/>
        <v>0.88</v>
      </c>
    </row>
    <row r="165" spans="2:20" x14ac:dyDescent="0.3">
      <c r="B165" s="7">
        <f>Threshold!A164</f>
        <v>153</v>
      </c>
      <c r="C165" s="21" t="str">
        <f>Threshold!B164</f>
        <v>AME21243L</v>
      </c>
      <c r="D165" s="132" t="str">
        <f>Threshold!C164</f>
        <v>AME21243L</v>
      </c>
      <c r="E165" s="133"/>
      <c r="F165" s="7">
        <v>2</v>
      </c>
      <c r="G165" s="7">
        <v>2</v>
      </c>
      <c r="H165" s="7">
        <v>2</v>
      </c>
      <c r="I165" s="7">
        <v>2</v>
      </c>
      <c r="J165" s="7">
        <v>2</v>
      </c>
      <c r="K165" s="7">
        <v>2</v>
      </c>
      <c r="L165" s="7">
        <v>9</v>
      </c>
      <c r="M165" s="7">
        <v>13</v>
      </c>
      <c r="N165" s="7">
        <v>10</v>
      </c>
      <c r="O165" s="17">
        <f t="shared" si="8"/>
        <v>44</v>
      </c>
      <c r="P165" s="7">
        <v>5</v>
      </c>
      <c r="Q165" s="7">
        <v>5</v>
      </c>
      <c r="R165" s="17">
        <f t="shared" si="9"/>
        <v>10</v>
      </c>
      <c r="S165" s="105">
        <f t="shared" si="10"/>
        <v>0.94285714285714284</v>
      </c>
      <c r="T165" s="110">
        <f t="shared" si="11"/>
        <v>0.84</v>
      </c>
    </row>
    <row r="166" spans="2:20" x14ac:dyDescent="0.3">
      <c r="B166" s="7">
        <f>Threshold!A165</f>
        <v>154</v>
      </c>
      <c r="C166" s="21" t="str">
        <f>Threshold!B165</f>
        <v>AME21267L</v>
      </c>
      <c r="D166" s="132" t="str">
        <f>Threshold!C165</f>
        <v>AME21267L</v>
      </c>
      <c r="E166" s="133"/>
      <c r="F166" s="7">
        <v>2</v>
      </c>
      <c r="G166" s="7">
        <v>2</v>
      </c>
      <c r="H166" s="7">
        <v>2</v>
      </c>
      <c r="I166" s="7">
        <v>2</v>
      </c>
      <c r="J166" s="7">
        <v>2</v>
      </c>
      <c r="K166" s="7">
        <v>2</v>
      </c>
      <c r="L166" s="7">
        <v>9</v>
      </c>
      <c r="M166" s="7">
        <v>13</v>
      </c>
      <c r="N166" s="7">
        <v>10</v>
      </c>
      <c r="O166" s="17">
        <f t="shared" si="8"/>
        <v>44</v>
      </c>
      <c r="P166" s="7">
        <v>5</v>
      </c>
      <c r="Q166" s="7">
        <v>5</v>
      </c>
      <c r="R166" s="17">
        <f t="shared" si="9"/>
        <v>10</v>
      </c>
      <c r="S166" s="105">
        <f t="shared" si="10"/>
        <v>0.94285714285714284</v>
      </c>
      <c r="T166" s="110">
        <f t="shared" si="11"/>
        <v>0.84</v>
      </c>
    </row>
    <row r="167" spans="2:20" x14ac:dyDescent="0.3">
      <c r="B167" s="7">
        <f>Threshold!A166</f>
        <v>155</v>
      </c>
      <c r="C167" s="21" t="str">
        <f>Threshold!B166</f>
        <v>AME21118</v>
      </c>
      <c r="D167" s="132" t="str">
        <f>Threshold!C166</f>
        <v>AME21118</v>
      </c>
      <c r="E167" s="133"/>
      <c r="F167" s="7">
        <v>2</v>
      </c>
      <c r="G167" s="7">
        <v>2</v>
      </c>
      <c r="H167" s="7">
        <v>2</v>
      </c>
      <c r="I167" s="7">
        <v>0</v>
      </c>
      <c r="J167" s="7">
        <v>0</v>
      </c>
      <c r="K167" s="7">
        <v>1</v>
      </c>
      <c r="L167" s="7">
        <v>10</v>
      </c>
      <c r="M167" s="7">
        <v>11</v>
      </c>
      <c r="N167" s="7">
        <v>14</v>
      </c>
      <c r="O167" s="17">
        <f t="shared" si="8"/>
        <v>42</v>
      </c>
      <c r="P167" s="7">
        <v>5</v>
      </c>
      <c r="Q167" s="7">
        <v>5</v>
      </c>
      <c r="R167" s="17">
        <f t="shared" si="9"/>
        <v>10</v>
      </c>
      <c r="S167" s="105">
        <f t="shared" si="10"/>
        <v>0.91428571428571426</v>
      </c>
      <c r="T167" s="110">
        <f t="shared" si="11"/>
        <v>0.8</v>
      </c>
    </row>
    <row r="168" spans="2:20" x14ac:dyDescent="0.3">
      <c r="B168" s="7">
        <f>Threshold!A167</f>
        <v>156</v>
      </c>
      <c r="C168" s="21" t="str">
        <f>Threshold!B167</f>
        <v>AME21119</v>
      </c>
      <c r="D168" s="132" t="str">
        <f>Threshold!C167</f>
        <v>AME21119</v>
      </c>
      <c r="E168" s="133"/>
      <c r="F168" s="7">
        <v>2</v>
      </c>
      <c r="G168" s="7">
        <v>2</v>
      </c>
      <c r="H168" s="7">
        <v>2</v>
      </c>
      <c r="I168" s="7">
        <v>2</v>
      </c>
      <c r="J168" s="7">
        <v>2</v>
      </c>
      <c r="K168" s="7">
        <v>2</v>
      </c>
      <c r="L168" s="7">
        <v>9</v>
      </c>
      <c r="M168" s="7">
        <v>10</v>
      </c>
      <c r="N168" s="7">
        <v>10</v>
      </c>
      <c r="O168" s="17">
        <f t="shared" si="8"/>
        <v>41</v>
      </c>
      <c r="P168" s="7">
        <v>5</v>
      </c>
      <c r="Q168" s="7">
        <v>5</v>
      </c>
      <c r="R168" s="17">
        <f t="shared" si="9"/>
        <v>10</v>
      </c>
      <c r="S168" s="105">
        <f t="shared" si="10"/>
        <v>0.8571428571428571</v>
      </c>
      <c r="T168" s="110">
        <f t="shared" si="11"/>
        <v>0.84</v>
      </c>
    </row>
    <row r="169" spans="2:20" x14ac:dyDescent="0.3">
      <c r="B169" s="7">
        <f>Threshold!A168</f>
        <v>157</v>
      </c>
      <c r="C169" s="21" t="str">
        <f>Threshold!B168</f>
        <v>AME21120</v>
      </c>
      <c r="D169" s="132" t="str">
        <f>Threshold!C168</f>
        <v>AME21120</v>
      </c>
      <c r="E169" s="133"/>
      <c r="F169" s="7">
        <v>1</v>
      </c>
      <c r="G169" s="7">
        <v>0</v>
      </c>
      <c r="H169" s="7">
        <v>2</v>
      </c>
      <c r="I169" s="7">
        <v>2</v>
      </c>
      <c r="J169" s="7">
        <v>0</v>
      </c>
      <c r="K169" s="7">
        <v>0</v>
      </c>
      <c r="L169" s="7">
        <v>6</v>
      </c>
      <c r="M169" s="7">
        <v>6</v>
      </c>
      <c r="N169" s="7">
        <v>8</v>
      </c>
      <c r="O169" s="17">
        <f t="shared" si="8"/>
        <v>25</v>
      </c>
      <c r="P169" s="7">
        <v>5</v>
      </c>
      <c r="Q169" s="7">
        <v>5</v>
      </c>
      <c r="R169" s="17">
        <f t="shared" si="9"/>
        <v>10</v>
      </c>
      <c r="S169" s="105">
        <f t="shared" si="10"/>
        <v>0.5714285714285714</v>
      </c>
      <c r="T169" s="110">
        <f t="shared" si="11"/>
        <v>0.6</v>
      </c>
    </row>
    <row r="170" spans="2:20" x14ac:dyDescent="0.3">
      <c r="B170" s="7">
        <f>Threshold!A169</f>
        <v>158</v>
      </c>
      <c r="C170" s="21" t="str">
        <f>Threshold!B169</f>
        <v>AME21121</v>
      </c>
      <c r="D170" s="132" t="str">
        <f>Threshold!C169</f>
        <v>AME21121</v>
      </c>
      <c r="E170" s="133"/>
      <c r="F170" s="7">
        <v>2</v>
      </c>
      <c r="G170" s="7">
        <v>2</v>
      </c>
      <c r="H170" s="7">
        <v>2</v>
      </c>
      <c r="I170" s="7">
        <v>1</v>
      </c>
      <c r="J170" s="7">
        <v>2</v>
      </c>
      <c r="K170" s="7">
        <v>2</v>
      </c>
      <c r="L170" s="7">
        <v>7</v>
      </c>
      <c r="M170" s="7">
        <v>8</v>
      </c>
      <c r="N170" s="7">
        <v>14</v>
      </c>
      <c r="O170" s="17">
        <f t="shared" si="8"/>
        <v>40</v>
      </c>
      <c r="P170" s="7">
        <v>5</v>
      </c>
      <c r="Q170" s="7">
        <v>5</v>
      </c>
      <c r="R170" s="17">
        <f t="shared" si="9"/>
        <v>10</v>
      </c>
      <c r="S170" s="105">
        <f t="shared" si="10"/>
        <v>0.74285714285714288</v>
      </c>
      <c r="T170" s="110">
        <f t="shared" si="11"/>
        <v>0.96</v>
      </c>
    </row>
    <row r="171" spans="2:20" x14ac:dyDescent="0.3">
      <c r="B171" s="7">
        <f>Threshold!A170</f>
        <v>159</v>
      </c>
      <c r="C171" s="21" t="str">
        <f>Threshold!B170</f>
        <v>AME21123</v>
      </c>
      <c r="D171" s="132" t="str">
        <f>Threshold!C170</f>
        <v>AME21123</v>
      </c>
      <c r="E171" s="133"/>
      <c r="F171" s="7">
        <v>2</v>
      </c>
      <c r="G171" s="7">
        <v>2</v>
      </c>
      <c r="H171" s="7">
        <v>2</v>
      </c>
      <c r="I171" s="7">
        <v>1</v>
      </c>
      <c r="J171" s="7">
        <v>2</v>
      </c>
      <c r="K171" s="7">
        <v>2</v>
      </c>
      <c r="L171" s="7">
        <v>7</v>
      </c>
      <c r="M171" s="7">
        <v>8</v>
      </c>
      <c r="N171" s="7">
        <v>14</v>
      </c>
      <c r="O171" s="17">
        <f t="shared" si="8"/>
        <v>40</v>
      </c>
      <c r="P171" s="7">
        <v>5</v>
      </c>
      <c r="Q171" s="7">
        <v>5</v>
      </c>
      <c r="R171" s="17">
        <f t="shared" si="9"/>
        <v>10</v>
      </c>
      <c r="S171" s="105">
        <f t="shared" si="10"/>
        <v>0.74285714285714288</v>
      </c>
      <c r="T171" s="110">
        <f t="shared" si="11"/>
        <v>0.96</v>
      </c>
    </row>
    <row r="172" spans="2:20" x14ac:dyDescent="0.3">
      <c r="B172" s="7">
        <f>Threshold!A171</f>
        <v>160</v>
      </c>
      <c r="C172" s="21" t="str">
        <f>Threshold!B171</f>
        <v>AME21124</v>
      </c>
      <c r="D172" s="132" t="str">
        <f>Threshold!C171</f>
        <v>AME21124</v>
      </c>
      <c r="E172" s="133"/>
      <c r="F172" s="7">
        <v>2</v>
      </c>
      <c r="G172" s="7">
        <v>2</v>
      </c>
      <c r="H172" s="7">
        <v>2</v>
      </c>
      <c r="I172" s="7">
        <v>2</v>
      </c>
      <c r="J172" s="7">
        <v>2</v>
      </c>
      <c r="K172" s="7">
        <v>2</v>
      </c>
      <c r="L172" s="7">
        <v>10</v>
      </c>
      <c r="M172" s="7">
        <v>11</v>
      </c>
      <c r="N172" s="7">
        <v>10</v>
      </c>
      <c r="O172" s="17">
        <f t="shared" si="8"/>
        <v>43</v>
      </c>
      <c r="P172" s="7">
        <v>5</v>
      </c>
      <c r="Q172" s="7">
        <v>5</v>
      </c>
      <c r="R172" s="17">
        <f t="shared" si="9"/>
        <v>10</v>
      </c>
      <c r="S172" s="105">
        <f t="shared" si="10"/>
        <v>0.91428571428571426</v>
      </c>
      <c r="T172" s="110">
        <f t="shared" si="11"/>
        <v>0.84</v>
      </c>
    </row>
    <row r="173" spans="2:20" x14ac:dyDescent="0.3">
      <c r="B173" s="7">
        <f>Threshold!A172</f>
        <v>161</v>
      </c>
      <c r="C173" s="21" t="str">
        <f>Threshold!B172</f>
        <v>AME21125</v>
      </c>
      <c r="D173" s="132" t="str">
        <f>Threshold!C172</f>
        <v>AME21125</v>
      </c>
      <c r="E173" s="133"/>
      <c r="F173" s="7">
        <v>1</v>
      </c>
      <c r="G173" s="7">
        <v>1</v>
      </c>
      <c r="H173" s="7">
        <v>2</v>
      </c>
      <c r="I173" s="7">
        <v>0</v>
      </c>
      <c r="J173" s="7">
        <v>0</v>
      </c>
      <c r="K173" s="7">
        <v>0</v>
      </c>
      <c r="L173" s="7">
        <v>6</v>
      </c>
      <c r="M173" s="7">
        <v>12</v>
      </c>
      <c r="N173" s="7">
        <v>14</v>
      </c>
      <c r="O173" s="17">
        <f t="shared" si="8"/>
        <v>36</v>
      </c>
      <c r="P173" s="7">
        <v>5</v>
      </c>
      <c r="Q173" s="7">
        <v>5</v>
      </c>
      <c r="R173" s="17">
        <f t="shared" si="9"/>
        <v>10</v>
      </c>
      <c r="S173" s="105">
        <f t="shared" si="10"/>
        <v>0.77142857142857146</v>
      </c>
      <c r="T173" s="110">
        <f t="shared" si="11"/>
        <v>0.76</v>
      </c>
    </row>
    <row r="174" spans="2:20" x14ac:dyDescent="0.3">
      <c r="B174" s="7">
        <f>Threshold!A173</f>
        <v>162</v>
      </c>
      <c r="C174" s="21" t="str">
        <f>Threshold!B173</f>
        <v>AME21126</v>
      </c>
      <c r="D174" s="132" t="str">
        <f>Threshold!C173</f>
        <v>AME21126</v>
      </c>
      <c r="E174" s="133"/>
      <c r="F174" s="7">
        <v>1</v>
      </c>
      <c r="G174" s="7">
        <v>1</v>
      </c>
      <c r="H174" s="7">
        <v>2</v>
      </c>
      <c r="I174" s="7">
        <v>1</v>
      </c>
      <c r="J174" s="7">
        <v>1</v>
      </c>
      <c r="K174" s="7">
        <v>2</v>
      </c>
      <c r="L174" s="7">
        <v>10</v>
      </c>
      <c r="M174" s="7">
        <v>13</v>
      </c>
      <c r="N174" s="7">
        <v>10</v>
      </c>
      <c r="O174" s="17">
        <f t="shared" si="8"/>
        <v>41</v>
      </c>
      <c r="P174" s="7">
        <v>5</v>
      </c>
      <c r="Q174" s="7">
        <v>5</v>
      </c>
      <c r="R174" s="17">
        <f t="shared" si="9"/>
        <v>10</v>
      </c>
      <c r="S174" s="105">
        <f t="shared" si="10"/>
        <v>0.91428571428571426</v>
      </c>
      <c r="T174" s="110">
        <f t="shared" si="11"/>
        <v>0.76</v>
      </c>
    </row>
    <row r="175" spans="2:20" x14ac:dyDescent="0.3">
      <c r="B175" s="7">
        <f>Threshold!A174</f>
        <v>163</v>
      </c>
      <c r="C175" s="21" t="str">
        <f>Threshold!B174</f>
        <v>AME21130</v>
      </c>
      <c r="D175" s="132" t="str">
        <f>Threshold!C174</f>
        <v>AME21130</v>
      </c>
      <c r="E175" s="133"/>
      <c r="F175" s="7">
        <v>0</v>
      </c>
      <c r="G175" s="7">
        <v>1</v>
      </c>
      <c r="H175" s="7">
        <v>2</v>
      </c>
      <c r="I175" s="7">
        <v>2</v>
      </c>
      <c r="J175" s="7">
        <v>0</v>
      </c>
      <c r="K175" s="7">
        <v>2</v>
      </c>
      <c r="L175" s="7">
        <v>10</v>
      </c>
      <c r="M175" s="7">
        <v>11</v>
      </c>
      <c r="N175" s="7">
        <v>13</v>
      </c>
      <c r="O175" s="17">
        <f t="shared" si="8"/>
        <v>41</v>
      </c>
      <c r="P175" s="7">
        <v>5</v>
      </c>
      <c r="Q175" s="7">
        <v>5</v>
      </c>
      <c r="R175" s="17">
        <f t="shared" si="9"/>
        <v>10</v>
      </c>
      <c r="S175" s="105">
        <f t="shared" si="10"/>
        <v>0.82857142857142863</v>
      </c>
      <c r="T175" s="110">
        <f t="shared" si="11"/>
        <v>0.88</v>
      </c>
    </row>
    <row r="176" spans="2:20" x14ac:dyDescent="0.3">
      <c r="B176" s="7">
        <f>Threshold!A175</f>
        <v>164</v>
      </c>
      <c r="C176" s="21" t="str">
        <f>Threshold!B175</f>
        <v>AME21131</v>
      </c>
      <c r="D176" s="132" t="str">
        <f>Threshold!C175</f>
        <v>AME21131</v>
      </c>
      <c r="E176" s="133"/>
      <c r="F176" s="7">
        <v>0</v>
      </c>
      <c r="G176" s="7">
        <v>2</v>
      </c>
      <c r="H176" s="7">
        <v>2</v>
      </c>
      <c r="I176" s="7">
        <v>1</v>
      </c>
      <c r="J176" s="7">
        <v>1</v>
      </c>
      <c r="K176" s="7">
        <v>0</v>
      </c>
      <c r="L176" s="7">
        <v>10</v>
      </c>
      <c r="M176" s="7">
        <v>13</v>
      </c>
      <c r="N176" s="7">
        <v>13</v>
      </c>
      <c r="O176" s="17">
        <f t="shared" si="8"/>
        <v>42</v>
      </c>
      <c r="P176" s="7">
        <v>5</v>
      </c>
      <c r="Q176" s="7">
        <v>5</v>
      </c>
      <c r="R176" s="17">
        <f t="shared" si="9"/>
        <v>10</v>
      </c>
      <c r="S176" s="105">
        <f t="shared" si="10"/>
        <v>0.91428571428571426</v>
      </c>
      <c r="T176" s="110">
        <f t="shared" si="11"/>
        <v>0.8</v>
      </c>
    </row>
    <row r="177" spans="2:20" x14ac:dyDescent="0.3">
      <c r="B177" s="7">
        <f>Threshold!A176</f>
        <v>165</v>
      </c>
      <c r="C177" s="21" t="str">
        <f>Threshold!B176</f>
        <v>AME21136</v>
      </c>
      <c r="D177" s="132" t="str">
        <f>Threshold!C176</f>
        <v>AME21136</v>
      </c>
      <c r="E177" s="133"/>
      <c r="F177" s="7">
        <v>2</v>
      </c>
      <c r="G177" s="7">
        <v>2</v>
      </c>
      <c r="H177" s="7">
        <v>2</v>
      </c>
      <c r="I177" s="7">
        <v>2</v>
      </c>
      <c r="J177" s="7">
        <v>1</v>
      </c>
      <c r="K177" s="7">
        <v>1</v>
      </c>
      <c r="L177" s="7">
        <v>6</v>
      </c>
      <c r="M177" s="7">
        <v>13</v>
      </c>
      <c r="N177" s="7">
        <v>7</v>
      </c>
      <c r="O177" s="17">
        <f t="shared" si="8"/>
        <v>36</v>
      </c>
      <c r="P177" s="7">
        <v>5</v>
      </c>
      <c r="Q177" s="7">
        <v>5</v>
      </c>
      <c r="R177" s="17">
        <f t="shared" si="9"/>
        <v>10</v>
      </c>
      <c r="S177" s="105">
        <f t="shared" si="10"/>
        <v>0.8571428571428571</v>
      </c>
      <c r="T177" s="110">
        <f t="shared" si="11"/>
        <v>0.64</v>
      </c>
    </row>
    <row r="178" spans="2:20" x14ac:dyDescent="0.3">
      <c r="B178" s="7">
        <f>Threshold!A177</f>
        <v>166</v>
      </c>
      <c r="C178" s="21" t="str">
        <f>Threshold!B177</f>
        <v>AME21137</v>
      </c>
      <c r="D178" s="132" t="str">
        <f>Threshold!C177</f>
        <v>AME21137</v>
      </c>
      <c r="E178" s="133"/>
      <c r="F178" s="7">
        <v>2</v>
      </c>
      <c r="G178" s="7">
        <v>1</v>
      </c>
      <c r="H178" s="7">
        <v>2</v>
      </c>
      <c r="I178" s="7">
        <v>2</v>
      </c>
      <c r="J178" s="7">
        <v>2</v>
      </c>
      <c r="K178" s="7">
        <v>0</v>
      </c>
      <c r="L178" s="7">
        <v>10</v>
      </c>
      <c r="M178" s="7">
        <v>10</v>
      </c>
      <c r="N178" s="7">
        <v>12</v>
      </c>
      <c r="O178" s="17">
        <f t="shared" si="8"/>
        <v>41</v>
      </c>
      <c r="P178" s="7">
        <v>5</v>
      </c>
      <c r="Q178" s="7">
        <v>5</v>
      </c>
      <c r="R178" s="17">
        <f t="shared" si="9"/>
        <v>10</v>
      </c>
      <c r="S178" s="105">
        <f t="shared" si="10"/>
        <v>0.8571428571428571</v>
      </c>
      <c r="T178" s="110">
        <f t="shared" si="11"/>
        <v>0.84</v>
      </c>
    </row>
    <row r="179" spans="2:20" x14ac:dyDescent="0.3">
      <c r="B179" s="7">
        <f>Threshold!A178</f>
        <v>167</v>
      </c>
      <c r="C179" s="21" t="str">
        <f>Threshold!B178</f>
        <v>AME21139</v>
      </c>
      <c r="D179" s="132" t="str">
        <f>Threshold!C178</f>
        <v>AME21139</v>
      </c>
      <c r="E179" s="133"/>
      <c r="F179" s="7">
        <v>1</v>
      </c>
      <c r="G179" s="7">
        <v>2</v>
      </c>
      <c r="H179" s="7">
        <v>2</v>
      </c>
      <c r="I179" s="7">
        <v>1</v>
      </c>
      <c r="J179" s="7">
        <v>2</v>
      </c>
      <c r="K179" s="7">
        <v>1</v>
      </c>
      <c r="L179" s="7">
        <v>6</v>
      </c>
      <c r="M179" s="7">
        <v>7</v>
      </c>
      <c r="N179" s="7">
        <v>14</v>
      </c>
      <c r="O179" s="17">
        <f t="shared" si="8"/>
        <v>36</v>
      </c>
      <c r="P179" s="7">
        <v>5</v>
      </c>
      <c r="Q179" s="7">
        <v>5</v>
      </c>
      <c r="R179" s="17">
        <f t="shared" si="9"/>
        <v>10</v>
      </c>
      <c r="S179" s="105">
        <f t="shared" si="10"/>
        <v>0.65714285714285714</v>
      </c>
      <c r="T179" s="110">
        <f t="shared" si="11"/>
        <v>0.92</v>
      </c>
    </row>
    <row r="180" spans="2:20" x14ac:dyDescent="0.3">
      <c r="B180" s="7">
        <f>Threshold!A179</f>
        <v>168</v>
      </c>
      <c r="C180" s="21" t="str">
        <f>Threshold!B179</f>
        <v>AME21140</v>
      </c>
      <c r="D180" s="132" t="str">
        <f>Threshold!C179</f>
        <v>AME21140</v>
      </c>
      <c r="E180" s="133"/>
      <c r="F180" s="7">
        <v>2</v>
      </c>
      <c r="G180" s="7">
        <v>2</v>
      </c>
      <c r="H180" s="7">
        <v>2</v>
      </c>
      <c r="I180" s="7">
        <v>2</v>
      </c>
      <c r="J180" s="7">
        <v>2</v>
      </c>
      <c r="K180" s="7">
        <v>2</v>
      </c>
      <c r="L180" s="7">
        <v>10</v>
      </c>
      <c r="M180" s="7">
        <v>10</v>
      </c>
      <c r="N180" s="7">
        <v>11</v>
      </c>
      <c r="O180" s="17">
        <f t="shared" si="8"/>
        <v>43</v>
      </c>
      <c r="P180" s="7">
        <v>5</v>
      </c>
      <c r="Q180" s="7">
        <v>5</v>
      </c>
      <c r="R180" s="17">
        <f t="shared" si="9"/>
        <v>10</v>
      </c>
      <c r="S180" s="105">
        <f t="shared" si="10"/>
        <v>0.88571428571428568</v>
      </c>
      <c r="T180" s="110">
        <f t="shared" si="11"/>
        <v>0.88</v>
      </c>
    </row>
    <row r="181" spans="2:20" x14ac:dyDescent="0.3">
      <c r="B181" s="7">
        <f>Threshold!A180</f>
        <v>169</v>
      </c>
      <c r="C181" s="21" t="str">
        <f>Threshold!B180</f>
        <v>AME21141</v>
      </c>
      <c r="D181" s="132" t="str">
        <f>Threshold!C180</f>
        <v>AME21141</v>
      </c>
      <c r="E181" s="133"/>
      <c r="F181" s="7">
        <v>1</v>
      </c>
      <c r="G181" s="7">
        <v>1</v>
      </c>
      <c r="H181" s="7">
        <v>2</v>
      </c>
      <c r="I181" s="7">
        <v>2</v>
      </c>
      <c r="J181" s="7">
        <v>0</v>
      </c>
      <c r="K181" s="7">
        <v>2</v>
      </c>
      <c r="L181" s="7">
        <v>10</v>
      </c>
      <c r="M181" s="7">
        <v>11</v>
      </c>
      <c r="N181" s="7">
        <v>12</v>
      </c>
      <c r="O181" s="17">
        <f t="shared" si="8"/>
        <v>41</v>
      </c>
      <c r="P181" s="7">
        <v>5</v>
      </c>
      <c r="Q181" s="7">
        <v>5</v>
      </c>
      <c r="R181" s="17">
        <f t="shared" si="9"/>
        <v>10</v>
      </c>
      <c r="S181" s="105">
        <f t="shared" si="10"/>
        <v>0.8571428571428571</v>
      </c>
      <c r="T181" s="110">
        <f t="shared" si="11"/>
        <v>0.84</v>
      </c>
    </row>
    <row r="182" spans="2:20" x14ac:dyDescent="0.3">
      <c r="B182" s="7">
        <f>Threshold!A181</f>
        <v>170</v>
      </c>
      <c r="C182" s="21" t="str">
        <f>Threshold!B181</f>
        <v>AME21145</v>
      </c>
      <c r="D182" s="132" t="str">
        <f>Threshold!C181</f>
        <v>AME21145</v>
      </c>
      <c r="E182" s="133"/>
      <c r="F182" s="7">
        <v>0</v>
      </c>
      <c r="G182" s="7">
        <v>2</v>
      </c>
      <c r="H182" s="7">
        <v>0</v>
      </c>
      <c r="I182" s="7">
        <v>2</v>
      </c>
      <c r="J182" s="7">
        <v>2</v>
      </c>
      <c r="K182" s="7">
        <v>1</v>
      </c>
      <c r="L182" s="7">
        <v>1</v>
      </c>
      <c r="M182" s="7">
        <v>14</v>
      </c>
      <c r="N182" s="7">
        <v>8</v>
      </c>
      <c r="O182" s="17">
        <f t="shared" si="8"/>
        <v>30</v>
      </c>
      <c r="P182" s="7">
        <v>5</v>
      </c>
      <c r="Q182" s="7">
        <v>5</v>
      </c>
      <c r="R182" s="17">
        <f t="shared" si="9"/>
        <v>10</v>
      </c>
      <c r="S182" s="105">
        <f t="shared" si="10"/>
        <v>0.62857142857142856</v>
      </c>
      <c r="T182" s="110">
        <f t="shared" si="11"/>
        <v>0.72</v>
      </c>
    </row>
    <row r="183" spans="2:20" x14ac:dyDescent="0.3">
      <c r="B183" s="7">
        <f>Threshold!A182</f>
        <v>171</v>
      </c>
      <c r="C183" s="21" t="str">
        <f>Threshold!B182</f>
        <v>AME21146</v>
      </c>
      <c r="D183" s="132" t="str">
        <f>Threshold!C182</f>
        <v>AME21146</v>
      </c>
      <c r="E183" s="133"/>
      <c r="F183" s="7">
        <v>1</v>
      </c>
      <c r="G183" s="7">
        <v>0</v>
      </c>
      <c r="H183" s="7">
        <v>2</v>
      </c>
      <c r="I183" s="7">
        <v>1</v>
      </c>
      <c r="J183" s="7">
        <v>2</v>
      </c>
      <c r="K183" s="7">
        <v>1</v>
      </c>
      <c r="L183" s="7">
        <v>10</v>
      </c>
      <c r="M183" s="7">
        <v>12</v>
      </c>
      <c r="N183" s="7">
        <v>12</v>
      </c>
      <c r="O183" s="17">
        <f t="shared" si="8"/>
        <v>41</v>
      </c>
      <c r="P183" s="7">
        <v>5</v>
      </c>
      <c r="Q183" s="7">
        <v>5</v>
      </c>
      <c r="R183" s="17">
        <f t="shared" si="9"/>
        <v>10</v>
      </c>
      <c r="S183" s="105">
        <f t="shared" si="10"/>
        <v>0.8571428571428571</v>
      </c>
      <c r="T183" s="110">
        <f t="shared" si="11"/>
        <v>0.84</v>
      </c>
    </row>
    <row r="184" spans="2:20" x14ac:dyDescent="0.3">
      <c r="B184" s="7">
        <f>Threshold!A183</f>
        <v>172</v>
      </c>
      <c r="C184" s="21" t="str">
        <f>Threshold!B183</f>
        <v>AME21147</v>
      </c>
      <c r="D184" s="132" t="str">
        <f>Threshold!C183</f>
        <v>AME21147</v>
      </c>
      <c r="E184" s="133"/>
      <c r="F184" s="7">
        <v>1</v>
      </c>
      <c r="G184" s="7">
        <v>1</v>
      </c>
      <c r="H184" s="7">
        <v>1</v>
      </c>
      <c r="I184" s="7">
        <v>1</v>
      </c>
      <c r="J184" s="7">
        <v>1</v>
      </c>
      <c r="K184" s="7">
        <v>1</v>
      </c>
      <c r="L184" s="7">
        <v>6</v>
      </c>
      <c r="M184" s="7">
        <v>9</v>
      </c>
      <c r="N184" s="7">
        <v>13</v>
      </c>
      <c r="O184" s="17">
        <f t="shared" si="8"/>
        <v>34</v>
      </c>
      <c r="P184" s="7">
        <v>5</v>
      </c>
      <c r="Q184" s="7">
        <v>5</v>
      </c>
      <c r="R184" s="17">
        <f t="shared" si="9"/>
        <v>10</v>
      </c>
      <c r="S184" s="105">
        <f t="shared" si="10"/>
        <v>0.65714285714285714</v>
      </c>
      <c r="T184" s="110">
        <f t="shared" si="11"/>
        <v>0.84</v>
      </c>
    </row>
    <row r="185" spans="2:20" x14ac:dyDescent="0.3">
      <c r="B185" s="7">
        <f>Threshold!A184</f>
        <v>173</v>
      </c>
      <c r="C185" s="21" t="str">
        <f>Threshold!B184</f>
        <v>AME21150</v>
      </c>
      <c r="D185" s="132" t="str">
        <f>Threshold!C184</f>
        <v>AME21150</v>
      </c>
      <c r="E185" s="133"/>
      <c r="F185" s="7">
        <v>2</v>
      </c>
      <c r="G185" s="7">
        <v>2</v>
      </c>
      <c r="H185" s="7">
        <v>2</v>
      </c>
      <c r="I185" s="7">
        <v>2</v>
      </c>
      <c r="J185" s="7">
        <v>2</v>
      </c>
      <c r="K185" s="7">
        <v>2</v>
      </c>
      <c r="L185" s="7">
        <v>9</v>
      </c>
      <c r="M185" s="7">
        <v>10</v>
      </c>
      <c r="N185" s="7">
        <v>13</v>
      </c>
      <c r="O185" s="17">
        <f t="shared" si="8"/>
        <v>44</v>
      </c>
      <c r="P185" s="7">
        <v>5</v>
      </c>
      <c r="Q185" s="7">
        <v>5</v>
      </c>
      <c r="R185" s="17">
        <f t="shared" si="9"/>
        <v>10</v>
      </c>
      <c r="S185" s="105">
        <f t="shared" si="10"/>
        <v>0.8571428571428571</v>
      </c>
      <c r="T185" s="110">
        <f t="shared" si="11"/>
        <v>0.96</v>
      </c>
    </row>
    <row r="186" spans="2:20" x14ac:dyDescent="0.3">
      <c r="B186" s="7">
        <f>Threshold!A185</f>
        <v>174</v>
      </c>
      <c r="C186" s="21" t="str">
        <f>Threshold!B185</f>
        <v>AME21151</v>
      </c>
      <c r="D186" s="132" t="str">
        <f>Threshold!C185</f>
        <v>AME21151</v>
      </c>
      <c r="E186" s="133"/>
      <c r="F186" s="7">
        <v>2</v>
      </c>
      <c r="G186" s="7">
        <v>1</v>
      </c>
      <c r="H186" s="7">
        <v>2</v>
      </c>
      <c r="I186" s="7">
        <v>1</v>
      </c>
      <c r="J186" s="7">
        <v>0</v>
      </c>
      <c r="K186" s="7">
        <v>1</v>
      </c>
      <c r="L186" s="7">
        <v>9</v>
      </c>
      <c r="M186" s="7">
        <v>12</v>
      </c>
      <c r="N186" s="7">
        <v>14</v>
      </c>
      <c r="O186" s="17">
        <f t="shared" si="8"/>
        <v>42</v>
      </c>
      <c r="P186" s="7">
        <v>5</v>
      </c>
      <c r="Q186" s="7">
        <v>5</v>
      </c>
      <c r="R186" s="17">
        <f t="shared" si="9"/>
        <v>10</v>
      </c>
      <c r="S186" s="105">
        <f t="shared" si="10"/>
        <v>0.88571428571428568</v>
      </c>
      <c r="T186" s="110">
        <f t="shared" si="11"/>
        <v>0.84</v>
      </c>
    </row>
    <row r="187" spans="2:20" x14ac:dyDescent="0.3">
      <c r="B187" s="7">
        <f>Threshold!A186</f>
        <v>175</v>
      </c>
      <c r="C187" s="21" t="str">
        <f>Threshold!B186</f>
        <v>AME21152</v>
      </c>
      <c r="D187" s="132" t="str">
        <f>Threshold!C186</f>
        <v>AME21152</v>
      </c>
      <c r="E187" s="133"/>
      <c r="F187" s="7">
        <v>2</v>
      </c>
      <c r="G187" s="7">
        <v>2</v>
      </c>
      <c r="H187" s="7">
        <v>2</v>
      </c>
      <c r="I187" s="7">
        <v>1</v>
      </c>
      <c r="J187" s="7">
        <v>2</v>
      </c>
      <c r="K187" s="7">
        <v>2</v>
      </c>
      <c r="L187" s="7">
        <v>7</v>
      </c>
      <c r="M187" s="7">
        <v>8</v>
      </c>
      <c r="N187" s="7">
        <v>14</v>
      </c>
      <c r="O187" s="17">
        <f t="shared" si="8"/>
        <v>40</v>
      </c>
      <c r="P187" s="7">
        <v>5</v>
      </c>
      <c r="Q187" s="7">
        <v>5</v>
      </c>
      <c r="R187" s="17">
        <f t="shared" si="9"/>
        <v>10</v>
      </c>
      <c r="S187" s="105">
        <f t="shared" si="10"/>
        <v>0.74285714285714288</v>
      </c>
      <c r="T187" s="110">
        <f t="shared" si="11"/>
        <v>0.96</v>
      </c>
    </row>
    <row r="188" spans="2:20" x14ac:dyDescent="0.3">
      <c r="B188" s="7">
        <f>Threshold!A187</f>
        <v>176</v>
      </c>
      <c r="C188" s="21" t="str">
        <f>Threshold!B187</f>
        <v>AME21153</v>
      </c>
      <c r="D188" s="132" t="str">
        <f>Threshold!C187</f>
        <v>AME21153</v>
      </c>
      <c r="E188" s="133"/>
      <c r="F188" s="7">
        <v>2</v>
      </c>
      <c r="G188" s="7">
        <v>2</v>
      </c>
      <c r="H188" s="7">
        <v>2</v>
      </c>
      <c r="I188" s="7">
        <v>2</v>
      </c>
      <c r="J188" s="7">
        <v>2</v>
      </c>
      <c r="K188" s="7">
        <v>2</v>
      </c>
      <c r="L188" s="7">
        <v>10</v>
      </c>
      <c r="M188" s="7">
        <v>10</v>
      </c>
      <c r="N188" s="7">
        <v>10</v>
      </c>
      <c r="O188" s="17">
        <f t="shared" si="8"/>
        <v>42</v>
      </c>
      <c r="P188" s="7">
        <v>5</v>
      </c>
      <c r="Q188" s="7">
        <v>5</v>
      </c>
      <c r="R188" s="17">
        <f t="shared" si="9"/>
        <v>10</v>
      </c>
      <c r="S188" s="105">
        <f t="shared" si="10"/>
        <v>0.88571428571428568</v>
      </c>
      <c r="T188" s="110">
        <f t="shared" si="11"/>
        <v>0.84</v>
      </c>
    </row>
    <row r="189" spans="2:20" x14ac:dyDescent="0.3">
      <c r="B189" s="7">
        <f>Threshold!A188</f>
        <v>177</v>
      </c>
      <c r="C189" s="21" t="str">
        <f>Threshold!B188</f>
        <v>AME21154</v>
      </c>
      <c r="D189" s="132" t="str">
        <f>Threshold!C188</f>
        <v>AME21154</v>
      </c>
      <c r="E189" s="133"/>
      <c r="F189" s="7">
        <v>2</v>
      </c>
      <c r="G189" s="7">
        <v>2</v>
      </c>
      <c r="H189" s="7">
        <v>2</v>
      </c>
      <c r="I189" s="7">
        <v>1</v>
      </c>
      <c r="J189" s="7">
        <v>2</v>
      </c>
      <c r="K189" s="7">
        <v>2</v>
      </c>
      <c r="L189" s="7">
        <v>7</v>
      </c>
      <c r="M189" s="7">
        <v>8</v>
      </c>
      <c r="N189" s="7">
        <v>14</v>
      </c>
      <c r="O189" s="17">
        <f t="shared" si="8"/>
        <v>40</v>
      </c>
      <c r="P189" s="7">
        <v>5</v>
      </c>
      <c r="Q189" s="7">
        <v>5</v>
      </c>
      <c r="R189" s="17">
        <f t="shared" si="9"/>
        <v>10</v>
      </c>
      <c r="S189" s="105">
        <f t="shared" si="10"/>
        <v>0.74285714285714288</v>
      </c>
      <c r="T189" s="110">
        <f t="shared" si="11"/>
        <v>0.96</v>
      </c>
    </row>
    <row r="190" spans="2:20" x14ac:dyDescent="0.3">
      <c r="B190" s="7">
        <f>Threshold!A189</f>
        <v>178</v>
      </c>
      <c r="C190" s="21" t="str">
        <f>Threshold!B189</f>
        <v>AME21155</v>
      </c>
      <c r="D190" s="132" t="str">
        <f>Threshold!C189</f>
        <v>AME21155</v>
      </c>
      <c r="E190" s="133"/>
      <c r="F190" s="7">
        <v>2</v>
      </c>
      <c r="G190" s="7">
        <v>2</v>
      </c>
      <c r="H190" s="7">
        <v>2</v>
      </c>
      <c r="I190" s="7">
        <v>1</v>
      </c>
      <c r="J190" s="7">
        <v>2</v>
      </c>
      <c r="K190" s="7">
        <v>2</v>
      </c>
      <c r="L190" s="7">
        <v>7</v>
      </c>
      <c r="M190" s="7">
        <v>8</v>
      </c>
      <c r="N190" s="7">
        <v>14</v>
      </c>
      <c r="O190" s="17">
        <f t="shared" si="8"/>
        <v>40</v>
      </c>
      <c r="P190" s="7">
        <v>5</v>
      </c>
      <c r="Q190" s="7">
        <v>5</v>
      </c>
      <c r="R190" s="17">
        <f t="shared" si="9"/>
        <v>10</v>
      </c>
      <c r="S190" s="105">
        <f t="shared" si="10"/>
        <v>0.74285714285714288</v>
      </c>
      <c r="T190" s="110">
        <f t="shared" si="11"/>
        <v>0.96</v>
      </c>
    </row>
    <row r="191" spans="2:20" x14ac:dyDescent="0.3">
      <c r="B191" s="7">
        <f>Threshold!A190</f>
        <v>179</v>
      </c>
      <c r="C191" s="21" t="str">
        <f>Threshold!B190</f>
        <v>AME21156</v>
      </c>
      <c r="D191" s="132" t="str">
        <f>Threshold!C190</f>
        <v>AME21156</v>
      </c>
      <c r="E191" s="133"/>
      <c r="F191" s="7">
        <v>2</v>
      </c>
      <c r="G191" s="7">
        <v>2</v>
      </c>
      <c r="H191" s="7">
        <v>2</v>
      </c>
      <c r="I191" s="7">
        <v>1</v>
      </c>
      <c r="J191" s="7">
        <v>2</v>
      </c>
      <c r="K191" s="7">
        <v>2</v>
      </c>
      <c r="L191" s="7">
        <v>7</v>
      </c>
      <c r="M191" s="7">
        <v>8</v>
      </c>
      <c r="N191" s="7">
        <v>14</v>
      </c>
      <c r="O191" s="17">
        <f t="shared" si="8"/>
        <v>40</v>
      </c>
      <c r="P191" s="7">
        <v>5</v>
      </c>
      <c r="Q191" s="7">
        <v>5</v>
      </c>
      <c r="R191" s="17">
        <f t="shared" si="9"/>
        <v>10</v>
      </c>
      <c r="S191" s="105">
        <f t="shared" si="10"/>
        <v>0.74285714285714288</v>
      </c>
      <c r="T191" s="110">
        <f t="shared" si="11"/>
        <v>0.96</v>
      </c>
    </row>
    <row r="192" spans="2:20" x14ac:dyDescent="0.3">
      <c r="B192" s="7">
        <f>Threshold!A191</f>
        <v>180</v>
      </c>
      <c r="C192" s="21" t="str">
        <f>Threshold!B191</f>
        <v>AME21157</v>
      </c>
      <c r="D192" s="132" t="str">
        <f>Threshold!C191</f>
        <v>AME21157</v>
      </c>
      <c r="E192" s="133"/>
      <c r="F192" s="7">
        <v>2</v>
      </c>
      <c r="G192" s="7">
        <v>2</v>
      </c>
      <c r="H192" s="7">
        <v>2</v>
      </c>
      <c r="I192" s="7">
        <v>1</v>
      </c>
      <c r="J192" s="7">
        <v>2</v>
      </c>
      <c r="K192" s="7">
        <v>2</v>
      </c>
      <c r="L192" s="7">
        <v>7</v>
      </c>
      <c r="M192" s="7">
        <v>8</v>
      </c>
      <c r="N192" s="7">
        <v>14</v>
      </c>
      <c r="O192" s="17">
        <f t="shared" si="8"/>
        <v>40</v>
      </c>
      <c r="P192" s="7">
        <v>5</v>
      </c>
      <c r="Q192" s="7">
        <v>5</v>
      </c>
      <c r="R192" s="17">
        <f t="shared" si="9"/>
        <v>10</v>
      </c>
      <c r="S192" s="105">
        <f t="shared" si="10"/>
        <v>0.74285714285714288</v>
      </c>
      <c r="T192" s="110">
        <f t="shared" si="11"/>
        <v>0.96</v>
      </c>
    </row>
    <row r="193" spans="2:20" x14ac:dyDescent="0.3">
      <c r="B193" s="7">
        <f>Threshold!A192</f>
        <v>181</v>
      </c>
      <c r="C193" s="21" t="str">
        <f>Threshold!B192</f>
        <v>AME21164</v>
      </c>
      <c r="D193" s="132" t="str">
        <f>Threshold!C192</f>
        <v>AME21164</v>
      </c>
      <c r="E193" s="133"/>
      <c r="F193" s="7">
        <v>0</v>
      </c>
      <c r="G193" s="7">
        <v>2</v>
      </c>
      <c r="H193" s="7">
        <v>2</v>
      </c>
      <c r="I193" s="7">
        <v>1</v>
      </c>
      <c r="J193" s="7">
        <v>2</v>
      </c>
      <c r="K193" s="7">
        <v>0</v>
      </c>
      <c r="L193" s="7">
        <v>10</v>
      </c>
      <c r="M193" s="7">
        <v>10</v>
      </c>
      <c r="N193" s="7">
        <v>14</v>
      </c>
      <c r="O193" s="17">
        <f t="shared" si="8"/>
        <v>41</v>
      </c>
      <c r="P193" s="7">
        <v>5</v>
      </c>
      <c r="Q193" s="7">
        <v>5</v>
      </c>
      <c r="R193" s="17">
        <f t="shared" si="9"/>
        <v>10</v>
      </c>
      <c r="S193" s="105">
        <f t="shared" si="10"/>
        <v>0.82857142857142863</v>
      </c>
      <c r="T193" s="110">
        <f t="shared" si="11"/>
        <v>0.88</v>
      </c>
    </row>
    <row r="194" spans="2:20" x14ac:dyDescent="0.3">
      <c r="B194" s="7">
        <f>Threshold!A193</f>
        <v>182</v>
      </c>
      <c r="C194" s="21" t="str">
        <f>Threshold!B193</f>
        <v>AME21166</v>
      </c>
      <c r="D194" s="132" t="str">
        <f>Threshold!C193</f>
        <v>AME21166</v>
      </c>
      <c r="E194" s="133"/>
      <c r="F194" s="7">
        <v>0</v>
      </c>
      <c r="G194" s="7">
        <v>1</v>
      </c>
      <c r="H194" s="7">
        <v>2</v>
      </c>
      <c r="I194" s="7">
        <v>1</v>
      </c>
      <c r="J194" s="7">
        <v>0</v>
      </c>
      <c r="K194" s="7">
        <v>1</v>
      </c>
      <c r="L194" s="7">
        <v>6</v>
      </c>
      <c r="M194" s="7">
        <v>13</v>
      </c>
      <c r="N194" s="7">
        <v>12</v>
      </c>
      <c r="O194" s="17">
        <f t="shared" si="8"/>
        <v>36</v>
      </c>
      <c r="P194" s="7">
        <v>5</v>
      </c>
      <c r="Q194" s="7">
        <v>5</v>
      </c>
      <c r="R194" s="17">
        <f t="shared" si="9"/>
        <v>10</v>
      </c>
      <c r="S194" s="105">
        <f t="shared" si="10"/>
        <v>0.77142857142857146</v>
      </c>
      <c r="T194" s="110">
        <f t="shared" si="11"/>
        <v>0.76</v>
      </c>
    </row>
    <row r="195" spans="2:20" x14ac:dyDescent="0.3">
      <c r="B195" s="7">
        <f>Threshold!A194</f>
        <v>183</v>
      </c>
      <c r="C195" s="21" t="str">
        <f>Threshold!B194</f>
        <v>AME21167</v>
      </c>
      <c r="D195" s="132" t="str">
        <f>Threshold!C194</f>
        <v>AME21167</v>
      </c>
      <c r="E195" s="133"/>
      <c r="F195" s="7">
        <v>2</v>
      </c>
      <c r="G195" s="7">
        <v>2</v>
      </c>
      <c r="H195" s="7">
        <v>2</v>
      </c>
      <c r="I195" s="7">
        <v>1</v>
      </c>
      <c r="J195" s="7">
        <v>2</v>
      </c>
      <c r="K195" s="7">
        <v>2</v>
      </c>
      <c r="L195" s="7">
        <v>7</v>
      </c>
      <c r="M195" s="7">
        <v>8</v>
      </c>
      <c r="N195" s="7">
        <v>14</v>
      </c>
      <c r="O195" s="17">
        <f t="shared" si="8"/>
        <v>40</v>
      </c>
      <c r="P195" s="7">
        <v>5</v>
      </c>
      <c r="Q195" s="7">
        <v>5</v>
      </c>
      <c r="R195" s="17">
        <f t="shared" si="9"/>
        <v>10</v>
      </c>
      <c r="S195" s="105">
        <f t="shared" si="10"/>
        <v>0.74285714285714288</v>
      </c>
      <c r="T195" s="110">
        <f t="shared" si="11"/>
        <v>0.96</v>
      </c>
    </row>
    <row r="196" spans="2:20" x14ac:dyDescent="0.3">
      <c r="B196" s="7">
        <f>Threshold!A195</f>
        <v>184</v>
      </c>
      <c r="C196" s="21" t="str">
        <f>Threshold!B195</f>
        <v>AME21169</v>
      </c>
      <c r="D196" s="132" t="str">
        <f>Threshold!C195</f>
        <v>AME21169</v>
      </c>
      <c r="E196" s="133"/>
      <c r="F196" s="7">
        <v>1</v>
      </c>
      <c r="G196" s="7">
        <v>2</v>
      </c>
      <c r="H196" s="7">
        <v>1</v>
      </c>
      <c r="I196" s="7">
        <v>2</v>
      </c>
      <c r="J196" s="7">
        <v>2</v>
      </c>
      <c r="K196" s="7">
        <v>2</v>
      </c>
      <c r="L196" s="7">
        <v>5</v>
      </c>
      <c r="M196" s="7">
        <v>7</v>
      </c>
      <c r="N196" s="7">
        <v>11</v>
      </c>
      <c r="O196" s="17">
        <f t="shared" si="8"/>
        <v>33</v>
      </c>
      <c r="P196" s="7">
        <v>5</v>
      </c>
      <c r="Q196" s="7">
        <v>5</v>
      </c>
      <c r="R196" s="17">
        <f t="shared" si="9"/>
        <v>10</v>
      </c>
      <c r="S196" s="105">
        <f t="shared" si="10"/>
        <v>0.6</v>
      </c>
      <c r="T196" s="110">
        <f t="shared" si="11"/>
        <v>0.88</v>
      </c>
    </row>
    <row r="197" spans="2:20" x14ac:dyDescent="0.3">
      <c r="B197" s="7">
        <f>Threshold!A196</f>
        <v>185</v>
      </c>
      <c r="C197" s="21" t="str">
        <f>Threshold!B196</f>
        <v>AME21170</v>
      </c>
      <c r="D197" s="132" t="str">
        <f>Threshold!C196</f>
        <v>AME21170</v>
      </c>
      <c r="E197" s="133"/>
      <c r="F197" s="7">
        <v>1</v>
      </c>
      <c r="G197" s="7">
        <v>0</v>
      </c>
      <c r="H197" s="7">
        <v>2</v>
      </c>
      <c r="I197" s="7">
        <v>2</v>
      </c>
      <c r="J197" s="7">
        <v>2</v>
      </c>
      <c r="K197" s="7">
        <v>1</v>
      </c>
      <c r="L197" s="7">
        <v>10</v>
      </c>
      <c r="M197" s="7">
        <v>11</v>
      </c>
      <c r="N197" s="7">
        <v>12</v>
      </c>
      <c r="O197" s="17">
        <f t="shared" si="8"/>
        <v>41</v>
      </c>
      <c r="P197" s="7">
        <v>5</v>
      </c>
      <c r="Q197" s="7">
        <v>5</v>
      </c>
      <c r="R197" s="17">
        <f t="shared" si="9"/>
        <v>10</v>
      </c>
      <c r="S197" s="105">
        <f t="shared" si="10"/>
        <v>0.82857142857142863</v>
      </c>
      <c r="T197" s="110">
        <f t="shared" si="11"/>
        <v>0.88</v>
      </c>
    </row>
    <row r="198" spans="2:20" x14ac:dyDescent="0.3">
      <c r="B198" s="7">
        <f>Threshold!A197</f>
        <v>186</v>
      </c>
      <c r="C198" s="21" t="str">
        <f>Threshold!B197</f>
        <v>AME21171</v>
      </c>
      <c r="D198" s="132" t="str">
        <f>Threshold!C197</f>
        <v>AME21171</v>
      </c>
      <c r="E198" s="133"/>
      <c r="F198" s="7">
        <v>0</v>
      </c>
      <c r="G198" s="7">
        <v>2</v>
      </c>
      <c r="H198" s="7">
        <v>2</v>
      </c>
      <c r="I198" s="7">
        <v>2</v>
      </c>
      <c r="J198" s="7">
        <v>2</v>
      </c>
      <c r="K198" s="7">
        <v>0</v>
      </c>
      <c r="L198" s="7">
        <v>10</v>
      </c>
      <c r="M198" s="7">
        <v>10</v>
      </c>
      <c r="N198" s="7">
        <v>10</v>
      </c>
      <c r="O198" s="17">
        <f t="shared" si="8"/>
        <v>38</v>
      </c>
      <c r="P198" s="7">
        <v>5</v>
      </c>
      <c r="Q198" s="7">
        <v>5</v>
      </c>
      <c r="R198" s="17">
        <f t="shared" si="9"/>
        <v>10</v>
      </c>
      <c r="S198" s="105">
        <f t="shared" si="10"/>
        <v>0.82857142857142863</v>
      </c>
      <c r="T198" s="110">
        <f t="shared" si="11"/>
        <v>0.76</v>
      </c>
    </row>
    <row r="199" spans="2:20" x14ac:dyDescent="0.3">
      <c r="B199" s="7">
        <f>Threshold!A198</f>
        <v>187</v>
      </c>
      <c r="C199" s="21" t="str">
        <f>Threshold!B198</f>
        <v>AME21172</v>
      </c>
      <c r="D199" s="132" t="str">
        <f>Threshold!C198</f>
        <v>AME21172</v>
      </c>
      <c r="E199" s="133"/>
      <c r="F199" s="7">
        <v>2</v>
      </c>
      <c r="G199" s="7">
        <v>2</v>
      </c>
      <c r="H199" s="7">
        <v>2</v>
      </c>
      <c r="I199" s="7">
        <v>0</v>
      </c>
      <c r="J199" s="7">
        <v>1</v>
      </c>
      <c r="K199" s="7">
        <v>0</v>
      </c>
      <c r="L199" s="7">
        <v>9</v>
      </c>
      <c r="M199" s="7">
        <v>13</v>
      </c>
      <c r="N199" s="7">
        <v>12</v>
      </c>
      <c r="O199" s="17">
        <f t="shared" si="8"/>
        <v>41</v>
      </c>
      <c r="P199" s="7">
        <v>5</v>
      </c>
      <c r="Q199" s="7">
        <v>5</v>
      </c>
      <c r="R199" s="17">
        <f t="shared" si="9"/>
        <v>10</v>
      </c>
      <c r="S199" s="105">
        <f t="shared" si="10"/>
        <v>0.94285714285714284</v>
      </c>
      <c r="T199" s="110">
        <f t="shared" si="11"/>
        <v>0.72</v>
      </c>
    </row>
    <row r="200" spans="2:20" x14ac:dyDescent="0.3">
      <c r="B200" s="7">
        <f>Threshold!A199</f>
        <v>188</v>
      </c>
      <c r="C200" s="21" t="str">
        <f>Threshold!B199</f>
        <v>AME21175</v>
      </c>
      <c r="D200" s="132" t="str">
        <f>Threshold!C199</f>
        <v>AME21175</v>
      </c>
      <c r="E200" s="133"/>
      <c r="F200" s="7">
        <v>2</v>
      </c>
      <c r="G200" s="7">
        <v>0</v>
      </c>
      <c r="H200" s="7">
        <v>2</v>
      </c>
      <c r="I200" s="7">
        <v>1</v>
      </c>
      <c r="J200" s="7">
        <v>2</v>
      </c>
      <c r="K200" s="7">
        <v>0</v>
      </c>
      <c r="L200" s="7">
        <v>9</v>
      </c>
      <c r="M200" s="7">
        <v>13</v>
      </c>
      <c r="N200" s="7">
        <v>13</v>
      </c>
      <c r="O200" s="17">
        <f t="shared" si="8"/>
        <v>42</v>
      </c>
      <c r="P200" s="7">
        <v>5</v>
      </c>
      <c r="Q200" s="7">
        <v>5</v>
      </c>
      <c r="R200" s="17">
        <f t="shared" si="9"/>
        <v>10</v>
      </c>
      <c r="S200" s="105">
        <f t="shared" si="10"/>
        <v>0.88571428571428568</v>
      </c>
      <c r="T200" s="110">
        <f t="shared" si="11"/>
        <v>0.84</v>
      </c>
    </row>
    <row r="201" spans="2:20" x14ac:dyDescent="0.3">
      <c r="B201" s="7">
        <f>Threshold!A200</f>
        <v>189</v>
      </c>
      <c r="C201" s="21" t="str">
        <f>Threshold!B200</f>
        <v>AME21195</v>
      </c>
      <c r="D201" s="132" t="str">
        <f>Threshold!C200</f>
        <v>AME21195</v>
      </c>
      <c r="E201" s="133"/>
      <c r="F201" s="7">
        <v>2</v>
      </c>
      <c r="G201" s="7">
        <v>2</v>
      </c>
      <c r="H201" s="7">
        <v>2</v>
      </c>
      <c r="I201" s="7">
        <v>1</v>
      </c>
      <c r="J201" s="7">
        <v>2</v>
      </c>
      <c r="K201" s="7">
        <v>2</v>
      </c>
      <c r="L201" s="7">
        <v>7</v>
      </c>
      <c r="M201" s="7">
        <v>8</v>
      </c>
      <c r="N201" s="7">
        <v>14</v>
      </c>
      <c r="O201" s="17">
        <f t="shared" si="8"/>
        <v>40</v>
      </c>
      <c r="P201" s="7">
        <v>5</v>
      </c>
      <c r="Q201" s="7">
        <v>5</v>
      </c>
      <c r="R201" s="17">
        <f t="shared" si="9"/>
        <v>10</v>
      </c>
      <c r="S201" s="105">
        <f t="shared" si="10"/>
        <v>0.74285714285714288</v>
      </c>
      <c r="T201" s="110">
        <f t="shared" si="11"/>
        <v>0.96</v>
      </c>
    </row>
    <row r="202" spans="2:20" x14ac:dyDescent="0.3">
      <c r="B202" s="7">
        <f>Threshold!A201</f>
        <v>190</v>
      </c>
      <c r="C202" s="21" t="str">
        <f>Threshold!B201</f>
        <v>AME21254L</v>
      </c>
      <c r="D202" s="132" t="str">
        <f>Threshold!C201</f>
        <v>AME21254L</v>
      </c>
      <c r="E202" s="133"/>
      <c r="F202" s="7">
        <v>2</v>
      </c>
      <c r="G202" s="7">
        <v>2</v>
      </c>
      <c r="H202" s="7">
        <v>2</v>
      </c>
      <c r="I202" s="7">
        <v>1</v>
      </c>
      <c r="J202" s="7">
        <v>2</v>
      </c>
      <c r="K202" s="7">
        <v>2</v>
      </c>
      <c r="L202" s="7">
        <v>7</v>
      </c>
      <c r="M202" s="7">
        <v>8</v>
      </c>
      <c r="N202" s="7">
        <v>14</v>
      </c>
      <c r="O202" s="17">
        <f t="shared" si="8"/>
        <v>40</v>
      </c>
      <c r="P202" s="7">
        <v>5</v>
      </c>
      <c r="Q202" s="7">
        <v>5</v>
      </c>
      <c r="R202" s="17">
        <f t="shared" si="9"/>
        <v>10</v>
      </c>
      <c r="S202" s="105">
        <f t="shared" si="10"/>
        <v>0.74285714285714288</v>
      </c>
      <c r="T202" s="110">
        <f t="shared" si="11"/>
        <v>0.96</v>
      </c>
    </row>
    <row r="203" spans="2:20" x14ac:dyDescent="0.3">
      <c r="B203" s="7">
        <f>Threshold!A202</f>
        <v>191</v>
      </c>
      <c r="C203" s="21" t="str">
        <f>Threshold!B202</f>
        <v>AME21258L</v>
      </c>
      <c r="D203" s="132" t="str">
        <f>Threshold!C202</f>
        <v>AME21258L</v>
      </c>
      <c r="E203" s="133"/>
      <c r="F203" s="7">
        <v>2</v>
      </c>
      <c r="G203" s="7">
        <v>0</v>
      </c>
      <c r="H203" s="7">
        <v>2</v>
      </c>
      <c r="I203" s="7">
        <v>0</v>
      </c>
      <c r="J203" s="7">
        <v>1</v>
      </c>
      <c r="K203" s="7">
        <v>2</v>
      </c>
      <c r="L203" s="7">
        <v>10</v>
      </c>
      <c r="M203" s="7">
        <v>14</v>
      </c>
      <c r="N203" s="7">
        <v>11</v>
      </c>
      <c r="O203" s="17">
        <f t="shared" si="8"/>
        <v>42</v>
      </c>
      <c r="P203" s="7">
        <v>5</v>
      </c>
      <c r="Q203" s="7">
        <v>5</v>
      </c>
      <c r="R203" s="17">
        <f t="shared" si="9"/>
        <v>10</v>
      </c>
      <c r="S203" s="105">
        <f t="shared" si="10"/>
        <v>0.94285714285714284</v>
      </c>
      <c r="T203" s="110">
        <f t="shared" si="11"/>
        <v>0.76</v>
      </c>
    </row>
    <row r="204" spans="2:20" x14ac:dyDescent="0.3">
      <c r="B204" s="7">
        <f>Threshold!A203</f>
        <v>192</v>
      </c>
      <c r="C204" s="21" t="str">
        <f>Threshold!B203</f>
        <v>AME21261L</v>
      </c>
      <c r="D204" s="132" t="str">
        <f>Threshold!C203</f>
        <v>AME21261L</v>
      </c>
      <c r="E204" s="133"/>
      <c r="F204" s="7">
        <v>2</v>
      </c>
      <c r="G204" s="7">
        <v>2</v>
      </c>
      <c r="H204" s="7">
        <v>2</v>
      </c>
      <c r="I204" s="7">
        <v>1</v>
      </c>
      <c r="J204" s="7">
        <v>2</v>
      </c>
      <c r="K204" s="7">
        <v>2</v>
      </c>
      <c r="L204" s="7">
        <v>7</v>
      </c>
      <c r="M204" s="7">
        <v>8</v>
      </c>
      <c r="N204" s="7">
        <v>14</v>
      </c>
      <c r="O204" s="17">
        <f t="shared" si="8"/>
        <v>40</v>
      </c>
      <c r="P204" s="7">
        <v>5</v>
      </c>
      <c r="Q204" s="7">
        <v>5</v>
      </c>
      <c r="R204" s="17">
        <f t="shared" si="9"/>
        <v>10</v>
      </c>
      <c r="S204" s="105">
        <f t="shared" si="10"/>
        <v>0.74285714285714288</v>
      </c>
      <c r="T204" s="110">
        <f t="shared" si="11"/>
        <v>0.96</v>
      </c>
    </row>
    <row r="205" spans="2:20" x14ac:dyDescent="0.3">
      <c r="B205" s="7">
        <f>Threshold!A204</f>
        <v>193</v>
      </c>
      <c r="C205" s="21" t="str">
        <f>Threshold!B204</f>
        <v>AME21264L</v>
      </c>
      <c r="D205" s="132" t="str">
        <f>Threshold!C204</f>
        <v>AME21264L</v>
      </c>
      <c r="E205" s="133"/>
      <c r="F205" s="7">
        <v>2</v>
      </c>
      <c r="G205" s="7">
        <v>2</v>
      </c>
      <c r="H205" s="7">
        <v>2</v>
      </c>
      <c r="I205" s="7">
        <v>2</v>
      </c>
      <c r="J205" s="7">
        <v>2</v>
      </c>
      <c r="K205" s="7">
        <v>2</v>
      </c>
      <c r="L205" s="7">
        <v>10</v>
      </c>
      <c r="M205" s="7">
        <v>12</v>
      </c>
      <c r="N205" s="7">
        <v>11</v>
      </c>
      <c r="O205" s="17">
        <f t="shared" ref="O205:O227" si="12">SUM(F205:N205)</f>
        <v>45</v>
      </c>
      <c r="P205" s="7">
        <v>5</v>
      </c>
      <c r="Q205" s="7">
        <v>5</v>
      </c>
      <c r="R205" s="17">
        <f t="shared" ref="R205:R227" si="13">SUM(P205:Q205)</f>
        <v>10</v>
      </c>
      <c r="S205" s="105">
        <f t="shared" si="10"/>
        <v>0.94285714285714284</v>
      </c>
      <c r="T205" s="110">
        <f t="shared" si="11"/>
        <v>0.88</v>
      </c>
    </row>
    <row r="206" spans="2:20" x14ac:dyDescent="0.3">
      <c r="B206" s="7">
        <f>Threshold!A205</f>
        <v>194</v>
      </c>
      <c r="C206" s="21" t="str">
        <f>Threshold!B205</f>
        <v>AME21266L</v>
      </c>
      <c r="D206" s="132" t="str">
        <f>Threshold!C205</f>
        <v>AME21266L</v>
      </c>
      <c r="E206" s="133"/>
      <c r="F206" s="7">
        <v>2</v>
      </c>
      <c r="G206" s="7">
        <v>2</v>
      </c>
      <c r="H206" s="7">
        <v>2</v>
      </c>
      <c r="I206" s="7">
        <v>2</v>
      </c>
      <c r="J206" s="7">
        <v>2</v>
      </c>
      <c r="K206" s="7">
        <v>2</v>
      </c>
      <c r="L206" s="7">
        <v>9</v>
      </c>
      <c r="M206" s="7">
        <v>10</v>
      </c>
      <c r="N206" s="7">
        <v>10</v>
      </c>
      <c r="O206" s="17">
        <f t="shared" si="12"/>
        <v>41</v>
      </c>
      <c r="P206" s="7">
        <v>5</v>
      </c>
      <c r="Q206" s="7">
        <v>5</v>
      </c>
      <c r="R206" s="17">
        <f t="shared" si="13"/>
        <v>10</v>
      </c>
      <c r="S206" s="105">
        <f t="shared" ref="S206:S227" si="14">SUM(F206:H206,L206:M206,P206)/35</f>
        <v>0.8571428571428571</v>
      </c>
      <c r="T206" s="110">
        <f t="shared" ref="T206:T227" si="15">SUM(I206:K206,N206,Q206)/25</f>
        <v>0.84</v>
      </c>
    </row>
    <row r="207" spans="2:20" x14ac:dyDescent="0.3">
      <c r="B207" s="7">
        <f>Threshold!A206</f>
        <v>195</v>
      </c>
      <c r="C207" s="21" t="str">
        <f>Threshold!B206</f>
        <v>AME21053</v>
      </c>
      <c r="D207" s="132" t="str">
        <f>Threshold!C206</f>
        <v>AME21053</v>
      </c>
      <c r="E207" s="133"/>
      <c r="F207" s="7">
        <v>1</v>
      </c>
      <c r="G207" s="7">
        <v>1</v>
      </c>
      <c r="H207" s="7">
        <v>0</v>
      </c>
      <c r="I207" s="7">
        <v>1</v>
      </c>
      <c r="J207" s="7">
        <v>2</v>
      </c>
      <c r="K207" s="7">
        <v>1</v>
      </c>
      <c r="L207" s="7">
        <v>9</v>
      </c>
      <c r="M207" s="7">
        <v>9</v>
      </c>
      <c r="N207" s="7">
        <v>13</v>
      </c>
      <c r="O207" s="17">
        <f t="shared" si="12"/>
        <v>37</v>
      </c>
      <c r="P207" s="7">
        <v>5</v>
      </c>
      <c r="Q207" s="7">
        <v>5</v>
      </c>
      <c r="R207" s="17">
        <f t="shared" si="13"/>
        <v>10</v>
      </c>
      <c r="S207" s="105">
        <f t="shared" si="14"/>
        <v>0.7142857142857143</v>
      </c>
      <c r="T207" s="110">
        <f t="shared" si="15"/>
        <v>0.88</v>
      </c>
    </row>
    <row r="208" spans="2:20" x14ac:dyDescent="0.3">
      <c r="B208" s="7">
        <f>Threshold!A207</f>
        <v>196</v>
      </c>
      <c r="C208" s="21" t="str">
        <f>Threshold!B207</f>
        <v>AME21174</v>
      </c>
      <c r="D208" s="132" t="str">
        <f>Threshold!C207</f>
        <v>AME21174</v>
      </c>
      <c r="E208" s="133"/>
      <c r="F208" s="7">
        <v>2</v>
      </c>
      <c r="G208" s="7">
        <v>2</v>
      </c>
      <c r="H208" s="7">
        <v>2</v>
      </c>
      <c r="I208" s="7">
        <v>2</v>
      </c>
      <c r="J208" s="7">
        <v>2</v>
      </c>
      <c r="K208" s="7">
        <v>2</v>
      </c>
      <c r="L208" s="7">
        <v>9</v>
      </c>
      <c r="M208" s="7">
        <v>10</v>
      </c>
      <c r="N208" s="7">
        <v>10</v>
      </c>
      <c r="O208" s="17">
        <f t="shared" si="12"/>
        <v>41</v>
      </c>
      <c r="P208" s="7">
        <v>5</v>
      </c>
      <c r="Q208" s="7">
        <v>5</v>
      </c>
      <c r="R208" s="17">
        <f t="shared" si="13"/>
        <v>10</v>
      </c>
      <c r="S208" s="105">
        <f t="shared" si="14"/>
        <v>0.8571428571428571</v>
      </c>
      <c r="T208" s="110">
        <f t="shared" si="15"/>
        <v>0.84</v>
      </c>
    </row>
    <row r="209" spans="2:20" x14ac:dyDescent="0.3">
      <c r="B209" s="7">
        <f>Threshold!A208</f>
        <v>197</v>
      </c>
      <c r="C209" s="21" t="str">
        <f>Threshold!B208</f>
        <v>AME21177</v>
      </c>
      <c r="D209" s="132" t="str">
        <f>Threshold!C208</f>
        <v>AME21177</v>
      </c>
      <c r="E209" s="133"/>
      <c r="F209" s="7">
        <v>2</v>
      </c>
      <c r="G209" s="7">
        <v>1</v>
      </c>
      <c r="H209" s="7">
        <v>2</v>
      </c>
      <c r="I209" s="7">
        <v>2</v>
      </c>
      <c r="J209" s="7">
        <v>2</v>
      </c>
      <c r="K209" s="7">
        <v>1</v>
      </c>
      <c r="L209" s="7">
        <v>8</v>
      </c>
      <c r="M209" s="7">
        <v>14</v>
      </c>
      <c r="N209" s="7">
        <v>7</v>
      </c>
      <c r="O209" s="17">
        <f t="shared" si="12"/>
        <v>39</v>
      </c>
      <c r="P209" s="7">
        <v>5</v>
      </c>
      <c r="Q209" s="7">
        <v>5</v>
      </c>
      <c r="R209" s="17">
        <f t="shared" si="13"/>
        <v>10</v>
      </c>
      <c r="S209" s="105">
        <f t="shared" si="14"/>
        <v>0.91428571428571426</v>
      </c>
      <c r="T209" s="110">
        <f t="shared" si="15"/>
        <v>0.68</v>
      </c>
    </row>
    <row r="210" spans="2:20" x14ac:dyDescent="0.3">
      <c r="B210" s="7">
        <f>Threshold!A209</f>
        <v>198</v>
      </c>
      <c r="C210" s="21" t="str">
        <f>Threshold!B209</f>
        <v>AME21180</v>
      </c>
      <c r="D210" s="132" t="str">
        <f>Threshold!C209</f>
        <v>AME21180</v>
      </c>
      <c r="E210" s="133"/>
      <c r="F210" s="7">
        <v>2</v>
      </c>
      <c r="G210" s="7">
        <v>2</v>
      </c>
      <c r="H210" s="7">
        <v>2</v>
      </c>
      <c r="I210" s="7">
        <v>1</v>
      </c>
      <c r="J210" s="7">
        <v>2</v>
      </c>
      <c r="K210" s="7">
        <v>2</v>
      </c>
      <c r="L210" s="7">
        <v>7</v>
      </c>
      <c r="M210" s="7">
        <v>8</v>
      </c>
      <c r="N210" s="7">
        <v>14</v>
      </c>
      <c r="O210" s="17">
        <f t="shared" si="12"/>
        <v>40</v>
      </c>
      <c r="P210" s="7">
        <v>5</v>
      </c>
      <c r="Q210" s="7">
        <v>5</v>
      </c>
      <c r="R210" s="17">
        <f t="shared" si="13"/>
        <v>10</v>
      </c>
      <c r="S210" s="105">
        <f t="shared" si="14"/>
        <v>0.74285714285714288</v>
      </c>
      <c r="T210" s="110">
        <f t="shared" si="15"/>
        <v>0.96</v>
      </c>
    </row>
    <row r="211" spans="2:20" x14ac:dyDescent="0.3">
      <c r="B211" s="7">
        <f>Threshold!A210</f>
        <v>199</v>
      </c>
      <c r="C211" s="21" t="str">
        <f>Threshold!B210</f>
        <v>AME21181</v>
      </c>
      <c r="D211" s="132" t="str">
        <f>Threshold!C210</f>
        <v>AME21181</v>
      </c>
      <c r="E211" s="133"/>
      <c r="F211" s="7">
        <v>0</v>
      </c>
      <c r="G211" s="7">
        <v>2</v>
      </c>
      <c r="H211" s="7">
        <v>2</v>
      </c>
      <c r="I211" s="7">
        <v>1</v>
      </c>
      <c r="J211" s="7">
        <v>0</v>
      </c>
      <c r="K211" s="7">
        <v>2</v>
      </c>
      <c r="L211" s="7">
        <v>9</v>
      </c>
      <c r="M211" s="7">
        <v>10</v>
      </c>
      <c r="N211" s="7">
        <v>11</v>
      </c>
      <c r="O211" s="17">
        <f t="shared" si="12"/>
        <v>37</v>
      </c>
      <c r="P211" s="7">
        <v>5</v>
      </c>
      <c r="Q211" s="7">
        <v>5</v>
      </c>
      <c r="R211" s="17">
        <f t="shared" si="13"/>
        <v>10</v>
      </c>
      <c r="S211" s="105">
        <f t="shared" si="14"/>
        <v>0.8</v>
      </c>
      <c r="T211" s="110">
        <f t="shared" si="15"/>
        <v>0.76</v>
      </c>
    </row>
    <row r="212" spans="2:20" x14ac:dyDescent="0.3">
      <c r="B212" s="7">
        <f>Threshold!A211</f>
        <v>200</v>
      </c>
      <c r="C212" s="21" t="str">
        <f>Threshold!B211</f>
        <v>AME21182</v>
      </c>
      <c r="D212" s="132" t="str">
        <f>Threshold!C211</f>
        <v>AME21182</v>
      </c>
      <c r="E212" s="133"/>
      <c r="F212" s="7">
        <v>2</v>
      </c>
      <c r="G212" s="7">
        <v>2</v>
      </c>
      <c r="H212" s="7">
        <v>2</v>
      </c>
      <c r="I212" s="7">
        <v>1</v>
      </c>
      <c r="J212" s="7">
        <v>2</v>
      </c>
      <c r="K212" s="7">
        <v>2</v>
      </c>
      <c r="L212" s="7">
        <v>7</v>
      </c>
      <c r="M212" s="7">
        <v>8</v>
      </c>
      <c r="N212" s="7">
        <v>14</v>
      </c>
      <c r="O212" s="17">
        <f t="shared" si="12"/>
        <v>40</v>
      </c>
      <c r="P212" s="7">
        <v>5</v>
      </c>
      <c r="Q212" s="7">
        <v>5</v>
      </c>
      <c r="R212" s="17">
        <f t="shared" si="13"/>
        <v>10</v>
      </c>
      <c r="S212" s="105">
        <f t="shared" si="14"/>
        <v>0.74285714285714288</v>
      </c>
      <c r="T212" s="110">
        <f t="shared" si="15"/>
        <v>0.96</v>
      </c>
    </row>
    <row r="213" spans="2:20" x14ac:dyDescent="0.3">
      <c r="B213" s="7">
        <f>Threshold!A212</f>
        <v>201</v>
      </c>
      <c r="C213" s="21" t="str">
        <f>Threshold!B212</f>
        <v>AME21185</v>
      </c>
      <c r="D213" s="132" t="str">
        <f>Threshold!C212</f>
        <v>AME21185</v>
      </c>
      <c r="E213" s="133"/>
      <c r="F213" s="7">
        <v>2</v>
      </c>
      <c r="G213" s="7">
        <v>2</v>
      </c>
      <c r="H213" s="7">
        <v>2</v>
      </c>
      <c r="I213" s="7">
        <v>1</v>
      </c>
      <c r="J213" s="7">
        <v>2</v>
      </c>
      <c r="K213" s="7">
        <v>2</v>
      </c>
      <c r="L213" s="7">
        <v>7</v>
      </c>
      <c r="M213" s="7">
        <v>8</v>
      </c>
      <c r="N213" s="7">
        <v>14</v>
      </c>
      <c r="O213" s="17">
        <f t="shared" si="12"/>
        <v>40</v>
      </c>
      <c r="P213" s="7">
        <v>5</v>
      </c>
      <c r="Q213" s="7">
        <v>5</v>
      </c>
      <c r="R213" s="17">
        <f t="shared" si="13"/>
        <v>10</v>
      </c>
      <c r="S213" s="105">
        <f t="shared" si="14"/>
        <v>0.74285714285714288</v>
      </c>
      <c r="T213" s="110">
        <f t="shared" si="15"/>
        <v>0.96</v>
      </c>
    </row>
    <row r="214" spans="2:20" x14ac:dyDescent="0.3">
      <c r="B214" s="7">
        <f>Threshold!A213</f>
        <v>202</v>
      </c>
      <c r="C214" s="21" t="str">
        <f>Threshold!B213</f>
        <v>AME21187</v>
      </c>
      <c r="D214" s="132" t="str">
        <f>Threshold!C213</f>
        <v>AME21187</v>
      </c>
      <c r="E214" s="133"/>
      <c r="F214" s="7">
        <v>2</v>
      </c>
      <c r="G214" s="7">
        <v>2</v>
      </c>
      <c r="H214" s="7">
        <v>2</v>
      </c>
      <c r="I214" s="7">
        <v>2</v>
      </c>
      <c r="J214" s="7">
        <v>2</v>
      </c>
      <c r="K214" s="7">
        <v>2</v>
      </c>
      <c r="L214" s="7">
        <v>9</v>
      </c>
      <c r="M214" s="7">
        <v>11</v>
      </c>
      <c r="N214" s="7">
        <v>10</v>
      </c>
      <c r="O214" s="17">
        <f t="shared" si="12"/>
        <v>42</v>
      </c>
      <c r="P214" s="7">
        <v>5</v>
      </c>
      <c r="Q214" s="7">
        <v>5</v>
      </c>
      <c r="R214" s="17">
        <f t="shared" si="13"/>
        <v>10</v>
      </c>
      <c r="S214" s="105">
        <f t="shared" si="14"/>
        <v>0.88571428571428568</v>
      </c>
      <c r="T214" s="110">
        <f t="shared" si="15"/>
        <v>0.84</v>
      </c>
    </row>
    <row r="215" spans="2:20" x14ac:dyDescent="0.3">
      <c r="B215" s="7">
        <f>Threshold!A214</f>
        <v>203</v>
      </c>
      <c r="C215" s="21" t="str">
        <f>Threshold!B214</f>
        <v>AME21190</v>
      </c>
      <c r="D215" s="132" t="str">
        <f>Threshold!C214</f>
        <v>AME21190</v>
      </c>
      <c r="E215" s="133"/>
      <c r="F215" s="7">
        <v>2</v>
      </c>
      <c r="G215" s="7">
        <v>2</v>
      </c>
      <c r="H215" s="7">
        <v>2</v>
      </c>
      <c r="I215" s="7">
        <v>2</v>
      </c>
      <c r="J215" s="7">
        <v>2</v>
      </c>
      <c r="K215" s="7">
        <v>2</v>
      </c>
      <c r="L215" s="7">
        <v>9</v>
      </c>
      <c r="M215" s="7">
        <v>13</v>
      </c>
      <c r="N215" s="7">
        <v>10</v>
      </c>
      <c r="O215" s="17">
        <f t="shared" si="12"/>
        <v>44</v>
      </c>
      <c r="P215" s="7">
        <v>5</v>
      </c>
      <c r="Q215" s="7">
        <v>5</v>
      </c>
      <c r="R215" s="17">
        <f t="shared" si="13"/>
        <v>10</v>
      </c>
      <c r="S215" s="105">
        <f t="shared" si="14"/>
        <v>0.94285714285714284</v>
      </c>
      <c r="T215" s="110">
        <f t="shared" si="15"/>
        <v>0.84</v>
      </c>
    </row>
    <row r="216" spans="2:20" x14ac:dyDescent="0.3">
      <c r="B216" s="7">
        <f>Threshold!A215</f>
        <v>204</v>
      </c>
      <c r="C216" s="21" t="str">
        <f>Threshold!B215</f>
        <v>AME21191</v>
      </c>
      <c r="D216" s="132" t="str">
        <f>Threshold!C215</f>
        <v>AME21191</v>
      </c>
      <c r="E216" s="133"/>
      <c r="F216" s="7">
        <v>0</v>
      </c>
      <c r="G216" s="7">
        <v>1</v>
      </c>
      <c r="H216" s="7">
        <v>2</v>
      </c>
      <c r="I216" s="7">
        <v>1</v>
      </c>
      <c r="J216" s="7">
        <v>1</v>
      </c>
      <c r="K216" s="7">
        <v>1</v>
      </c>
      <c r="L216" s="7">
        <v>5</v>
      </c>
      <c r="M216" s="7">
        <v>14</v>
      </c>
      <c r="N216" s="7">
        <v>10</v>
      </c>
      <c r="O216" s="17">
        <f t="shared" si="12"/>
        <v>35</v>
      </c>
      <c r="P216" s="7">
        <v>5</v>
      </c>
      <c r="Q216" s="7">
        <v>5</v>
      </c>
      <c r="R216" s="17">
        <f t="shared" si="13"/>
        <v>10</v>
      </c>
      <c r="S216" s="105">
        <f t="shared" si="14"/>
        <v>0.77142857142857146</v>
      </c>
      <c r="T216" s="110">
        <f t="shared" si="15"/>
        <v>0.72</v>
      </c>
    </row>
    <row r="217" spans="2:20" x14ac:dyDescent="0.3">
      <c r="B217" s="7">
        <f>Threshold!A216</f>
        <v>205</v>
      </c>
      <c r="C217" s="21" t="str">
        <f>Threshold!B216</f>
        <v>AME21192</v>
      </c>
      <c r="D217" s="132" t="str">
        <f>Threshold!C216</f>
        <v>AME21192</v>
      </c>
      <c r="E217" s="133"/>
      <c r="F217" s="7">
        <v>2</v>
      </c>
      <c r="G217" s="7">
        <v>2</v>
      </c>
      <c r="H217" s="7">
        <v>2</v>
      </c>
      <c r="I217" s="7">
        <v>2</v>
      </c>
      <c r="J217" s="7">
        <v>2</v>
      </c>
      <c r="K217" s="7">
        <v>2</v>
      </c>
      <c r="L217" s="7">
        <v>10</v>
      </c>
      <c r="M217" s="7">
        <v>10</v>
      </c>
      <c r="N217" s="7">
        <v>11</v>
      </c>
      <c r="O217" s="17">
        <f t="shared" si="12"/>
        <v>43</v>
      </c>
      <c r="P217" s="7">
        <v>5</v>
      </c>
      <c r="Q217" s="7">
        <v>5</v>
      </c>
      <c r="R217" s="17">
        <f t="shared" si="13"/>
        <v>10</v>
      </c>
      <c r="S217" s="105">
        <f t="shared" si="14"/>
        <v>0.88571428571428568</v>
      </c>
      <c r="T217" s="110">
        <f t="shared" si="15"/>
        <v>0.88</v>
      </c>
    </row>
    <row r="218" spans="2:20" x14ac:dyDescent="0.3">
      <c r="B218" s="7">
        <f>Threshold!A217</f>
        <v>206</v>
      </c>
      <c r="C218" s="21" t="str">
        <f>Threshold!B217</f>
        <v>AME21197</v>
      </c>
      <c r="D218" s="132" t="str">
        <f>Threshold!C217</f>
        <v>AME21197</v>
      </c>
      <c r="E218" s="133"/>
      <c r="F218" s="7">
        <v>0</v>
      </c>
      <c r="G218" s="7">
        <v>0</v>
      </c>
      <c r="H218" s="7">
        <v>2</v>
      </c>
      <c r="I218" s="7">
        <v>1</v>
      </c>
      <c r="J218" s="7">
        <v>2</v>
      </c>
      <c r="K218" s="7">
        <v>0</v>
      </c>
      <c r="L218" s="7">
        <v>10</v>
      </c>
      <c r="M218" s="7">
        <v>13</v>
      </c>
      <c r="N218" s="7">
        <v>10</v>
      </c>
      <c r="O218" s="17">
        <f t="shared" si="12"/>
        <v>38</v>
      </c>
      <c r="P218" s="7">
        <v>5</v>
      </c>
      <c r="Q218" s="7">
        <v>5</v>
      </c>
      <c r="R218" s="17">
        <f t="shared" si="13"/>
        <v>10</v>
      </c>
      <c r="S218" s="105">
        <f t="shared" si="14"/>
        <v>0.8571428571428571</v>
      </c>
      <c r="T218" s="110">
        <f t="shared" si="15"/>
        <v>0.72</v>
      </c>
    </row>
    <row r="219" spans="2:20" x14ac:dyDescent="0.3">
      <c r="B219" s="7">
        <f>Threshold!A218</f>
        <v>207</v>
      </c>
      <c r="C219" s="21" t="str">
        <f>Threshold!B218</f>
        <v>AME21198</v>
      </c>
      <c r="D219" s="132" t="str">
        <f>Threshold!C218</f>
        <v>AME21198</v>
      </c>
      <c r="E219" s="133"/>
      <c r="F219" s="7">
        <v>2</v>
      </c>
      <c r="G219" s="7">
        <v>2</v>
      </c>
      <c r="H219" s="7">
        <v>2</v>
      </c>
      <c r="I219" s="7">
        <v>2</v>
      </c>
      <c r="J219" s="7">
        <v>2</v>
      </c>
      <c r="K219" s="7">
        <v>2</v>
      </c>
      <c r="L219" s="7">
        <v>5</v>
      </c>
      <c r="M219" s="7">
        <v>7</v>
      </c>
      <c r="N219" s="7">
        <v>11</v>
      </c>
      <c r="O219" s="17">
        <f t="shared" si="12"/>
        <v>35</v>
      </c>
      <c r="P219" s="7">
        <v>5</v>
      </c>
      <c r="Q219" s="7">
        <v>5</v>
      </c>
      <c r="R219" s="17">
        <f t="shared" si="13"/>
        <v>10</v>
      </c>
      <c r="S219" s="105">
        <f t="shared" si="14"/>
        <v>0.65714285714285714</v>
      </c>
      <c r="T219" s="110">
        <f t="shared" si="15"/>
        <v>0.88</v>
      </c>
    </row>
    <row r="220" spans="2:20" x14ac:dyDescent="0.3">
      <c r="B220" s="7">
        <f>Threshold!A219</f>
        <v>208</v>
      </c>
      <c r="C220" s="21" t="str">
        <f>Threshold!B219</f>
        <v>AME21199</v>
      </c>
      <c r="D220" s="132" t="str">
        <f>Threshold!C219</f>
        <v>AME21199</v>
      </c>
      <c r="E220" s="133"/>
      <c r="F220" s="7">
        <v>2</v>
      </c>
      <c r="G220" s="7">
        <v>2</v>
      </c>
      <c r="H220" s="7">
        <v>2</v>
      </c>
      <c r="I220" s="7">
        <v>2</v>
      </c>
      <c r="J220" s="7">
        <v>2</v>
      </c>
      <c r="K220" s="7">
        <v>2</v>
      </c>
      <c r="L220" s="7">
        <v>9</v>
      </c>
      <c r="M220" s="7">
        <v>10</v>
      </c>
      <c r="N220" s="7">
        <v>11</v>
      </c>
      <c r="O220" s="17">
        <f t="shared" si="12"/>
        <v>42</v>
      </c>
      <c r="P220" s="7">
        <v>5</v>
      </c>
      <c r="Q220" s="7">
        <v>5</v>
      </c>
      <c r="R220" s="17">
        <f t="shared" si="13"/>
        <v>10</v>
      </c>
      <c r="S220" s="105">
        <f t="shared" si="14"/>
        <v>0.8571428571428571</v>
      </c>
      <c r="T220" s="110">
        <f t="shared" si="15"/>
        <v>0.88</v>
      </c>
    </row>
    <row r="221" spans="2:20" x14ac:dyDescent="0.3">
      <c r="B221" s="7">
        <f>Threshold!A220</f>
        <v>209</v>
      </c>
      <c r="C221" s="21" t="str">
        <f>Threshold!B220</f>
        <v>AME21200</v>
      </c>
      <c r="D221" s="132" t="str">
        <f>Threshold!C220</f>
        <v>AME21200</v>
      </c>
      <c r="E221" s="133"/>
      <c r="F221" s="7">
        <v>2</v>
      </c>
      <c r="G221" s="7">
        <v>2</v>
      </c>
      <c r="H221" s="7">
        <v>2</v>
      </c>
      <c r="I221" s="7">
        <v>1</v>
      </c>
      <c r="J221" s="7">
        <v>2</v>
      </c>
      <c r="K221" s="7">
        <v>2</v>
      </c>
      <c r="L221" s="7">
        <v>7</v>
      </c>
      <c r="M221" s="7">
        <v>8</v>
      </c>
      <c r="N221" s="7">
        <v>14</v>
      </c>
      <c r="O221" s="17">
        <f t="shared" si="12"/>
        <v>40</v>
      </c>
      <c r="P221" s="7">
        <v>5</v>
      </c>
      <c r="Q221" s="7">
        <v>5</v>
      </c>
      <c r="R221" s="17">
        <f t="shared" si="13"/>
        <v>10</v>
      </c>
      <c r="S221" s="105">
        <f t="shared" si="14"/>
        <v>0.74285714285714288</v>
      </c>
      <c r="T221" s="110">
        <f t="shared" si="15"/>
        <v>0.96</v>
      </c>
    </row>
    <row r="222" spans="2:20" x14ac:dyDescent="0.3">
      <c r="B222" s="7">
        <f>Threshold!A221</f>
        <v>210</v>
      </c>
      <c r="C222" s="21" t="str">
        <f>Threshold!B221</f>
        <v>AME21201</v>
      </c>
      <c r="D222" s="132" t="str">
        <f>Threshold!C221</f>
        <v>AME21201</v>
      </c>
      <c r="E222" s="133"/>
      <c r="F222" s="7">
        <v>1</v>
      </c>
      <c r="G222" s="7">
        <v>1</v>
      </c>
      <c r="H222" s="7">
        <v>1</v>
      </c>
      <c r="I222" s="7">
        <v>1</v>
      </c>
      <c r="J222" s="7">
        <v>0</v>
      </c>
      <c r="K222" s="7">
        <v>1</v>
      </c>
      <c r="L222" s="7">
        <v>8</v>
      </c>
      <c r="M222" s="7">
        <v>13</v>
      </c>
      <c r="N222" s="7">
        <v>13</v>
      </c>
      <c r="O222" s="17">
        <f t="shared" si="12"/>
        <v>39</v>
      </c>
      <c r="P222" s="7">
        <v>5</v>
      </c>
      <c r="Q222" s="7">
        <v>5</v>
      </c>
      <c r="R222" s="17">
        <f t="shared" si="13"/>
        <v>10</v>
      </c>
      <c r="S222" s="105">
        <f t="shared" si="14"/>
        <v>0.82857142857142863</v>
      </c>
      <c r="T222" s="110">
        <f t="shared" si="15"/>
        <v>0.8</v>
      </c>
    </row>
    <row r="223" spans="2:20" x14ac:dyDescent="0.3">
      <c r="B223" s="7">
        <f>Threshold!A222</f>
        <v>211</v>
      </c>
      <c r="C223" s="21" t="str">
        <f>Threshold!B222</f>
        <v>AME21202</v>
      </c>
      <c r="D223" s="132" t="str">
        <f>Threshold!C222</f>
        <v>AME21202</v>
      </c>
      <c r="E223" s="133"/>
      <c r="F223" s="7">
        <v>0</v>
      </c>
      <c r="G223" s="7">
        <v>0</v>
      </c>
      <c r="H223" s="7">
        <v>2</v>
      </c>
      <c r="I223" s="7">
        <v>0</v>
      </c>
      <c r="J223" s="7">
        <v>1</v>
      </c>
      <c r="K223" s="7">
        <v>1</v>
      </c>
      <c r="L223" s="7">
        <v>8</v>
      </c>
      <c r="M223" s="7">
        <v>11</v>
      </c>
      <c r="N223" s="7">
        <v>13</v>
      </c>
      <c r="O223" s="17">
        <f t="shared" si="12"/>
        <v>36</v>
      </c>
      <c r="P223" s="7">
        <v>5</v>
      </c>
      <c r="Q223" s="7">
        <v>5</v>
      </c>
      <c r="R223" s="17">
        <f t="shared" si="13"/>
        <v>10</v>
      </c>
      <c r="S223" s="105">
        <f t="shared" si="14"/>
        <v>0.74285714285714288</v>
      </c>
      <c r="T223" s="110">
        <f t="shared" si="15"/>
        <v>0.8</v>
      </c>
    </row>
    <row r="224" spans="2:20" x14ac:dyDescent="0.3">
      <c r="B224" s="7">
        <f>Threshold!A223</f>
        <v>212</v>
      </c>
      <c r="C224" s="21" t="str">
        <f>Threshold!B223</f>
        <v>AME21205</v>
      </c>
      <c r="D224" s="132" t="str">
        <f>Threshold!C223</f>
        <v>AME21205</v>
      </c>
      <c r="E224" s="133"/>
      <c r="F224" s="7">
        <v>2</v>
      </c>
      <c r="G224" s="7">
        <v>2</v>
      </c>
      <c r="H224" s="7">
        <v>2</v>
      </c>
      <c r="I224" s="7">
        <v>1</v>
      </c>
      <c r="J224" s="7">
        <v>2</v>
      </c>
      <c r="K224" s="7">
        <v>2</v>
      </c>
      <c r="L224" s="7">
        <v>7</v>
      </c>
      <c r="M224" s="7">
        <v>8</v>
      </c>
      <c r="N224" s="7">
        <v>14</v>
      </c>
      <c r="O224" s="17">
        <f t="shared" si="12"/>
        <v>40</v>
      </c>
      <c r="P224" s="7">
        <v>5</v>
      </c>
      <c r="Q224" s="7">
        <v>5</v>
      </c>
      <c r="R224" s="17">
        <f t="shared" si="13"/>
        <v>10</v>
      </c>
      <c r="S224" s="105">
        <f t="shared" si="14"/>
        <v>0.74285714285714288</v>
      </c>
      <c r="T224" s="110">
        <f t="shared" si="15"/>
        <v>0.96</v>
      </c>
    </row>
    <row r="225" spans="2:20" x14ac:dyDescent="0.3">
      <c r="B225" s="7">
        <f>Threshold!A224</f>
        <v>213</v>
      </c>
      <c r="C225" s="21" t="str">
        <f>Threshold!B224</f>
        <v>AME21206</v>
      </c>
      <c r="D225" s="132" t="str">
        <f>Threshold!C224</f>
        <v>AME21206</v>
      </c>
      <c r="E225" s="133"/>
      <c r="F225" s="7">
        <v>1</v>
      </c>
      <c r="G225" s="7">
        <v>1</v>
      </c>
      <c r="H225" s="7">
        <v>2</v>
      </c>
      <c r="I225" s="7">
        <v>1</v>
      </c>
      <c r="J225" s="7">
        <v>0</v>
      </c>
      <c r="K225" s="7">
        <v>0</v>
      </c>
      <c r="L225" s="7">
        <v>7</v>
      </c>
      <c r="M225" s="7">
        <v>13</v>
      </c>
      <c r="N225" s="7">
        <v>14</v>
      </c>
      <c r="O225" s="17">
        <f t="shared" si="12"/>
        <v>39</v>
      </c>
      <c r="P225" s="7">
        <v>5</v>
      </c>
      <c r="Q225" s="7">
        <v>5</v>
      </c>
      <c r="R225" s="17">
        <f t="shared" si="13"/>
        <v>10</v>
      </c>
      <c r="S225" s="105">
        <f t="shared" si="14"/>
        <v>0.82857142857142863</v>
      </c>
      <c r="T225" s="110">
        <f t="shared" si="15"/>
        <v>0.8</v>
      </c>
    </row>
    <row r="226" spans="2:20" x14ac:dyDescent="0.3">
      <c r="B226" s="7">
        <f>Threshold!A225</f>
        <v>214</v>
      </c>
      <c r="C226" s="21" t="str">
        <f>Threshold!B225</f>
        <v>AME21207</v>
      </c>
      <c r="D226" s="132" t="str">
        <f>Threshold!C225</f>
        <v>AME21207</v>
      </c>
      <c r="E226" s="133"/>
      <c r="F226" s="7">
        <v>2</v>
      </c>
      <c r="G226" s="7">
        <v>0</v>
      </c>
      <c r="H226" s="7">
        <v>1</v>
      </c>
      <c r="I226" s="7">
        <v>2</v>
      </c>
      <c r="J226" s="7">
        <v>0</v>
      </c>
      <c r="K226" s="7">
        <v>2</v>
      </c>
      <c r="L226" s="7">
        <v>8</v>
      </c>
      <c r="M226" s="7">
        <v>14</v>
      </c>
      <c r="N226" s="7">
        <v>10</v>
      </c>
      <c r="O226" s="17">
        <f t="shared" si="12"/>
        <v>39</v>
      </c>
      <c r="P226" s="7">
        <v>5</v>
      </c>
      <c r="Q226" s="7">
        <v>5</v>
      </c>
      <c r="R226" s="17">
        <f t="shared" si="13"/>
        <v>10</v>
      </c>
      <c r="S226" s="105">
        <f t="shared" si="14"/>
        <v>0.8571428571428571</v>
      </c>
      <c r="T226" s="110">
        <f t="shared" si="15"/>
        <v>0.76</v>
      </c>
    </row>
    <row r="227" spans="2:20" x14ac:dyDescent="0.3">
      <c r="B227" s="7">
        <f>Threshold!A226</f>
        <v>215</v>
      </c>
      <c r="C227" s="21" t="str">
        <f>Threshold!B226</f>
        <v>AME21208</v>
      </c>
      <c r="D227" s="132" t="str">
        <f>Threshold!C226</f>
        <v>AME21208</v>
      </c>
      <c r="E227" s="133"/>
      <c r="F227" s="7">
        <v>0</v>
      </c>
      <c r="G227" s="7">
        <v>0</v>
      </c>
      <c r="H227" s="7">
        <v>2</v>
      </c>
      <c r="I227" s="7">
        <v>2</v>
      </c>
      <c r="J227" s="7">
        <v>1</v>
      </c>
      <c r="K227" s="7">
        <v>1</v>
      </c>
      <c r="L227" s="7">
        <v>10</v>
      </c>
      <c r="M227" s="7">
        <v>11</v>
      </c>
      <c r="N227" s="7">
        <v>11</v>
      </c>
      <c r="O227" s="17">
        <f t="shared" si="12"/>
        <v>38</v>
      </c>
      <c r="P227" s="7">
        <v>5</v>
      </c>
      <c r="Q227" s="7">
        <v>5</v>
      </c>
      <c r="R227" s="17">
        <f t="shared" si="13"/>
        <v>10</v>
      </c>
      <c r="S227" s="105">
        <f t="shared" si="14"/>
        <v>0.8</v>
      </c>
      <c r="T227" s="110">
        <f t="shared" si="15"/>
        <v>0.8</v>
      </c>
    </row>
    <row r="228" spans="2:20" x14ac:dyDescent="0.3">
      <c r="B228" s="7">
        <f>Threshold!A227</f>
        <v>216</v>
      </c>
      <c r="C228" s="21" t="str">
        <f>Threshold!B227</f>
        <v>AME21212</v>
      </c>
      <c r="D228" s="132" t="str">
        <f>Threshold!C227</f>
        <v>AME21212</v>
      </c>
      <c r="E228" s="133"/>
      <c r="F228" s="7" t="s">
        <v>103</v>
      </c>
      <c r="G228" s="7" t="s">
        <v>103</v>
      </c>
      <c r="H228" s="7" t="s">
        <v>103</v>
      </c>
      <c r="I228" s="7" t="s">
        <v>103</v>
      </c>
      <c r="J228" s="7" t="s">
        <v>103</v>
      </c>
      <c r="K228" s="7" t="s">
        <v>103</v>
      </c>
      <c r="L228" s="7" t="s">
        <v>103</v>
      </c>
      <c r="M228" s="7" t="s">
        <v>103</v>
      </c>
      <c r="N228" s="7" t="s">
        <v>103</v>
      </c>
      <c r="O228" s="17">
        <f t="shared" ref="O228:O245" si="16">SUM(F228:N228)</f>
        <v>0</v>
      </c>
      <c r="P228" s="7">
        <v>5</v>
      </c>
      <c r="Q228" s="7">
        <v>5</v>
      </c>
      <c r="R228" s="17">
        <f t="shared" ref="R228:R245" si="17">SUM(P228:Q228)</f>
        <v>10</v>
      </c>
      <c r="S228" s="105">
        <f t="shared" ref="S228:S245" si="18">SUM(F228:H228,L228:M228,P228)/35</f>
        <v>0.14285714285714285</v>
      </c>
      <c r="T228" s="110">
        <f t="shared" ref="T228:T245" si="19">SUM(I228:K228,N228,Q228)/25</f>
        <v>0.2</v>
      </c>
    </row>
    <row r="229" spans="2:20" x14ac:dyDescent="0.3">
      <c r="B229" s="7">
        <f>Threshold!A228</f>
        <v>217</v>
      </c>
      <c r="C229" s="21" t="str">
        <f>Threshold!B228</f>
        <v>AME21214</v>
      </c>
      <c r="D229" s="132" t="str">
        <f>Threshold!C228</f>
        <v>AME21214</v>
      </c>
      <c r="E229" s="133"/>
      <c r="F229" s="7">
        <v>0</v>
      </c>
      <c r="G229" s="7">
        <v>2</v>
      </c>
      <c r="H229" s="7">
        <v>0</v>
      </c>
      <c r="I229" s="7">
        <v>1</v>
      </c>
      <c r="J229" s="7">
        <v>0</v>
      </c>
      <c r="K229" s="7">
        <v>1</v>
      </c>
      <c r="L229" s="7">
        <v>8</v>
      </c>
      <c r="M229" s="7">
        <v>3</v>
      </c>
      <c r="N229" s="7">
        <v>5</v>
      </c>
      <c r="O229" s="17">
        <f t="shared" si="16"/>
        <v>20</v>
      </c>
      <c r="P229" s="7">
        <v>5</v>
      </c>
      <c r="Q229" s="7">
        <v>5</v>
      </c>
      <c r="R229" s="17">
        <f t="shared" si="17"/>
        <v>10</v>
      </c>
      <c r="S229" s="105">
        <f t="shared" si="18"/>
        <v>0.51428571428571423</v>
      </c>
      <c r="T229" s="110">
        <f t="shared" si="19"/>
        <v>0.48</v>
      </c>
    </row>
    <row r="230" spans="2:20" x14ac:dyDescent="0.3">
      <c r="B230" s="7">
        <f>Threshold!A229</f>
        <v>218</v>
      </c>
      <c r="C230" s="21" t="str">
        <f>Threshold!B229</f>
        <v>AME21215</v>
      </c>
      <c r="D230" s="132" t="str">
        <f>Threshold!C229</f>
        <v>AME21215</v>
      </c>
      <c r="E230" s="133"/>
      <c r="F230" s="7">
        <v>1</v>
      </c>
      <c r="G230" s="7">
        <v>1</v>
      </c>
      <c r="H230" s="7">
        <v>2</v>
      </c>
      <c r="I230" s="7">
        <v>0</v>
      </c>
      <c r="J230" s="7">
        <v>2</v>
      </c>
      <c r="K230" s="7">
        <v>0</v>
      </c>
      <c r="L230" s="7">
        <v>9</v>
      </c>
      <c r="M230" s="7">
        <v>12</v>
      </c>
      <c r="N230" s="7">
        <v>11</v>
      </c>
      <c r="O230" s="17">
        <f t="shared" si="16"/>
        <v>38</v>
      </c>
      <c r="P230" s="7">
        <v>5</v>
      </c>
      <c r="Q230" s="7">
        <v>5</v>
      </c>
      <c r="R230" s="17">
        <f t="shared" si="17"/>
        <v>10</v>
      </c>
      <c r="S230" s="105">
        <f t="shared" si="18"/>
        <v>0.8571428571428571</v>
      </c>
      <c r="T230" s="110">
        <f t="shared" si="19"/>
        <v>0.72</v>
      </c>
    </row>
    <row r="231" spans="2:20" x14ac:dyDescent="0.3">
      <c r="B231" s="7">
        <f>Threshold!A230</f>
        <v>219</v>
      </c>
      <c r="C231" s="21" t="str">
        <f>Threshold!B230</f>
        <v>AME21216</v>
      </c>
      <c r="D231" s="132" t="str">
        <f>Threshold!C230</f>
        <v>AME21216</v>
      </c>
      <c r="E231" s="133"/>
      <c r="F231" s="7">
        <v>2</v>
      </c>
      <c r="G231" s="7">
        <v>1</v>
      </c>
      <c r="H231" s="7">
        <v>2</v>
      </c>
      <c r="I231" s="7">
        <v>2</v>
      </c>
      <c r="J231" s="7">
        <v>2</v>
      </c>
      <c r="K231" s="7">
        <v>0</v>
      </c>
      <c r="L231" s="7">
        <v>9</v>
      </c>
      <c r="M231" s="7">
        <v>10</v>
      </c>
      <c r="N231" s="7">
        <v>10</v>
      </c>
      <c r="O231" s="17">
        <f t="shared" si="16"/>
        <v>38</v>
      </c>
      <c r="P231" s="7">
        <v>5</v>
      </c>
      <c r="Q231" s="7">
        <v>5</v>
      </c>
      <c r="R231" s="17">
        <f t="shared" si="17"/>
        <v>10</v>
      </c>
      <c r="S231" s="105">
        <f t="shared" si="18"/>
        <v>0.82857142857142863</v>
      </c>
      <c r="T231" s="110">
        <f t="shared" si="19"/>
        <v>0.76</v>
      </c>
    </row>
    <row r="232" spans="2:20" x14ac:dyDescent="0.3">
      <c r="B232" s="7">
        <f>Threshold!A231</f>
        <v>220</v>
      </c>
      <c r="C232" s="21" t="str">
        <f>Threshold!B231</f>
        <v>AME21217</v>
      </c>
      <c r="D232" s="132" t="str">
        <f>Threshold!C231</f>
        <v>AME21217</v>
      </c>
      <c r="E232" s="133"/>
      <c r="F232" s="7">
        <v>2</v>
      </c>
      <c r="G232" s="7">
        <v>2</v>
      </c>
      <c r="H232" s="7">
        <v>1</v>
      </c>
      <c r="I232" s="7">
        <v>1</v>
      </c>
      <c r="J232" s="7">
        <v>1</v>
      </c>
      <c r="K232" s="7">
        <v>1</v>
      </c>
      <c r="L232" s="7">
        <v>9</v>
      </c>
      <c r="M232" s="7">
        <v>12</v>
      </c>
      <c r="N232" s="7">
        <v>9</v>
      </c>
      <c r="O232" s="17">
        <f t="shared" si="16"/>
        <v>38</v>
      </c>
      <c r="P232" s="7">
        <v>5</v>
      </c>
      <c r="Q232" s="7">
        <v>5</v>
      </c>
      <c r="R232" s="17">
        <f t="shared" si="17"/>
        <v>10</v>
      </c>
      <c r="S232" s="105">
        <f t="shared" si="18"/>
        <v>0.88571428571428568</v>
      </c>
      <c r="T232" s="110">
        <f t="shared" si="19"/>
        <v>0.68</v>
      </c>
    </row>
    <row r="233" spans="2:20" x14ac:dyDescent="0.3">
      <c r="B233" s="7">
        <f>Threshold!A232</f>
        <v>221</v>
      </c>
      <c r="C233" s="21" t="str">
        <f>Threshold!B232</f>
        <v>AME21218</v>
      </c>
      <c r="D233" s="132" t="str">
        <f>Threshold!C232</f>
        <v>AME21218</v>
      </c>
      <c r="E233" s="133"/>
      <c r="F233" s="7">
        <v>2</v>
      </c>
      <c r="G233" s="7">
        <v>0</v>
      </c>
      <c r="H233" s="7">
        <v>2</v>
      </c>
      <c r="I233" s="7">
        <v>2</v>
      </c>
      <c r="J233" s="7">
        <v>1</v>
      </c>
      <c r="K233" s="7">
        <v>2</v>
      </c>
      <c r="L233" s="7">
        <v>8</v>
      </c>
      <c r="M233" s="7">
        <v>0</v>
      </c>
      <c r="N233" s="7">
        <v>0</v>
      </c>
      <c r="O233" s="17">
        <f t="shared" si="16"/>
        <v>17</v>
      </c>
      <c r="P233" s="7">
        <v>5</v>
      </c>
      <c r="Q233" s="7">
        <v>5</v>
      </c>
      <c r="R233" s="17">
        <f t="shared" si="17"/>
        <v>10</v>
      </c>
      <c r="S233" s="105">
        <f t="shared" si="18"/>
        <v>0.48571428571428571</v>
      </c>
      <c r="T233" s="110">
        <f t="shared" si="19"/>
        <v>0.4</v>
      </c>
    </row>
    <row r="234" spans="2:20" x14ac:dyDescent="0.3">
      <c r="B234" s="7">
        <f>Threshold!A233</f>
        <v>222</v>
      </c>
      <c r="C234" s="21" t="str">
        <f>Threshold!B233</f>
        <v>AME21220</v>
      </c>
      <c r="D234" s="132" t="str">
        <f>Threshold!C233</f>
        <v>AME21220</v>
      </c>
      <c r="E234" s="133"/>
      <c r="F234" s="7">
        <v>1</v>
      </c>
      <c r="G234" s="7">
        <v>1</v>
      </c>
      <c r="H234" s="7">
        <v>2</v>
      </c>
      <c r="I234" s="7">
        <v>2</v>
      </c>
      <c r="J234" s="7">
        <v>2</v>
      </c>
      <c r="K234" s="7">
        <v>1</v>
      </c>
      <c r="L234" s="7">
        <v>6</v>
      </c>
      <c r="M234" s="7">
        <v>13</v>
      </c>
      <c r="N234" s="7">
        <v>8</v>
      </c>
      <c r="O234" s="17">
        <f t="shared" si="16"/>
        <v>36</v>
      </c>
      <c r="P234" s="7">
        <v>5</v>
      </c>
      <c r="Q234" s="7">
        <v>5</v>
      </c>
      <c r="R234" s="17">
        <f t="shared" si="17"/>
        <v>10</v>
      </c>
      <c r="S234" s="105">
        <f t="shared" si="18"/>
        <v>0.8</v>
      </c>
      <c r="T234" s="110">
        <f t="shared" si="19"/>
        <v>0.72</v>
      </c>
    </row>
    <row r="235" spans="2:20" x14ac:dyDescent="0.3">
      <c r="B235" s="7">
        <f>Threshold!A234</f>
        <v>223</v>
      </c>
      <c r="C235" s="21" t="str">
        <f>Threshold!B234</f>
        <v>AME21222</v>
      </c>
      <c r="D235" s="132" t="str">
        <f>Threshold!C234</f>
        <v>AME21222</v>
      </c>
      <c r="E235" s="133"/>
      <c r="F235" s="7">
        <v>1</v>
      </c>
      <c r="G235" s="7">
        <v>0</v>
      </c>
      <c r="H235" s="7">
        <v>2</v>
      </c>
      <c r="I235" s="7">
        <v>2</v>
      </c>
      <c r="J235" s="7">
        <v>2</v>
      </c>
      <c r="K235" s="7">
        <v>1</v>
      </c>
      <c r="L235" s="7">
        <v>9</v>
      </c>
      <c r="M235" s="7">
        <v>11</v>
      </c>
      <c r="N235" s="7">
        <v>10</v>
      </c>
      <c r="O235" s="17">
        <f t="shared" si="16"/>
        <v>38</v>
      </c>
      <c r="P235" s="7">
        <v>5</v>
      </c>
      <c r="Q235" s="7">
        <v>5</v>
      </c>
      <c r="R235" s="17">
        <f t="shared" si="17"/>
        <v>10</v>
      </c>
      <c r="S235" s="105">
        <f t="shared" si="18"/>
        <v>0.8</v>
      </c>
      <c r="T235" s="110">
        <f t="shared" si="19"/>
        <v>0.8</v>
      </c>
    </row>
    <row r="236" spans="2:20" x14ac:dyDescent="0.3">
      <c r="B236" s="7">
        <f>Threshold!A235</f>
        <v>224</v>
      </c>
      <c r="C236" s="21" t="str">
        <f>Threshold!B235</f>
        <v>AME21223</v>
      </c>
      <c r="D236" s="132" t="str">
        <f>Threshold!C235</f>
        <v>AME21223</v>
      </c>
      <c r="E236" s="133"/>
      <c r="F236" s="7">
        <v>1</v>
      </c>
      <c r="G236" s="7">
        <v>1</v>
      </c>
      <c r="H236" s="7">
        <v>2</v>
      </c>
      <c r="I236" s="7">
        <v>1</v>
      </c>
      <c r="J236" s="7">
        <v>1</v>
      </c>
      <c r="K236" s="7">
        <v>1</v>
      </c>
      <c r="L236" s="7">
        <v>8</v>
      </c>
      <c r="M236" s="7">
        <v>10</v>
      </c>
      <c r="N236" s="7">
        <v>11</v>
      </c>
      <c r="O236" s="17">
        <f t="shared" si="16"/>
        <v>36</v>
      </c>
      <c r="P236" s="7">
        <v>5</v>
      </c>
      <c r="Q236" s="7">
        <v>5</v>
      </c>
      <c r="R236" s="17">
        <f t="shared" si="17"/>
        <v>10</v>
      </c>
      <c r="S236" s="105">
        <f t="shared" si="18"/>
        <v>0.77142857142857146</v>
      </c>
      <c r="T236" s="110">
        <f t="shared" si="19"/>
        <v>0.76</v>
      </c>
    </row>
    <row r="237" spans="2:20" x14ac:dyDescent="0.3">
      <c r="B237" s="7">
        <f>Threshold!A236</f>
        <v>225</v>
      </c>
      <c r="C237" s="21" t="str">
        <f>Threshold!B236</f>
        <v>AME21224</v>
      </c>
      <c r="D237" s="132" t="str">
        <f>Threshold!C236</f>
        <v>AME21224</v>
      </c>
      <c r="E237" s="133"/>
      <c r="F237" s="7">
        <v>0</v>
      </c>
      <c r="G237" s="7">
        <v>1</v>
      </c>
      <c r="H237" s="7">
        <v>2</v>
      </c>
      <c r="I237" s="7">
        <v>0</v>
      </c>
      <c r="J237" s="7">
        <v>2</v>
      </c>
      <c r="K237" s="7">
        <v>2</v>
      </c>
      <c r="L237" s="7">
        <v>9</v>
      </c>
      <c r="M237" s="7">
        <v>10</v>
      </c>
      <c r="N237" s="7">
        <v>12</v>
      </c>
      <c r="O237" s="17">
        <f t="shared" si="16"/>
        <v>38</v>
      </c>
      <c r="P237" s="7">
        <v>5</v>
      </c>
      <c r="Q237" s="7">
        <v>5</v>
      </c>
      <c r="R237" s="17">
        <f t="shared" si="17"/>
        <v>10</v>
      </c>
      <c r="S237" s="105">
        <f t="shared" si="18"/>
        <v>0.77142857142857146</v>
      </c>
      <c r="T237" s="110">
        <f t="shared" si="19"/>
        <v>0.84</v>
      </c>
    </row>
    <row r="238" spans="2:20" x14ac:dyDescent="0.3">
      <c r="B238" s="7">
        <f>Threshold!A237</f>
        <v>226</v>
      </c>
      <c r="C238" s="21" t="str">
        <f>Threshold!B237</f>
        <v>AME21227</v>
      </c>
      <c r="D238" s="132" t="str">
        <f>Threshold!C237</f>
        <v>AME21227</v>
      </c>
      <c r="E238" s="133"/>
      <c r="F238" s="7">
        <v>2</v>
      </c>
      <c r="G238" s="7">
        <v>2</v>
      </c>
      <c r="H238" s="7">
        <v>2</v>
      </c>
      <c r="I238" s="7">
        <v>2</v>
      </c>
      <c r="J238" s="7">
        <v>2</v>
      </c>
      <c r="K238" s="7">
        <v>2</v>
      </c>
      <c r="L238" s="7">
        <v>9</v>
      </c>
      <c r="M238" s="7">
        <v>11</v>
      </c>
      <c r="N238" s="7">
        <v>13</v>
      </c>
      <c r="O238" s="17">
        <f t="shared" si="16"/>
        <v>45</v>
      </c>
      <c r="P238" s="7">
        <v>5</v>
      </c>
      <c r="Q238" s="7">
        <v>5</v>
      </c>
      <c r="R238" s="17">
        <f t="shared" si="17"/>
        <v>10</v>
      </c>
      <c r="S238" s="105">
        <f t="shared" si="18"/>
        <v>0.88571428571428568</v>
      </c>
      <c r="T238" s="110">
        <f t="shared" si="19"/>
        <v>0.96</v>
      </c>
    </row>
    <row r="239" spans="2:20" x14ac:dyDescent="0.3">
      <c r="B239" s="7">
        <f>Threshold!A238</f>
        <v>227</v>
      </c>
      <c r="C239" s="21" t="str">
        <f>Threshold!B238</f>
        <v>AME21229</v>
      </c>
      <c r="D239" s="132" t="str">
        <f>Threshold!C238</f>
        <v>AME21229</v>
      </c>
      <c r="E239" s="133"/>
      <c r="F239" s="7">
        <v>2</v>
      </c>
      <c r="G239" s="7">
        <v>2</v>
      </c>
      <c r="H239" s="7">
        <v>2</v>
      </c>
      <c r="I239" s="7">
        <v>2</v>
      </c>
      <c r="J239" s="7">
        <v>1</v>
      </c>
      <c r="K239" s="7">
        <v>2</v>
      </c>
      <c r="L239" s="7">
        <v>7</v>
      </c>
      <c r="M239" s="7">
        <v>9</v>
      </c>
      <c r="N239" s="7">
        <v>7</v>
      </c>
      <c r="O239" s="17">
        <f t="shared" si="16"/>
        <v>34</v>
      </c>
      <c r="P239" s="7">
        <v>5</v>
      </c>
      <c r="Q239" s="7">
        <v>5</v>
      </c>
      <c r="R239" s="17">
        <f t="shared" si="17"/>
        <v>10</v>
      </c>
      <c r="S239" s="105">
        <f t="shared" si="18"/>
        <v>0.77142857142857146</v>
      </c>
      <c r="T239" s="110">
        <f t="shared" si="19"/>
        <v>0.68</v>
      </c>
    </row>
    <row r="240" spans="2:20" x14ac:dyDescent="0.3">
      <c r="B240" s="7">
        <f>Threshold!A239</f>
        <v>228</v>
      </c>
      <c r="C240" s="21" t="str">
        <f>Threshold!B239</f>
        <v>AME21231</v>
      </c>
      <c r="D240" s="132" t="str">
        <f>Threshold!C239</f>
        <v>AME21231</v>
      </c>
      <c r="E240" s="133"/>
      <c r="F240" s="7">
        <v>1</v>
      </c>
      <c r="G240" s="7">
        <v>2</v>
      </c>
      <c r="H240" s="7">
        <v>2</v>
      </c>
      <c r="I240" s="7">
        <v>1</v>
      </c>
      <c r="J240" s="7">
        <v>2</v>
      </c>
      <c r="K240" s="7">
        <v>0</v>
      </c>
      <c r="L240" s="7">
        <v>9</v>
      </c>
      <c r="M240" s="7">
        <v>11</v>
      </c>
      <c r="N240" s="7">
        <v>10</v>
      </c>
      <c r="O240" s="17">
        <f t="shared" si="16"/>
        <v>38</v>
      </c>
      <c r="P240" s="7">
        <v>5</v>
      </c>
      <c r="Q240" s="7">
        <v>5</v>
      </c>
      <c r="R240" s="17">
        <f t="shared" si="17"/>
        <v>10</v>
      </c>
      <c r="S240" s="105">
        <f t="shared" si="18"/>
        <v>0.8571428571428571</v>
      </c>
      <c r="T240" s="110">
        <f t="shared" si="19"/>
        <v>0.72</v>
      </c>
    </row>
    <row r="241" spans="2:20" x14ac:dyDescent="0.3">
      <c r="B241" s="7">
        <f>Threshold!A240</f>
        <v>229</v>
      </c>
      <c r="C241" s="21" t="str">
        <f>Threshold!B240</f>
        <v>AME21255L</v>
      </c>
      <c r="D241" s="132" t="str">
        <f>Threshold!C240</f>
        <v>AME21255L</v>
      </c>
      <c r="E241" s="133"/>
      <c r="F241" s="7">
        <v>1</v>
      </c>
      <c r="G241" s="7">
        <v>2</v>
      </c>
      <c r="H241" s="7">
        <v>2</v>
      </c>
      <c r="I241" s="7">
        <v>0</v>
      </c>
      <c r="J241" s="7">
        <v>0</v>
      </c>
      <c r="K241" s="7">
        <v>0</v>
      </c>
      <c r="L241" s="7">
        <v>10</v>
      </c>
      <c r="M241" s="7">
        <v>13</v>
      </c>
      <c r="N241" s="7">
        <v>10</v>
      </c>
      <c r="O241" s="17">
        <f t="shared" si="16"/>
        <v>38</v>
      </c>
      <c r="P241" s="7">
        <v>5</v>
      </c>
      <c r="Q241" s="7">
        <v>5</v>
      </c>
      <c r="R241" s="17">
        <f t="shared" si="17"/>
        <v>10</v>
      </c>
      <c r="S241" s="105">
        <f t="shared" si="18"/>
        <v>0.94285714285714284</v>
      </c>
      <c r="T241" s="110">
        <f t="shared" si="19"/>
        <v>0.6</v>
      </c>
    </row>
    <row r="242" spans="2:20" x14ac:dyDescent="0.3">
      <c r="B242" s="7">
        <f>Threshold!A241</f>
        <v>230</v>
      </c>
      <c r="C242" s="21" t="str">
        <f>Threshold!B241</f>
        <v>AME21256L</v>
      </c>
      <c r="D242" s="132" t="str">
        <f>Threshold!C241</f>
        <v>AME21256L</v>
      </c>
      <c r="E242" s="133"/>
      <c r="F242" s="7" t="s">
        <v>103</v>
      </c>
      <c r="G242" s="7" t="s">
        <v>103</v>
      </c>
      <c r="H242" s="7" t="s">
        <v>103</v>
      </c>
      <c r="I242" s="7" t="s">
        <v>103</v>
      </c>
      <c r="J242" s="7" t="s">
        <v>103</v>
      </c>
      <c r="K242" s="7" t="s">
        <v>103</v>
      </c>
      <c r="L242" s="7" t="s">
        <v>103</v>
      </c>
      <c r="M242" s="7" t="s">
        <v>103</v>
      </c>
      <c r="N242" s="7" t="s">
        <v>103</v>
      </c>
      <c r="O242" s="17">
        <f t="shared" si="16"/>
        <v>0</v>
      </c>
      <c r="P242" s="7">
        <v>5</v>
      </c>
      <c r="Q242" s="7">
        <v>5</v>
      </c>
      <c r="R242" s="17">
        <f t="shared" si="17"/>
        <v>10</v>
      </c>
      <c r="S242" s="105">
        <f t="shared" si="18"/>
        <v>0.14285714285714285</v>
      </c>
      <c r="T242" s="110">
        <f t="shared" si="19"/>
        <v>0.2</v>
      </c>
    </row>
    <row r="243" spans="2:20" x14ac:dyDescent="0.3">
      <c r="B243" s="7">
        <f>Threshold!A242</f>
        <v>231</v>
      </c>
      <c r="C243" s="21" t="str">
        <f>Threshold!B242</f>
        <v>AME21260L</v>
      </c>
      <c r="D243" s="132" t="str">
        <f>Threshold!C242</f>
        <v>AME21260L</v>
      </c>
      <c r="E243" s="133"/>
      <c r="F243" s="7">
        <v>2</v>
      </c>
      <c r="G243" s="7">
        <v>2</v>
      </c>
      <c r="H243" s="7">
        <v>2</v>
      </c>
      <c r="I243" s="7">
        <v>2</v>
      </c>
      <c r="J243" s="7">
        <v>2</v>
      </c>
      <c r="K243" s="7">
        <v>2</v>
      </c>
      <c r="L243" s="7">
        <v>9</v>
      </c>
      <c r="M243" s="7">
        <v>10</v>
      </c>
      <c r="N243" s="7">
        <v>12</v>
      </c>
      <c r="O243" s="17">
        <f t="shared" si="16"/>
        <v>43</v>
      </c>
      <c r="P243" s="7">
        <v>5</v>
      </c>
      <c r="Q243" s="7">
        <v>5</v>
      </c>
      <c r="R243" s="17">
        <f t="shared" si="17"/>
        <v>10</v>
      </c>
      <c r="S243" s="105">
        <f t="shared" si="18"/>
        <v>0.8571428571428571</v>
      </c>
      <c r="T243" s="110">
        <f t="shared" si="19"/>
        <v>0.92</v>
      </c>
    </row>
    <row r="244" spans="2:20" x14ac:dyDescent="0.3">
      <c r="B244" s="7">
        <f>Threshold!A243</f>
        <v>232</v>
      </c>
      <c r="C244" s="21" t="str">
        <f>Threshold!B243</f>
        <v>AME21257L</v>
      </c>
      <c r="D244" s="132" t="str">
        <f>Threshold!C243</f>
        <v>AME21257L</v>
      </c>
      <c r="E244" s="133"/>
      <c r="F244" s="7">
        <v>2</v>
      </c>
      <c r="G244" s="7">
        <v>2</v>
      </c>
      <c r="H244" s="7">
        <v>2</v>
      </c>
      <c r="I244" s="7">
        <v>1</v>
      </c>
      <c r="J244" s="7">
        <v>2</v>
      </c>
      <c r="K244" s="7">
        <v>2</v>
      </c>
      <c r="L244" s="7">
        <v>7</v>
      </c>
      <c r="M244" s="7">
        <v>8</v>
      </c>
      <c r="N244" s="7">
        <v>14</v>
      </c>
      <c r="O244" s="17">
        <f t="shared" si="16"/>
        <v>40</v>
      </c>
      <c r="P244" s="7">
        <v>5</v>
      </c>
      <c r="Q244" s="7">
        <v>5</v>
      </c>
      <c r="R244" s="17">
        <f t="shared" si="17"/>
        <v>10</v>
      </c>
      <c r="S244" s="105">
        <f t="shared" si="18"/>
        <v>0.74285714285714288</v>
      </c>
      <c r="T244" s="110">
        <f t="shared" si="19"/>
        <v>0.96</v>
      </c>
    </row>
    <row r="245" spans="2:20" x14ac:dyDescent="0.3">
      <c r="B245" s="7">
        <f>Threshold!A244</f>
        <v>233</v>
      </c>
      <c r="C245" s="21" t="str">
        <f>Threshold!B244</f>
        <v>AME21259L</v>
      </c>
      <c r="D245" s="132" t="str">
        <f>Threshold!C244</f>
        <v>AME21259L</v>
      </c>
      <c r="E245" s="133"/>
      <c r="F245" s="7">
        <v>2</v>
      </c>
      <c r="G245" s="7">
        <v>0</v>
      </c>
      <c r="H245" s="7">
        <v>2</v>
      </c>
      <c r="I245" s="7">
        <v>1</v>
      </c>
      <c r="J245" s="7">
        <v>0</v>
      </c>
      <c r="K245" s="7">
        <v>1</v>
      </c>
      <c r="L245" s="7">
        <v>9</v>
      </c>
      <c r="M245" s="7">
        <v>11</v>
      </c>
      <c r="N245" s="7">
        <v>12</v>
      </c>
      <c r="O245" s="17">
        <f t="shared" si="16"/>
        <v>38</v>
      </c>
      <c r="P245" s="7">
        <v>5</v>
      </c>
      <c r="Q245" s="7">
        <v>5</v>
      </c>
      <c r="R245" s="17">
        <f t="shared" si="17"/>
        <v>10</v>
      </c>
      <c r="S245" s="105">
        <f t="shared" si="18"/>
        <v>0.82857142857142863</v>
      </c>
      <c r="T245" s="110">
        <f t="shared" si="19"/>
        <v>0.76</v>
      </c>
    </row>
    <row r="246" spans="2:20" x14ac:dyDescent="0.3">
      <c r="B246" s="7">
        <f>Threshold!A245</f>
        <v>234</v>
      </c>
      <c r="C246" s="21" t="str">
        <f>Threshold!B245</f>
        <v>AME21265L</v>
      </c>
      <c r="D246" s="132" t="str">
        <f>Threshold!C245</f>
        <v>AME21265L</v>
      </c>
      <c r="E246" s="133"/>
      <c r="F246" s="7">
        <v>2</v>
      </c>
      <c r="G246" s="7">
        <v>1</v>
      </c>
      <c r="H246" s="7">
        <v>2</v>
      </c>
      <c r="I246" s="7">
        <v>0</v>
      </c>
      <c r="J246" s="7">
        <v>1</v>
      </c>
      <c r="K246" s="7">
        <v>1</v>
      </c>
      <c r="L246" s="7">
        <v>7</v>
      </c>
      <c r="M246" s="7">
        <v>11</v>
      </c>
      <c r="N246" s="7">
        <v>12</v>
      </c>
      <c r="O246" s="17">
        <f t="shared" ref="O246" si="20">SUM(F246:N246)</f>
        <v>37</v>
      </c>
      <c r="P246" s="7">
        <v>5</v>
      </c>
      <c r="Q246" s="7">
        <v>5</v>
      </c>
      <c r="R246" s="17">
        <f t="shared" ref="R246" si="21">SUM(P246:Q246)</f>
        <v>10</v>
      </c>
      <c r="S246" s="105">
        <f t="shared" ref="S246" si="22">SUM(F246:H246,L246:M246,P246)/35</f>
        <v>0.8</v>
      </c>
      <c r="T246" s="110">
        <f t="shared" ref="T246" si="23">SUM(I246:K246,N246,Q246)/25</f>
        <v>0.76</v>
      </c>
    </row>
    <row r="247" spans="2:20" x14ac:dyDescent="0.3">
      <c r="M247" s="131" t="s">
        <v>28</v>
      </c>
      <c r="N247" s="131"/>
      <c r="O247" s="131"/>
      <c r="P247" s="131"/>
      <c r="Q247" s="131"/>
      <c r="R247" s="131"/>
      <c r="S247" s="7">
        <f>COUNTIF(S13:S246,"&gt;=77.51%")</f>
        <v>149</v>
      </c>
      <c r="T247" s="7">
        <f>COUNTIF(T13:T246,"&gt;=77.51%")</f>
        <v>174</v>
      </c>
    </row>
    <row r="248" spans="2:20" x14ac:dyDescent="0.3">
      <c r="M248" s="131" t="s">
        <v>29</v>
      </c>
      <c r="N248" s="131"/>
      <c r="O248" s="131"/>
      <c r="P248" s="131"/>
      <c r="Q248" s="131"/>
      <c r="R248" s="131"/>
      <c r="S248" s="7">
        <f>Threshold!$C$8</f>
        <v>234</v>
      </c>
      <c r="T248" s="7">
        <f>Threshold!$C$8</f>
        <v>234</v>
      </c>
    </row>
    <row r="249" spans="2:20" x14ac:dyDescent="0.3">
      <c r="M249" s="131" t="s">
        <v>30</v>
      </c>
      <c r="N249" s="131"/>
      <c r="O249" s="131"/>
      <c r="P249" s="131"/>
      <c r="Q249" s="131"/>
      <c r="R249" s="131"/>
      <c r="S249" s="34">
        <f>S247/S248</f>
        <v>0.63675213675213671</v>
      </c>
      <c r="T249" s="30">
        <f>T247/T248</f>
        <v>0.74358974358974361</v>
      </c>
    </row>
  </sheetData>
  <mergeCells count="255">
    <mergeCell ref="D246:E246"/>
    <mergeCell ref="D237:E237"/>
    <mergeCell ref="D238:E238"/>
    <mergeCell ref="D239:E239"/>
    <mergeCell ref="D240:E240"/>
    <mergeCell ref="D241:E241"/>
    <mergeCell ref="D242:E242"/>
    <mergeCell ref="D243:E243"/>
    <mergeCell ref="D244:E244"/>
    <mergeCell ref="D245:E245"/>
    <mergeCell ref="D228:E228"/>
    <mergeCell ref="D229:E229"/>
    <mergeCell ref="D230:E230"/>
    <mergeCell ref="D231:E231"/>
    <mergeCell ref="D232:E232"/>
    <mergeCell ref="D233:E233"/>
    <mergeCell ref="D234:E234"/>
    <mergeCell ref="D235:E235"/>
    <mergeCell ref="D236:E236"/>
    <mergeCell ref="F4:G4"/>
    <mergeCell ref="F5:G5"/>
    <mergeCell ref="B8:C8"/>
    <mergeCell ref="B9:B12"/>
    <mergeCell ref="C9:C12"/>
    <mergeCell ref="D9:D12"/>
    <mergeCell ref="D24:E24"/>
    <mergeCell ref="B5:C5"/>
    <mergeCell ref="O10:O11"/>
    <mergeCell ref="F9:O9"/>
    <mergeCell ref="D22:E22"/>
    <mergeCell ref="D23:E23"/>
    <mergeCell ref="E6:G6"/>
    <mergeCell ref="D18:E18"/>
    <mergeCell ref="D19:E19"/>
    <mergeCell ref="D20:E20"/>
    <mergeCell ref="D21:E21"/>
    <mergeCell ref="D13:E13"/>
    <mergeCell ref="D14:E14"/>
    <mergeCell ref="D15:E15"/>
    <mergeCell ref="D16:E16"/>
    <mergeCell ref="D17:E17"/>
    <mergeCell ref="D25:E25"/>
    <mergeCell ref="D26:E26"/>
    <mergeCell ref="D27:E27"/>
    <mergeCell ref="D28:E28"/>
    <mergeCell ref="D29:E29"/>
    <mergeCell ref="P9:R9"/>
    <mergeCell ref="R10:R11"/>
    <mergeCell ref="P10:P11"/>
    <mergeCell ref="Q10:Q11"/>
    <mergeCell ref="D36:E36"/>
    <mergeCell ref="D37:E37"/>
    <mergeCell ref="D38:E38"/>
    <mergeCell ref="D39:E39"/>
    <mergeCell ref="D40:E40"/>
    <mergeCell ref="D41:E41"/>
    <mergeCell ref="D30:E30"/>
    <mergeCell ref="D31:E31"/>
    <mergeCell ref="D32:E32"/>
    <mergeCell ref="D33:E33"/>
    <mergeCell ref="D34:E34"/>
    <mergeCell ref="D35:E35"/>
    <mergeCell ref="D48:E48"/>
    <mergeCell ref="D49:E49"/>
    <mergeCell ref="D50:E50"/>
    <mergeCell ref="D51:E51"/>
    <mergeCell ref="D52:E52"/>
    <mergeCell ref="D53:E53"/>
    <mergeCell ref="D42:E42"/>
    <mergeCell ref="D43:E43"/>
    <mergeCell ref="D44:E44"/>
    <mergeCell ref="D45:E45"/>
    <mergeCell ref="D46:E46"/>
    <mergeCell ref="D47:E47"/>
    <mergeCell ref="D60:E60"/>
    <mergeCell ref="D61:E61"/>
    <mergeCell ref="D62:E62"/>
    <mergeCell ref="D63:E63"/>
    <mergeCell ref="D64:E64"/>
    <mergeCell ref="D65:E65"/>
    <mergeCell ref="D54:E54"/>
    <mergeCell ref="D55:E55"/>
    <mergeCell ref="D56:E56"/>
    <mergeCell ref="D57:E57"/>
    <mergeCell ref="D58:E58"/>
    <mergeCell ref="D59:E59"/>
    <mergeCell ref="D72:E72"/>
    <mergeCell ref="D73:E73"/>
    <mergeCell ref="D74:E74"/>
    <mergeCell ref="D75:E75"/>
    <mergeCell ref="D76:E76"/>
    <mergeCell ref="D77:E77"/>
    <mergeCell ref="D66:E66"/>
    <mergeCell ref="D67:E67"/>
    <mergeCell ref="D68:E68"/>
    <mergeCell ref="D69:E69"/>
    <mergeCell ref="D70:E70"/>
    <mergeCell ref="D71:E71"/>
    <mergeCell ref="D84:E84"/>
    <mergeCell ref="D85:E85"/>
    <mergeCell ref="D86:E86"/>
    <mergeCell ref="D87:E87"/>
    <mergeCell ref="D88:E88"/>
    <mergeCell ref="D89:E89"/>
    <mergeCell ref="D78:E78"/>
    <mergeCell ref="D79:E79"/>
    <mergeCell ref="D80:E80"/>
    <mergeCell ref="D81:E81"/>
    <mergeCell ref="D82:E82"/>
    <mergeCell ref="D83:E83"/>
    <mergeCell ref="D96:E96"/>
    <mergeCell ref="D97:E97"/>
    <mergeCell ref="D98:E98"/>
    <mergeCell ref="D99:E99"/>
    <mergeCell ref="D100:E100"/>
    <mergeCell ref="D101:E101"/>
    <mergeCell ref="D90:E90"/>
    <mergeCell ref="D91:E91"/>
    <mergeCell ref="D92:E92"/>
    <mergeCell ref="D93:E93"/>
    <mergeCell ref="D94:E94"/>
    <mergeCell ref="D95:E95"/>
    <mergeCell ref="D108:E108"/>
    <mergeCell ref="D109:E109"/>
    <mergeCell ref="D110:E110"/>
    <mergeCell ref="D111:E111"/>
    <mergeCell ref="D112:E112"/>
    <mergeCell ref="D113:E113"/>
    <mergeCell ref="D102:E102"/>
    <mergeCell ref="D103:E103"/>
    <mergeCell ref="D104:E104"/>
    <mergeCell ref="D105:E105"/>
    <mergeCell ref="D106:E106"/>
    <mergeCell ref="D107:E107"/>
    <mergeCell ref="D120:E120"/>
    <mergeCell ref="D121:E121"/>
    <mergeCell ref="D122:E122"/>
    <mergeCell ref="D123:E123"/>
    <mergeCell ref="D124:E124"/>
    <mergeCell ref="D125:E125"/>
    <mergeCell ref="D114:E114"/>
    <mergeCell ref="D115:E115"/>
    <mergeCell ref="D116:E116"/>
    <mergeCell ref="D117:E117"/>
    <mergeCell ref="D118:E118"/>
    <mergeCell ref="D119:E119"/>
    <mergeCell ref="D132:E132"/>
    <mergeCell ref="D133:E133"/>
    <mergeCell ref="D134:E134"/>
    <mergeCell ref="D135:E135"/>
    <mergeCell ref="D136:E136"/>
    <mergeCell ref="D137:E137"/>
    <mergeCell ref="D126:E126"/>
    <mergeCell ref="D127:E127"/>
    <mergeCell ref="D128:E128"/>
    <mergeCell ref="D129:E129"/>
    <mergeCell ref="D130:E130"/>
    <mergeCell ref="D131:E131"/>
    <mergeCell ref="D144:E144"/>
    <mergeCell ref="D145:E145"/>
    <mergeCell ref="D146:E146"/>
    <mergeCell ref="D147:E147"/>
    <mergeCell ref="D148:E148"/>
    <mergeCell ref="D149:E149"/>
    <mergeCell ref="D138:E138"/>
    <mergeCell ref="D139:E139"/>
    <mergeCell ref="D140:E140"/>
    <mergeCell ref="D141:E141"/>
    <mergeCell ref="D142:E142"/>
    <mergeCell ref="D143:E143"/>
    <mergeCell ref="D156:E156"/>
    <mergeCell ref="D157:E157"/>
    <mergeCell ref="D158:E158"/>
    <mergeCell ref="D159:E159"/>
    <mergeCell ref="D160:E160"/>
    <mergeCell ref="D161:E161"/>
    <mergeCell ref="D150:E150"/>
    <mergeCell ref="D151:E151"/>
    <mergeCell ref="D152:E152"/>
    <mergeCell ref="D153:E153"/>
    <mergeCell ref="D154:E154"/>
    <mergeCell ref="D155:E155"/>
    <mergeCell ref="D168:E168"/>
    <mergeCell ref="D169:E169"/>
    <mergeCell ref="D170:E170"/>
    <mergeCell ref="D171:E171"/>
    <mergeCell ref="D172:E172"/>
    <mergeCell ref="D173:E173"/>
    <mergeCell ref="D162:E162"/>
    <mergeCell ref="D163:E163"/>
    <mergeCell ref="D164:E164"/>
    <mergeCell ref="D165:E165"/>
    <mergeCell ref="D166:E166"/>
    <mergeCell ref="D167:E167"/>
    <mergeCell ref="D180:E180"/>
    <mergeCell ref="D181:E181"/>
    <mergeCell ref="D182:E182"/>
    <mergeCell ref="D183:E183"/>
    <mergeCell ref="D184:E184"/>
    <mergeCell ref="D185:E185"/>
    <mergeCell ref="D174:E174"/>
    <mergeCell ref="D175:E175"/>
    <mergeCell ref="D176:E176"/>
    <mergeCell ref="D177:E177"/>
    <mergeCell ref="D178:E178"/>
    <mergeCell ref="D179:E179"/>
    <mergeCell ref="D192:E192"/>
    <mergeCell ref="D193:E193"/>
    <mergeCell ref="D194:E194"/>
    <mergeCell ref="D195:E195"/>
    <mergeCell ref="D196:E196"/>
    <mergeCell ref="D197:E197"/>
    <mergeCell ref="D186:E186"/>
    <mergeCell ref="D187:E187"/>
    <mergeCell ref="D188:E188"/>
    <mergeCell ref="D189:E189"/>
    <mergeCell ref="D190:E190"/>
    <mergeCell ref="D191:E191"/>
    <mergeCell ref="D215:E215"/>
    <mergeCell ref="D204:E204"/>
    <mergeCell ref="D205:E205"/>
    <mergeCell ref="D206:E206"/>
    <mergeCell ref="D207:E207"/>
    <mergeCell ref="D208:E208"/>
    <mergeCell ref="D209:E209"/>
    <mergeCell ref="D198:E198"/>
    <mergeCell ref="D199:E199"/>
    <mergeCell ref="D200:E200"/>
    <mergeCell ref="D201:E201"/>
    <mergeCell ref="D202:E202"/>
    <mergeCell ref="D203:E203"/>
    <mergeCell ref="S9:T10"/>
    <mergeCell ref="M247:R247"/>
    <mergeCell ref="M248:R248"/>
    <mergeCell ref="M249:R249"/>
    <mergeCell ref="B4:C4"/>
    <mergeCell ref="B6:C6"/>
    <mergeCell ref="B7:C7"/>
    <mergeCell ref="D222:E222"/>
    <mergeCell ref="D223:E223"/>
    <mergeCell ref="D224:E224"/>
    <mergeCell ref="D225:E225"/>
    <mergeCell ref="D226:E226"/>
    <mergeCell ref="D227:E227"/>
    <mergeCell ref="D216:E216"/>
    <mergeCell ref="D217:E217"/>
    <mergeCell ref="D218:E218"/>
    <mergeCell ref="D219:E219"/>
    <mergeCell ref="D220:E220"/>
    <mergeCell ref="D221:E221"/>
    <mergeCell ref="D210:E210"/>
    <mergeCell ref="D211:E211"/>
    <mergeCell ref="D212:E212"/>
    <mergeCell ref="D213:E213"/>
    <mergeCell ref="D214:E214"/>
  </mergeCells>
  <phoneticPr fontId="7"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AH249"/>
  <sheetViews>
    <sheetView topLeftCell="B1" zoomScale="85" zoomScaleNormal="85" workbookViewId="0">
      <selection activeCell="I22" sqref="I22"/>
    </sheetView>
  </sheetViews>
  <sheetFormatPr defaultRowHeight="15.6" x14ac:dyDescent="0.3"/>
  <cols>
    <col min="2" max="2" width="9.109375" style="18"/>
    <col min="3" max="3" width="12.88671875" style="20" customWidth="1"/>
    <col min="4" max="4" width="34.6640625" style="18" customWidth="1"/>
    <col min="5" max="5" width="14.5546875" style="20" customWidth="1"/>
    <col min="6" max="6" width="10.88671875" style="20" customWidth="1"/>
    <col min="7" max="7" width="13" style="20" customWidth="1"/>
    <col min="8" max="8" width="10.44140625" style="18" customWidth="1"/>
    <col min="9" max="11" width="9.33203125" style="18" bestFit="1" customWidth="1"/>
    <col min="12" max="15" width="9.33203125" style="18" customWidth="1"/>
    <col min="16" max="16" width="9.33203125" style="18" bestFit="1" customWidth="1"/>
    <col min="17" max="18" width="9.33203125" style="18" customWidth="1"/>
    <col min="19" max="21" width="9.33203125" style="18" bestFit="1" customWidth="1"/>
    <col min="22" max="25" width="7" style="20" customWidth="1"/>
    <col min="26" max="26" width="6.44140625" style="18" customWidth="1"/>
    <col min="27" max="27" width="6.88671875" style="18" customWidth="1"/>
    <col min="28" max="28" width="7.44140625" style="18" customWidth="1"/>
    <col min="29" max="30" width="9.88671875" style="18" customWidth="1"/>
    <col min="31" max="31" width="11.6640625" style="18" customWidth="1"/>
    <col min="32" max="32" width="10.109375" style="18" customWidth="1"/>
    <col min="33" max="33" width="9.5546875" style="18" customWidth="1"/>
    <col min="34" max="34" width="10.6640625" style="20" customWidth="1"/>
  </cols>
  <sheetData>
    <row r="4" spans="2:34" ht="18" x14ac:dyDescent="0.35">
      <c r="B4" s="159" t="str">
        <f>Threshold!A5</f>
        <v xml:space="preserve">                   Programme: </v>
      </c>
      <c r="C4" s="159"/>
      <c r="D4" s="90" t="str">
        <f>Threshold!C5</f>
        <v>B.E. Marine Engineering</v>
      </c>
      <c r="E4" s="95" t="str">
        <f>Threshold!D5</f>
        <v>Batch:</v>
      </c>
      <c r="F4" s="119">
        <f>Threshold!E5</f>
        <v>21</v>
      </c>
      <c r="G4" s="119"/>
    </row>
    <row r="5" spans="2:34" ht="18" x14ac:dyDescent="0.35">
      <c r="B5" s="159" t="str">
        <f>Threshold!A6</f>
        <v>Year/Semester:</v>
      </c>
      <c r="C5" s="159"/>
      <c r="D5" s="90" t="str">
        <f>Threshold!C6</f>
        <v>III/V</v>
      </c>
      <c r="E5" s="95" t="str">
        <f>Threshold!D6</f>
        <v>AY:</v>
      </c>
      <c r="F5" s="120" t="str">
        <f>Threshold!E6</f>
        <v>2023-2024 (ODD)</v>
      </c>
      <c r="G5" s="120"/>
    </row>
    <row r="6" spans="2:34" ht="17.399999999999999" x14ac:dyDescent="0.3">
      <c r="B6" s="159" t="str">
        <f>Threshold!A7</f>
        <v>Course Code/Name:</v>
      </c>
      <c r="C6" s="159"/>
      <c r="D6" s="90" t="str">
        <f>Threshold!C7</f>
        <v>UEIT501- Data Science</v>
      </c>
      <c r="E6" s="120" t="str">
        <f>Threshold!D7</f>
        <v>Threshold Calculation</v>
      </c>
      <c r="F6" s="120"/>
      <c r="G6" s="120"/>
    </row>
    <row r="7" spans="2:34" ht="18" x14ac:dyDescent="0.35">
      <c r="B7" s="159" t="str">
        <f>Threshold!A8</f>
        <v>No. of Students:</v>
      </c>
      <c r="C7" s="159"/>
      <c r="D7" s="92">
        <f>Threshold!$C$8</f>
        <v>234</v>
      </c>
      <c r="E7" s="66" t="str">
        <f>Threshold!D8</f>
        <v>CAY-1</v>
      </c>
      <c r="F7" s="66" t="str">
        <f>Threshold!E8</f>
        <v>CAY-2</v>
      </c>
      <c r="G7" s="66" t="str">
        <f>Threshold!F8</f>
        <v>CAY-3</v>
      </c>
    </row>
    <row r="8" spans="2:34" ht="17.399999999999999" x14ac:dyDescent="0.3">
      <c r="B8" s="159" t="str">
        <f>Threshold!A9</f>
        <v>Course Threshold:</v>
      </c>
      <c r="C8" s="159"/>
      <c r="D8" s="93">
        <f>Threshold!C9</f>
        <v>0.75079180999742778</v>
      </c>
      <c r="E8" s="98">
        <f>Threshold!D9</f>
        <v>0.76070093457943921</v>
      </c>
      <c r="F8" s="98">
        <f>Threshold!E9</f>
        <v>0.70328000000000002</v>
      </c>
      <c r="G8" s="98">
        <f>Threshold!F9</f>
        <v>0.78839449541284412</v>
      </c>
    </row>
    <row r="9" spans="2:34" ht="18.75" customHeight="1" x14ac:dyDescent="0.3">
      <c r="B9" s="144" t="s">
        <v>9</v>
      </c>
      <c r="C9" s="144" t="s">
        <v>20</v>
      </c>
      <c r="D9" s="147" t="s">
        <v>10</v>
      </c>
      <c r="E9" s="17" t="s">
        <v>21</v>
      </c>
      <c r="F9" s="149" t="s">
        <v>33</v>
      </c>
      <c r="G9" s="150"/>
      <c r="H9" s="150"/>
      <c r="I9" s="150"/>
      <c r="J9" s="150"/>
      <c r="K9" s="150"/>
      <c r="L9" s="150"/>
      <c r="M9" s="150"/>
      <c r="N9" s="150"/>
      <c r="O9" s="150"/>
      <c r="P9" s="150"/>
      <c r="Q9" s="150"/>
      <c r="R9" s="150"/>
      <c r="S9" s="150"/>
      <c r="T9" s="150"/>
      <c r="U9" s="150"/>
      <c r="V9" s="151"/>
      <c r="W9" s="134" t="s">
        <v>47</v>
      </c>
      <c r="X9" s="134"/>
      <c r="Y9" s="134"/>
      <c r="Z9" s="158" t="s">
        <v>111</v>
      </c>
      <c r="AA9" s="158"/>
      <c r="AB9" s="135" t="s">
        <v>27</v>
      </c>
      <c r="AC9" s="149" t="s">
        <v>36</v>
      </c>
      <c r="AD9" s="150"/>
      <c r="AE9" s="150"/>
      <c r="AF9" s="150"/>
      <c r="AG9" s="150"/>
      <c r="AH9" s="151"/>
    </row>
    <row r="10" spans="2:34" x14ac:dyDescent="0.3">
      <c r="B10" s="145"/>
      <c r="C10" s="145"/>
      <c r="D10" s="148"/>
      <c r="E10" s="17" t="s">
        <v>22</v>
      </c>
      <c r="F10" s="7">
        <v>1</v>
      </c>
      <c r="G10" s="7">
        <v>2</v>
      </c>
      <c r="H10" s="7">
        <v>3</v>
      </c>
      <c r="I10" s="7">
        <v>4</v>
      </c>
      <c r="J10" s="7">
        <v>5</v>
      </c>
      <c r="K10" s="7">
        <v>6</v>
      </c>
      <c r="L10" s="7">
        <v>7</v>
      </c>
      <c r="M10" s="7">
        <v>8</v>
      </c>
      <c r="N10" s="7">
        <v>9</v>
      </c>
      <c r="O10" s="7">
        <v>10</v>
      </c>
      <c r="P10" s="7">
        <v>11</v>
      </c>
      <c r="Q10" s="7">
        <v>12</v>
      </c>
      <c r="R10" s="7">
        <v>13</v>
      </c>
      <c r="S10" s="7">
        <v>14</v>
      </c>
      <c r="T10" s="7">
        <v>15</v>
      </c>
      <c r="U10" s="7">
        <v>16</v>
      </c>
      <c r="V10" s="162" t="s">
        <v>27</v>
      </c>
      <c r="W10" s="165" t="s">
        <v>24</v>
      </c>
      <c r="X10" s="167" t="s">
        <v>25</v>
      </c>
      <c r="Y10" s="135" t="s">
        <v>5</v>
      </c>
      <c r="Z10" s="163" t="s">
        <v>31</v>
      </c>
      <c r="AA10" s="160" t="s">
        <v>32</v>
      </c>
      <c r="AB10" s="135"/>
      <c r="AC10" s="149" t="s">
        <v>8</v>
      </c>
      <c r="AD10" s="150"/>
      <c r="AE10" s="150"/>
      <c r="AF10" s="150"/>
      <c r="AG10" s="150"/>
      <c r="AH10" s="150"/>
    </row>
    <row r="11" spans="2:34" x14ac:dyDescent="0.3">
      <c r="B11" s="145"/>
      <c r="C11" s="145"/>
      <c r="D11" s="148"/>
      <c r="E11" s="17" t="s">
        <v>8</v>
      </c>
      <c r="F11" s="24" t="s">
        <v>6</v>
      </c>
      <c r="G11" s="24" t="s">
        <v>6</v>
      </c>
      <c r="H11" s="25" t="s">
        <v>7</v>
      </c>
      <c r="I11" s="25" t="s">
        <v>7</v>
      </c>
      <c r="J11" s="27" t="s">
        <v>24</v>
      </c>
      <c r="K11" s="27" t="s">
        <v>24</v>
      </c>
      <c r="L11" s="28" t="s">
        <v>25</v>
      </c>
      <c r="M11" s="28" t="s">
        <v>25</v>
      </c>
      <c r="N11" s="31" t="s">
        <v>31</v>
      </c>
      <c r="O11" s="31" t="s">
        <v>31</v>
      </c>
      <c r="P11" s="32" t="s">
        <v>32</v>
      </c>
      <c r="Q11" s="24" t="s">
        <v>6</v>
      </c>
      <c r="R11" s="25" t="s">
        <v>7</v>
      </c>
      <c r="S11" s="27" t="s">
        <v>24</v>
      </c>
      <c r="T11" s="28" t="s">
        <v>25</v>
      </c>
      <c r="U11" s="31" t="s">
        <v>31</v>
      </c>
      <c r="V11" s="162"/>
      <c r="W11" s="166"/>
      <c r="X11" s="168"/>
      <c r="Y11" s="135"/>
      <c r="Z11" s="164"/>
      <c r="AA11" s="161"/>
      <c r="AB11" s="135"/>
      <c r="AC11" s="33" t="s">
        <v>6</v>
      </c>
      <c r="AD11" s="25" t="s">
        <v>7</v>
      </c>
      <c r="AE11" s="27" t="s">
        <v>24</v>
      </c>
      <c r="AF11" s="28" t="s">
        <v>25</v>
      </c>
      <c r="AG11" s="31" t="s">
        <v>31</v>
      </c>
      <c r="AH11" s="32" t="s">
        <v>32</v>
      </c>
    </row>
    <row r="12" spans="2:34" x14ac:dyDescent="0.3">
      <c r="B12" s="146"/>
      <c r="C12" s="146"/>
      <c r="D12" s="148"/>
      <c r="E12" s="17" t="s">
        <v>23</v>
      </c>
      <c r="F12" s="24">
        <v>2</v>
      </c>
      <c r="G12" s="24">
        <v>2</v>
      </c>
      <c r="H12" s="25">
        <v>2</v>
      </c>
      <c r="I12" s="25">
        <v>2</v>
      </c>
      <c r="J12" s="27">
        <v>2</v>
      </c>
      <c r="K12" s="27">
        <v>2</v>
      </c>
      <c r="L12" s="28">
        <v>2</v>
      </c>
      <c r="M12" s="28">
        <v>2</v>
      </c>
      <c r="N12" s="31">
        <v>2</v>
      </c>
      <c r="O12" s="31">
        <v>2</v>
      </c>
      <c r="P12" s="32">
        <v>10</v>
      </c>
      <c r="Q12" s="24">
        <v>14</v>
      </c>
      <c r="R12" s="25">
        <v>14</v>
      </c>
      <c r="S12" s="27">
        <v>14</v>
      </c>
      <c r="T12" s="28">
        <v>14</v>
      </c>
      <c r="U12" s="31">
        <v>14</v>
      </c>
      <c r="V12" s="17">
        <f>SUM(F12:U12)</f>
        <v>100</v>
      </c>
      <c r="W12" s="27">
        <v>5</v>
      </c>
      <c r="X12" s="28">
        <v>5</v>
      </c>
      <c r="Y12" s="17">
        <f>SUM(W12:X12)</f>
        <v>10</v>
      </c>
      <c r="Z12" s="31">
        <v>5</v>
      </c>
      <c r="AA12" s="32">
        <v>5</v>
      </c>
      <c r="AB12" s="17">
        <f t="shared" ref="AB12:AB75" si="0">SUM(Z12:AA12)</f>
        <v>10</v>
      </c>
      <c r="AC12" s="24">
        <f>SUM(F12:G12,Q12)</f>
        <v>18</v>
      </c>
      <c r="AD12" s="25">
        <f>SUM(H12:I12,R12)</f>
        <v>18</v>
      </c>
      <c r="AE12" s="27">
        <f>SUM(J12:K12,S12,W12)</f>
        <v>23</v>
      </c>
      <c r="AF12" s="28">
        <f>SUM(L12:M12,T12,X12)</f>
        <v>23</v>
      </c>
      <c r="AG12" s="31">
        <f>SUM(N12:O12,U12,Z12)</f>
        <v>23</v>
      </c>
      <c r="AH12" s="32">
        <f>SUM(P12,AA12)</f>
        <v>15</v>
      </c>
    </row>
    <row r="13" spans="2:34" x14ac:dyDescent="0.3">
      <c r="B13" s="7">
        <f>'CAT1'!B13</f>
        <v>1</v>
      </c>
      <c r="C13" s="21" t="str">
        <f>'CAT1'!C13</f>
        <v>AME21002</v>
      </c>
      <c r="D13" s="132" t="str">
        <f>'CAT1'!D13</f>
        <v>AME21002</v>
      </c>
      <c r="E13" s="133"/>
      <c r="F13" s="7">
        <v>2</v>
      </c>
      <c r="G13" s="7">
        <v>2</v>
      </c>
      <c r="H13" s="7">
        <v>2</v>
      </c>
      <c r="I13" s="7">
        <v>2</v>
      </c>
      <c r="J13" s="7">
        <v>2</v>
      </c>
      <c r="K13" s="7">
        <v>2</v>
      </c>
      <c r="L13" s="7">
        <v>2</v>
      </c>
      <c r="M13" s="7">
        <v>2</v>
      </c>
      <c r="N13" s="7">
        <v>2</v>
      </c>
      <c r="O13" s="7">
        <v>2</v>
      </c>
      <c r="P13" s="7">
        <v>7</v>
      </c>
      <c r="Q13" s="7">
        <v>11</v>
      </c>
      <c r="R13" s="7">
        <v>11</v>
      </c>
      <c r="S13" s="7">
        <v>13</v>
      </c>
      <c r="T13" s="7">
        <v>12</v>
      </c>
      <c r="U13" s="7">
        <v>9</v>
      </c>
      <c r="V13" s="17">
        <f t="shared" ref="V13:V76" si="1">SUM(F13:U13)</f>
        <v>83</v>
      </c>
      <c r="W13" s="29">
        <v>5</v>
      </c>
      <c r="X13" s="29">
        <v>5</v>
      </c>
      <c r="Y13" s="17">
        <f t="shared" ref="Y13:Y76" si="2">SUM(W13:X13)</f>
        <v>10</v>
      </c>
      <c r="Z13" s="29">
        <v>4</v>
      </c>
      <c r="AA13" s="29">
        <v>5</v>
      </c>
      <c r="AB13" s="17">
        <f t="shared" si="0"/>
        <v>9</v>
      </c>
      <c r="AC13" s="26">
        <f t="shared" ref="AC13:AC76" si="3">SUM(F13:G13,Q13)/18</f>
        <v>0.83333333333333337</v>
      </c>
      <c r="AD13" s="26">
        <f t="shared" ref="AD13:AD76" si="4">SUM(H13:I13,R13)/18</f>
        <v>0.83333333333333337</v>
      </c>
      <c r="AE13" s="35">
        <f>SUM(J13:K13,S13,W13)/23</f>
        <v>0.95652173913043481</v>
      </c>
      <c r="AF13" s="26">
        <f>SUM(L13:M13,T13,X13)/23</f>
        <v>0.91304347826086951</v>
      </c>
      <c r="AG13" s="26">
        <f t="shared" ref="AG13:AG76" si="5">SUM(N13:O13,U13,Z13)/23</f>
        <v>0.73913043478260865</v>
      </c>
      <c r="AH13" s="26">
        <f t="shared" ref="AH13:AH76" si="6">SUM(P13,AA13)/15</f>
        <v>0.8</v>
      </c>
    </row>
    <row r="14" spans="2:34" x14ac:dyDescent="0.3">
      <c r="B14" s="7">
        <f>'CAT1'!B14</f>
        <v>2</v>
      </c>
      <c r="C14" s="21" t="str">
        <f>'CAT1'!C14</f>
        <v>AME21005</v>
      </c>
      <c r="D14" s="132" t="str">
        <f>'CAT1'!D14</f>
        <v>AME21005</v>
      </c>
      <c r="E14" s="133"/>
      <c r="F14" s="7">
        <v>2</v>
      </c>
      <c r="G14" s="7">
        <v>2</v>
      </c>
      <c r="H14" s="7">
        <v>2</v>
      </c>
      <c r="I14" s="7">
        <v>2</v>
      </c>
      <c r="J14" s="7">
        <v>2</v>
      </c>
      <c r="K14" s="7">
        <v>2</v>
      </c>
      <c r="L14" s="7">
        <v>2</v>
      </c>
      <c r="M14" s="7">
        <v>2</v>
      </c>
      <c r="N14" s="7">
        <v>2</v>
      </c>
      <c r="O14" s="7">
        <v>2</v>
      </c>
      <c r="P14" s="7">
        <v>7</v>
      </c>
      <c r="Q14" s="7">
        <v>13</v>
      </c>
      <c r="R14" s="7">
        <v>9</v>
      </c>
      <c r="S14" s="7">
        <v>11</v>
      </c>
      <c r="T14" s="7">
        <v>11</v>
      </c>
      <c r="U14" s="7">
        <v>11</v>
      </c>
      <c r="V14" s="17">
        <f t="shared" si="1"/>
        <v>82</v>
      </c>
      <c r="W14" s="29">
        <v>5</v>
      </c>
      <c r="X14" s="29">
        <v>5</v>
      </c>
      <c r="Y14" s="17">
        <f t="shared" si="2"/>
        <v>10</v>
      </c>
      <c r="Z14" s="29">
        <v>5</v>
      </c>
      <c r="AA14" s="29">
        <v>5</v>
      </c>
      <c r="AB14" s="17">
        <f t="shared" si="0"/>
        <v>10</v>
      </c>
      <c r="AC14" s="26">
        <f t="shared" si="3"/>
        <v>0.94444444444444442</v>
      </c>
      <c r="AD14" s="26">
        <f t="shared" si="4"/>
        <v>0.72222222222222221</v>
      </c>
      <c r="AE14" s="35">
        <f>SUM(J14:K14,S14,W14)/23</f>
        <v>0.86956521739130432</v>
      </c>
      <c r="AF14" s="26">
        <f t="shared" ref="AF14:AF77" si="7">SUM(L14:M14,T14,X14)/23</f>
        <v>0.86956521739130432</v>
      </c>
      <c r="AG14" s="26">
        <f t="shared" si="5"/>
        <v>0.86956521739130432</v>
      </c>
      <c r="AH14" s="26">
        <f t="shared" si="6"/>
        <v>0.8</v>
      </c>
    </row>
    <row r="15" spans="2:34" x14ac:dyDescent="0.3">
      <c r="B15" s="7">
        <f>'CAT1'!B15</f>
        <v>3</v>
      </c>
      <c r="C15" s="21" t="str">
        <f>'CAT1'!C15</f>
        <v>AME21017</v>
      </c>
      <c r="D15" s="132" t="str">
        <f>'CAT1'!D15</f>
        <v>AME21017</v>
      </c>
      <c r="E15" s="133"/>
      <c r="F15" s="7">
        <v>2</v>
      </c>
      <c r="G15" s="7">
        <v>2</v>
      </c>
      <c r="H15" s="7">
        <v>2</v>
      </c>
      <c r="I15" s="7">
        <v>1</v>
      </c>
      <c r="J15" s="7">
        <v>2</v>
      </c>
      <c r="K15" s="7">
        <v>2</v>
      </c>
      <c r="L15" s="7">
        <v>2</v>
      </c>
      <c r="M15" s="7">
        <v>2</v>
      </c>
      <c r="N15" s="7">
        <v>2</v>
      </c>
      <c r="O15" s="7">
        <v>2</v>
      </c>
      <c r="P15" s="7">
        <v>9</v>
      </c>
      <c r="Q15" s="7">
        <v>12</v>
      </c>
      <c r="R15" s="7">
        <v>3</v>
      </c>
      <c r="S15" s="7">
        <v>9</v>
      </c>
      <c r="T15" s="7">
        <v>14</v>
      </c>
      <c r="U15" s="7">
        <v>9</v>
      </c>
      <c r="V15" s="17">
        <f t="shared" si="1"/>
        <v>75</v>
      </c>
      <c r="W15" s="29">
        <v>5</v>
      </c>
      <c r="X15" s="29">
        <v>5</v>
      </c>
      <c r="Y15" s="17">
        <f t="shared" si="2"/>
        <v>10</v>
      </c>
      <c r="Z15" s="29">
        <v>4</v>
      </c>
      <c r="AA15" s="29">
        <v>5</v>
      </c>
      <c r="AB15" s="17">
        <f t="shared" si="0"/>
        <v>9</v>
      </c>
      <c r="AC15" s="26">
        <f t="shared" si="3"/>
        <v>0.88888888888888884</v>
      </c>
      <c r="AD15" s="26">
        <f t="shared" si="4"/>
        <v>0.33333333333333331</v>
      </c>
      <c r="AE15" s="35">
        <f t="shared" ref="AE15:AE77" si="8">SUM(J15:K15,S15,W15)/23</f>
        <v>0.78260869565217395</v>
      </c>
      <c r="AF15" s="26">
        <f t="shared" si="7"/>
        <v>1</v>
      </c>
      <c r="AG15" s="26">
        <f t="shared" si="5"/>
        <v>0.73913043478260865</v>
      </c>
      <c r="AH15" s="26">
        <f t="shared" si="6"/>
        <v>0.93333333333333335</v>
      </c>
    </row>
    <row r="16" spans="2:34" x14ac:dyDescent="0.3">
      <c r="B16" s="7">
        <f>'CAT1'!B16</f>
        <v>4</v>
      </c>
      <c r="C16" s="21" t="str">
        <f>'CAT1'!C16</f>
        <v>AME21019</v>
      </c>
      <c r="D16" s="132" t="str">
        <f>'CAT1'!D16</f>
        <v>AME21019</v>
      </c>
      <c r="E16" s="133"/>
      <c r="F16" s="7">
        <v>2</v>
      </c>
      <c r="G16" s="7">
        <v>1</v>
      </c>
      <c r="H16" s="7">
        <v>1</v>
      </c>
      <c r="I16" s="7">
        <v>1</v>
      </c>
      <c r="J16" s="7">
        <v>1</v>
      </c>
      <c r="K16" s="7">
        <v>1</v>
      </c>
      <c r="L16" s="7">
        <v>2</v>
      </c>
      <c r="M16" s="7">
        <v>2</v>
      </c>
      <c r="N16" s="7">
        <v>1</v>
      </c>
      <c r="O16" s="7">
        <v>2</v>
      </c>
      <c r="P16" s="7">
        <v>8</v>
      </c>
      <c r="Q16" s="7">
        <v>12</v>
      </c>
      <c r="R16" s="7">
        <v>10</v>
      </c>
      <c r="S16" s="7">
        <v>13</v>
      </c>
      <c r="T16" s="7">
        <v>12</v>
      </c>
      <c r="U16" s="7">
        <v>13</v>
      </c>
      <c r="V16" s="17">
        <f t="shared" si="1"/>
        <v>82</v>
      </c>
      <c r="W16" s="29">
        <v>5</v>
      </c>
      <c r="X16" s="29">
        <v>5</v>
      </c>
      <c r="Y16" s="17">
        <f t="shared" si="2"/>
        <v>10</v>
      </c>
      <c r="Z16" s="29">
        <v>5</v>
      </c>
      <c r="AA16" s="29">
        <v>5</v>
      </c>
      <c r="AB16" s="17">
        <f t="shared" si="0"/>
        <v>10</v>
      </c>
      <c r="AC16" s="26">
        <f t="shared" si="3"/>
        <v>0.83333333333333337</v>
      </c>
      <c r="AD16" s="26">
        <f t="shared" si="4"/>
        <v>0.66666666666666663</v>
      </c>
      <c r="AE16" s="35">
        <f t="shared" si="8"/>
        <v>0.86956521739130432</v>
      </c>
      <c r="AF16" s="26">
        <f t="shared" si="7"/>
        <v>0.91304347826086951</v>
      </c>
      <c r="AG16" s="26">
        <f t="shared" si="5"/>
        <v>0.91304347826086951</v>
      </c>
      <c r="AH16" s="26">
        <f t="shared" si="6"/>
        <v>0.8666666666666667</v>
      </c>
    </row>
    <row r="17" spans="2:34" x14ac:dyDescent="0.3">
      <c r="B17" s="7">
        <f>'CAT1'!B17</f>
        <v>5</v>
      </c>
      <c r="C17" s="21" t="str">
        <f>'CAT1'!C17</f>
        <v>AME21020</v>
      </c>
      <c r="D17" s="132" t="str">
        <f>'CAT1'!D17</f>
        <v>AME21020</v>
      </c>
      <c r="E17" s="133"/>
      <c r="F17" s="7">
        <v>2</v>
      </c>
      <c r="G17" s="7">
        <v>2</v>
      </c>
      <c r="H17" s="7">
        <v>2</v>
      </c>
      <c r="I17" s="7">
        <v>1</v>
      </c>
      <c r="J17" s="7">
        <v>2</v>
      </c>
      <c r="K17" s="7">
        <v>2</v>
      </c>
      <c r="L17" s="7">
        <v>2</v>
      </c>
      <c r="M17" s="7">
        <v>2</v>
      </c>
      <c r="N17" s="7">
        <v>2</v>
      </c>
      <c r="O17" s="7">
        <v>2</v>
      </c>
      <c r="P17" s="7">
        <v>6</v>
      </c>
      <c r="Q17" s="7">
        <v>11</v>
      </c>
      <c r="R17" s="7">
        <v>13</v>
      </c>
      <c r="S17" s="7">
        <v>10</v>
      </c>
      <c r="T17" s="7">
        <v>13</v>
      </c>
      <c r="U17" s="7">
        <v>5</v>
      </c>
      <c r="V17" s="17">
        <f t="shared" si="1"/>
        <v>77</v>
      </c>
      <c r="W17" s="29">
        <v>5</v>
      </c>
      <c r="X17" s="29">
        <v>5</v>
      </c>
      <c r="Y17" s="17">
        <f t="shared" si="2"/>
        <v>10</v>
      </c>
      <c r="Z17" s="29">
        <v>4</v>
      </c>
      <c r="AA17" s="29">
        <v>4</v>
      </c>
      <c r="AB17" s="17">
        <f t="shared" si="0"/>
        <v>8</v>
      </c>
      <c r="AC17" s="26">
        <f t="shared" si="3"/>
        <v>0.83333333333333337</v>
      </c>
      <c r="AD17" s="26">
        <f t="shared" si="4"/>
        <v>0.88888888888888884</v>
      </c>
      <c r="AE17" s="35">
        <f t="shared" si="8"/>
        <v>0.82608695652173914</v>
      </c>
      <c r="AF17" s="26">
        <f t="shared" si="7"/>
        <v>0.95652173913043481</v>
      </c>
      <c r="AG17" s="26">
        <f t="shared" si="5"/>
        <v>0.56521739130434778</v>
      </c>
      <c r="AH17" s="26">
        <f t="shared" si="6"/>
        <v>0.66666666666666663</v>
      </c>
    </row>
    <row r="18" spans="2:34" x14ac:dyDescent="0.3">
      <c r="B18" s="7">
        <f>'CAT1'!B18</f>
        <v>6</v>
      </c>
      <c r="C18" s="21" t="str">
        <f>'CAT1'!C18</f>
        <v>AME21021</v>
      </c>
      <c r="D18" s="132" t="str">
        <f>'CAT1'!D18</f>
        <v>AME21021</v>
      </c>
      <c r="E18" s="133"/>
      <c r="F18" s="7">
        <v>2</v>
      </c>
      <c r="G18" s="7">
        <v>1</v>
      </c>
      <c r="H18" s="7">
        <v>2</v>
      </c>
      <c r="I18" s="7">
        <v>2</v>
      </c>
      <c r="J18" s="7">
        <v>2</v>
      </c>
      <c r="K18" s="7">
        <v>2</v>
      </c>
      <c r="L18" s="7">
        <v>2</v>
      </c>
      <c r="M18" s="7">
        <v>2</v>
      </c>
      <c r="N18" s="7">
        <v>1</v>
      </c>
      <c r="O18" s="7">
        <v>2</v>
      </c>
      <c r="P18" s="7">
        <v>10</v>
      </c>
      <c r="Q18" s="7">
        <v>7</v>
      </c>
      <c r="R18" s="7">
        <v>14</v>
      </c>
      <c r="S18" s="7">
        <v>11</v>
      </c>
      <c r="T18" s="7">
        <v>11</v>
      </c>
      <c r="U18" s="7">
        <v>12</v>
      </c>
      <c r="V18" s="17">
        <f t="shared" si="1"/>
        <v>83</v>
      </c>
      <c r="W18" s="29">
        <v>5</v>
      </c>
      <c r="X18" s="29">
        <v>5</v>
      </c>
      <c r="Y18" s="17">
        <f t="shared" si="2"/>
        <v>10</v>
      </c>
      <c r="Z18" s="29">
        <v>4</v>
      </c>
      <c r="AA18" s="29">
        <v>5</v>
      </c>
      <c r="AB18" s="17">
        <f t="shared" si="0"/>
        <v>9</v>
      </c>
      <c r="AC18" s="26">
        <f t="shared" si="3"/>
        <v>0.55555555555555558</v>
      </c>
      <c r="AD18" s="26">
        <f t="shared" si="4"/>
        <v>1</v>
      </c>
      <c r="AE18" s="35">
        <f t="shared" si="8"/>
        <v>0.86956521739130432</v>
      </c>
      <c r="AF18" s="26">
        <f t="shared" si="7"/>
        <v>0.86956521739130432</v>
      </c>
      <c r="AG18" s="26">
        <f t="shared" si="5"/>
        <v>0.82608695652173914</v>
      </c>
      <c r="AH18" s="26">
        <f t="shared" si="6"/>
        <v>1</v>
      </c>
    </row>
    <row r="19" spans="2:34" x14ac:dyDescent="0.3">
      <c r="B19" s="7">
        <f>'CAT1'!B19</f>
        <v>7</v>
      </c>
      <c r="C19" s="21" t="str">
        <f>'CAT1'!C19</f>
        <v>AME21022</v>
      </c>
      <c r="D19" s="132" t="str">
        <f>'CAT1'!D19</f>
        <v>AME21022</v>
      </c>
      <c r="E19" s="133"/>
      <c r="F19" s="7">
        <v>2</v>
      </c>
      <c r="G19" s="7">
        <v>2</v>
      </c>
      <c r="H19" s="7">
        <v>2</v>
      </c>
      <c r="I19" s="7">
        <v>2</v>
      </c>
      <c r="J19" s="7">
        <v>2</v>
      </c>
      <c r="K19" s="7">
        <v>2</v>
      </c>
      <c r="L19" s="7">
        <v>2</v>
      </c>
      <c r="M19" s="7">
        <v>2</v>
      </c>
      <c r="N19" s="7">
        <v>2</v>
      </c>
      <c r="O19" s="7">
        <v>2</v>
      </c>
      <c r="P19" s="7">
        <v>10</v>
      </c>
      <c r="Q19" s="7">
        <v>12</v>
      </c>
      <c r="R19" s="7">
        <v>8</v>
      </c>
      <c r="S19" s="7">
        <v>14</v>
      </c>
      <c r="T19" s="7">
        <v>2</v>
      </c>
      <c r="U19" s="7">
        <v>10</v>
      </c>
      <c r="V19" s="17">
        <f t="shared" si="1"/>
        <v>76</v>
      </c>
      <c r="W19" s="29">
        <v>5</v>
      </c>
      <c r="X19" s="29">
        <v>5</v>
      </c>
      <c r="Y19" s="17">
        <f t="shared" si="2"/>
        <v>10</v>
      </c>
      <c r="Z19" s="29">
        <v>5</v>
      </c>
      <c r="AA19" s="29">
        <v>4</v>
      </c>
      <c r="AB19" s="17">
        <f t="shared" si="0"/>
        <v>9</v>
      </c>
      <c r="AC19" s="26">
        <f t="shared" si="3"/>
        <v>0.88888888888888884</v>
      </c>
      <c r="AD19" s="26">
        <f t="shared" si="4"/>
        <v>0.66666666666666663</v>
      </c>
      <c r="AE19" s="35">
        <f t="shared" si="8"/>
        <v>1</v>
      </c>
      <c r="AF19" s="26">
        <f t="shared" si="7"/>
        <v>0.47826086956521741</v>
      </c>
      <c r="AG19" s="26">
        <f t="shared" si="5"/>
        <v>0.82608695652173914</v>
      </c>
      <c r="AH19" s="26">
        <f t="shared" si="6"/>
        <v>0.93333333333333335</v>
      </c>
    </row>
    <row r="20" spans="2:34" x14ac:dyDescent="0.3">
      <c r="B20" s="7">
        <f>'CAT1'!B20</f>
        <v>8</v>
      </c>
      <c r="C20" s="21" t="str">
        <f>'CAT1'!C20</f>
        <v>AME21031</v>
      </c>
      <c r="D20" s="132" t="str">
        <f>'CAT1'!D20</f>
        <v>AME21031</v>
      </c>
      <c r="E20" s="133"/>
      <c r="F20" s="7">
        <v>1</v>
      </c>
      <c r="G20" s="7">
        <v>1</v>
      </c>
      <c r="H20" s="7">
        <v>1</v>
      </c>
      <c r="I20" s="7">
        <v>1</v>
      </c>
      <c r="J20" s="7">
        <v>1</v>
      </c>
      <c r="K20" s="7">
        <v>1</v>
      </c>
      <c r="L20" s="7">
        <v>2</v>
      </c>
      <c r="M20" s="7">
        <v>2</v>
      </c>
      <c r="N20" s="7">
        <v>2</v>
      </c>
      <c r="O20" s="7">
        <v>1</v>
      </c>
      <c r="P20" s="7">
        <v>10</v>
      </c>
      <c r="Q20" s="7">
        <v>14</v>
      </c>
      <c r="R20" s="7">
        <v>11</v>
      </c>
      <c r="S20" s="7">
        <v>13</v>
      </c>
      <c r="T20" s="7">
        <v>14</v>
      </c>
      <c r="U20" s="7">
        <v>7</v>
      </c>
      <c r="V20" s="17">
        <f t="shared" si="1"/>
        <v>82</v>
      </c>
      <c r="W20" s="29">
        <v>5</v>
      </c>
      <c r="X20" s="29">
        <v>5</v>
      </c>
      <c r="Y20" s="17">
        <f t="shared" si="2"/>
        <v>10</v>
      </c>
      <c r="Z20" s="29">
        <v>4</v>
      </c>
      <c r="AA20" s="29">
        <v>5</v>
      </c>
      <c r="AB20" s="17">
        <f t="shared" si="0"/>
        <v>9</v>
      </c>
      <c r="AC20" s="26">
        <f t="shared" si="3"/>
        <v>0.88888888888888884</v>
      </c>
      <c r="AD20" s="26">
        <f t="shared" si="4"/>
        <v>0.72222222222222221</v>
      </c>
      <c r="AE20" s="35">
        <f t="shared" si="8"/>
        <v>0.86956521739130432</v>
      </c>
      <c r="AF20" s="26">
        <f t="shared" si="7"/>
        <v>1</v>
      </c>
      <c r="AG20" s="26">
        <f t="shared" si="5"/>
        <v>0.60869565217391308</v>
      </c>
      <c r="AH20" s="26">
        <f t="shared" si="6"/>
        <v>1</v>
      </c>
    </row>
    <row r="21" spans="2:34" x14ac:dyDescent="0.3">
      <c r="B21" s="7">
        <f>'CAT1'!B21</f>
        <v>9</v>
      </c>
      <c r="C21" s="21" t="str">
        <f>'CAT1'!C21</f>
        <v>AME21033</v>
      </c>
      <c r="D21" s="132" t="str">
        <f>'CAT1'!D21</f>
        <v>AME21033</v>
      </c>
      <c r="E21" s="133"/>
      <c r="F21" s="7">
        <v>1</v>
      </c>
      <c r="G21" s="7">
        <v>2</v>
      </c>
      <c r="H21" s="7">
        <v>1</v>
      </c>
      <c r="I21" s="7">
        <v>2</v>
      </c>
      <c r="J21" s="7">
        <v>2</v>
      </c>
      <c r="K21" s="7">
        <v>1</v>
      </c>
      <c r="L21" s="7">
        <v>2</v>
      </c>
      <c r="M21" s="7">
        <v>2</v>
      </c>
      <c r="N21" s="7">
        <v>2</v>
      </c>
      <c r="O21" s="7">
        <v>2</v>
      </c>
      <c r="P21" s="7">
        <v>8</v>
      </c>
      <c r="Q21" s="7">
        <v>12</v>
      </c>
      <c r="R21" s="7">
        <v>7</v>
      </c>
      <c r="S21" s="7">
        <v>13</v>
      </c>
      <c r="T21" s="7">
        <v>11</v>
      </c>
      <c r="U21" s="7">
        <v>14</v>
      </c>
      <c r="V21" s="17">
        <f t="shared" si="1"/>
        <v>82</v>
      </c>
      <c r="W21" s="29">
        <v>5</v>
      </c>
      <c r="X21" s="29">
        <v>5</v>
      </c>
      <c r="Y21" s="17">
        <f t="shared" si="2"/>
        <v>10</v>
      </c>
      <c r="Z21" s="29">
        <v>4</v>
      </c>
      <c r="AA21" s="29">
        <v>5</v>
      </c>
      <c r="AB21" s="17">
        <f t="shared" si="0"/>
        <v>9</v>
      </c>
      <c r="AC21" s="26">
        <f t="shared" si="3"/>
        <v>0.83333333333333337</v>
      </c>
      <c r="AD21" s="26">
        <f t="shared" si="4"/>
        <v>0.55555555555555558</v>
      </c>
      <c r="AE21" s="35">
        <f t="shared" si="8"/>
        <v>0.91304347826086951</v>
      </c>
      <c r="AF21" s="26">
        <f t="shared" si="7"/>
        <v>0.86956521739130432</v>
      </c>
      <c r="AG21" s="26">
        <f t="shared" si="5"/>
        <v>0.95652173913043481</v>
      </c>
      <c r="AH21" s="26">
        <f t="shared" si="6"/>
        <v>0.8666666666666667</v>
      </c>
    </row>
    <row r="22" spans="2:34" x14ac:dyDescent="0.3">
      <c r="B22" s="7">
        <f>'CAT1'!B22</f>
        <v>10</v>
      </c>
      <c r="C22" s="21" t="str">
        <f>'CAT1'!C22</f>
        <v>AME21036</v>
      </c>
      <c r="D22" s="132" t="str">
        <f>'CAT1'!D22</f>
        <v>AME21036</v>
      </c>
      <c r="E22" s="133"/>
      <c r="F22" s="7">
        <v>2</v>
      </c>
      <c r="G22" s="7">
        <v>1</v>
      </c>
      <c r="H22" s="7">
        <v>1</v>
      </c>
      <c r="I22" s="7">
        <v>2</v>
      </c>
      <c r="J22" s="7">
        <v>1</v>
      </c>
      <c r="K22" s="7">
        <v>2</v>
      </c>
      <c r="L22" s="7">
        <v>2</v>
      </c>
      <c r="M22" s="7">
        <v>1</v>
      </c>
      <c r="N22" s="7">
        <v>1</v>
      </c>
      <c r="O22" s="7">
        <v>2</v>
      </c>
      <c r="P22" s="7">
        <v>10</v>
      </c>
      <c r="Q22" s="7">
        <v>9</v>
      </c>
      <c r="R22" s="7">
        <v>10</v>
      </c>
      <c r="S22" s="7">
        <v>14</v>
      </c>
      <c r="T22" s="7">
        <v>14</v>
      </c>
      <c r="U22" s="7">
        <v>11</v>
      </c>
      <c r="V22" s="17">
        <f t="shared" si="1"/>
        <v>83</v>
      </c>
      <c r="W22" s="29">
        <v>5</v>
      </c>
      <c r="X22" s="29">
        <v>5</v>
      </c>
      <c r="Y22" s="17">
        <f t="shared" si="2"/>
        <v>10</v>
      </c>
      <c r="Z22" s="29">
        <v>5</v>
      </c>
      <c r="AA22" s="29">
        <v>4</v>
      </c>
      <c r="AB22" s="17">
        <f t="shared" si="0"/>
        <v>9</v>
      </c>
      <c r="AC22" s="26">
        <f t="shared" si="3"/>
        <v>0.66666666666666663</v>
      </c>
      <c r="AD22" s="26">
        <f t="shared" si="4"/>
        <v>0.72222222222222221</v>
      </c>
      <c r="AE22" s="35">
        <f t="shared" si="8"/>
        <v>0.95652173913043481</v>
      </c>
      <c r="AF22" s="26">
        <f t="shared" si="7"/>
        <v>0.95652173913043481</v>
      </c>
      <c r="AG22" s="26">
        <f t="shared" si="5"/>
        <v>0.82608695652173914</v>
      </c>
      <c r="AH22" s="26">
        <f t="shared" si="6"/>
        <v>0.93333333333333335</v>
      </c>
    </row>
    <row r="23" spans="2:34" x14ac:dyDescent="0.3">
      <c r="B23" s="7">
        <f>'CAT1'!B23</f>
        <v>11</v>
      </c>
      <c r="C23" s="21" t="str">
        <f>'CAT1'!C23</f>
        <v>AME21037</v>
      </c>
      <c r="D23" s="132" t="str">
        <f>'CAT1'!D23</f>
        <v>AME21037</v>
      </c>
      <c r="E23" s="133"/>
      <c r="F23" s="7">
        <v>1</v>
      </c>
      <c r="G23" s="7">
        <v>1</v>
      </c>
      <c r="H23" s="7">
        <v>2</v>
      </c>
      <c r="I23" s="7">
        <v>1</v>
      </c>
      <c r="J23" s="7">
        <v>1</v>
      </c>
      <c r="K23" s="7">
        <v>1</v>
      </c>
      <c r="L23" s="7">
        <v>2</v>
      </c>
      <c r="M23" s="7">
        <v>2</v>
      </c>
      <c r="N23" s="7">
        <v>2</v>
      </c>
      <c r="O23" s="7">
        <v>2</v>
      </c>
      <c r="P23" s="7">
        <v>7</v>
      </c>
      <c r="Q23" s="7">
        <v>12</v>
      </c>
      <c r="R23" s="7">
        <v>14</v>
      </c>
      <c r="S23" s="7">
        <v>13</v>
      </c>
      <c r="T23" s="7">
        <v>11</v>
      </c>
      <c r="U23" s="7">
        <v>12</v>
      </c>
      <c r="V23" s="17">
        <f t="shared" si="1"/>
        <v>84</v>
      </c>
      <c r="W23" s="29">
        <v>5</v>
      </c>
      <c r="X23" s="29">
        <v>5</v>
      </c>
      <c r="Y23" s="17">
        <f t="shared" si="2"/>
        <v>10</v>
      </c>
      <c r="Z23" s="29">
        <v>5</v>
      </c>
      <c r="AA23" s="29">
        <v>5</v>
      </c>
      <c r="AB23" s="17">
        <f t="shared" si="0"/>
        <v>10</v>
      </c>
      <c r="AC23" s="26">
        <f t="shared" si="3"/>
        <v>0.77777777777777779</v>
      </c>
      <c r="AD23" s="26">
        <f t="shared" si="4"/>
        <v>0.94444444444444442</v>
      </c>
      <c r="AE23" s="35">
        <f t="shared" si="8"/>
        <v>0.86956521739130432</v>
      </c>
      <c r="AF23" s="26">
        <f t="shared" si="7"/>
        <v>0.86956521739130432</v>
      </c>
      <c r="AG23" s="26">
        <f t="shared" si="5"/>
        <v>0.91304347826086951</v>
      </c>
      <c r="AH23" s="26">
        <f t="shared" si="6"/>
        <v>0.8</v>
      </c>
    </row>
    <row r="24" spans="2:34" x14ac:dyDescent="0.3">
      <c r="B24" s="7">
        <f>'CAT1'!B24</f>
        <v>12</v>
      </c>
      <c r="C24" s="21" t="str">
        <f>'CAT1'!C24</f>
        <v>AME21039</v>
      </c>
      <c r="D24" s="132" t="str">
        <f>'CAT1'!D24</f>
        <v>AME21039</v>
      </c>
      <c r="E24" s="133"/>
      <c r="F24" s="7">
        <v>0</v>
      </c>
      <c r="G24" s="7">
        <v>1</v>
      </c>
      <c r="H24" s="7">
        <v>1</v>
      </c>
      <c r="I24" s="7">
        <v>1</v>
      </c>
      <c r="J24" s="7">
        <v>1</v>
      </c>
      <c r="K24" s="7">
        <v>1</v>
      </c>
      <c r="L24" s="7">
        <v>1</v>
      </c>
      <c r="M24" s="7">
        <v>1</v>
      </c>
      <c r="N24" s="7">
        <v>1</v>
      </c>
      <c r="O24" s="7">
        <v>2</v>
      </c>
      <c r="P24" s="7">
        <v>9</v>
      </c>
      <c r="Q24" s="7">
        <v>12</v>
      </c>
      <c r="R24" s="7">
        <v>13</v>
      </c>
      <c r="S24" s="7">
        <v>14</v>
      </c>
      <c r="T24" s="7">
        <v>14</v>
      </c>
      <c r="U24" s="7">
        <v>10</v>
      </c>
      <c r="V24" s="17">
        <f t="shared" si="1"/>
        <v>82</v>
      </c>
      <c r="W24" s="29">
        <v>5</v>
      </c>
      <c r="X24" s="29">
        <v>5</v>
      </c>
      <c r="Y24" s="17">
        <f t="shared" si="2"/>
        <v>10</v>
      </c>
      <c r="Z24" s="29">
        <v>4</v>
      </c>
      <c r="AA24" s="29">
        <v>4</v>
      </c>
      <c r="AB24" s="17">
        <f t="shared" si="0"/>
        <v>8</v>
      </c>
      <c r="AC24" s="26">
        <f t="shared" si="3"/>
        <v>0.72222222222222221</v>
      </c>
      <c r="AD24" s="26">
        <f t="shared" si="4"/>
        <v>0.83333333333333337</v>
      </c>
      <c r="AE24" s="35">
        <f t="shared" si="8"/>
        <v>0.91304347826086951</v>
      </c>
      <c r="AF24" s="26">
        <f t="shared" si="7"/>
        <v>0.91304347826086951</v>
      </c>
      <c r="AG24" s="26">
        <f t="shared" si="5"/>
        <v>0.73913043478260865</v>
      </c>
      <c r="AH24" s="26">
        <f t="shared" si="6"/>
        <v>0.8666666666666667</v>
      </c>
    </row>
    <row r="25" spans="2:34" x14ac:dyDescent="0.3">
      <c r="B25" s="7">
        <f>'CAT1'!B25</f>
        <v>13</v>
      </c>
      <c r="C25" s="21" t="str">
        <f>'CAT1'!C25</f>
        <v>AME21041</v>
      </c>
      <c r="D25" s="132" t="str">
        <f>'CAT1'!D25</f>
        <v>AME21041</v>
      </c>
      <c r="E25" s="133"/>
      <c r="F25" s="7">
        <v>1</v>
      </c>
      <c r="G25" s="7">
        <v>0</v>
      </c>
      <c r="H25" s="7">
        <v>2</v>
      </c>
      <c r="I25" s="7">
        <v>1</v>
      </c>
      <c r="J25" s="7">
        <v>1</v>
      </c>
      <c r="K25" s="7">
        <v>1</v>
      </c>
      <c r="L25" s="7">
        <v>2</v>
      </c>
      <c r="M25" s="7">
        <v>2</v>
      </c>
      <c r="N25" s="7">
        <v>2</v>
      </c>
      <c r="O25" s="7">
        <v>2</v>
      </c>
      <c r="P25" s="7">
        <v>10</v>
      </c>
      <c r="Q25" s="7">
        <v>10</v>
      </c>
      <c r="R25" s="7">
        <v>12</v>
      </c>
      <c r="S25" s="7">
        <v>13</v>
      </c>
      <c r="T25" s="7">
        <v>11</v>
      </c>
      <c r="U25" s="7">
        <v>12</v>
      </c>
      <c r="V25" s="17">
        <f t="shared" si="1"/>
        <v>82</v>
      </c>
      <c r="W25" s="29">
        <v>5</v>
      </c>
      <c r="X25" s="29">
        <v>5</v>
      </c>
      <c r="Y25" s="17">
        <f t="shared" si="2"/>
        <v>10</v>
      </c>
      <c r="Z25" s="29">
        <v>4</v>
      </c>
      <c r="AA25" s="29">
        <v>5</v>
      </c>
      <c r="AB25" s="17">
        <f t="shared" si="0"/>
        <v>9</v>
      </c>
      <c r="AC25" s="26">
        <f t="shared" si="3"/>
        <v>0.61111111111111116</v>
      </c>
      <c r="AD25" s="26">
        <f t="shared" si="4"/>
        <v>0.83333333333333337</v>
      </c>
      <c r="AE25" s="35">
        <f t="shared" si="8"/>
        <v>0.86956521739130432</v>
      </c>
      <c r="AF25" s="26">
        <f t="shared" si="7"/>
        <v>0.86956521739130432</v>
      </c>
      <c r="AG25" s="26">
        <f t="shared" si="5"/>
        <v>0.86956521739130432</v>
      </c>
      <c r="AH25" s="26">
        <f t="shared" si="6"/>
        <v>1</v>
      </c>
    </row>
    <row r="26" spans="2:34" x14ac:dyDescent="0.3">
      <c r="B26" s="7">
        <f>'CAT1'!B26</f>
        <v>14</v>
      </c>
      <c r="C26" s="21" t="str">
        <f>'CAT1'!C26</f>
        <v>AME21052</v>
      </c>
      <c r="D26" s="132" t="str">
        <f>'CAT1'!D26</f>
        <v>AME21052</v>
      </c>
      <c r="E26" s="133"/>
      <c r="F26" s="7">
        <v>1</v>
      </c>
      <c r="G26" s="7">
        <v>1</v>
      </c>
      <c r="H26" s="7">
        <v>2</v>
      </c>
      <c r="I26" s="7">
        <v>2</v>
      </c>
      <c r="J26" s="7">
        <v>2</v>
      </c>
      <c r="K26" s="7">
        <v>1</v>
      </c>
      <c r="L26" s="7">
        <v>1</v>
      </c>
      <c r="M26" s="7">
        <v>1</v>
      </c>
      <c r="N26" s="7">
        <v>1</v>
      </c>
      <c r="O26" s="7">
        <v>2</v>
      </c>
      <c r="P26" s="7">
        <v>7</v>
      </c>
      <c r="Q26" s="7">
        <v>14</v>
      </c>
      <c r="R26" s="7">
        <v>12</v>
      </c>
      <c r="S26" s="7">
        <v>11</v>
      </c>
      <c r="T26" s="7">
        <v>13</v>
      </c>
      <c r="U26" s="7">
        <v>11</v>
      </c>
      <c r="V26" s="17">
        <f t="shared" si="1"/>
        <v>82</v>
      </c>
      <c r="W26" s="29">
        <v>5</v>
      </c>
      <c r="X26" s="29">
        <v>5</v>
      </c>
      <c r="Y26" s="17">
        <f t="shared" si="2"/>
        <v>10</v>
      </c>
      <c r="Z26" s="29">
        <v>4</v>
      </c>
      <c r="AA26" s="29">
        <v>5</v>
      </c>
      <c r="AB26" s="17">
        <f t="shared" si="0"/>
        <v>9</v>
      </c>
      <c r="AC26" s="26">
        <f t="shared" si="3"/>
        <v>0.88888888888888884</v>
      </c>
      <c r="AD26" s="26">
        <f t="shared" si="4"/>
        <v>0.88888888888888884</v>
      </c>
      <c r="AE26" s="35">
        <f t="shared" si="8"/>
        <v>0.82608695652173914</v>
      </c>
      <c r="AF26" s="26">
        <f t="shared" si="7"/>
        <v>0.86956521739130432</v>
      </c>
      <c r="AG26" s="26">
        <f t="shared" si="5"/>
        <v>0.78260869565217395</v>
      </c>
      <c r="AH26" s="26">
        <f t="shared" si="6"/>
        <v>0.8</v>
      </c>
    </row>
    <row r="27" spans="2:34" x14ac:dyDescent="0.3">
      <c r="B27" s="7">
        <f>'CAT1'!B27</f>
        <v>15</v>
      </c>
      <c r="C27" s="21" t="str">
        <f>'CAT1'!C27</f>
        <v>AME21054</v>
      </c>
      <c r="D27" s="132" t="str">
        <f>'CAT1'!D27</f>
        <v>AME21054</v>
      </c>
      <c r="E27" s="133"/>
      <c r="F27" s="7">
        <v>2</v>
      </c>
      <c r="G27" s="7">
        <v>2</v>
      </c>
      <c r="H27" s="7">
        <v>2</v>
      </c>
      <c r="I27" s="7">
        <v>1</v>
      </c>
      <c r="J27" s="7">
        <v>2</v>
      </c>
      <c r="K27" s="7">
        <v>2</v>
      </c>
      <c r="L27" s="7">
        <v>2</v>
      </c>
      <c r="M27" s="7">
        <v>2</v>
      </c>
      <c r="N27" s="7">
        <v>2</v>
      </c>
      <c r="O27" s="7">
        <v>2</v>
      </c>
      <c r="P27" s="7">
        <v>5</v>
      </c>
      <c r="Q27" s="7">
        <v>9</v>
      </c>
      <c r="R27" s="7">
        <v>9</v>
      </c>
      <c r="S27" s="7">
        <v>1</v>
      </c>
      <c r="T27" s="7">
        <v>8</v>
      </c>
      <c r="U27" s="7">
        <v>10</v>
      </c>
      <c r="V27" s="17">
        <f t="shared" si="1"/>
        <v>61</v>
      </c>
      <c r="W27" s="29">
        <v>5</v>
      </c>
      <c r="X27" s="29">
        <v>5</v>
      </c>
      <c r="Y27" s="17">
        <f t="shared" si="2"/>
        <v>10</v>
      </c>
      <c r="Z27" s="29">
        <v>4</v>
      </c>
      <c r="AA27" s="29">
        <v>5</v>
      </c>
      <c r="AB27" s="17">
        <f t="shared" si="0"/>
        <v>9</v>
      </c>
      <c r="AC27" s="26">
        <f t="shared" si="3"/>
        <v>0.72222222222222221</v>
      </c>
      <c r="AD27" s="26">
        <f t="shared" si="4"/>
        <v>0.66666666666666663</v>
      </c>
      <c r="AE27" s="35">
        <f t="shared" si="8"/>
        <v>0.43478260869565216</v>
      </c>
      <c r="AF27" s="26">
        <f t="shared" si="7"/>
        <v>0.73913043478260865</v>
      </c>
      <c r="AG27" s="26">
        <f t="shared" si="5"/>
        <v>0.78260869565217395</v>
      </c>
      <c r="AH27" s="26">
        <f t="shared" si="6"/>
        <v>0.66666666666666663</v>
      </c>
    </row>
    <row r="28" spans="2:34" x14ac:dyDescent="0.3">
      <c r="B28" s="7">
        <f>'CAT1'!B28</f>
        <v>16</v>
      </c>
      <c r="C28" s="21" t="str">
        <f>'CAT1'!C28</f>
        <v>AME21055</v>
      </c>
      <c r="D28" s="132" t="str">
        <f>'CAT1'!D28</f>
        <v>AME21055</v>
      </c>
      <c r="E28" s="133"/>
      <c r="F28" s="7">
        <v>2</v>
      </c>
      <c r="G28" s="7">
        <v>2</v>
      </c>
      <c r="H28" s="7">
        <v>2</v>
      </c>
      <c r="I28" s="7">
        <v>2</v>
      </c>
      <c r="J28" s="7">
        <v>2</v>
      </c>
      <c r="K28" s="7">
        <v>2</v>
      </c>
      <c r="L28" s="7">
        <v>2</v>
      </c>
      <c r="M28" s="7">
        <v>2</v>
      </c>
      <c r="N28" s="7">
        <v>2</v>
      </c>
      <c r="O28" s="7">
        <v>2</v>
      </c>
      <c r="P28" s="7">
        <v>6</v>
      </c>
      <c r="Q28" s="7">
        <v>9</v>
      </c>
      <c r="R28" s="7">
        <v>5</v>
      </c>
      <c r="S28" s="7">
        <v>11</v>
      </c>
      <c r="T28" s="7">
        <v>14</v>
      </c>
      <c r="U28" s="7">
        <v>14</v>
      </c>
      <c r="V28" s="17">
        <f t="shared" si="1"/>
        <v>79</v>
      </c>
      <c r="W28" s="29">
        <v>5</v>
      </c>
      <c r="X28" s="29">
        <v>5</v>
      </c>
      <c r="Y28" s="17">
        <f t="shared" si="2"/>
        <v>10</v>
      </c>
      <c r="Z28" s="29">
        <v>5</v>
      </c>
      <c r="AA28" s="29">
        <v>5</v>
      </c>
      <c r="AB28" s="17">
        <f t="shared" si="0"/>
        <v>10</v>
      </c>
      <c r="AC28" s="26">
        <f t="shared" si="3"/>
        <v>0.72222222222222221</v>
      </c>
      <c r="AD28" s="26">
        <f t="shared" si="4"/>
        <v>0.5</v>
      </c>
      <c r="AE28" s="35">
        <f t="shared" si="8"/>
        <v>0.86956521739130432</v>
      </c>
      <c r="AF28" s="26">
        <f t="shared" si="7"/>
        <v>1</v>
      </c>
      <c r="AG28" s="26">
        <f t="shared" si="5"/>
        <v>1</v>
      </c>
      <c r="AH28" s="26">
        <f t="shared" si="6"/>
        <v>0.73333333333333328</v>
      </c>
    </row>
    <row r="29" spans="2:34" x14ac:dyDescent="0.3">
      <c r="B29" s="7">
        <f>'CAT1'!B29</f>
        <v>17</v>
      </c>
      <c r="C29" s="21" t="str">
        <f>'CAT1'!C29</f>
        <v>AME21061</v>
      </c>
      <c r="D29" s="132" t="str">
        <f>'CAT1'!D29</f>
        <v>AME21061</v>
      </c>
      <c r="E29" s="133"/>
      <c r="F29" s="7">
        <v>2</v>
      </c>
      <c r="G29" s="7">
        <v>2</v>
      </c>
      <c r="H29" s="7">
        <v>2</v>
      </c>
      <c r="I29" s="7">
        <v>1</v>
      </c>
      <c r="J29" s="7">
        <v>2</v>
      </c>
      <c r="K29" s="7">
        <v>2</v>
      </c>
      <c r="L29" s="7">
        <v>2</v>
      </c>
      <c r="M29" s="7">
        <v>2</v>
      </c>
      <c r="N29" s="7">
        <v>2</v>
      </c>
      <c r="O29" s="7">
        <v>2</v>
      </c>
      <c r="P29" s="7">
        <v>6</v>
      </c>
      <c r="Q29" s="7">
        <v>14</v>
      </c>
      <c r="R29" s="7">
        <v>10</v>
      </c>
      <c r="S29" s="7">
        <v>7</v>
      </c>
      <c r="T29" s="7">
        <v>11</v>
      </c>
      <c r="U29" s="7">
        <v>11</v>
      </c>
      <c r="V29" s="17">
        <f t="shared" si="1"/>
        <v>78</v>
      </c>
      <c r="W29" s="29">
        <v>5</v>
      </c>
      <c r="X29" s="29">
        <v>5</v>
      </c>
      <c r="Y29" s="17">
        <f t="shared" si="2"/>
        <v>10</v>
      </c>
      <c r="Z29" s="29">
        <v>4</v>
      </c>
      <c r="AA29" s="29">
        <v>4</v>
      </c>
      <c r="AB29" s="17">
        <f t="shared" si="0"/>
        <v>8</v>
      </c>
      <c r="AC29" s="26">
        <f t="shared" si="3"/>
        <v>1</v>
      </c>
      <c r="AD29" s="26">
        <f t="shared" si="4"/>
        <v>0.72222222222222221</v>
      </c>
      <c r="AE29" s="35">
        <f t="shared" si="8"/>
        <v>0.69565217391304346</v>
      </c>
      <c r="AF29" s="26">
        <f t="shared" si="7"/>
        <v>0.86956521739130432</v>
      </c>
      <c r="AG29" s="26">
        <f t="shared" si="5"/>
        <v>0.82608695652173914</v>
      </c>
      <c r="AH29" s="26">
        <f t="shared" si="6"/>
        <v>0.66666666666666663</v>
      </c>
    </row>
    <row r="30" spans="2:34" x14ac:dyDescent="0.3">
      <c r="B30" s="7">
        <f>'CAT1'!B30</f>
        <v>18</v>
      </c>
      <c r="C30" s="21" t="str">
        <f>'CAT1'!C30</f>
        <v>AME21062</v>
      </c>
      <c r="D30" s="132" t="str">
        <f>'CAT1'!D30</f>
        <v>AME21062</v>
      </c>
      <c r="E30" s="133"/>
      <c r="F30" s="7">
        <v>0</v>
      </c>
      <c r="G30" s="7">
        <v>1</v>
      </c>
      <c r="H30" s="7">
        <v>2</v>
      </c>
      <c r="I30" s="7">
        <v>1</v>
      </c>
      <c r="J30" s="7">
        <v>1</v>
      </c>
      <c r="K30" s="7">
        <v>0</v>
      </c>
      <c r="L30" s="7">
        <v>2</v>
      </c>
      <c r="M30" s="7">
        <v>2</v>
      </c>
      <c r="N30" s="7">
        <v>2</v>
      </c>
      <c r="O30" s="7">
        <v>2</v>
      </c>
      <c r="P30" s="7">
        <v>8</v>
      </c>
      <c r="Q30" s="7">
        <v>14</v>
      </c>
      <c r="R30" s="7">
        <v>11</v>
      </c>
      <c r="S30" s="7">
        <v>14</v>
      </c>
      <c r="T30" s="7">
        <v>12</v>
      </c>
      <c r="U30" s="7">
        <v>10</v>
      </c>
      <c r="V30" s="17">
        <f t="shared" si="1"/>
        <v>82</v>
      </c>
      <c r="W30" s="29">
        <v>5</v>
      </c>
      <c r="X30" s="29">
        <v>5</v>
      </c>
      <c r="Y30" s="17">
        <f t="shared" si="2"/>
        <v>10</v>
      </c>
      <c r="Z30" s="29">
        <v>5</v>
      </c>
      <c r="AA30" s="29">
        <v>5</v>
      </c>
      <c r="AB30" s="17">
        <f t="shared" si="0"/>
        <v>10</v>
      </c>
      <c r="AC30" s="26">
        <f t="shared" si="3"/>
        <v>0.83333333333333337</v>
      </c>
      <c r="AD30" s="26">
        <f t="shared" si="4"/>
        <v>0.77777777777777779</v>
      </c>
      <c r="AE30" s="35">
        <f t="shared" si="8"/>
        <v>0.86956521739130432</v>
      </c>
      <c r="AF30" s="26">
        <f t="shared" si="7"/>
        <v>0.91304347826086951</v>
      </c>
      <c r="AG30" s="26">
        <f t="shared" si="5"/>
        <v>0.82608695652173914</v>
      </c>
      <c r="AH30" s="26">
        <f t="shared" si="6"/>
        <v>0.8666666666666667</v>
      </c>
    </row>
    <row r="31" spans="2:34" x14ac:dyDescent="0.3">
      <c r="B31" s="7">
        <f>'CAT1'!B31</f>
        <v>19</v>
      </c>
      <c r="C31" s="21" t="str">
        <f>'CAT1'!C31</f>
        <v>AME21063</v>
      </c>
      <c r="D31" s="132" t="str">
        <f>'CAT1'!D31</f>
        <v>AME21063</v>
      </c>
      <c r="E31" s="133"/>
      <c r="F31" s="7">
        <v>1</v>
      </c>
      <c r="G31" s="7">
        <v>1</v>
      </c>
      <c r="H31" s="7">
        <v>2</v>
      </c>
      <c r="I31" s="7">
        <v>2</v>
      </c>
      <c r="J31" s="7">
        <v>2</v>
      </c>
      <c r="K31" s="7">
        <v>2</v>
      </c>
      <c r="L31" s="7">
        <v>2</v>
      </c>
      <c r="M31" s="7">
        <v>2</v>
      </c>
      <c r="N31" s="7">
        <v>2</v>
      </c>
      <c r="O31" s="7">
        <v>1</v>
      </c>
      <c r="P31" s="7">
        <v>9</v>
      </c>
      <c r="Q31" s="7">
        <v>14</v>
      </c>
      <c r="R31" s="7">
        <v>12</v>
      </c>
      <c r="S31" s="7">
        <v>12</v>
      </c>
      <c r="T31" s="7">
        <v>13</v>
      </c>
      <c r="U31" s="7">
        <v>7</v>
      </c>
      <c r="V31" s="17">
        <f t="shared" si="1"/>
        <v>84</v>
      </c>
      <c r="W31" s="29">
        <v>5</v>
      </c>
      <c r="X31" s="29">
        <v>5</v>
      </c>
      <c r="Y31" s="17">
        <f t="shared" si="2"/>
        <v>10</v>
      </c>
      <c r="Z31" s="29">
        <v>5</v>
      </c>
      <c r="AA31" s="29">
        <v>4</v>
      </c>
      <c r="AB31" s="17">
        <f t="shared" si="0"/>
        <v>9</v>
      </c>
      <c r="AC31" s="26">
        <f t="shared" si="3"/>
        <v>0.88888888888888884</v>
      </c>
      <c r="AD31" s="26">
        <f t="shared" si="4"/>
        <v>0.88888888888888884</v>
      </c>
      <c r="AE31" s="35">
        <f t="shared" si="8"/>
        <v>0.91304347826086951</v>
      </c>
      <c r="AF31" s="26">
        <f t="shared" si="7"/>
        <v>0.95652173913043481</v>
      </c>
      <c r="AG31" s="26">
        <f t="shared" si="5"/>
        <v>0.65217391304347827</v>
      </c>
      <c r="AH31" s="26">
        <f t="shared" si="6"/>
        <v>0.8666666666666667</v>
      </c>
    </row>
    <row r="32" spans="2:34" x14ac:dyDescent="0.3">
      <c r="B32" s="7">
        <f>'CAT1'!B32</f>
        <v>20</v>
      </c>
      <c r="C32" s="21" t="str">
        <f>'CAT1'!C32</f>
        <v>AME21066</v>
      </c>
      <c r="D32" s="132" t="str">
        <f>'CAT1'!D32</f>
        <v>AME21066</v>
      </c>
      <c r="E32" s="133"/>
      <c r="F32" s="7">
        <v>2</v>
      </c>
      <c r="G32" s="7">
        <v>1</v>
      </c>
      <c r="H32" s="7">
        <v>2</v>
      </c>
      <c r="I32" s="7">
        <v>1</v>
      </c>
      <c r="J32" s="7">
        <v>2</v>
      </c>
      <c r="K32" s="7">
        <v>2</v>
      </c>
      <c r="L32" s="7">
        <v>2</v>
      </c>
      <c r="M32" s="7">
        <v>2</v>
      </c>
      <c r="N32" s="7">
        <v>2</v>
      </c>
      <c r="O32" s="7">
        <v>2</v>
      </c>
      <c r="P32" s="7">
        <v>8</v>
      </c>
      <c r="Q32" s="7">
        <v>12</v>
      </c>
      <c r="R32" s="7">
        <v>9</v>
      </c>
      <c r="S32" s="7">
        <v>13</v>
      </c>
      <c r="T32" s="7">
        <v>13</v>
      </c>
      <c r="U32" s="7">
        <v>3</v>
      </c>
      <c r="V32" s="17">
        <f t="shared" si="1"/>
        <v>76</v>
      </c>
      <c r="W32" s="29">
        <v>5</v>
      </c>
      <c r="X32" s="29">
        <v>5</v>
      </c>
      <c r="Y32" s="17">
        <f t="shared" si="2"/>
        <v>10</v>
      </c>
      <c r="Z32" s="29">
        <v>5</v>
      </c>
      <c r="AA32" s="29">
        <v>5</v>
      </c>
      <c r="AB32" s="17">
        <f t="shared" si="0"/>
        <v>10</v>
      </c>
      <c r="AC32" s="26">
        <f t="shared" si="3"/>
        <v>0.83333333333333337</v>
      </c>
      <c r="AD32" s="26">
        <f t="shared" si="4"/>
        <v>0.66666666666666663</v>
      </c>
      <c r="AE32" s="35">
        <f t="shared" si="8"/>
        <v>0.95652173913043481</v>
      </c>
      <c r="AF32" s="26">
        <f t="shared" si="7"/>
        <v>0.95652173913043481</v>
      </c>
      <c r="AG32" s="26">
        <f t="shared" si="5"/>
        <v>0.52173913043478259</v>
      </c>
      <c r="AH32" s="26">
        <f t="shared" si="6"/>
        <v>0.8666666666666667</v>
      </c>
    </row>
    <row r="33" spans="2:34" x14ac:dyDescent="0.3">
      <c r="B33" s="7">
        <f>'CAT1'!B33</f>
        <v>21</v>
      </c>
      <c r="C33" s="21" t="str">
        <f>'CAT1'!C33</f>
        <v>AME21067</v>
      </c>
      <c r="D33" s="132" t="str">
        <f>'CAT1'!D33</f>
        <v>AME21067</v>
      </c>
      <c r="E33" s="133"/>
      <c r="F33" s="7">
        <v>2</v>
      </c>
      <c r="G33" s="7">
        <v>1</v>
      </c>
      <c r="H33" s="7">
        <v>2</v>
      </c>
      <c r="I33" s="7">
        <v>2</v>
      </c>
      <c r="J33" s="7">
        <v>2</v>
      </c>
      <c r="K33" s="7">
        <v>2</v>
      </c>
      <c r="L33" s="7">
        <v>2</v>
      </c>
      <c r="M33" s="7">
        <v>2</v>
      </c>
      <c r="N33" s="7">
        <v>2</v>
      </c>
      <c r="O33" s="7">
        <v>2</v>
      </c>
      <c r="P33" s="7">
        <v>10</v>
      </c>
      <c r="Q33" s="7">
        <v>11</v>
      </c>
      <c r="R33" s="7">
        <v>6</v>
      </c>
      <c r="S33" s="7">
        <v>7</v>
      </c>
      <c r="T33" s="7">
        <v>11</v>
      </c>
      <c r="U33" s="7">
        <v>7</v>
      </c>
      <c r="V33" s="17">
        <f t="shared" si="1"/>
        <v>71</v>
      </c>
      <c r="W33" s="29">
        <v>5</v>
      </c>
      <c r="X33" s="29">
        <v>5</v>
      </c>
      <c r="Y33" s="17">
        <f t="shared" si="2"/>
        <v>10</v>
      </c>
      <c r="Z33" s="29">
        <v>5</v>
      </c>
      <c r="AA33" s="29">
        <v>5</v>
      </c>
      <c r="AB33" s="17">
        <f t="shared" si="0"/>
        <v>10</v>
      </c>
      <c r="AC33" s="26">
        <f t="shared" si="3"/>
        <v>0.77777777777777779</v>
      </c>
      <c r="AD33" s="26">
        <f t="shared" si="4"/>
        <v>0.55555555555555558</v>
      </c>
      <c r="AE33" s="35">
        <f t="shared" si="8"/>
        <v>0.69565217391304346</v>
      </c>
      <c r="AF33" s="26">
        <f t="shared" si="7"/>
        <v>0.86956521739130432</v>
      </c>
      <c r="AG33" s="26">
        <f t="shared" si="5"/>
        <v>0.69565217391304346</v>
      </c>
      <c r="AH33" s="26">
        <f t="shared" si="6"/>
        <v>1</v>
      </c>
    </row>
    <row r="34" spans="2:34" x14ac:dyDescent="0.3">
      <c r="B34" s="7">
        <f>'CAT1'!B34</f>
        <v>22</v>
      </c>
      <c r="C34" s="21" t="str">
        <f>'CAT1'!C34</f>
        <v>AME21068</v>
      </c>
      <c r="D34" s="132" t="str">
        <f>'CAT1'!D34</f>
        <v>AME21068</v>
      </c>
      <c r="E34" s="133"/>
      <c r="F34" s="7">
        <v>1</v>
      </c>
      <c r="G34" s="7">
        <v>1</v>
      </c>
      <c r="H34" s="7">
        <v>2</v>
      </c>
      <c r="I34" s="7">
        <v>1</v>
      </c>
      <c r="J34" s="7">
        <v>1</v>
      </c>
      <c r="K34" s="7">
        <v>1</v>
      </c>
      <c r="L34" s="7">
        <v>2</v>
      </c>
      <c r="M34" s="7">
        <v>1</v>
      </c>
      <c r="N34" s="7">
        <v>1</v>
      </c>
      <c r="O34" s="7">
        <v>2</v>
      </c>
      <c r="P34" s="7">
        <v>8</v>
      </c>
      <c r="Q34" s="7">
        <v>14</v>
      </c>
      <c r="R34" s="7">
        <v>12</v>
      </c>
      <c r="S34" s="7">
        <v>13</v>
      </c>
      <c r="T34" s="7">
        <v>14</v>
      </c>
      <c r="U34" s="7">
        <v>7</v>
      </c>
      <c r="V34" s="17">
        <f t="shared" si="1"/>
        <v>81</v>
      </c>
      <c r="W34" s="29">
        <v>5</v>
      </c>
      <c r="X34" s="29">
        <v>5</v>
      </c>
      <c r="Y34" s="17">
        <f t="shared" si="2"/>
        <v>10</v>
      </c>
      <c r="Z34" s="29">
        <v>5</v>
      </c>
      <c r="AA34" s="29">
        <v>4</v>
      </c>
      <c r="AB34" s="17">
        <f t="shared" si="0"/>
        <v>9</v>
      </c>
      <c r="AC34" s="26">
        <f t="shared" si="3"/>
        <v>0.88888888888888884</v>
      </c>
      <c r="AD34" s="26">
        <f t="shared" si="4"/>
        <v>0.83333333333333337</v>
      </c>
      <c r="AE34" s="35">
        <f t="shared" si="8"/>
        <v>0.86956521739130432</v>
      </c>
      <c r="AF34" s="26">
        <f t="shared" si="7"/>
        <v>0.95652173913043481</v>
      </c>
      <c r="AG34" s="26">
        <f t="shared" si="5"/>
        <v>0.65217391304347827</v>
      </c>
      <c r="AH34" s="26">
        <f t="shared" si="6"/>
        <v>0.8</v>
      </c>
    </row>
    <row r="35" spans="2:34" x14ac:dyDescent="0.3">
      <c r="B35" s="7">
        <f>'CAT1'!B35</f>
        <v>23</v>
      </c>
      <c r="C35" s="21" t="str">
        <f>'CAT1'!C35</f>
        <v>AME21069</v>
      </c>
      <c r="D35" s="132" t="str">
        <f>'CAT1'!D35</f>
        <v>AME21069</v>
      </c>
      <c r="E35" s="133"/>
      <c r="F35" s="7">
        <v>2</v>
      </c>
      <c r="G35" s="7">
        <v>2</v>
      </c>
      <c r="H35" s="7">
        <v>2</v>
      </c>
      <c r="I35" s="7">
        <v>2</v>
      </c>
      <c r="J35" s="7">
        <v>2</v>
      </c>
      <c r="K35" s="7">
        <v>2</v>
      </c>
      <c r="L35" s="7">
        <v>2</v>
      </c>
      <c r="M35" s="7">
        <v>2</v>
      </c>
      <c r="N35" s="7">
        <v>2</v>
      </c>
      <c r="O35" s="7">
        <v>2</v>
      </c>
      <c r="P35" s="7">
        <v>6</v>
      </c>
      <c r="Q35" s="7">
        <v>13</v>
      </c>
      <c r="R35" s="7">
        <v>0</v>
      </c>
      <c r="S35" s="7">
        <v>14</v>
      </c>
      <c r="T35" s="7">
        <v>3</v>
      </c>
      <c r="U35" s="7">
        <v>14</v>
      </c>
      <c r="V35" s="17">
        <f t="shared" si="1"/>
        <v>70</v>
      </c>
      <c r="W35" s="29">
        <v>5</v>
      </c>
      <c r="X35" s="29">
        <v>5</v>
      </c>
      <c r="Y35" s="17">
        <f t="shared" si="2"/>
        <v>10</v>
      </c>
      <c r="Z35" s="29">
        <v>5</v>
      </c>
      <c r="AA35" s="29">
        <v>5</v>
      </c>
      <c r="AB35" s="17">
        <f t="shared" si="0"/>
        <v>10</v>
      </c>
      <c r="AC35" s="26">
        <f t="shared" si="3"/>
        <v>0.94444444444444442</v>
      </c>
      <c r="AD35" s="26">
        <f t="shared" si="4"/>
        <v>0.22222222222222221</v>
      </c>
      <c r="AE35" s="35">
        <f t="shared" si="8"/>
        <v>1</v>
      </c>
      <c r="AF35" s="26">
        <f t="shared" si="7"/>
        <v>0.52173913043478259</v>
      </c>
      <c r="AG35" s="26">
        <f t="shared" si="5"/>
        <v>1</v>
      </c>
      <c r="AH35" s="26">
        <f t="shared" si="6"/>
        <v>0.73333333333333328</v>
      </c>
    </row>
    <row r="36" spans="2:34" x14ac:dyDescent="0.3">
      <c r="B36" s="7">
        <f>'CAT1'!B36</f>
        <v>24</v>
      </c>
      <c r="C36" s="21" t="str">
        <f>'CAT1'!C36</f>
        <v>AME21076</v>
      </c>
      <c r="D36" s="132" t="str">
        <f>'CAT1'!D36</f>
        <v>AME21076</v>
      </c>
      <c r="E36" s="133"/>
      <c r="F36" s="7">
        <v>1</v>
      </c>
      <c r="G36" s="7">
        <v>1</v>
      </c>
      <c r="H36" s="7">
        <v>1</v>
      </c>
      <c r="I36" s="7">
        <v>1</v>
      </c>
      <c r="J36" s="7">
        <v>1</v>
      </c>
      <c r="K36" s="7">
        <v>1</v>
      </c>
      <c r="L36" s="7">
        <v>2</v>
      </c>
      <c r="M36" s="7">
        <v>2</v>
      </c>
      <c r="N36" s="7">
        <v>2</v>
      </c>
      <c r="O36" s="7">
        <v>2</v>
      </c>
      <c r="P36" s="7">
        <v>5</v>
      </c>
      <c r="Q36" s="7">
        <v>12</v>
      </c>
      <c r="R36" s="7">
        <v>14</v>
      </c>
      <c r="S36" s="7">
        <v>14</v>
      </c>
      <c r="T36" s="7">
        <v>14</v>
      </c>
      <c r="U36" s="7">
        <v>8</v>
      </c>
      <c r="V36" s="17">
        <f t="shared" si="1"/>
        <v>81</v>
      </c>
      <c r="W36" s="29">
        <v>5</v>
      </c>
      <c r="X36" s="29">
        <v>5</v>
      </c>
      <c r="Y36" s="17">
        <f t="shared" si="2"/>
        <v>10</v>
      </c>
      <c r="Z36" s="29">
        <v>4</v>
      </c>
      <c r="AA36" s="29">
        <v>4</v>
      </c>
      <c r="AB36" s="17">
        <f t="shared" si="0"/>
        <v>8</v>
      </c>
      <c r="AC36" s="26">
        <f t="shared" si="3"/>
        <v>0.77777777777777779</v>
      </c>
      <c r="AD36" s="26">
        <f t="shared" si="4"/>
        <v>0.88888888888888884</v>
      </c>
      <c r="AE36" s="35">
        <f t="shared" si="8"/>
        <v>0.91304347826086951</v>
      </c>
      <c r="AF36" s="26">
        <f t="shared" si="7"/>
        <v>1</v>
      </c>
      <c r="AG36" s="26">
        <f t="shared" si="5"/>
        <v>0.69565217391304346</v>
      </c>
      <c r="AH36" s="26">
        <f t="shared" si="6"/>
        <v>0.6</v>
      </c>
    </row>
    <row r="37" spans="2:34" x14ac:dyDescent="0.3">
      <c r="B37" s="7">
        <f>'CAT1'!B37</f>
        <v>25</v>
      </c>
      <c r="C37" s="21" t="str">
        <f>'CAT1'!C37</f>
        <v>AME21077</v>
      </c>
      <c r="D37" s="132" t="str">
        <f>'CAT1'!D37</f>
        <v>AME21077</v>
      </c>
      <c r="E37" s="133"/>
      <c r="F37" s="7">
        <v>2</v>
      </c>
      <c r="G37" s="7">
        <v>1</v>
      </c>
      <c r="H37" s="7">
        <v>2</v>
      </c>
      <c r="I37" s="7">
        <v>1</v>
      </c>
      <c r="J37" s="7">
        <v>2</v>
      </c>
      <c r="K37" s="7">
        <v>2</v>
      </c>
      <c r="L37" s="7">
        <v>2</v>
      </c>
      <c r="M37" s="7">
        <v>2</v>
      </c>
      <c r="N37" s="7">
        <v>2</v>
      </c>
      <c r="O37" s="7">
        <v>2</v>
      </c>
      <c r="P37" s="7">
        <v>9</v>
      </c>
      <c r="Q37" s="7">
        <v>8</v>
      </c>
      <c r="R37" s="7">
        <v>12</v>
      </c>
      <c r="S37" s="7">
        <v>11</v>
      </c>
      <c r="T37" s="7">
        <v>9</v>
      </c>
      <c r="U37" s="7">
        <v>10</v>
      </c>
      <c r="V37" s="17">
        <f t="shared" si="1"/>
        <v>77</v>
      </c>
      <c r="W37" s="29">
        <v>5</v>
      </c>
      <c r="X37" s="29">
        <v>5</v>
      </c>
      <c r="Y37" s="17">
        <f t="shared" si="2"/>
        <v>10</v>
      </c>
      <c r="Z37" s="29">
        <v>4</v>
      </c>
      <c r="AA37" s="29">
        <v>5</v>
      </c>
      <c r="AB37" s="17">
        <f t="shared" si="0"/>
        <v>9</v>
      </c>
      <c r="AC37" s="26">
        <f t="shared" si="3"/>
        <v>0.61111111111111116</v>
      </c>
      <c r="AD37" s="26">
        <f t="shared" si="4"/>
        <v>0.83333333333333337</v>
      </c>
      <c r="AE37" s="35">
        <f t="shared" si="8"/>
        <v>0.86956521739130432</v>
      </c>
      <c r="AF37" s="26">
        <f t="shared" si="7"/>
        <v>0.78260869565217395</v>
      </c>
      <c r="AG37" s="26">
        <f t="shared" si="5"/>
        <v>0.78260869565217395</v>
      </c>
      <c r="AH37" s="26">
        <f t="shared" si="6"/>
        <v>0.93333333333333335</v>
      </c>
    </row>
    <row r="38" spans="2:34" x14ac:dyDescent="0.3">
      <c r="B38" s="7">
        <f>'CAT1'!B38</f>
        <v>26</v>
      </c>
      <c r="C38" s="21" t="str">
        <f>'CAT1'!C38</f>
        <v>AME21080</v>
      </c>
      <c r="D38" s="132" t="str">
        <f>'CAT1'!D38</f>
        <v>AME21080</v>
      </c>
      <c r="E38" s="133"/>
      <c r="F38" s="7">
        <v>2</v>
      </c>
      <c r="G38" s="7">
        <v>1</v>
      </c>
      <c r="H38" s="7">
        <v>2</v>
      </c>
      <c r="I38" s="7">
        <v>2</v>
      </c>
      <c r="J38" s="7">
        <v>2</v>
      </c>
      <c r="K38" s="7">
        <v>2</v>
      </c>
      <c r="L38" s="7">
        <v>2</v>
      </c>
      <c r="M38" s="7">
        <v>2</v>
      </c>
      <c r="N38" s="7">
        <v>2</v>
      </c>
      <c r="O38" s="7">
        <v>2</v>
      </c>
      <c r="P38" s="7">
        <v>10</v>
      </c>
      <c r="Q38" s="7">
        <v>9</v>
      </c>
      <c r="R38" s="7">
        <v>5</v>
      </c>
      <c r="S38" s="7">
        <v>12</v>
      </c>
      <c r="T38" s="7">
        <v>10</v>
      </c>
      <c r="U38" s="7">
        <v>12</v>
      </c>
      <c r="V38" s="17">
        <f t="shared" si="1"/>
        <v>77</v>
      </c>
      <c r="W38" s="29">
        <v>5</v>
      </c>
      <c r="X38" s="29">
        <v>5</v>
      </c>
      <c r="Y38" s="17">
        <f t="shared" si="2"/>
        <v>10</v>
      </c>
      <c r="Z38" s="29">
        <v>5</v>
      </c>
      <c r="AA38" s="29">
        <v>4</v>
      </c>
      <c r="AB38" s="17">
        <f t="shared" si="0"/>
        <v>9</v>
      </c>
      <c r="AC38" s="26">
        <f t="shared" si="3"/>
        <v>0.66666666666666663</v>
      </c>
      <c r="AD38" s="26">
        <f t="shared" si="4"/>
        <v>0.5</v>
      </c>
      <c r="AE38" s="35">
        <f t="shared" si="8"/>
        <v>0.91304347826086951</v>
      </c>
      <c r="AF38" s="26">
        <f t="shared" si="7"/>
        <v>0.82608695652173914</v>
      </c>
      <c r="AG38" s="26">
        <f t="shared" si="5"/>
        <v>0.91304347826086951</v>
      </c>
      <c r="AH38" s="26">
        <f t="shared" si="6"/>
        <v>0.93333333333333335</v>
      </c>
    </row>
    <row r="39" spans="2:34" x14ac:dyDescent="0.3">
      <c r="B39" s="7">
        <f>'CAT1'!B39</f>
        <v>27</v>
      </c>
      <c r="C39" s="21" t="str">
        <f>'CAT1'!C39</f>
        <v>AME21084</v>
      </c>
      <c r="D39" s="132" t="str">
        <f>'CAT1'!D39</f>
        <v>AME21084</v>
      </c>
      <c r="E39" s="133"/>
      <c r="F39" s="7">
        <v>2</v>
      </c>
      <c r="G39" s="7">
        <v>1</v>
      </c>
      <c r="H39" s="7">
        <v>1</v>
      </c>
      <c r="I39" s="7">
        <v>1</v>
      </c>
      <c r="J39" s="7">
        <v>1</v>
      </c>
      <c r="K39" s="7">
        <v>1</v>
      </c>
      <c r="L39" s="7">
        <v>2</v>
      </c>
      <c r="M39" s="7">
        <v>1</v>
      </c>
      <c r="N39" s="7">
        <v>1</v>
      </c>
      <c r="O39" s="7">
        <v>1</v>
      </c>
      <c r="P39" s="7">
        <v>6</v>
      </c>
      <c r="Q39" s="7">
        <v>14</v>
      </c>
      <c r="R39" s="7">
        <v>11</v>
      </c>
      <c r="S39" s="7">
        <v>12</v>
      </c>
      <c r="T39" s="7">
        <v>12</v>
      </c>
      <c r="U39" s="7">
        <v>14</v>
      </c>
      <c r="V39" s="17">
        <f t="shared" si="1"/>
        <v>81</v>
      </c>
      <c r="W39" s="29">
        <v>5</v>
      </c>
      <c r="X39" s="29">
        <v>5</v>
      </c>
      <c r="Y39" s="17">
        <f t="shared" si="2"/>
        <v>10</v>
      </c>
      <c r="Z39" s="29">
        <v>4</v>
      </c>
      <c r="AA39" s="29">
        <v>4</v>
      </c>
      <c r="AB39" s="17">
        <f t="shared" si="0"/>
        <v>8</v>
      </c>
      <c r="AC39" s="26">
        <f t="shared" si="3"/>
        <v>0.94444444444444442</v>
      </c>
      <c r="AD39" s="26">
        <f t="shared" si="4"/>
        <v>0.72222222222222221</v>
      </c>
      <c r="AE39" s="35">
        <f t="shared" si="8"/>
        <v>0.82608695652173914</v>
      </c>
      <c r="AF39" s="26">
        <f t="shared" si="7"/>
        <v>0.86956521739130432</v>
      </c>
      <c r="AG39" s="26">
        <f t="shared" si="5"/>
        <v>0.86956521739130432</v>
      </c>
      <c r="AH39" s="26">
        <f t="shared" si="6"/>
        <v>0.66666666666666663</v>
      </c>
    </row>
    <row r="40" spans="2:34" x14ac:dyDescent="0.3">
      <c r="B40" s="7">
        <f>'CAT1'!B40</f>
        <v>28</v>
      </c>
      <c r="C40" s="21" t="str">
        <f>'CAT1'!C40</f>
        <v>AME21086</v>
      </c>
      <c r="D40" s="132" t="str">
        <f>'CAT1'!D40</f>
        <v>AME21086</v>
      </c>
      <c r="E40" s="133"/>
      <c r="F40" s="7">
        <v>1</v>
      </c>
      <c r="G40" s="7">
        <v>1</v>
      </c>
      <c r="H40" s="7">
        <v>1</v>
      </c>
      <c r="I40" s="7">
        <v>1</v>
      </c>
      <c r="J40" s="7">
        <v>1</v>
      </c>
      <c r="K40" s="7">
        <v>1</v>
      </c>
      <c r="L40" s="7">
        <v>2</v>
      </c>
      <c r="M40" s="7">
        <v>1</v>
      </c>
      <c r="N40" s="7">
        <v>2</v>
      </c>
      <c r="O40" s="7">
        <v>1</v>
      </c>
      <c r="P40" s="7">
        <v>5</v>
      </c>
      <c r="Q40" s="7">
        <v>14</v>
      </c>
      <c r="R40" s="7">
        <v>14</v>
      </c>
      <c r="S40" s="7">
        <v>10</v>
      </c>
      <c r="T40" s="7">
        <v>14</v>
      </c>
      <c r="U40" s="7">
        <v>14</v>
      </c>
      <c r="V40" s="17">
        <f t="shared" si="1"/>
        <v>83</v>
      </c>
      <c r="W40" s="29">
        <v>5</v>
      </c>
      <c r="X40" s="29">
        <v>5</v>
      </c>
      <c r="Y40" s="17">
        <f t="shared" si="2"/>
        <v>10</v>
      </c>
      <c r="Z40" s="29">
        <v>5</v>
      </c>
      <c r="AA40" s="29">
        <v>4</v>
      </c>
      <c r="AB40" s="17">
        <f t="shared" si="0"/>
        <v>9</v>
      </c>
      <c r="AC40" s="26">
        <f t="shared" si="3"/>
        <v>0.88888888888888884</v>
      </c>
      <c r="AD40" s="26">
        <f t="shared" si="4"/>
        <v>0.88888888888888884</v>
      </c>
      <c r="AE40" s="35">
        <f t="shared" si="8"/>
        <v>0.73913043478260865</v>
      </c>
      <c r="AF40" s="26">
        <f t="shared" si="7"/>
        <v>0.95652173913043481</v>
      </c>
      <c r="AG40" s="26">
        <f t="shared" si="5"/>
        <v>0.95652173913043481</v>
      </c>
      <c r="AH40" s="26">
        <f t="shared" si="6"/>
        <v>0.6</v>
      </c>
    </row>
    <row r="41" spans="2:34" x14ac:dyDescent="0.3">
      <c r="B41" s="7">
        <f>'CAT1'!B41</f>
        <v>29</v>
      </c>
      <c r="C41" s="21" t="str">
        <f>'CAT1'!C41</f>
        <v>AME21087</v>
      </c>
      <c r="D41" s="132" t="str">
        <f>'CAT1'!D41</f>
        <v>AME21087</v>
      </c>
      <c r="E41" s="133"/>
      <c r="F41" s="7">
        <v>1</v>
      </c>
      <c r="G41" s="7">
        <v>0</v>
      </c>
      <c r="H41" s="7">
        <v>1</v>
      </c>
      <c r="I41" s="7">
        <v>0</v>
      </c>
      <c r="J41" s="7">
        <v>1</v>
      </c>
      <c r="K41" s="7">
        <v>1</v>
      </c>
      <c r="L41" s="7">
        <v>1</v>
      </c>
      <c r="M41" s="7">
        <v>2</v>
      </c>
      <c r="N41" s="7">
        <v>2</v>
      </c>
      <c r="O41" s="7">
        <v>2</v>
      </c>
      <c r="P41" s="7">
        <v>10</v>
      </c>
      <c r="Q41" s="7">
        <v>12</v>
      </c>
      <c r="R41" s="7">
        <v>12</v>
      </c>
      <c r="S41" s="7">
        <v>14</v>
      </c>
      <c r="T41" s="7">
        <v>11</v>
      </c>
      <c r="U41" s="7">
        <v>12</v>
      </c>
      <c r="V41" s="17">
        <f t="shared" si="1"/>
        <v>82</v>
      </c>
      <c r="W41" s="29">
        <v>5</v>
      </c>
      <c r="X41" s="29">
        <v>5</v>
      </c>
      <c r="Y41" s="17">
        <f t="shared" si="2"/>
        <v>10</v>
      </c>
      <c r="Z41" s="29">
        <v>5</v>
      </c>
      <c r="AA41" s="29">
        <v>4</v>
      </c>
      <c r="AB41" s="17">
        <f t="shared" si="0"/>
        <v>9</v>
      </c>
      <c r="AC41" s="26">
        <f t="shared" si="3"/>
        <v>0.72222222222222221</v>
      </c>
      <c r="AD41" s="26">
        <f t="shared" si="4"/>
        <v>0.72222222222222221</v>
      </c>
      <c r="AE41" s="35">
        <f t="shared" si="8"/>
        <v>0.91304347826086951</v>
      </c>
      <c r="AF41" s="26">
        <f t="shared" si="7"/>
        <v>0.82608695652173914</v>
      </c>
      <c r="AG41" s="26">
        <f t="shared" si="5"/>
        <v>0.91304347826086951</v>
      </c>
      <c r="AH41" s="26">
        <f t="shared" si="6"/>
        <v>0.93333333333333335</v>
      </c>
    </row>
    <row r="42" spans="2:34" x14ac:dyDescent="0.3">
      <c r="B42" s="7">
        <f>'CAT1'!B42</f>
        <v>30</v>
      </c>
      <c r="C42" s="21" t="str">
        <f>'CAT1'!C42</f>
        <v>AME21089</v>
      </c>
      <c r="D42" s="132" t="str">
        <f>'CAT1'!D42</f>
        <v>AME21089</v>
      </c>
      <c r="E42" s="133"/>
      <c r="F42" s="7">
        <v>2</v>
      </c>
      <c r="G42" s="7">
        <v>2</v>
      </c>
      <c r="H42" s="7">
        <v>2</v>
      </c>
      <c r="I42" s="7">
        <v>2</v>
      </c>
      <c r="J42" s="7">
        <v>1</v>
      </c>
      <c r="K42" s="7">
        <v>1</v>
      </c>
      <c r="L42" s="7">
        <v>1</v>
      </c>
      <c r="M42" s="7">
        <v>1</v>
      </c>
      <c r="N42" s="7">
        <v>1</v>
      </c>
      <c r="O42" s="7">
        <v>2</v>
      </c>
      <c r="P42" s="7">
        <v>9</v>
      </c>
      <c r="Q42" s="7">
        <v>13</v>
      </c>
      <c r="R42" s="7">
        <v>10</v>
      </c>
      <c r="S42" s="7">
        <v>13</v>
      </c>
      <c r="T42" s="7">
        <v>11</v>
      </c>
      <c r="U42" s="7">
        <v>10</v>
      </c>
      <c r="V42" s="17">
        <f t="shared" si="1"/>
        <v>81</v>
      </c>
      <c r="W42" s="29">
        <v>5</v>
      </c>
      <c r="X42" s="29">
        <v>5</v>
      </c>
      <c r="Y42" s="17">
        <f t="shared" si="2"/>
        <v>10</v>
      </c>
      <c r="Z42" s="29">
        <v>5</v>
      </c>
      <c r="AA42" s="29">
        <v>4</v>
      </c>
      <c r="AB42" s="17">
        <f t="shared" si="0"/>
        <v>9</v>
      </c>
      <c r="AC42" s="26">
        <f t="shared" si="3"/>
        <v>0.94444444444444442</v>
      </c>
      <c r="AD42" s="26">
        <f t="shared" si="4"/>
        <v>0.77777777777777779</v>
      </c>
      <c r="AE42" s="35">
        <f t="shared" si="8"/>
        <v>0.86956521739130432</v>
      </c>
      <c r="AF42" s="26">
        <f t="shared" si="7"/>
        <v>0.78260869565217395</v>
      </c>
      <c r="AG42" s="26">
        <f t="shared" si="5"/>
        <v>0.78260869565217395</v>
      </c>
      <c r="AH42" s="26">
        <f t="shared" si="6"/>
        <v>0.8666666666666667</v>
      </c>
    </row>
    <row r="43" spans="2:34" x14ac:dyDescent="0.3">
      <c r="B43" s="7">
        <f>'CAT1'!B43</f>
        <v>31</v>
      </c>
      <c r="C43" s="21" t="str">
        <f>'CAT1'!C43</f>
        <v>AME21091</v>
      </c>
      <c r="D43" s="132" t="str">
        <f>'CAT1'!D43</f>
        <v>AME21091</v>
      </c>
      <c r="E43" s="133"/>
      <c r="F43" s="7">
        <v>1</v>
      </c>
      <c r="G43" s="7">
        <v>2</v>
      </c>
      <c r="H43" s="7">
        <v>2</v>
      </c>
      <c r="I43" s="7">
        <v>2</v>
      </c>
      <c r="J43" s="7">
        <v>2</v>
      </c>
      <c r="K43" s="7">
        <v>1</v>
      </c>
      <c r="L43" s="7">
        <v>1</v>
      </c>
      <c r="M43" s="7">
        <v>1</v>
      </c>
      <c r="N43" s="7">
        <v>2</v>
      </c>
      <c r="O43" s="7">
        <v>2</v>
      </c>
      <c r="P43" s="7">
        <v>8</v>
      </c>
      <c r="Q43" s="7">
        <v>11</v>
      </c>
      <c r="R43" s="7">
        <v>14</v>
      </c>
      <c r="S43" s="7">
        <v>13</v>
      </c>
      <c r="T43" s="7">
        <v>12</v>
      </c>
      <c r="U43" s="7">
        <v>11</v>
      </c>
      <c r="V43" s="17">
        <f t="shared" si="1"/>
        <v>85</v>
      </c>
      <c r="W43" s="29">
        <v>5</v>
      </c>
      <c r="X43" s="29">
        <v>5</v>
      </c>
      <c r="Y43" s="17">
        <f t="shared" si="2"/>
        <v>10</v>
      </c>
      <c r="Z43" s="29">
        <v>5</v>
      </c>
      <c r="AA43" s="29">
        <v>5</v>
      </c>
      <c r="AB43" s="17">
        <f t="shared" si="0"/>
        <v>10</v>
      </c>
      <c r="AC43" s="26">
        <f t="shared" si="3"/>
        <v>0.77777777777777779</v>
      </c>
      <c r="AD43" s="26">
        <f t="shared" si="4"/>
        <v>1</v>
      </c>
      <c r="AE43" s="35">
        <f t="shared" si="8"/>
        <v>0.91304347826086951</v>
      </c>
      <c r="AF43" s="26">
        <f t="shared" si="7"/>
        <v>0.82608695652173914</v>
      </c>
      <c r="AG43" s="26">
        <f t="shared" si="5"/>
        <v>0.86956521739130432</v>
      </c>
      <c r="AH43" s="26">
        <f t="shared" si="6"/>
        <v>0.8666666666666667</v>
      </c>
    </row>
    <row r="44" spans="2:34" x14ac:dyDescent="0.3">
      <c r="B44" s="7">
        <f>'CAT1'!B44</f>
        <v>32</v>
      </c>
      <c r="C44" s="21" t="str">
        <f>'CAT1'!C44</f>
        <v>AME21103</v>
      </c>
      <c r="D44" s="132" t="str">
        <f>'CAT1'!D44</f>
        <v>AME21103</v>
      </c>
      <c r="E44" s="133"/>
      <c r="F44" s="7">
        <v>2</v>
      </c>
      <c r="G44" s="7">
        <v>2</v>
      </c>
      <c r="H44" s="7">
        <v>1</v>
      </c>
      <c r="I44" s="7">
        <v>1</v>
      </c>
      <c r="J44" s="7">
        <v>2</v>
      </c>
      <c r="K44" s="7">
        <v>2</v>
      </c>
      <c r="L44" s="7">
        <v>1</v>
      </c>
      <c r="M44" s="7">
        <v>1</v>
      </c>
      <c r="N44" s="7">
        <v>1</v>
      </c>
      <c r="O44" s="7">
        <v>1</v>
      </c>
      <c r="P44" s="7">
        <v>9</v>
      </c>
      <c r="Q44" s="7">
        <v>13</v>
      </c>
      <c r="R44" s="7">
        <v>10</v>
      </c>
      <c r="S44" s="7">
        <v>12</v>
      </c>
      <c r="T44" s="7">
        <v>13</v>
      </c>
      <c r="U44" s="7">
        <v>13</v>
      </c>
      <c r="V44" s="17">
        <f t="shared" si="1"/>
        <v>84</v>
      </c>
      <c r="W44" s="29">
        <v>5</v>
      </c>
      <c r="X44" s="29">
        <v>5</v>
      </c>
      <c r="Y44" s="17">
        <f t="shared" si="2"/>
        <v>10</v>
      </c>
      <c r="Z44" s="29">
        <v>4</v>
      </c>
      <c r="AA44" s="29">
        <v>4</v>
      </c>
      <c r="AB44" s="17">
        <f t="shared" si="0"/>
        <v>8</v>
      </c>
      <c r="AC44" s="26">
        <f t="shared" si="3"/>
        <v>0.94444444444444442</v>
      </c>
      <c r="AD44" s="26">
        <f t="shared" si="4"/>
        <v>0.66666666666666663</v>
      </c>
      <c r="AE44" s="35">
        <f t="shared" si="8"/>
        <v>0.91304347826086951</v>
      </c>
      <c r="AF44" s="26">
        <f t="shared" si="7"/>
        <v>0.86956521739130432</v>
      </c>
      <c r="AG44" s="26">
        <f t="shared" si="5"/>
        <v>0.82608695652173914</v>
      </c>
      <c r="AH44" s="26">
        <f t="shared" si="6"/>
        <v>0.8666666666666667</v>
      </c>
    </row>
    <row r="45" spans="2:34" x14ac:dyDescent="0.3">
      <c r="B45" s="7">
        <f>'CAT1'!B45</f>
        <v>33</v>
      </c>
      <c r="C45" s="21" t="str">
        <f>'CAT1'!C45</f>
        <v>AME21109</v>
      </c>
      <c r="D45" s="132" t="str">
        <f>'CAT1'!D45</f>
        <v>AME21109</v>
      </c>
      <c r="E45" s="133"/>
      <c r="F45" s="7">
        <v>1</v>
      </c>
      <c r="G45" s="7">
        <v>1</v>
      </c>
      <c r="H45" s="7">
        <v>1</v>
      </c>
      <c r="I45" s="7">
        <v>2</v>
      </c>
      <c r="J45" s="7">
        <v>1</v>
      </c>
      <c r="K45" s="7">
        <v>1</v>
      </c>
      <c r="L45" s="7">
        <v>1</v>
      </c>
      <c r="M45" s="7">
        <v>2</v>
      </c>
      <c r="N45" s="7">
        <v>2</v>
      </c>
      <c r="O45" s="7">
        <v>2</v>
      </c>
      <c r="P45" s="7">
        <v>9</v>
      </c>
      <c r="Q45" s="7">
        <v>14</v>
      </c>
      <c r="R45" s="7">
        <v>10</v>
      </c>
      <c r="S45" s="7">
        <v>11</v>
      </c>
      <c r="T45" s="7">
        <v>14</v>
      </c>
      <c r="U45" s="7">
        <v>12</v>
      </c>
      <c r="V45" s="17">
        <f t="shared" si="1"/>
        <v>84</v>
      </c>
      <c r="W45" s="29">
        <v>5</v>
      </c>
      <c r="X45" s="29">
        <v>5</v>
      </c>
      <c r="Y45" s="17">
        <f t="shared" si="2"/>
        <v>10</v>
      </c>
      <c r="Z45" s="29">
        <v>5</v>
      </c>
      <c r="AA45" s="29">
        <v>4</v>
      </c>
      <c r="AB45" s="17">
        <f t="shared" si="0"/>
        <v>9</v>
      </c>
      <c r="AC45" s="26">
        <f t="shared" si="3"/>
        <v>0.88888888888888884</v>
      </c>
      <c r="AD45" s="26">
        <f t="shared" si="4"/>
        <v>0.72222222222222221</v>
      </c>
      <c r="AE45" s="35">
        <f t="shared" si="8"/>
        <v>0.78260869565217395</v>
      </c>
      <c r="AF45" s="26">
        <f t="shared" si="7"/>
        <v>0.95652173913043481</v>
      </c>
      <c r="AG45" s="26">
        <f t="shared" si="5"/>
        <v>0.91304347826086951</v>
      </c>
      <c r="AH45" s="26">
        <f t="shared" si="6"/>
        <v>0.8666666666666667</v>
      </c>
    </row>
    <row r="46" spans="2:34" x14ac:dyDescent="0.3">
      <c r="B46" s="7">
        <f>'CAT1'!B46</f>
        <v>34</v>
      </c>
      <c r="C46" s="21" t="str">
        <f>'CAT1'!C46</f>
        <v>AME21110</v>
      </c>
      <c r="D46" s="132" t="str">
        <f>'CAT1'!D46</f>
        <v>AME21110</v>
      </c>
      <c r="E46" s="133"/>
      <c r="F46" s="7">
        <v>2</v>
      </c>
      <c r="G46" s="7">
        <v>2</v>
      </c>
      <c r="H46" s="7">
        <v>2</v>
      </c>
      <c r="I46" s="7">
        <v>1</v>
      </c>
      <c r="J46" s="7">
        <v>2</v>
      </c>
      <c r="K46" s="7">
        <v>2</v>
      </c>
      <c r="L46" s="7">
        <v>2</v>
      </c>
      <c r="M46" s="7">
        <v>2</v>
      </c>
      <c r="N46" s="7">
        <v>2</v>
      </c>
      <c r="O46" s="7">
        <v>2</v>
      </c>
      <c r="P46" s="7">
        <v>10</v>
      </c>
      <c r="Q46" s="7">
        <v>13</v>
      </c>
      <c r="R46" s="7">
        <v>5</v>
      </c>
      <c r="S46" s="7">
        <v>14</v>
      </c>
      <c r="T46" s="7">
        <v>10</v>
      </c>
      <c r="U46" s="7">
        <v>9</v>
      </c>
      <c r="V46" s="17">
        <f t="shared" si="1"/>
        <v>80</v>
      </c>
      <c r="W46" s="29">
        <v>5</v>
      </c>
      <c r="X46" s="29">
        <v>5</v>
      </c>
      <c r="Y46" s="17">
        <f t="shared" si="2"/>
        <v>10</v>
      </c>
      <c r="Z46" s="29">
        <v>4</v>
      </c>
      <c r="AA46" s="29">
        <v>4</v>
      </c>
      <c r="AB46" s="17">
        <f t="shared" si="0"/>
        <v>8</v>
      </c>
      <c r="AC46" s="26">
        <f t="shared" si="3"/>
        <v>0.94444444444444442</v>
      </c>
      <c r="AD46" s="26">
        <f t="shared" si="4"/>
        <v>0.44444444444444442</v>
      </c>
      <c r="AE46" s="35">
        <f t="shared" si="8"/>
        <v>1</v>
      </c>
      <c r="AF46" s="26">
        <f t="shared" si="7"/>
        <v>0.82608695652173914</v>
      </c>
      <c r="AG46" s="26">
        <f t="shared" si="5"/>
        <v>0.73913043478260865</v>
      </c>
      <c r="AH46" s="26">
        <f t="shared" si="6"/>
        <v>0.93333333333333335</v>
      </c>
    </row>
    <row r="47" spans="2:34" x14ac:dyDescent="0.3">
      <c r="B47" s="7">
        <f>'CAT1'!B47</f>
        <v>35</v>
      </c>
      <c r="C47" s="21" t="str">
        <f>'CAT1'!C47</f>
        <v>AME21112</v>
      </c>
      <c r="D47" s="132" t="str">
        <f>'CAT1'!D47</f>
        <v>AME21112</v>
      </c>
      <c r="E47" s="133"/>
      <c r="F47" s="7">
        <v>1</v>
      </c>
      <c r="G47" s="7">
        <v>2</v>
      </c>
      <c r="H47" s="7">
        <v>1</v>
      </c>
      <c r="I47" s="7">
        <v>1</v>
      </c>
      <c r="J47" s="7">
        <v>1</v>
      </c>
      <c r="K47" s="7">
        <v>1</v>
      </c>
      <c r="L47" s="7">
        <v>1</v>
      </c>
      <c r="M47" s="7">
        <v>2</v>
      </c>
      <c r="N47" s="7">
        <v>2</v>
      </c>
      <c r="O47" s="7">
        <v>2</v>
      </c>
      <c r="P47" s="7">
        <v>9</v>
      </c>
      <c r="Q47" s="7">
        <v>12</v>
      </c>
      <c r="R47" s="7">
        <v>11</v>
      </c>
      <c r="S47" s="7">
        <v>14</v>
      </c>
      <c r="T47" s="7">
        <v>10</v>
      </c>
      <c r="U47" s="7">
        <v>12</v>
      </c>
      <c r="V47" s="17">
        <f t="shared" si="1"/>
        <v>82</v>
      </c>
      <c r="W47" s="29">
        <v>5</v>
      </c>
      <c r="X47" s="29">
        <v>5</v>
      </c>
      <c r="Y47" s="17">
        <f t="shared" si="2"/>
        <v>10</v>
      </c>
      <c r="Z47" s="29">
        <v>5</v>
      </c>
      <c r="AA47" s="29">
        <v>5</v>
      </c>
      <c r="AB47" s="17">
        <f t="shared" si="0"/>
        <v>10</v>
      </c>
      <c r="AC47" s="26">
        <f t="shared" si="3"/>
        <v>0.83333333333333337</v>
      </c>
      <c r="AD47" s="26">
        <f t="shared" si="4"/>
        <v>0.72222222222222221</v>
      </c>
      <c r="AE47" s="35">
        <f t="shared" si="8"/>
        <v>0.91304347826086951</v>
      </c>
      <c r="AF47" s="26">
        <f t="shared" si="7"/>
        <v>0.78260869565217395</v>
      </c>
      <c r="AG47" s="26">
        <f t="shared" si="5"/>
        <v>0.91304347826086951</v>
      </c>
      <c r="AH47" s="26">
        <f t="shared" si="6"/>
        <v>0.93333333333333335</v>
      </c>
    </row>
    <row r="48" spans="2:34" x14ac:dyDescent="0.3">
      <c r="B48" s="7">
        <f>'CAT1'!B48</f>
        <v>36</v>
      </c>
      <c r="C48" s="21" t="str">
        <f>'CAT1'!C48</f>
        <v>AME21115</v>
      </c>
      <c r="D48" s="132" t="str">
        <f>'CAT1'!D48</f>
        <v>AME21115</v>
      </c>
      <c r="E48" s="133"/>
      <c r="F48" s="7">
        <v>0</v>
      </c>
      <c r="G48" s="7">
        <v>1</v>
      </c>
      <c r="H48" s="7">
        <v>1</v>
      </c>
      <c r="I48" s="7">
        <v>1</v>
      </c>
      <c r="J48" s="7">
        <v>0</v>
      </c>
      <c r="K48" s="7">
        <v>1</v>
      </c>
      <c r="L48" s="7">
        <v>2</v>
      </c>
      <c r="M48" s="7">
        <v>2</v>
      </c>
      <c r="N48" s="7">
        <v>1</v>
      </c>
      <c r="O48" s="7">
        <v>2</v>
      </c>
      <c r="P48" s="7">
        <v>7</v>
      </c>
      <c r="Q48" s="7">
        <v>14</v>
      </c>
      <c r="R48" s="7">
        <v>12</v>
      </c>
      <c r="S48" s="7">
        <v>13</v>
      </c>
      <c r="T48" s="7">
        <v>14</v>
      </c>
      <c r="U48" s="7">
        <v>13</v>
      </c>
      <c r="V48" s="17">
        <f t="shared" si="1"/>
        <v>84</v>
      </c>
      <c r="W48" s="29">
        <v>5</v>
      </c>
      <c r="X48" s="29">
        <v>5</v>
      </c>
      <c r="Y48" s="17">
        <f t="shared" si="2"/>
        <v>10</v>
      </c>
      <c r="Z48" s="29">
        <v>5</v>
      </c>
      <c r="AA48" s="29">
        <v>5</v>
      </c>
      <c r="AB48" s="17">
        <f t="shared" si="0"/>
        <v>10</v>
      </c>
      <c r="AC48" s="26">
        <f t="shared" si="3"/>
        <v>0.83333333333333337</v>
      </c>
      <c r="AD48" s="26">
        <f t="shared" si="4"/>
        <v>0.77777777777777779</v>
      </c>
      <c r="AE48" s="35">
        <f t="shared" si="8"/>
        <v>0.82608695652173914</v>
      </c>
      <c r="AF48" s="26">
        <f t="shared" si="7"/>
        <v>1</v>
      </c>
      <c r="AG48" s="26">
        <f t="shared" si="5"/>
        <v>0.91304347826086951</v>
      </c>
      <c r="AH48" s="26">
        <f t="shared" si="6"/>
        <v>0.8</v>
      </c>
    </row>
    <row r="49" spans="2:34" x14ac:dyDescent="0.3">
      <c r="B49" s="7">
        <f>'CAT1'!B49</f>
        <v>37</v>
      </c>
      <c r="C49" s="21" t="str">
        <f>'CAT1'!C49</f>
        <v>AME21117</v>
      </c>
      <c r="D49" s="132" t="str">
        <f>'CAT1'!D49</f>
        <v>AME21117</v>
      </c>
      <c r="E49" s="133"/>
      <c r="F49" s="7">
        <v>2</v>
      </c>
      <c r="G49" s="7">
        <v>1</v>
      </c>
      <c r="H49" s="7">
        <v>2</v>
      </c>
      <c r="I49" s="7">
        <v>2</v>
      </c>
      <c r="J49" s="7">
        <v>2</v>
      </c>
      <c r="K49" s="7">
        <v>2</v>
      </c>
      <c r="L49" s="7">
        <v>2</v>
      </c>
      <c r="M49" s="7">
        <v>2</v>
      </c>
      <c r="N49" s="7">
        <v>2</v>
      </c>
      <c r="O49" s="7">
        <v>2</v>
      </c>
      <c r="P49" s="7">
        <v>9</v>
      </c>
      <c r="Q49" s="7">
        <v>14</v>
      </c>
      <c r="R49" s="7">
        <v>5</v>
      </c>
      <c r="S49" s="7">
        <v>14</v>
      </c>
      <c r="T49" s="7">
        <v>14</v>
      </c>
      <c r="U49" s="7">
        <v>5</v>
      </c>
      <c r="V49" s="17">
        <f t="shared" si="1"/>
        <v>80</v>
      </c>
      <c r="W49" s="29">
        <v>5</v>
      </c>
      <c r="X49" s="29">
        <v>5</v>
      </c>
      <c r="Y49" s="17">
        <f t="shared" si="2"/>
        <v>10</v>
      </c>
      <c r="Z49" s="29">
        <v>5</v>
      </c>
      <c r="AA49" s="29">
        <v>4</v>
      </c>
      <c r="AB49" s="17">
        <f t="shared" si="0"/>
        <v>9</v>
      </c>
      <c r="AC49" s="26">
        <f t="shared" si="3"/>
        <v>0.94444444444444442</v>
      </c>
      <c r="AD49" s="26">
        <f t="shared" si="4"/>
        <v>0.5</v>
      </c>
      <c r="AE49" s="35">
        <f t="shared" si="8"/>
        <v>1</v>
      </c>
      <c r="AF49" s="26">
        <f t="shared" si="7"/>
        <v>1</v>
      </c>
      <c r="AG49" s="26">
        <f t="shared" si="5"/>
        <v>0.60869565217391308</v>
      </c>
      <c r="AH49" s="26">
        <f t="shared" si="6"/>
        <v>0.8666666666666667</v>
      </c>
    </row>
    <row r="50" spans="2:34" x14ac:dyDescent="0.3">
      <c r="B50" s="7">
        <f>'CAT1'!B50</f>
        <v>38</v>
      </c>
      <c r="C50" s="21" t="str">
        <f>'CAT1'!C50</f>
        <v>AME21122</v>
      </c>
      <c r="D50" s="132" t="str">
        <f>'CAT1'!D50</f>
        <v>AME21122</v>
      </c>
      <c r="E50" s="133"/>
      <c r="F50" s="7">
        <v>2</v>
      </c>
      <c r="G50" s="7">
        <v>1</v>
      </c>
      <c r="H50" s="7">
        <v>2</v>
      </c>
      <c r="I50" s="7">
        <v>2</v>
      </c>
      <c r="J50" s="7">
        <v>2</v>
      </c>
      <c r="K50" s="7">
        <v>2</v>
      </c>
      <c r="L50" s="7">
        <v>2</v>
      </c>
      <c r="M50" s="7">
        <v>2</v>
      </c>
      <c r="N50" s="7">
        <v>2</v>
      </c>
      <c r="O50" s="7">
        <v>2</v>
      </c>
      <c r="P50" s="7">
        <v>7</v>
      </c>
      <c r="Q50" s="7">
        <v>2</v>
      </c>
      <c r="R50" s="7">
        <v>14</v>
      </c>
      <c r="S50" s="7">
        <v>4</v>
      </c>
      <c r="T50" s="7">
        <v>5</v>
      </c>
      <c r="U50" s="7">
        <v>11</v>
      </c>
      <c r="V50" s="17">
        <f t="shared" si="1"/>
        <v>62</v>
      </c>
      <c r="W50" s="29">
        <v>5</v>
      </c>
      <c r="X50" s="29">
        <v>5</v>
      </c>
      <c r="Y50" s="17">
        <f t="shared" si="2"/>
        <v>10</v>
      </c>
      <c r="Z50" s="29">
        <v>4</v>
      </c>
      <c r="AA50" s="29">
        <v>5</v>
      </c>
      <c r="AB50" s="17">
        <f t="shared" si="0"/>
        <v>9</v>
      </c>
      <c r="AC50" s="26">
        <f t="shared" si="3"/>
        <v>0.27777777777777779</v>
      </c>
      <c r="AD50" s="26">
        <f t="shared" si="4"/>
        <v>1</v>
      </c>
      <c r="AE50" s="35">
        <f t="shared" si="8"/>
        <v>0.56521739130434778</v>
      </c>
      <c r="AF50" s="26">
        <f t="shared" si="7"/>
        <v>0.60869565217391308</v>
      </c>
      <c r="AG50" s="26">
        <f t="shared" si="5"/>
        <v>0.82608695652173914</v>
      </c>
      <c r="AH50" s="26">
        <f t="shared" si="6"/>
        <v>0.8</v>
      </c>
    </row>
    <row r="51" spans="2:34" x14ac:dyDescent="0.3">
      <c r="B51" s="7">
        <f>'CAT1'!B51</f>
        <v>39</v>
      </c>
      <c r="C51" s="21" t="str">
        <f>'CAT1'!C51</f>
        <v>AME21127</v>
      </c>
      <c r="D51" s="132" t="str">
        <f>'CAT1'!D51</f>
        <v>AME21127</v>
      </c>
      <c r="E51" s="133"/>
      <c r="F51" s="7">
        <v>2</v>
      </c>
      <c r="G51" s="7">
        <v>2</v>
      </c>
      <c r="H51" s="7">
        <v>1</v>
      </c>
      <c r="I51" s="7">
        <v>2</v>
      </c>
      <c r="J51" s="7">
        <v>2</v>
      </c>
      <c r="K51" s="7">
        <v>2</v>
      </c>
      <c r="L51" s="7">
        <v>2</v>
      </c>
      <c r="M51" s="7">
        <v>2</v>
      </c>
      <c r="N51" s="7">
        <v>1</v>
      </c>
      <c r="O51" s="7">
        <v>2</v>
      </c>
      <c r="P51" s="7">
        <v>10</v>
      </c>
      <c r="Q51" s="7">
        <v>10</v>
      </c>
      <c r="R51" s="7">
        <v>11</v>
      </c>
      <c r="S51" s="7">
        <v>12</v>
      </c>
      <c r="T51" s="7">
        <v>14</v>
      </c>
      <c r="U51" s="7">
        <v>12</v>
      </c>
      <c r="V51" s="17">
        <f t="shared" si="1"/>
        <v>87</v>
      </c>
      <c r="W51" s="29">
        <v>5</v>
      </c>
      <c r="X51" s="29">
        <v>5</v>
      </c>
      <c r="Y51" s="17">
        <f t="shared" si="2"/>
        <v>10</v>
      </c>
      <c r="Z51" s="29">
        <v>4</v>
      </c>
      <c r="AA51" s="29">
        <v>5</v>
      </c>
      <c r="AB51" s="17">
        <f t="shared" si="0"/>
        <v>9</v>
      </c>
      <c r="AC51" s="26">
        <f t="shared" si="3"/>
        <v>0.77777777777777779</v>
      </c>
      <c r="AD51" s="26">
        <f t="shared" si="4"/>
        <v>0.77777777777777779</v>
      </c>
      <c r="AE51" s="35">
        <f t="shared" si="8"/>
        <v>0.91304347826086951</v>
      </c>
      <c r="AF51" s="26">
        <f t="shared" si="7"/>
        <v>1</v>
      </c>
      <c r="AG51" s="26">
        <f t="shared" si="5"/>
        <v>0.82608695652173914</v>
      </c>
      <c r="AH51" s="26">
        <f t="shared" si="6"/>
        <v>1</v>
      </c>
    </row>
    <row r="52" spans="2:34" x14ac:dyDescent="0.3">
      <c r="B52" s="7">
        <f>'CAT1'!B52</f>
        <v>40</v>
      </c>
      <c r="C52" s="21" t="str">
        <f>'CAT1'!C52</f>
        <v>AME21001</v>
      </c>
      <c r="D52" s="132" t="str">
        <f>'CAT1'!D52</f>
        <v>AME21001</v>
      </c>
      <c r="E52" s="133"/>
      <c r="F52" s="7">
        <v>1</v>
      </c>
      <c r="G52" s="7">
        <v>2</v>
      </c>
      <c r="H52" s="7">
        <v>2</v>
      </c>
      <c r="I52" s="7">
        <v>1</v>
      </c>
      <c r="J52" s="7">
        <v>1</v>
      </c>
      <c r="K52" s="7">
        <v>1</v>
      </c>
      <c r="L52" s="7">
        <v>2</v>
      </c>
      <c r="M52" s="7">
        <v>2</v>
      </c>
      <c r="N52" s="7">
        <v>1</v>
      </c>
      <c r="O52" s="7">
        <v>2</v>
      </c>
      <c r="P52" s="7">
        <v>10</v>
      </c>
      <c r="Q52" s="7">
        <v>10</v>
      </c>
      <c r="R52" s="7">
        <v>12</v>
      </c>
      <c r="S52" s="7">
        <v>14</v>
      </c>
      <c r="T52" s="7">
        <v>14</v>
      </c>
      <c r="U52" s="7">
        <v>14</v>
      </c>
      <c r="V52" s="17">
        <f t="shared" si="1"/>
        <v>89</v>
      </c>
      <c r="W52" s="29">
        <v>5</v>
      </c>
      <c r="X52" s="29">
        <v>5</v>
      </c>
      <c r="Y52" s="17">
        <f t="shared" si="2"/>
        <v>10</v>
      </c>
      <c r="Z52" s="29">
        <v>5</v>
      </c>
      <c r="AA52" s="29">
        <v>4</v>
      </c>
      <c r="AB52" s="17">
        <f t="shared" si="0"/>
        <v>9</v>
      </c>
      <c r="AC52" s="26">
        <f t="shared" si="3"/>
        <v>0.72222222222222221</v>
      </c>
      <c r="AD52" s="26">
        <f t="shared" si="4"/>
        <v>0.83333333333333337</v>
      </c>
      <c r="AE52" s="35">
        <f t="shared" si="8"/>
        <v>0.91304347826086951</v>
      </c>
      <c r="AF52" s="26">
        <f t="shared" si="7"/>
        <v>1</v>
      </c>
      <c r="AG52" s="26">
        <f t="shared" si="5"/>
        <v>0.95652173913043481</v>
      </c>
      <c r="AH52" s="26">
        <f t="shared" si="6"/>
        <v>0.93333333333333335</v>
      </c>
    </row>
    <row r="53" spans="2:34" x14ac:dyDescent="0.3">
      <c r="B53" s="7">
        <f>'CAT1'!B53</f>
        <v>41</v>
      </c>
      <c r="C53" s="21" t="str">
        <f>'CAT1'!C53</f>
        <v>AME21003</v>
      </c>
      <c r="D53" s="132" t="str">
        <f>'CAT1'!D53</f>
        <v>AME21003</v>
      </c>
      <c r="E53" s="133"/>
      <c r="F53" s="7">
        <v>2</v>
      </c>
      <c r="G53" s="7">
        <v>2</v>
      </c>
      <c r="H53" s="7">
        <v>2</v>
      </c>
      <c r="I53" s="7">
        <v>1</v>
      </c>
      <c r="J53" s="7">
        <v>2</v>
      </c>
      <c r="K53" s="7">
        <v>1</v>
      </c>
      <c r="L53" s="7">
        <v>1</v>
      </c>
      <c r="M53" s="7">
        <v>2</v>
      </c>
      <c r="N53" s="7">
        <v>2</v>
      </c>
      <c r="O53" s="7">
        <v>2</v>
      </c>
      <c r="P53" s="7">
        <v>9</v>
      </c>
      <c r="Q53" s="7">
        <v>14</v>
      </c>
      <c r="R53" s="7">
        <v>13</v>
      </c>
      <c r="S53" s="7">
        <v>10</v>
      </c>
      <c r="T53" s="7">
        <v>13</v>
      </c>
      <c r="U53" s="7">
        <v>13</v>
      </c>
      <c r="V53" s="17">
        <f t="shared" si="1"/>
        <v>89</v>
      </c>
      <c r="W53" s="29">
        <v>5</v>
      </c>
      <c r="X53" s="29">
        <v>5</v>
      </c>
      <c r="Y53" s="17">
        <f t="shared" si="2"/>
        <v>10</v>
      </c>
      <c r="Z53" s="29">
        <v>4</v>
      </c>
      <c r="AA53" s="29">
        <v>4</v>
      </c>
      <c r="AB53" s="17">
        <f t="shared" si="0"/>
        <v>8</v>
      </c>
      <c r="AC53" s="26">
        <f t="shared" si="3"/>
        <v>1</v>
      </c>
      <c r="AD53" s="26">
        <f t="shared" si="4"/>
        <v>0.88888888888888884</v>
      </c>
      <c r="AE53" s="35">
        <f t="shared" si="8"/>
        <v>0.78260869565217395</v>
      </c>
      <c r="AF53" s="26">
        <f t="shared" si="7"/>
        <v>0.91304347826086951</v>
      </c>
      <c r="AG53" s="26">
        <f t="shared" si="5"/>
        <v>0.91304347826086951</v>
      </c>
      <c r="AH53" s="26">
        <f t="shared" si="6"/>
        <v>0.8666666666666667</v>
      </c>
    </row>
    <row r="54" spans="2:34" x14ac:dyDescent="0.3">
      <c r="B54" s="7">
        <f>'CAT1'!B54</f>
        <v>42</v>
      </c>
      <c r="C54" s="21" t="str">
        <f>'CAT1'!C54</f>
        <v>AME21004</v>
      </c>
      <c r="D54" s="132" t="str">
        <f>'CAT1'!D54</f>
        <v>AME21004</v>
      </c>
      <c r="E54" s="133"/>
      <c r="F54" s="7">
        <v>1</v>
      </c>
      <c r="G54" s="7">
        <v>0</v>
      </c>
      <c r="H54" s="7">
        <v>2</v>
      </c>
      <c r="I54" s="7">
        <v>0</v>
      </c>
      <c r="J54" s="7">
        <v>0</v>
      </c>
      <c r="K54" s="7">
        <v>0</v>
      </c>
      <c r="L54" s="7">
        <v>2</v>
      </c>
      <c r="M54" s="7">
        <v>2</v>
      </c>
      <c r="N54" s="7">
        <v>2</v>
      </c>
      <c r="O54" s="7">
        <v>2</v>
      </c>
      <c r="P54" s="7">
        <v>10</v>
      </c>
      <c r="Q54" s="7">
        <v>13</v>
      </c>
      <c r="R54" s="7">
        <v>13</v>
      </c>
      <c r="S54" s="7">
        <v>13</v>
      </c>
      <c r="T54" s="7">
        <v>13</v>
      </c>
      <c r="U54" s="7">
        <v>13</v>
      </c>
      <c r="V54" s="17">
        <f t="shared" si="1"/>
        <v>86</v>
      </c>
      <c r="W54" s="29">
        <v>5</v>
      </c>
      <c r="X54" s="29">
        <v>5</v>
      </c>
      <c r="Y54" s="17">
        <f t="shared" si="2"/>
        <v>10</v>
      </c>
      <c r="Z54" s="29">
        <v>4</v>
      </c>
      <c r="AA54" s="29">
        <v>4</v>
      </c>
      <c r="AB54" s="17">
        <f t="shared" si="0"/>
        <v>8</v>
      </c>
      <c r="AC54" s="26">
        <f t="shared" si="3"/>
        <v>0.77777777777777779</v>
      </c>
      <c r="AD54" s="26">
        <f t="shared" si="4"/>
        <v>0.83333333333333337</v>
      </c>
      <c r="AE54" s="35">
        <f t="shared" si="8"/>
        <v>0.78260869565217395</v>
      </c>
      <c r="AF54" s="26">
        <f t="shared" si="7"/>
        <v>0.95652173913043481</v>
      </c>
      <c r="AG54" s="26">
        <f t="shared" si="5"/>
        <v>0.91304347826086951</v>
      </c>
      <c r="AH54" s="26">
        <f t="shared" si="6"/>
        <v>0.93333333333333335</v>
      </c>
    </row>
    <row r="55" spans="2:34" x14ac:dyDescent="0.3">
      <c r="B55" s="7">
        <f>'CAT1'!B55</f>
        <v>43</v>
      </c>
      <c r="C55" s="21" t="str">
        <f>'CAT1'!C55</f>
        <v>AME21006</v>
      </c>
      <c r="D55" s="132" t="str">
        <f>'CAT1'!D55</f>
        <v>AME21006</v>
      </c>
      <c r="E55" s="133"/>
      <c r="F55" s="7">
        <v>2</v>
      </c>
      <c r="G55" s="7">
        <v>2</v>
      </c>
      <c r="H55" s="7">
        <v>2</v>
      </c>
      <c r="I55" s="7">
        <v>2</v>
      </c>
      <c r="J55" s="7">
        <v>2</v>
      </c>
      <c r="K55" s="7">
        <v>2</v>
      </c>
      <c r="L55" s="7">
        <v>2</v>
      </c>
      <c r="M55" s="7">
        <v>2</v>
      </c>
      <c r="N55" s="7">
        <v>2</v>
      </c>
      <c r="O55" s="7">
        <v>2</v>
      </c>
      <c r="P55" s="7">
        <v>5</v>
      </c>
      <c r="Q55" s="7">
        <v>2</v>
      </c>
      <c r="R55" s="7">
        <v>11</v>
      </c>
      <c r="S55" s="7">
        <v>5</v>
      </c>
      <c r="T55" s="7">
        <v>11</v>
      </c>
      <c r="U55" s="7">
        <v>2</v>
      </c>
      <c r="V55" s="17">
        <f t="shared" si="1"/>
        <v>56</v>
      </c>
      <c r="W55" s="29">
        <v>5</v>
      </c>
      <c r="X55" s="29">
        <v>5</v>
      </c>
      <c r="Y55" s="17">
        <f t="shared" si="2"/>
        <v>10</v>
      </c>
      <c r="Z55" s="29">
        <v>4</v>
      </c>
      <c r="AA55" s="29">
        <v>5</v>
      </c>
      <c r="AB55" s="17">
        <f t="shared" si="0"/>
        <v>9</v>
      </c>
      <c r="AC55" s="26">
        <f t="shared" si="3"/>
        <v>0.33333333333333331</v>
      </c>
      <c r="AD55" s="26">
        <f t="shared" si="4"/>
        <v>0.83333333333333337</v>
      </c>
      <c r="AE55" s="35">
        <f t="shared" si="8"/>
        <v>0.60869565217391308</v>
      </c>
      <c r="AF55" s="26">
        <f t="shared" si="7"/>
        <v>0.86956521739130432</v>
      </c>
      <c r="AG55" s="26">
        <f t="shared" si="5"/>
        <v>0.43478260869565216</v>
      </c>
      <c r="AH55" s="26">
        <f t="shared" si="6"/>
        <v>0.66666666666666663</v>
      </c>
    </row>
    <row r="56" spans="2:34" x14ac:dyDescent="0.3">
      <c r="B56" s="7">
        <f>'CAT1'!B56</f>
        <v>44</v>
      </c>
      <c r="C56" s="21" t="str">
        <f>'CAT1'!C56</f>
        <v>AME21007</v>
      </c>
      <c r="D56" s="132" t="str">
        <f>'CAT1'!D56</f>
        <v>AME21007</v>
      </c>
      <c r="E56" s="133"/>
      <c r="F56" s="7">
        <v>0</v>
      </c>
      <c r="G56" s="7">
        <v>1</v>
      </c>
      <c r="H56" s="7">
        <v>2</v>
      </c>
      <c r="I56" s="7">
        <v>0</v>
      </c>
      <c r="J56" s="7">
        <v>0</v>
      </c>
      <c r="K56" s="7">
        <v>0</v>
      </c>
      <c r="L56" s="7">
        <v>2</v>
      </c>
      <c r="M56" s="7">
        <v>1</v>
      </c>
      <c r="N56" s="7">
        <v>2</v>
      </c>
      <c r="O56" s="7">
        <v>1</v>
      </c>
      <c r="P56" s="7">
        <v>9</v>
      </c>
      <c r="Q56" s="7">
        <v>11</v>
      </c>
      <c r="R56" s="7">
        <v>14</v>
      </c>
      <c r="S56" s="7">
        <v>14</v>
      </c>
      <c r="T56" s="7">
        <v>13</v>
      </c>
      <c r="U56" s="7">
        <v>14</v>
      </c>
      <c r="V56" s="17">
        <f t="shared" si="1"/>
        <v>84</v>
      </c>
      <c r="W56" s="29">
        <v>5</v>
      </c>
      <c r="X56" s="29">
        <v>5</v>
      </c>
      <c r="Y56" s="17">
        <f t="shared" si="2"/>
        <v>10</v>
      </c>
      <c r="Z56" s="29">
        <v>4</v>
      </c>
      <c r="AA56" s="29">
        <v>5</v>
      </c>
      <c r="AB56" s="17">
        <f t="shared" si="0"/>
        <v>9</v>
      </c>
      <c r="AC56" s="26">
        <f t="shared" si="3"/>
        <v>0.66666666666666663</v>
      </c>
      <c r="AD56" s="26">
        <f t="shared" si="4"/>
        <v>0.88888888888888884</v>
      </c>
      <c r="AE56" s="35">
        <f t="shared" si="8"/>
        <v>0.82608695652173914</v>
      </c>
      <c r="AF56" s="26">
        <f t="shared" si="7"/>
        <v>0.91304347826086951</v>
      </c>
      <c r="AG56" s="26">
        <f t="shared" si="5"/>
        <v>0.91304347826086951</v>
      </c>
      <c r="AH56" s="26">
        <f t="shared" si="6"/>
        <v>0.93333333333333335</v>
      </c>
    </row>
    <row r="57" spans="2:34" x14ac:dyDescent="0.3">
      <c r="B57" s="7">
        <f>'CAT1'!B57</f>
        <v>45</v>
      </c>
      <c r="C57" s="21" t="str">
        <f>'CAT1'!C57</f>
        <v>AME21008</v>
      </c>
      <c r="D57" s="132" t="str">
        <f>'CAT1'!D57</f>
        <v>AME21008</v>
      </c>
      <c r="E57" s="133"/>
      <c r="F57" s="7">
        <v>2</v>
      </c>
      <c r="G57" s="7">
        <v>2</v>
      </c>
      <c r="H57" s="7">
        <v>2</v>
      </c>
      <c r="I57" s="7">
        <v>2</v>
      </c>
      <c r="J57" s="7">
        <v>2</v>
      </c>
      <c r="K57" s="7">
        <v>2</v>
      </c>
      <c r="L57" s="7">
        <v>2</v>
      </c>
      <c r="M57" s="7">
        <v>2</v>
      </c>
      <c r="N57" s="7">
        <v>2</v>
      </c>
      <c r="O57" s="7">
        <v>2</v>
      </c>
      <c r="P57" s="7">
        <v>7</v>
      </c>
      <c r="Q57" s="7">
        <v>14</v>
      </c>
      <c r="R57" s="7">
        <v>7</v>
      </c>
      <c r="S57" s="7">
        <v>9</v>
      </c>
      <c r="T57" s="7">
        <v>3</v>
      </c>
      <c r="U57" s="7">
        <v>13</v>
      </c>
      <c r="V57" s="17">
        <f t="shared" si="1"/>
        <v>73</v>
      </c>
      <c r="W57" s="29">
        <v>5</v>
      </c>
      <c r="X57" s="29">
        <v>5</v>
      </c>
      <c r="Y57" s="17">
        <f t="shared" si="2"/>
        <v>10</v>
      </c>
      <c r="Z57" s="29">
        <v>5</v>
      </c>
      <c r="AA57" s="29">
        <v>5</v>
      </c>
      <c r="AB57" s="17">
        <f t="shared" si="0"/>
        <v>10</v>
      </c>
      <c r="AC57" s="26">
        <f t="shared" si="3"/>
        <v>1</v>
      </c>
      <c r="AD57" s="26">
        <f t="shared" si="4"/>
        <v>0.61111111111111116</v>
      </c>
      <c r="AE57" s="35">
        <f t="shared" si="8"/>
        <v>0.78260869565217395</v>
      </c>
      <c r="AF57" s="26">
        <f t="shared" si="7"/>
        <v>0.52173913043478259</v>
      </c>
      <c r="AG57" s="26">
        <f t="shared" si="5"/>
        <v>0.95652173913043481</v>
      </c>
      <c r="AH57" s="26">
        <f t="shared" si="6"/>
        <v>0.8</v>
      </c>
    </row>
    <row r="58" spans="2:34" x14ac:dyDescent="0.3">
      <c r="B58" s="7">
        <f>'CAT1'!B58</f>
        <v>46</v>
      </c>
      <c r="C58" s="21" t="str">
        <f>'CAT1'!C58</f>
        <v>AME21129</v>
      </c>
      <c r="D58" s="132" t="str">
        <f>'CAT1'!D58</f>
        <v>AME21129</v>
      </c>
      <c r="E58" s="133"/>
      <c r="F58" s="7">
        <v>2</v>
      </c>
      <c r="G58" s="7">
        <v>1</v>
      </c>
      <c r="H58" s="7">
        <v>1</v>
      </c>
      <c r="I58" s="7">
        <v>0</v>
      </c>
      <c r="J58" s="7">
        <v>1</v>
      </c>
      <c r="K58" s="7">
        <v>2</v>
      </c>
      <c r="L58" s="7">
        <v>1</v>
      </c>
      <c r="M58" s="7">
        <v>0</v>
      </c>
      <c r="N58" s="7">
        <v>0</v>
      </c>
      <c r="O58" s="7">
        <v>0</v>
      </c>
      <c r="P58" s="7">
        <v>4</v>
      </c>
      <c r="Q58" s="7">
        <v>5</v>
      </c>
      <c r="R58" s="7">
        <v>4</v>
      </c>
      <c r="S58" s="7">
        <v>1</v>
      </c>
      <c r="T58" s="7">
        <v>2</v>
      </c>
      <c r="U58" s="7">
        <v>5</v>
      </c>
      <c r="V58" s="17">
        <f t="shared" si="1"/>
        <v>29</v>
      </c>
      <c r="W58" s="29">
        <v>5</v>
      </c>
      <c r="X58" s="29">
        <v>5</v>
      </c>
      <c r="Y58" s="17">
        <f t="shared" si="2"/>
        <v>10</v>
      </c>
      <c r="Z58" s="29">
        <v>5</v>
      </c>
      <c r="AA58" s="29">
        <v>5</v>
      </c>
      <c r="AB58" s="17">
        <f t="shared" si="0"/>
        <v>10</v>
      </c>
      <c r="AC58" s="26">
        <f t="shared" si="3"/>
        <v>0.44444444444444442</v>
      </c>
      <c r="AD58" s="26">
        <f t="shared" si="4"/>
        <v>0.27777777777777779</v>
      </c>
      <c r="AE58" s="35">
        <f t="shared" si="8"/>
        <v>0.39130434782608697</v>
      </c>
      <c r="AF58" s="26">
        <f t="shared" si="7"/>
        <v>0.34782608695652173</v>
      </c>
      <c r="AG58" s="26">
        <f t="shared" si="5"/>
        <v>0.43478260869565216</v>
      </c>
      <c r="AH58" s="26">
        <f t="shared" si="6"/>
        <v>0.6</v>
      </c>
    </row>
    <row r="59" spans="2:34" x14ac:dyDescent="0.3">
      <c r="B59" s="7">
        <f>'CAT1'!B59</f>
        <v>47</v>
      </c>
      <c r="C59" s="21" t="str">
        <f>'CAT1'!C59</f>
        <v>AME21132</v>
      </c>
      <c r="D59" s="132" t="str">
        <f>'CAT1'!D59</f>
        <v>AME21132</v>
      </c>
      <c r="E59" s="133"/>
      <c r="F59" s="7">
        <v>2</v>
      </c>
      <c r="G59" s="7">
        <v>1</v>
      </c>
      <c r="H59" s="7">
        <v>2</v>
      </c>
      <c r="I59" s="7">
        <v>1</v>
      </c>
      <c r="J59" s="7">
        <v>2</v>
      </c>
      <c r="K59" s="7">
        <v>1</v>
      </c>
      <c r="L59" s="7">
        <v>2</v>
      </c>
      <c r="M59" s="7">
        <v>2</v>
      </c>
      <c r="N59" s="7">
        <v>2</v>
      </c>
      <c r="O59" s="7">
        <v>2</v>
      </c>
      <c r="P59" s="7">
        <v>7</v>
      </c>
      <c r="Q59" s="7">
        <v>14</v>
      </c>
      <c r="R59" s="7">
        <v>10</v>
      </c>
      <c r="S59" s="7">
        <v>12</v>
      </c>
      <c r="T59" s="7">
        <v>14</v>
      </c>
      <c r="U59" s="7">
        <v>13</v>
      </c>
      <c r="V59" s="17">
        <f t="shared" si="1"/>
        <v>87</v>
      </c>
      <c r="W59" s="29">
        <v>5</v>
      </c>
      <c r="X59" s="29">
        <v>5</v>
      </c>
      <c r="Y59" s="17">
        <f t="shared" si="2"/>
        <v>10</v>
      </c>
      <c r="Z59" s="29">
        <v>4</v>
      </c>
      <c r="AA59" s="29">
        <v>5</v>
      </c>
      <c r="AB59" s="17">
        <f t="shared" si="0"/>
        <v>9</v>
      </c>
      <c r="AC59" s="26">
        <f t="shared" si="3"/>
        <v>0.94444444444444442</v>
      </c>
      <c r="AD59" s="26">
        <f t="shared" si="4"/>
        <v>0.72222222222222221</v>
      </c>
      <c r="AE59" s="35">
        <f t="shared" si="8"/>
        <v>0.86956521739130432</v>
      </c>
      <c r="AF59" s="26">
        <f t="shared" si="7"/>
        <v>1</v>
      </c>
      <c r="AG59" s="26">
        <f t="shared" si="5"/>
        <v>0.91304347826086951</v>
      </c>
      <c r="AH59" s="26">
        <f t="shared" si="6"/>
        <v>0.8</v>
      </c>
    </row>
    <row r="60" spans="2:34" x14ac:dyDescent="0.3">
      <c r="B60" s="7">
        <f>'CAT1'!B60</f>
        <v>48</v>
      </c>
      <c r="C60" s="21" t="str">
        <f>'CAT1'!C60</f>
        <v>AME21133</v>
      </c>
      <c r="D60" s="132" t="str">
        <f>'CAT1'!D60</f>
        <v>AME21133</v>
      </c>
      <c r="E60" s="133"/>
      <c r="F60" s="7">
        <v>2</v>
      </c>
      <c r="G60" s="7">
        <v>1</v>
      </c>
      <c r="H60" s="7">
        <v>2</v>
      </c>
      <c r="I60" s="7">
        <v>1</v>
      </c>
      <c r="J60" s="7">
        <v>2</v>
      </c>
      <c r="K60" s="7">
        <v>2</v>
      </c>
      <c r="L60" s="7">
        <v>2</v>
      </c>
      <c r="M60" s="7">
        <v>2</v>
      </c>
      <c r="N60" s="7">
        <v>2</v>
      </c>
      <c r="O60" s="7">
        <v>2</v>
      </c>
      <c r="P60" s="7">
        <v>8</v>
      </c>
      <c r="Q60" s="7">
        <v>14</v>
      </c>
      <c r="R60" s="7">
        <v>14</v>
      </c>
      <c r="S60" s="7">
        <v>12</v>
      </c>
      <c r="T60" s="7">
        <v>10</v>
      </c>
      <c r="U60" s="7">
        <v>14</v>
      </c>
      <c r="V60" s="17">
        <f t="shared" si="1"/>
        <v>90</v>
      </c>
      <c r="W60" s="29">
        <v>5</v>
      </c>
      <c r="X60" s="29">
        <v>5</v>
      </c>
      <c r="Y60" s="17">
        <f t="shared" si="2"/>
        <v>10</v>
      </c>
      <c r="Z60" s="29">
        <v>4</v>
      </c>
      <c r="AA60" s="29">
        <v>5</v>
      </c>
      <c r="AB60" s="17">
        <f t="shared" si="0"/>
        <v>9</v>
      </c>
      <c r="AC60" s="26">
        <f t="shared" si="3"/>
        <v>0.94444444444444442</v>
      </c>
      <c r="AD60" s="26">
        <f t="shared" si="4"/>
        <v>0.94444444444444442</v>
      </c>
      <c r="AE60" s="35">
        <f t="shared" si="8"/>
        <v>0.91304347826086951</v>
      </c>
      <c r="AF60" s="26">
        <f t="shared" si="7"/>
        <v>0.82608695652173914</v>
      </c>
      <c r="AG60" s="26">
        <f t="shared" si="5"/>
        <v>0.95652173913043481</v>
      </c>
      <c r="AH60" s="26">
        <f t="shared" si="6"/>
        <v>0.8666666666666667</v>
      </c>
    </row>
    <row r="61" spans="2:34" x14ac:dyDescent="0.3">
      <c r="B61" s="7">
        <f>'CAT1'!B61</f>
        <v>49</v>
      </c>
      <c r="C61" s="21" t="str">
        <f>'CAT1'!C61</f>
        <v>AME21135</v>
      </c>
      <c r="D61" s="132" t="str">
        <f>'CAT1'!D61</f>
        <v>AME21135</v>
      </c>
      <c r="E61" s="133"/>
      <c r="F61" s="7">
        <v>2</v>
      </c>
      <c r="G61" s="7">
        <v>2</v>
      </c>
      <c r="H61" s="7">
        <v>2</v>
      </c>
      <c r="I61" s="7">
        <v>2</v>
      </c>
      <c r="J61" s="7">
        <v>2</v>
      </c>
      <c r="K61" s="7">
        <v>2</v>
      </c>
      <c r="L61" s="7">
        <v>2</v>
      </c>
      <c r="M61" s="7">
        <v>2</v>
      </c>
      <c r="N61" s="7">
        <v>2</v>
      </c>
      <c r="O61" s="7">
        <v>2</v>
      </c>
      <c r="P61" s="7">
        <v>6</v>
      </c>
      <c r="Q61" s="7">
        <v>10</v>
      </c>
      <c r="R61" s="7">
        <v>6</v>
      </c>
      <c r="S61" s="7">
        <v>6</v>
      </c>
      <c r="T61" s="7">
        <v>9</v>
      </c>
      <c r="U61" s="7">
        <v>13</v>
      </c>
      <c r="V61" s="17">
        <f t="shared" si="1"/>
        <v>70</v>
      </c>
      <c r="W61" s="29">
        <v>5</v>
      </c>
      <c r="X61" s="29">
        <v>5</v>
      </c>
      <c r="Y61" s="17">
        <f t="shared" si="2"/>
        <v>10</v>
      </c>
      <c r="Z61" s="29">
        <v>5</v>
      </c>
      <c r="AA61" s="29">
        <v>4</v>
      </c>
      <c r="AB61" s="17">
        <f t="shared" si="0"/>
        <v>9</v>
      </c>
      <c r="AC61" s="26">
        <f t="shared" si="3"/>
        <v>0.77777777777777779</v>
      </c>
      <c r="AD61" s="26">
        <f t="shared" si="4"/>
        <v>0.55555555555555558</v>
      </c>
      <c r="AE61" s="35">
        <f t="shared" si="8"/>
        <v>0.65217391304347827</v>
      </c>
      <c r="AF61" s="26">
        <f t="shared" si="7"/>
        <v>0.78260869565217395</v>
      </c>
      <c r="AG61" s="26">
        <f t="shared" si="5"/>
        <v>0.95652173913043481</v>
      </c>
      <c r="AH61" s="26">
        <f t="shared" si="6"/>
        <v>0.66666666666666663</v>
      </c>
    </row>
    <row r="62" spans="2:34" x14ac:dyDescent="0.3">
      <c r="B62" s="7">
        <f>'CAT1'!B62</f>
        <v>50</v>
      </c>
      <c r="C62" s="21" t="str">
        <f>'CAT1'!C62</f>
        <v>AME21138</v>
      </c>
      <c r="D62" s="132" t="str">
        <f>'CAT1'!D62</f>
        <v>AME21138</v>
      </c>
      <c r="E62" s="133"/>
      <c r="F62" s="7">
        <v>2</v>
      </c>
      <c r="G62" s="7">
        <v>1</v>
      </c>
      <c r="H62" s="7">
        <v>1</v>
      </c>
      <c r="I62" s="7">
        <v>1</v>
      </c>
      <c r="J62" s="7">
        <v>1</v>
      </c>
      <c r="K62" s="7">
        <v>1</v>
      </c>
      <c r="L62" s="7">
        <v>2</v>
      </c>
      <c r="M62" s="7">
        <v>2</v>
      </c>
      <c r="N62" s="7">
        <v>1</v>
      </c>
      <c r="O62" s="7">
        <v>1</v>
      </c>
      <c r="P62" s="7">
        <v>10</v>
      </c>
      <c r="Q62" s="7">
        <v>14</v>
      </c>
      <c r="R62" s="7">
        <v>11</v>
      </c>
      <c r="S62" s="7">
        <v>2</v>
      </c>
      <c r="T62" s="7">
        <v>14</v>
      </c>
      <c r="U62" s="7">
        <v>12</v>
      </c>
      <c r="V62" s="17">
        <f t="shared" si="1"/>
        <v>76</v>
      </c>
      <c r="W62" s="29">
        <v>5</v>
      </c>
      <c r="X62" s="29">
        <v>5</v>
      </c>
      <c r="Y62" s="17">
        <f t="shared" si="2"/>
        <v>10</v>
      </c>
      <c r="Z62" s="29">
        <v>4</v>
      </c>
      <c r="AA62" s="29">
        <v>4</v>
      </c>
      <c r="AB62" s="17">
        <f t="shared" si="0"/>
        <v>8</v>
      </c>
      <c r="AC62" s="26">
        <f t="shared" si="3"/>
        <v>0.94444444444444442</v>
      </c>
      <c r="AD62" s="26">
        <f t="shared" si="4"/>
        <v>0.72222222222222221</v>
      </c>
      <c r="AE62" s="35">
        <f t="shared" si="8"/>
        <v>0.39130434782608697</v>
      </c>
      <c r="AF62" s="26">
        <f t="shared" si="7"/>
        <v>1</v>
      </c>
      <c r="AG62" s="26">
        <f t="shared" si="5"/>
        <v>0.78260869565217395</v>
      </c>
      <c r="AH62" s="26">
        <f t="shared" si="6"/>
        <v>0.93333333333333335</v>
      </c>
    </row>
    <row r="63" spans="2:34" x14ac:dyDescent="0.3">
      <c r="B63" s="7">
        <f>'CAT1'!B63</f>
        <v>51</v>
      </c>
      <c r="C63" s="21" t="str">
        <f>'CAT1'!C63</f>
        <v>AME21142</v>
      </c>
      <c r="D63" s="132" t="str">
        <f>'CAT1'!D63</f>
        <v>AME21142</v>
      </c>
      <c r="E63" s="133"/>
      <c r="F63" s="7">
        <v>1</v>
      </c>
      <c r="G63" s="7">
        <v>1</v>
      </c>
      <c r="H63" s="7">
        <v>2</v>
      </c>
      <c r="I63" s="7">
        <v>1</v>
      </c>
      <c r="J63" s="7">
        <v>1</v>
      </c>
      <c r="K63" s="7">
        <v>0</v>
      </c>
      <c r="L63" s="7">
        <v>1</v>
      </c>
      <c r="M63" s="7">
        <v>2</v>
      </c>
      <c r="N63" s="7">
        <v>2</v>
      </c>
      <c r="O63" s="7">
        <v>1</v>
      </c>
      <c r="P63" s="7">
        <v>10</v>
      </c>
      <c r="Q63" s="7">
        <v>12</v>
      </c>
      <c r="R63" s="7">
        <v>11</v>
      </c>
      <c r="S63" s="7">
        <v>13</v>
      </c>
      <c r="T63" s="7">
        <v>14</v>
      </c>
      <c r="U63" s="7">
        <v>12</v>
      </c>
      <c r="V63" s="17">
        <f t="shared" si="1"/>
        <v>84</v>
      </c>
      <c r="W63" s="29">
        <v>5</v>
      </c>
      <c r="X63" s="29">
        <v>5</v>
      </c>
      <c r="Y63" s="17">
        <f t="shared" si="2"/>
        <v>10</v>
      </c>
      <c r="Z63" s="29">
        <v>5</v>
      </c>
      <c r="AA63" s="29">
        <v>4</v>
      </c>
      <c r="AB63" s="17">
        <f t="shared" si="0"/>
        <v>9</v>
      </c>
      <c r="AC63" s="26">
        <f t="shared" si="3"/>
        <v>0.77777777777777779</v>
      </c>
      <c r="AD63" s="26">
        <f t="shared" si="4"/>
        <v>0.77777777777777779</v>
      </c>
      <c r="AE63" s="35">
        <f t="shared" si="8"/>
        <v>0.82608695652173914</v>
      </c>
      <c r="AF63" s="26">
        <f t="shared" si="7"/>
        <v>0.95652173913043481</v>
      </c>
      <c r="AG63" s="26">
        <f t="shared" si="5"/>
        <v>0.86956521739130432</v>
      </c>
      <c r="AH63" s="26">
        <f t="shared" si="6"/>
        <v>0.93333333333333335</v>
      </c>
    </row>
    <row r="64" spans="2:34" x14ac:dyDescent="0.3">
      <c r="B64" s="7">
        <f>'CAT1'!B64</f>
        <v>52</v>
      </c>
      <c r="C64" s="21" t="str">
        <f>'CAT1'!C64</f>
        <v>AME21143</v>
      </c>
      <c r="D64" s="132" t="str">
        <f>'CAT1'!D64</f>
        <v>AME21143</v>
      </c>
      <c r="E64" s="133"/>
      <c r="F64" s="7">
        <v>1</v>
      </c>
      <c r="G64" s="7">
        <v>2</v>
      </c>
      <c r="H64" s="7">
        <v>1</v>
      </c>
      <c r="I64" s="7">
        <v>2</v>
      </c>
      <c r="J64" s="7">
        <v>1</v>
      </c>
      <c r="K64" s="7">
        <v>1</v>
      </c>
      <c r="L64" s="7">
        <v>2</v>
      </c>
      <c r="M64" s="7">
        <v>2</v>
      </c>
      <c r="N64" s="7">
        <v>2</v>
      </c>
      <c r="O64" s="7">
        <v>2</v>
      </c>
      <c r="P64" s="7">
        <v>6</v>
      </c>
      <c r="Q64" s="7">
        <v>10</v>
      </c>
      <c r="R64" s="7">
        <v>10</v>
      </c>
      <c r="S64" s="7">
        <v>9</v>
      </c>
      <c r="T64" s="7">
        <v>0</v>
      </c>
      <c r="U64" s="7">
        <v>5</v>
      </c>
      <c r="V64" s="17">
        <f t="shared" si="1"/>
        <v>56</v>
      </c>
      <c r="W64" s="29">
        <v>5</v>
      </c>
      <c r="X64" s="29">
        <v>5</v>
      </c>
      <c r="Y64" s="17">
        <f t="shared" si="2"/>
        <v>10</v>
      </c>
      <c r="Z64" s="29">
        <v>5</v>
      </c>
      <c r="AA64" s="29">
        <v>4</v>
      </c>
      <c r="AB64" s="17">
        <f t="shared" si="0"/>
        <v>9</v>
      </c>
      <c r="AC64" s="26">
        <f t="shared" si="3"/>
        <v>0.72222222222222221</v>
      </c>
      <c r="AD64" s="26">
        <f t="shared" si="4"/>
        <v>0.72222222222222221</v>
      </c>
      <c r="AE64" s="35">
        <f t="shared" si="8"/>
        <v>0.69565217391304346</v>
      </c>
      <c r="AF64" s="26">
        <f t="shared" si="7"/>
        <v>0.39130434782608697</v>
      </c>
      <c r="AG64" s="26">
        <f t="shared" si="5"/>
        <v>0.60869565217391308</v>
      </c>
      <c r="AH64" s="26">
        <f t="shared" si="6"/>
        <v>0.66666666666666663</v>
      </c>
    </row>
    <row r="65" spans="2:34" x14ac:dyDescent="0.3">
      <c r="B65" s="7">
        <f>'CAT1'!B65</f>
        <v>53</v>
      </c>
      <c r="C65" s="21" t="str">
        <f>'CAT1'!C65</f>
        <v>AME21144</v>
      </c>
      <c r="D65" s="132" t="str">
        <f>'CAT1'!D65</f>
        <v>AME21144</v>
      </c>
      <c r="E65" s="133"/>
      <c r="F65" s="7">
        <v>2</v>
      </c>
      <c r="G65" s="7">
        <v>1</v>
      </c>
      <c r="H65" s="7">
        <v>2</v>
      </c>
      <c r="I65" s="7">
        <v>1</v>
      </c>
      <c r="J65" s="7">
        <v>2</v>
      </c>
      <c r="K65" s="7">
        <v>2</v>
      </c>
      <c r="L65" s="7">
        <v>2</v>
      </c>
      <c r="M65" s="7">
        <v>2</v>
      </c>
      <c r="N65" s="7">
        <v>2</v>
      </c>
      <c r="O65" s="7">
        <v>2</v>
      </c>
      <c r="P65" s="7">
        <v>6</v>
      </c>
      <c r="Q65" s="7">
        <v>13</v>
      </c>
      <c r="R65" s="7">
        <v>1</v>
      </c>
      <c r="S65" s="7">
        <v>7</v>
      </c>
      <c r="T65" s="7">
        <v>10</v>
      </c>
      <c r="U65" s="7">
        <v>13</v>
      </c>
      <c r="V65" s="17">
        <f t="shared" si="1"/>
        <v>68</v>
      </c>
      <c r="W65" s="29">
        <v>5</v>
      </c>
      <c r="X65" s="29">
        <v>5</v>
      </c>
      <c r="Y65" s="17">
        <f t="shared" si="2"/>
        <v>10</v>
      </c>
      <c r="Z65" s="29">
        <v>5</v>
      </c>
      <c r="AA65" s="29">
        <v>5</v>
      </c>
      <c r="AB65" s="17">
        <f t="shared" si="0"/>
        <v>10</v>
      </c>
      <c r="AC65" s="26">
        <f t="shared" si="3"/>
        <v>0.88888888888888884</v>
      </c>
      <c r="AD65" s="26">
        <f t="shared" si="4"/>
        <v>0.22222222222222221</v>
      </c>
      <c r="AE65" s="35">
        <f t="shared" si="8"/>
        <v>0.69565217391304346</v>
      </c>
      <c r="AF65" s="26">
        <f t="shared" si="7"/>
        <v>0.82608695652173914</v>
      </c>
      <c r="AG65" s="26">
        <f t="shared" si="5"/>
        <v>0.95652173913043481</v>
      </c>
      <c r="AH65" s="26">
        <f t="shared" si="6"/>
        <v>0.73333333333333328</v>
      </c>
    </row>
    <row r="66" spans="2:34" x14ac:dyDescent="0.3">
      <c r="B66" s="7">
        <f>'CAT1'!B66</f>
        <v>54</v>
      </c>
      <c r="C66" s="21" t="str">
        <f>'CAT1'!C66</f>
        <v>AME21148</v>
      </c>
      <c r="D66" s="132" t="str">
        <f>'CAT1'!D66</f>
        <v>AME21148</v>
      </c>
      <c r="E66" s="133"/>
      <c r="F66" s="7">
        <v>2</v>
      </c>
      <c r="G66" s="7">
        <v>1</v>
      </c>
      <c r="H66" s="7">
        <v>2</v>
      </c>
      <c r="I66" s="7">
        <v>1</v>
      </c>
      <c r="J66" s="7">
        <v>2</v>
      </c>
      <c r="K66" s="7">
        <v>2</v>
      </c>
      <c r="L66" s="7">
        <v>2</v>
      </c>
      <c r="M66" s="7">
        <v>2</v>
      </c>
      <c r="N66" s="7">
        <v>2</v>
      </c>
      <c r="O66" s="7">
        <v>2</v>
      </c>
      <c r="P66" s="7">
        <v>8</v>
      </c>
      <c r="Q66" s="7">
        <v>7</v>
      </c>
      <c r="R66" s="7">
        <v>1</v>
      </c>
      <c r="S66" s="7">
        <v>14</v>
      </c>
      <c r="T66" s="7">
        <v>12</v>
      </c>
      <c r="U66" s="7">
        <v>10</v>
      </c>
      <c r="V66" s="17">
        <f t="shared" si="1"/>
        <v>70</v>
      </c>
      <c r="W66" s="29">
        <v>5</v>
      </c>
      <c r="X66" s="29">
        <v>5</v>
      </c>
      <c r="Y66" s="17">
        <f t="shared" si="2"/>
        <v>10</v>
      </c>
      <c r="Z66" s="29">
        <v>4</v>
      </c>
      <c r="AA66" s="29">
        <v>4</v>
      </c>
      <c r="AB66" s="17">
        <f t="shared" si="0"/>
        <v>8</v>
      </c>
      <c r="AC66" s="26">
        <f t="shared" si="3"/>
        <v>0.55555555555555558</v>
      </c>
      <c r="AD66" s="26">
        <f t="shared" si="4"/>
        <v>0.22222222222222221</v>
      </c>
      <c r="AE66" s="35">
        <f t="shared" si="8"/>
        <v>1</v>
      </c>
      <c r="AF66" s="26">
        <f t="shared" si="7"/>
        <v>0.91304347826086951</v>
      </c>
      <c r="AG66" s="26">
        <f t="shared" si="5"/>
        <v>0.78260869565217395</v>
      </c>
      <c r="AH66" s="26">
        <f t="shared" si="6"/>
        <v>0.8</v>
      </c>
    </row>
    <row r="67" spans="2:34" x14ac:dyDescent="0.3">
      <c r="B67" s="7">
        <f>'CAT1'!B67</f>
        <v>55</v>
      </c>
      <c r="C67" s="21" t="str">
        <f>'CAT1'!C67</f>
        <v>AME21158</v>
      </c>
      <c r="D67" s="132" t="str">
        <f>'CAT1'!D67</f>
        <v>AME21158</v>
      </c>
      <c r="E67" s="133"/>
      <c r="F67" s="7">
        <v>1</v>
      </c>
      <c r="G67" s="7">
        <v>1</v>
      </c>
      <c r="H67" s="7">
        <v>1</v>
      </c>
      <c r="I67" s="7">
        <v>1</v>
      </c>
      <c r="J67" s="7">
        <v>0</v>
      </c>
      <c r="K67" s="7">
        <v>0</v>
      </c>
      <c r="L67" s="7">
        <v>2</v>
      </c>
      <c r="M67" s="7">
        <v>2</v>
      </c>
      <c r="N67" s="7">
        <v>1</v>
      </c>
      <c r="O67" s="7">
        <v>2</v>
      </c>
      <c r="P67" s="7">
        <v>10</v>
      </c>
      <c r="Q67" s="7">
        <v>14</v>
      </c>
      <c r="R67" s="7">
        <v>13</v>
      </c>
      <c r="S67" s="7">
        <v>14</v>
      </c>
      <c r="T67" s="7">
        <v>13</v>
      </c>
      <c r="U67" s="7">
        <v>14</v>
      </c>
      <c r="V67" s="17">
        <f t="shared" si="1"/>
        <v>89</v>
      </c>
      <c r="W67" s="29">
        <v>5</v>
      </c>
      <c r="X67" s="29">
        <v>5</v>
      </c>
      <c r="Y67" s="17">
        <f t="shared" si="2"/>
        <v>10</v>
      </c>
      <c r="Z67" s="29">
        <v>5</v>
      </c>
      <c r="AA67" s="29">
        <v>4</v>
      </c>
      <c r="AB67" s="17">
        <f t="shared" si="0"/>
        <v>9</v>
      </c>
      <c r="AC67" s="26">
        <f t="shared" si="3"/>
        <v>0.88888888888888884</v>
      </c>
      <c r="AD67" s="26">
        <f t="shared" si="4"/>
        <v>0.83333333333333337</v>
      </c>
      <c r="AE67" s="35">
        <f t="shared" si="8"/>
        <v>0.82608695652173914</v>
      </c>
      <c r="AF67" s="26">
        <f t="shared" si="7"/>
        <v>0.95652173913043481</v>
      </c>
      <c r="AG67" s="26">
        <f t="shared" si="5"/>
        <v>0.95652173913043481</v>
      </c>
      <c r="AH67" s="26">
        <f t="shared" si="6"/>
        <v>0.93333333333333335</v>
      </c>
    </row>
    <row r="68" spans="2:34" x14ac:dyDescent="0.3">
      <c r="B68" s="7">
        <f>'CAT1'!B68</f>
        <v>56</v>
      </c>
      <c r="C68" s="21" t="str">
        <f>'CAT1'!C68</f>
        <v>AME21160</v>
      </c>
      <c r="D68" s="132" t="str">
        <f>'CAT1'!D68</f>
        <v>AME21160</v>
      </c>
      <c r="E68" s="133"/>
      <c r="F68" s="7">
        <v>1</v>
      </c>
      <c r="G68" s="7">
        <v>1</v>
      </c>
      <c r="H68" s="7">
        <v>2</v>
      </c>
      <c r="I68" s="7">
        <v>1</v>
      </c>
      <c r="J68" s="7">
        <v>0</v>
      </c>
      <c r="K68" s="7">
        <v>1</v>
      </c>
      <c r="L68" s="7">
        <v>2</v>
      </c>
      <c r="M68" s="7">
        <v>2</v>
      </c>
      <c r="N68" s="7">
        <v>2</v>
      </c>
      <c r="O68" s="7">
        <v>1</v>
      </c>
      <c r="P68" s="7">
        <v>10</v>
      </c>
      <c r="Q68" s="7">
        <v>12</v>
      </c>
      <c r="R68" s="7">
        <v>13</v>
      </c>
      <c r="S68" s="7">
        <v>11</v>
      </c>
      <c r="T68" s="7">
        <v>14</v>
      </c>
      <c r="U68" s="7">
        <v>14</v>
      </c>
      <c r="V68" s="17">
        <f t="shared" si="1"/>
        <v>87</v>
      </c>
      <c r="W68" s="29">
        <v>5</v>
      </c>
      <c r="X68" s="29">
        <v>5</v>
      </c>
      <c r="Y68" s="17">
        <f t="shared" si="2"/>
        <v>10</v>
      </c>
      <c r="Z68" s="29">
        <v>4</v>
      </c>
      <c r="AA68" s="29">
        <v>5</v>
      </c>
      <c r="AB68" s="17">
        <f t="shared" si="0"/>
        <v>9</v>
      </c>
      <c r="AC68" s="26">
        <f t="shared" si="3"/>
        <v>0.77777777777777779</v>
      </c>
      <c r="AD68" s="26">
        <f t="shared" si="4"/>
        <v>0.88888888888888884</v>
      </c>
      <c r="AE68" s="35">
        <f t="shared" si="8"/>
        <v>0.73913043478260865</v>
      </c>
      <c r="AF68" s="26">
        <f t="shared" si="7"/>
        <v>1</v>
      </c>
      <c r="AG68" s="26">
        <f t="shared" si="5"/>
        <v>0.91304347826086951</v>
      </c>
      <c r="AH68" s="26">
        <f t="shared" si="6"/>
        <v>1</v>
      </c>
    </row>
    <row r="69" spans="2:34" x14ac:dyDescent="0.3">
      <c r="B69" s="7">
        <f>'CAT1'!B69</f>
        <v>57</v>
      </c>
      <c r="C69" s="21" t="str">
        <f>'CAT1'!C69</f>
        <v>AME21162</v>
      </c>
      <c r="D69" s="132" t="str">
        <f>'CAT1'!D69</f>
        <v>AME21162</v>
      </c>
      <c r="E69" s="133"/>
      <c r="F69" s="7">
        <v>0</v>
      </c>
      <c r="G69" s="7">
        <v>1</v>
      </c>
      <c r="H69" s="7">
        <v>2</v>
      </c>
      <c r="I69" s="7">
        <v>0</v>
      </c>
      <c r="J69" s="7">
        <v>0</v>
      </c>
      <c r="K69" s="7">
        <v>1</v>
      </c>
      <c r="L69" s="7">
        <v>1</v>
      </c>
      <c r="M69" s="7">
        <v>2</v>
      </c>
      <c r="N69" s="7">
        <v>2</v>
      </c>
      <c r="O69" s="7">
        <v>1</v>
      </c>
      <c r="P69" s="7">
        <v>9</v>
      </c>
      <c r="Q69" s="7">
        <v>14</v>
      </c>
      <c r="R69" s="7">
        <v>14</v>
      </c>
      <c r="S69" s="7">
        <v>10</v>
      </c>
      <c r="T69" s="7">
        <v>13</v>
      </c>
      <c r="U69" s="7">
        <v>12</v>
      </c>
      <c r="V69" s="17">
        <f t="shared" si="1"/>
        <v>82</v>
      </c>
      <c r="W69" s="29">
        <v>5</v>
      </c>
      <c r="X69" s="29">
        <v>5</v>
      </c>
      <c r="Y69" s="17">
        <f t="shared" si="2"/>
        <v>10</v>
      </c>
      <c r="Z69" s="29">
        <v>5</v>
      </c>
      <c r="AA69" s="29">
        <v>5</v>
      </c>
      <c r="AB69" s="17">
        <f t="shared" si="0"/>
        <v>10</v>
      </c>
      <c r="AC69" s="26">
        <f t="shared" si="3"/>
        <v>0.83333333333333337</v>
      </c>
      <c r="AD69" s="26">
        <f t="shared" si="4"/>
        <v>0.88888888888888884</v>
      </c>
      <c r="AE69" s="35">
        <f t="shared" si="8"/>
        <v>0.69565217391304346</v>
      </c>
      <c r="AF69" s="26">
        <f t="shared" si="7"/>
        <v>0.91304347826086951</v>
      </c>
      <c r="AG69" s="26">
        <f t="shared" si="5"/>
        <v>0.86956521739130432</v>
      </c>
      <c r="AH69" s="26">
        <f t="shared" si="6"/>
        <v>0.93333333333333335</v>
      </c>
    </row>
    <row r="70" spans="2:34" x14ac:dyDescent="0.3">
      <c r="B70" s="7">
        <f>'CAT1'!B70</f>
        <v>58</v>
      </c>
      <c r="C70" s="21" t="str">
        <f>'CAT1'!C70</f>
        <v>AME21163</v>
      </c>
      <c r="D70" s="132" t="str">
        <f>'CAT1'!D70</f>
        <v>AME21163</v>
      </c>
      <c r="E70" s="133"/>
      <c r="F70" s="7">
        <v>2</v>
      </c>
      <c r="G70" s="7">
        <v>2</v>
      </c>
      <c r="H70" s="7">
        <v>2</v>
      </c>
      <c r="I70" s="7">
        <v>1</v>
      </c>
      <c r="J70" s="7">
        <v>2</v>
      </c>
      <c r="K70" s="7">
        <v>2</v>
      </c>
      <c r="L70" s="7">
        <v>2</v>
      </c>
      <c r="M70" s="7">
        <v>2</v>
      </c>
      <c r="N70" s="7">
        <v>2</v>
      </c>
      <c r="O70" s="7">
        <v>2</v>
      </c>
      <c r="P70" s="7">
        <v>6</v>
      </c>
      <c r="Q70" s="7">
        <v>11</v>
      </c>
      <c r="R70" s="7">
        <v>13</v>
      </c>
      <c r="S70" s="7">
        <v>10</v>
      </c>
      <c r="T70" s="7">
        <v>13</v>
      </c>
      <c r="U70" s="7">
        <v>5</v>
      </c>
      <c r="V70" s="17">
        <f t="shared" si="1"/>
        <v>77</v>
      </c>
      <c r="W70" s="29">
        <v>5</v>
      </c>
      <c r="X70" s="29">
        <v>5</v>
      </c>
      <c r="Y70" s="17">
        <f t="shared" si="2"/>
        <v>10</v>
      </c>
      <c r="Z70" s="29">
        <v>5</v>
      </c>
      <c r="AA70" s="29">
        <v>4</v>
      </c>
      <c r="AB70" s="17">
        <f t="shared" si="0"/>
        <v>9</v>
      </c>
      <c r="AC70" s="26">
        <f t="shared" si="3"/>
        <v>0.83333333333333337</v>
      </c>
      <c r="AD70" s="26">
        <f t="shared" si="4"/>
        <v>0.88888888888888884</v>
      </c>
      <c r="AE70" s="35">
        <f t="shared" si="8"/>
        <v>0.82608695652173914</v>
      </c>
      <c r="AF70" s="26">
        <f t="shared" si="7"/>
        <v>0.95652173913043481</v>
      </c>
      <c r="AG70" s="26">
        <f t="shared" si="5"/>
        <v>0.60869565217391308</v>
      </c>
      <c r="AH70" s="26">
        <f t="shared" si="6"/>
        <v>0.66666666666666663</v>
      </c>
    </row>
    <row r="71" spans="2:34" x14ac:dyDescent="0.3">
      <c r="B71" s="7">
        <f>'CAT1'!B71</f>
        <v>59</v>
      </c>
      <c r="C71" s="21" t="str">
        <f>'CAT1'!C71</f>
        <v>AME21165</v>
      </c>
      <c r="D71" s="132" t="str">
        <f>'CAT1'!D71</f>
        <v>AME21165</v>
      </c>
      <c r="E71" s="133"/>
      <c r="F71" s="7">
        <v>1</v>
      </c>
      <c r="G71" s="7">
        <v>2</v>
      </c>
      <c r="H71" s="7">
        <v>2</v>
      </c>
      <c r="I71" s="7">
        <v>1</v>
      </c>
      <c r="J71" s="7">
        <v>1</v>
      </c>
      <c r="K71" s="7">
        <v>1</v>
      </c>
      <c r="L71" s="7">
        <v>2</v>
      </c>
      <c r="M71" s="7">
        <v>2</v>
      </c>
      <c r="N71" s="7">
        <v>1</v>
      </c>
      <c r="O71" s="7">
        <v>2</v>
      </c>
      <c r="P71" s="7">
        <v>10</v>
      </c>
      <c r="Q71" s="7">
        <v>10</v>
      </c>
      <c r="R71" s="7">
        <v>12</v>
      </c>
      <c r="S71" s="7">
        <v>14</v>
      </c>
      <c r="T71" s="7">
        <v>14</v>
      </c>
      <c r="U71" s="7">
        <v>14</v>
      </c>
      <c r="V71" s="17">
        <f t="shared" si="1"/>
        <v>89</v>
      </c>
      <c r="W71" s="29">
        <v>5</v>
      </c>
      <c r="X71" s="29">
        <v>5</v>
      </c>
      <c r="Y71" s="17">
        <f t="shared" si="2"/>
        <v>10</v>
      </c>
      <c r="Z71" s="29">
        <v>5</v>
      </c>
      <c r="AA71" s="29">
        <v>4</v>
      </c>
      <c r="AB71" s="17">
        <f t="shared" si="0"/>
        <v>9</v>
      </c>
      <c r="AC71" s="26">
        <f t="shared" si="3"/>
        <v>0.72222222222222221</v>
      </c>
      <c r="AD71" s="26">
        <f t="shared" si="4"/>
        <v>0.83333333333333337</v>
      </c>
      <c r="AE71" s="35">
        <f t="shared" si="8"/>
        <v>0.91304347826086951</v>
      </c>
      <c r="AF71" s="26">
        <f t="shared" si="7"/>
        <v>1</v>
      </c>
      <c r="AG71" s="26">
        <f t="shared" si="5"/>
        <v>0.95652173913043481</v>
      </c>
      <c r="AH71" s="26">
        <f t="shared" si="6"/>
        <v>0.93333333333333335</v>
      </c>
    </row>
    <row r="72" spans="2:34" x14ac:dyDescent="0.3">
      <c r="B72" s="7">
        <f>'CAT1'!B72</f>
        <v>60</v>
      </c>
      <c r="C72" s="21" t="str">
        <f>'CAT1'!C72</f>
        <v>AME21168</v>
      </c>
      <c r="D72" s="132" t="str">
        <f>'CAT1'!D72</f>
        <v>AME21168</v>
      </c>
      <c r="E72" s="133"/>
      <c r="F72" s="7">
        <v>1</v>
      </c>
      <c r="G72" s="7">
        <v>0</v>
      </c>
      <c r="H72" s="7">
        <v>2</v>
      </c>
      <c r="I72" s="7">
        <v>0</v>
      </c>
      <c r="J72" s="7">
        <v>0</v>
      </c>
      <c r="K72" s="7">
        <v>0</v>
      </c>
      <c r="L72" s="7">
        <v>2</v>
      </c>
      <c r="M72" s="7">
        <v>2</v>
      </c>
      <c r="N72" s="7">
        <v>2</v>
      </c>
      <c r="O72" s="7">
        <v>2</v>
      </c>
      <c r="P72" s="7">
        <v>10</v>
      </c>
      <c r="Q72" s="7">
        <v>13</v>
      </c>
      <c r="R72" s="7">
        <v>13</v>
      </c>
      <c r="S72" s="7">
        <v>13</v>
      </c>
      <c r="T72" s="7">
        <v>13</v>
      </c>
      <c r="U72" s="7">
        <v>13</v>
      </c>
      <c r="V72" s="17">
        <f t="shared" si="1"/>
        <v>86</v>
      </c>
      <c r="W72" s="29">
        <v>5</v>
      </c>
      <c r="X72" s="29">
        <v>5</v>
      </c>
      <c r="Y72" s="17">
        <f t="shared" si="2"/>
        <v>10</v>
      </c>
      <c r="Z72" s="29">
        <v>5</v>
      </c>
      <c r="AA72" s="29">
        <v>5</v>
      </c>
      <c r="AB72" s="17">
        <f t="shared" si="0"/>
        <v>10</v>
      </c>
      <c r="AC72" s="26">
        <f t="shared" si="3"/>
        <v>0.77777777777777779</v>
      </c>
      <c r="AD72" s="26">
        <f t="shared" si="4"/>
        <v>0.83333333333333337</v>
      </c>
      <c r="AE72" s="35">
        <f t="shared" si="8"/>
        <v>0.78260869565217395</v>
      </c>
      <c r="AF72" s="26">
        <f t="shared" si="7"/>
        <v>0.95652173913043481</v>
      </c>
      <c r="AG72" s="26">
        <f t="shared" si="5"/>
        <v>0.95652173913043481</v>
      </c>
      <c r="AH72" s="26">
        <f t="shared" si="6"/>
        <v>1</v>
      </c>
    </row>
    <row r="73" spans="2:34" x14ac:dyDescent="0.3">
      <c r="B73" s="7">
        <f>'CAT1'!B73</f>
        <v>61</v>
      </c>
      <c r="C73" s="21" t="str">
        <f>'CAT1'!C73</f>
        <v>AME21173</v>
      </c>
      <c r="D73" s="132" t="str">
        <f>'CAT1'!D73</f>
        <v>AME21173</v>
      </c>
      <c r="E73" s="133"/>
      <c r="F73" s="7">
        <v>2</v>
      </c>
      <c r="G73" s="7">
        <v>1</v>
      </c>
      <c r="H73" s="7">
        <v>2</v>
      </c>
      <c r="I73" s="7">
        <v>2</v>
      </c>
      <c r="J73" s="7">
        <v>1</v>
      </c>
      <c r="K73" s="7">
        <v>1</v>
      </c>
      <c r="L73" s="7">
        <v>2</v>
      </c>
      <c r="M73" s="7">
        <v>2</v>
      </c>
      <c r="N73" s="7">
        <v>1</v>
      </c>
      <c r="O73" s="7">
        <v>1</v>
      </c>
      <c r="P73" s="7">
        <v>9</v>
      </c>
      <c r="Q73" s="7">
        <v>10</v>
      </c>
      <c r="R73" s="7">
        <v>13</v>
      </c>
      <c r="S73" s="7">
        <v>10</v>
      </c>
      <c r="T73" s="7">
        <v>13</v>
      </c>
      <c r="U73" s="7">
        <v>12</v>
      </c>
      <c r="V73" s="17">
        <f t="shared" si="1"/>
        <v>82</v>
      </c>
      <c r="W73" s="29">
        <v>5</v>
      </c>
      <c r="X73" s="29">
        <v>5</v>
      </c>
      <c r="Y73" s="17">
        <f t="shared" si="2"/>
        <v>10</v>
      </c>
      <c r="Z73" s="29">
        <v>5</v>
      </c>
      <c r="AA73" s="29">
        <v>5</v>
      </c>
      <c r="AB73" s="17">
        <f t="shared" si="0"/>
        <v>10</v>
      </c>
      <c r="AC73" s="26">
        <f t="shared" si="3"/>
        <v>0.72222222222222221</v>
      </c>
      <c r="AD73" s="26">
        <f t="shared" si="4"/>
        <v>0.94444444444444442</v>
      </c>
      <c r="AE73" s="35">
        <f t="shared" si="8"/>
        <v>0.73913043478260865</v>
      </c>
      <c r="AF73" s="26">
        <f t="shared" si="7"/>
        <v>0.95652173913043481</v>
      </c>
      <c r="AG73" s="26">
        <f t="shared" si="5"/>
        <v>0.82608695652173914</v>
      </c>
      <c r="AH73" s="26">
        <f t="shared" si="6"/>
        <v>0.93333333333333335</v>
      </c>
    </row>
    <row r="74" spans="2:34" x14ac:dyDescent="0.3">
      <c r="B74" s="7">
        <f>'CAT1'!B74</f>
        <v>62</v>
      </c>
      <c r="C74" s="21" t="str">
        <f>'CAT1'!C74</f>
        <v>AME21178</v>
      </c>
      <c r="D74" s="132" t="str">
        <f>'CAT1'!D74</f>
        <v>AME21178</v>
      </c>
      <c r="E74" s="133"/>
      <c r="F74" s="7">
        <v>1</v>
      </c>
      <c r="G74" s="7">
        <v>1</v>
      </c>
      <c r="H74" s="7">
        <v>1</v>
      </c>
      <c r="I74" s="7">
        <v>1</v>
      </c>
      <c r="J74" s="7">
        <v>1</v>
      </c>
      <c r="K74" s="7">
        <v>1</v>
      </c>
      <c r="L74" s="7">
        <v>2</v>
      </c>
      <c r="M74" s="7">
        <v>2</v>
      </c>
      <c r="N74" s="7">
        <v>2</v>
      </c>
      <c r="O74" s="7">
        <v>2</v>
      </c>
      <c r="P74" s="7">
        <v>8</v>
      </c>
      <c r="Q74" s="7">
        <v>13</v>
      </c>
      <c r="R74" s="7">
        <v>12</v>
      </c>
      <c r="S74" s="7">
        <v>10</v>
      </c>
      <c r="T74" s="7">
        <v>14</v>
      </c>
      <c r="U74" s="7">
        <v>9</v>
      </c>
      <c r="V74" s="17">
        <f t="shared" si="1"/>
        <v>80</v>
      </c>
      <c r="W74" s="29">
        <v>5</v>
      </c>
      <c r="X74" s="29">
        <v>5</v>
      </c>
      <c r="Y74" s="17">
        <f t="shared" si="2"/>
        <v>10</v>
      </c>
      <c r="Z74" s="29">
        <v>4</v>
      </c>
      <c r="AA74" s="29">
        <v>4</v>
      </c>
      <c r="AB74" s="17">
        <f t="shared" si="0"/>
        <v>8</v>
      </c>
      <c r="AC74" s="26">
        <f t="shared" si="3"/>
        <v>0.83333333333333337</v>
      </c>
      <c r="AD74" s="26">
        <f t="shared" si="4"/>
        <v>0.77777777777777779</v>
      </c>
      <c r="AE74" s="35">
        <f t="shared" si="8"/>
        <v>0.73913043478260865</v>
      </c>
      <c r="AF74" s="26">
        <f t="shared" si="7"/>
        <v>1</v>
      </c>
      <c r="AG74" s="26">
        <f t="shared" si="5"/>
        <v>0.73913043478260865</v>
      </c>
      <c r="AH74" s="26">
        <f t="shared" si="6"/>
        <v>0.8</v>
      </c>
    </row>
    <row r="75" spans="2:34" x14ac:dyDescent="0.3">
      <c r="B75" s="7">
        <f>'CAT1'!B75</f>
        <v>63</v>
      </c>
      <c r="C75" s="21" t="str">
        <f>'CAT1'!C75</f>
        <v>AME21179</v>
      </c>
      <c r="D75" s="132" t="str">
        <f>'CAT1'!D75</f>
        <v>AME21179</v>
      </c>
      <c r="E75" s="133"/>
      <c r="F75" s="7">
        <v>1</v>
      </c>
      <c r="G75" s="7">
        <v>2</v>
      </c>
      <c r="H75" s="7">
        <v>1</v>
      </c>
      <c r="I75" s="7">
        <v>2</v>
      </c>
      <c r="J75" s="7">
        <v>1</v>
      </c>
      <c r="K75" s="7">
        <v>2</v>
      </c>
      <c r="L75" s="7">
        <v>1</v>
      </c>
      <c r="M75" s="7">
        <v>2</v>
      </c>
      <c r="N75" s="7">
        <v>2</v>
      </c>
      <c r="O75" s="7">
        <v>2</v>
      </c>
      <c r="P75" s="7">
        <v>7</v>
      </c>
      <c r="Q75" s="7">
        <v>12</v>
      </c>
      <c r="R75" s="7">
        <v>13</v>
      </c>
      <c r="S75" s="7">
        <v>12</v>
      </c>
      <c r="T75" s="7">
        <v>12</v>
      </c>
      <c r="U75" s="7">
        <v>8</v>
      </c>
      <c r="V75" s="17">
        <f t="shared" si="1"/>
        <v>80</v>
      </c>
      <c r="W75" s="29">
        <v>5</v>
      </c>
      <c r="X75" s="29">
        <v>5</v>
      </c>
      <c r="Y75" s="17">
        <f t="shared" si="2"/>
        <v>10</v>
      </c>
      <c r="Z75" s="29">
        <v>5</v>
      </c>
      <c r="AA75" s="29">
        <v>4</v>
      </c>
      <c r="AB75" s="17">
        <f t="shared" si="0"/>
        <v>9</v>
      </c>
      <c r="AC75" s="26">
        <f t="shared" si="3"/>
        <v>0.83333333333333337</v>
      </c>
      <c r="AD75" s="26">
        <f t="shared" si="4"/>
        <v>0.88888888888888884</v>
      </c>
      <c r="AE75" s="35">
        <f t="shared" si="8"/>
        <v>0.86956521739130432</v>
      </c>
      <c r="AF75" s="26">
        <f t="shared" si="7"/>
        <v>0.86956521739130432</v>
      </c>
      <c r="AG75" s="26">
        <f t="shared" si="5"/>
        <v>0.73913043478260865</v>
      </c>
      <c r="AH75" s="26">
        <f t="shared" si="6"/>
        <v>0.73333333333333328</v>
      </c>
    </row>
    <row r="76" spans="2:34" x14ac:dyDescent="0.3">
      <c r="B76" s="7">
        <f>'CAT1'!B76</f>
        <v>64</v>
      </c>
      <c r="C76" s="21" t="str">
        <f>'CAT1'!C76</f>
        <v>AME21183</v>
      </c>
      <c r="D76" s="132" t="str">
        <f>'CAT1'!D76</f>
        <v>AME21183</v>
      </c>
      <c r="E76" s="133"/>
      <c r="F76" s="7">
        <v>2</v>
      </c>
      <c r="G76" s="7">
        <v>1</v>
      </c>
      <c r="H76" s="7">
        <v>2</v>
      </c>
      <c r="I76" s="7">
        <v>1</v>
      </c>
      <c r="J76" s="7">
        <v>2</v>
      </c>
      <c r="K76" s="7">
        <v>2</v>
      </c>
      <c r="L76" s="7">
        <v>2</v>
      </c>
      <c r="M76" s="7">
        <v>2</v>
      </c>
      <c r="N76" s="7">
        <v>2</v>
      </c>
      <c r="O76" s="7">
        <v>2</v>
      </c>
      <c r="P76" s="7">
        <v>6</v>
      </c>
      <c r="Q76" s="7">
        <v>9</v>
      </c>
      <c r="R76" s="7">
        <v>8</v>
      </c>
      <c r="S76" s="7">
        <v>11</v>
      </c>
      <c r="T76" s="7">
        <v>8</v>
      </c>
      <c r="U76" s="7">
        <v>10</v>
      </c>
      <c r="V76" s="17">
        <f t="shared" si="1"/>
        <v>70</v>
      </c>
      <c r="W76" s="29">
        <v>5</v>
      </c>
      <c r="X76" s="29">
        <v>5</v>
      </c>
      <c r="Y76" s="17">
        <f t="shared" si="2"/>
        <v>10</v>
      </c>
      <c r="Z76" s="29">
        <v>5</v>
      </c>
      <c r="AA76" s="29">
        <v>5</v>
      </c>
      <c r="AB76" s="17">
        <f t="shared" ref="AB76:AB139" si="9">SUM(Z76:AA76)</f>
        <v>10</v>
      </c>
      <c r="AC76" s="26">
        <f t="shared" si="3"/>
        <v>0.66666666666666663</v>
      </c>
      <c r="AD76" s="26">
        <f t="shared" si="4"/>
        <v>0.61111111111111116</v>
      </c>
      <c r="AE76" s="35">
        <f t="shared" si="8"/>
        <v>0.86956521739130432</v>
      </c>
      <c r="AF76" s="26">
        <f t="shared" si="7"/>
        <v>0.73913043478260865</v>
      </c>
      <c r="AG76" s="26">
        <f t="shared" si="5"/>
        <v>0.82608695652173914</v>
      </c>
      <c r="AH76" s="26">
        <f t="shared" si="6"/>
        <v>0.73333333333333328</v>
      </c>
    </row>
    <row r="77" spans="2:34" x14ac:dyDescent="0.3">
      <c r="B77" s="7">
        <f>'CAT1'!B77</f>
        <v>65</v>
      </c>
      <c r="C77" s="21" t="str">
        <f>'CAT1'!C77</f>
        <v>AME21188</v>
      </c>
      <c r="D77" s="132" t="str">
        <f>'CAT1'!D77</f>
        <v>AME21188</v>
      </c>
      <c r="E77" s="133"/>
      <c r="F77" s="7">
        <v>1</v>
      </c>
      <c r="G77" s="7">
        <v>0</v>
      </c>
      <c r="H77" s="7">
        <v>2</v>
      </c>
      <c r="I77" s="7">
        <v>1</v>
      </c>
      <c r="J77" s="7">
        <v>2</v>
      </c>
      <c r="K77" s="7">
        <v>0</v>
      </c>
      <c r="L77" s="7">
        <v>2</v>
      </c>
      <c r="M77" s="7">
        <v>2</v>
      </c>
      <c r="N77" s="7">
        <v>2</v>
      </c>
      <c r="O77" s="7">
        <v>2</v>
      </c>
      <c r="P77" s="7">
        <v>9</v>
      </c>
      <c r="Q77" s="7">
        <v>13</v>
      </c>
      <c r="R77" s="7">
        <v>13</v>
      </c>
      <c r="S77" s="7">
        <v>13</v>
      </c>
      <c r="T77" s="7">
        <v>13</v>
      </c>
      <c r="U77" s="7">
        <v>14</v>
      </c>
      <c r="V77" s="17">
        <f t="shared" ref="V77:V140" si="10">SUM(F77:U77)</f>
        <v>89</v>
      </c>
      <c r="W77" s="29">
        <v>5</v>
      </c>
      <c r="X77" s="29">
        <v>5</v>
      </c>
      <c r="Y77" s="17">
        <f t="shared" ref="Y77:Y140" si="11">SUM(W77:X77)</f>
        <v>10</v>
      </c>
      <c r="Z77" s="29">
        <v>5</v>
      </c>
      <c r="AA77" s="29">
        <v>4</v>
      </c>
      <c r="AB77" s="17">
        <f t="shared" si="9"/>
        <v>9</v>
      </c>
      <c r="AC77" s="26">
        <f t="shared" ref="AC77:AC140" si="12">SUM(F77:G77,Q77)/18</f>
        <v>0.77777777777777779</v>
      </c>
      <c r="AD77" s="26">
        <f t="shared" ref="AD77:AD140" si="13">SUM(H77:I77,R77)/18</f>
        <v>0.88888888888888884</v>
      </c>
      <c r="AE77" s="35">
        <f t="shared" si="8"/>
        <v>0.86956521739130432</v>
      </c>
      <c r="AF77" s="26">
        <f t="shared" si="7"/>
        <v>0.95652173913043481</v>
      </c>
      <c r="AG77" s="26">
        <f t="shared" ref="AG77:AG140" si="14">SUM(N77:O77,U77,Z77)/23</f>
        <v>1</v>
      </c>
      <c r="AH77" s="26">
        <f t="shared" ref="AH77:AH140" si="15">SUM(P77,AA77)/15</f>
        <v>0.8666666666666667</v>
      </c>
    </row>
    <row r="78" spans="2:34" x14ac:dyDescent="0.3">
      <c r="B78" s="7">
        <f>'CAT1'!B78</f>
        <v>66</v>
      </c>
      <c r="C78" s="21" t="str">
        <f>'CAT1'!C78</f>
        <v>AME21189</v>
      </c>
      <c r="D78" s="132" t="str">
        <f>'CAT1'!D78</f>
        <v>AME21189</v>
      </c>
      <c r="E78" s="133"/>
      <c r="F78" s="7">
        <v>1</v>
      </c>
      <c r="G78" s="7">
        <v>1</v>
      </c>
      <c r="H78" s="7">
        <v>2</v>
      </c>
      <c r="I78" s="7">
        <v>1</v>
      </c>
      <c r="J78" s="7">
        <v>1</v>
      </c>
      <c r="K78" s="7">
        <v>1</v>
      </c>
      <c r="L78" s="7">
        <v>2</v>
      </c>
      <c r="M78" s="7">
        <v>1</v>
      </c>
      <c r="N78" s="7">
        <v>2</v>
      </c>
      <c r="O78" s="7">
        <v>2</v>
      </c>
      <c r="P78" s="7">
        <v>6</v>
      </c>
      <c r="Q78" s="7">
        <v>8</v>
      </c>
      <c r="R78" s="7">
        <v>14</v>
      </c>
      <c r="S78" s="7">
        <v>14</v>
      </c>
      <c r="T78" s="7">
        <v>14</v>
      </c>
      <c r="U78" s="7">
        <v>10</v>
      </c>
      <c r="V78" s="17">
        <f t="shared" si="10"/>
        <v>80</v>
      </c>
      <c r="W78" s="29">
        <v>5</v>
      </c>
      <c r="X78" s="29">
        <v>5</v>
      </c>
      <c r="Y78" s="17">
        <f t="shared" si="11"/>
        <v>10</v>
      </c>
      <c r="Z78" s="29">
        <v>5</v>
      </c>
      <c r="AA78" s="29">
        <v>4</v>
      </c>
      <c r="AB78" s="17">
        <f t="shared" si="9"/>
        <v>9</v>
      </c>
      <c r="AC78" s="26">
        <f t="shared" si="12"/>
        <v>0.55555555555555558</v>
      </c>
      <c r="AD78" s="26">
        <f t="shared" si="13"/>
        <v>0.94444444444444442</v>
      </c>
      <c r="AE78" s="35">
        <f t="shared" ref="AE78:AE141" si="16">SUM(J78:K78,S78,W78)/23</f>
        <v>0.91304347826086951</v>
      </c>
      <c r="AF78" s="26">
        <f t="shared" ref="AF78:AF141" si="17">SUM(L78:M78,T78,X78)/23</f>
        <v>0.95652173913043481</v>
      </c>
      <c r="AG78" s="26">
        <f t="shared" si="14"/>
        <v>0.82608695652173914</v>
      </c>
      <c r="AH78" s="26">
        <f t="shared" si="15"/>
        <v>0.66666666666666663</v>
      </c>
    </row>
    <row r="79" spans="2:34" x14ac:dyDescent="0.3">
      <c r="B79" s="7">
        <f>'CAT1'!B79</f>
        <v>67</v>
      </c>
      <c r="C79" s="21" t="str">
        <f>'CAT1'!C79</f>
        <v>AME21194</v>
      </c>
      <c r="D79" s="132" t="str">
        <f>'CAT1'!D79</f>
        <v>AME21194</v>
      </c>
      <c r="E79" s="133"/>
      <c r="F79" s="7">
        <v>1</v>
      </c>
      <c r="G79" s="7">
        <v>0</v>
      </c>
      <c r="H79" s="7">
        <v>2</v>
      </c>
      <c r="I79" s="7">
        <v>0</v>
      </c>
      <c r="J79" s="7">
        <v>0</v>
      </c>
      <c r="K79" s="7">
        <v>0</v>
      </c>
      <c r="L79" s="7">
        <v>2</v>
      </c>
      <c r="M79" s="7">
        <v>2</v>
      </c>
      <c r="N79" s="7">
        <v>2</v>
      </c>
      <c r="O79" s="7">
        <v>2</v>
      </c>
      <c r="P79" s="7">
        <v>10</v>
      </c>
      <c r="Q79" s="7">
        <v>13</v>
      </c>
      <c r="R79" s="7">
        <v>13</v>
      </c>
      <c r="S79" s="7">
        <v>13</v>
      </c>
      <c r="T79" s="7">
        <v>13</v>
      </c>
      <c r="U79" s="7">
        <v>13</v>
      </c>
      <c r="V79" s="17">
        <f t="shared" si="10"/>
        <v>86</v>
      </c>
      <c r="W79" s="29">
        <v>5</v>
      </c>
      <c r="X79" s="29">
        <v>5</v>
      </c>
      <c r="Y79" s="17">
        <f t="shared" si="11"/>
        <v>10</v>
      </c>
      <c r="Z79" s="29">
        <v>5</v>
      </c>
      <c r="AA79" s="29">
        <v>4</v>
      </c>
      <c r="AB79" s="17">
        <f t="shared" si="9"/>
        <v>9</v>
      </c>
      <c r="AC79" s="26">
        <f t="shared" si="12"/>
        <v>0.77777777777777779</v>
      </c>
      <c r="AD79" s="26">
        <f t="shared" si="13"/>
        <v>0.83333333333333337</v>
      </c>
      <c r="AE79" s="35">
        <f t="shared" si="16"/>
        <v>0.78260869565217395</v>
      </c>
      <c r="AF79" s="26">
        <f t="shared" si="17"/>
        <v>0.95652173913043481</v>
      </c>
      <c r="AG79" s="26">
        <f t="shared" si="14"/>
        <v>0.95652173913043481</v>
      </c>
      <c r="AH79" s="26">
        <f t="shared" si="15"/>
        <v>0.93333333333333335</v>
      </c>
    </row>
    <row r="80" spans="2:34" x14ac:dyDescent="0.3">
      <c r="B80" s="7">
        <f>'CAT1'!B80</f>
        <v>68</v>
      </c>
      <c r="C80" s="21" t="str">
        <f>'CAT1'!C80</f>
        <v>AME21196</v>
      </c>
      <c r="D80" s="132" t="str">
        <f>'CAT1'!D80</f>
        <v>AME21196</v>
      </c>
      <c r="E80" s="133"/>
      <c r="F80" s="7">
        <v>1</v>
      </c>
      <c r="G80" s="7">
        <v>0</v>
      </c>
      <c r="H80" s="7">
        <v>2</v>
      </c>
      <c r="I80" s="7">
        <v>1</v>
      </c>
      <c r="J80" s="7">
        <v>1</v>
      </c>
      <c r="K80" s="7">
        <v>1</v>
      </c>
      <c r="L80" s="7">
        <v>1</v>
      </c>
      <c r="M80" s="7">
        <v>2</v>
      </c>
      <c r="N80" s="7">
        <v>1</v>
      </c>
      <c r="O80" s="7">
        <v>2</v>
      </c>
      <c r="P80" s="7">
        <v>9</v>
      </c>
      <c r="Q80" s="7">
        <v>14</v>
      </c>
      <c r="R80" s="7">
        <v>12</v>
      </c>
      <c r="S80" s="7">
        <v>14</v>
      </c>
      <c r="T80" s="7">
        <v>13</v>
      </c>
      <c r="U80" s="7">
        <v>11</v>
      </c>
      <c r="V80" s="17">
        <f t="shared" si="10"/>
        <v>85</v>
      </c>
      <c r="W80" s="29">
        <v>5</v>
      </c>
      <c r="X80" s="29">
        <v>5</v>
      </c>
      <c r="Y80" s="17">
        <f t="shared" si="11"/>
        <v>10</v>
      </c>
      <c r="Z80" s="29">
        <v>4</v>
      </c>
      <c r="AA80" s="29">
        <v>4</v>
      </c>
      <c r="AB80" s="17">
        <f t="shared" si="9"/>
        <v>8</v>
      </c>
      <c r="AC80" s="26">
        <f t="shared" si="12"/>
        <v>0.83333333333333337</v>
      </c>
      <c r="AD80" s="26">
        <f t="shared" si="13"/>
        <v>0.83333333333333337</v>
      </c>
      <c r="AE80" s="35">
        <f t="shared" si="16"/>
        <v>0.91304347826086951</v>
      </c>
      <c r="AF80" s="26">
        <f t="shared" si="17"/>
        <v>0.91304347826086951</v>
      </c>
      <c r="AG80" s="26">
        <f t="shared" si="14"/>
        <v>0.78260869565217395</v>
      </c>
      <c r="AH80" s="26">
        <f t="shared" si="15"/>
        <v>0.8666666666666667</v>
      </c>
    </row>
    <row r="81" spans="2:34" x14ac:dyDescent="0.3">
      <c r="B81" s="7">
        <f>'CAT1'!B81</f>
        <v>69</v>
      </c>
      <c r="C81" s="21" t="str">
        <f>'CAT1'!C81</f>
        <v>AME21203</v>
      </c>
      <c r="D81" s="132" t="str">
        <f>'CAT1'!D81</f>
        <v>AME21203</v>
      </c>
      <c r="E81" s="133"/>
      <c r="F81" s="7">
        <v>2</v>
      </c>
      <c r="G81" s="7">
        <v>2</v>
      </c>
      <c r="H81" s="7">
        <v>2</v>
      </c>
      <c r="I81" s="7">
        <v>1</v>
      </c>
      <c r="J81" s="7">
        <v>2</v>
      </c>
      <c r="K81" s="7">
        <v>2</v>
      </c>
      <c r="L81" s="7">
        <v>2</v>
      </c>
      <c r="M81" s="7">
        <v>2</v>
      </c>
      <c r="N81" s="7">
        <v>2</v>
      </c>
      <c r="O81" s="7">
        <v>2</v>
      </c>
      <c r="P81" s="7">
        <v>5</v>
      </c>
      <c r="Q81" s="7">
        <v>8</v>
      </c>
      <c r="R81" s="7">
        <v>2</v>
      </c>
      <c r="S81" s="7">
        <v>7</v>
      </c>
      <c r="T81" s="7">
        <v>8</v>
      </c>
      <c r="U81" s="7">
        <v>12</v>
      </c>
      <c r="V81" s="17">
        <f t="shared" si="10"/>
        <v>61</v>
      </c>
      <c r="W81" s="29">
        <v>5</v>
      </c>
      <c r="X81" s="29">
        <v>5</v>
      </c>
      <c r="Y81" s="17">
        <f t="shared" si="11"/>
        <v>10</v>
      </c>
      <c r="Z81" s="29">
        <v>4</v>
      </c>
      <c r="AA81" s="29">
        <v>4</v>
      </c>
      <c r="AB81" s="17">
        <f t="shared" si="9"/>
        <v>8</v>
      </c>
      <c r="AC81" s="26">
        <f t="shared" si="12"/>
        <v>0.66666666666666663</v>
      </c>
      <c r="AD81" s="26">
        <f t="shared" si="13"/>
        <v>0.27777777777777779</v>
      </c>
      <c r="AE81" s="35">
        <f t="shared" si="16"/>
        <v>0.69565217391304346</v>
      </c>
      <c r="AF81" s="26">
        <f t="shared" si="17"/>
        <v>0.73913043478260865</v>
      </c>
      <c r="AG81" s="26">
        <f t="shared" si="14"/>
        <v>0.86956521739130432</v>
      </c>
      <c r="AH81" s="26">
        <f t="shared" si="15"/>
        <v>0.6</v>
      </c>
    </row>
    <row r="82" spans="2:34" x14ac:dyDescent="0.3">
      <c r="B82" s="7">
        <f>'CAT1'!B82</f>
        <v>70</v>
      </c>
      <c r="C82" s="21" t="str">
        <f>'CAT1'!C82</f>
        <v>AME21204</v>
      </c>
      <c r="D82" s="132" t="str">
        <f>'CAT1'!D82</f>
        <v>AME21204</v>
      </c>
      <c r="E82" s="133"/>
      <c r="F82" s="7">
        <v>1</v>
      </c>
      <c r="G82" s="7">
        <v>0</v>
      </c>
      <c r="H82" s="7">
        <v>2</v>
      </c>
      <c r="I82" s="7">
        <v>0</v>
      </c>
      <c r="J82" s="7">
        <v>0</v>
      </c>
      <c r="K82" s="7">
        <v>0</v>
      </c>
      <c r="L82" s="7">
        <v>2</v>
      </c>
      <c r="M82" s="7">
        <v>2</v>
      </c>
      <c r="N82" s="7">
        <v>2</v>
      </c>
      <c r="O82" s="7">
        <v>2</v>
      </c>
      <c r="P82" s="7">
        <v>10</v>
      </c>
      <c r="Q82" s="7">
        <v>13</v>
      </c>
      <c r="R82" s="7">
        <v>13</v>
      </c>
      <c r="S82" s="7">
        <v>13</v>
      </c>
      <c r="T82" s="7">
        <v>13</v>
      </c>
      <c r="U82" s="7">
        <v>13</v>
      </c>
      <c r="V82" s="17">
        <f t="shared" si="10"/>
        <v>86</v>
      </c>
      <c r="W82" s="29">
        <v>5</v>
      </c>
      <c r="X82" s="29">
        <v>5</v>
      </c>
      <c r="Y82" s="17">
        <f t="shared" si="11"/>
        <v>10</v>
      </c>
      <c r="Z82" s="29">
        <v>5</v>
      </c>
      <c r="AA82" s="29">
        <v>5</v>
      </c>
      <c r="AB82" s="17">
        <f t="shared" si="9"/>
        <v>10</v>
      </c>
      <c r="AC82" s="26">
        <f t="shared" si="12"/>
        <v>0.77777777777777779</v>
      </c>
      <c r="AD82" s="26">
        <f t="shared" si="13"/>
        <v>0.83333333333333337</v>
      </c>
      <c r="AE82" s="35">
        <f t="shared" si="16"/>
        <v>0.78260869565217395</v>
      </c>
      <c r="AF82" s="26">
        <f t="shared" si="17"/>
        <v>0.95652173913043481</v>
      </c>
      <c r="AG82" s="26">
        <f t="shared" si="14"/>
        <v>0.95652173913043481</v>
      </c>
      <c r="AH82" s="26">
        <f t="shared" si="15"/>
        <v>1</v>
      </c>
    </row>
    <row r="83" spans="2:34" x14ac:dyDescent="0.3">
      <c r="B83" s="7">
        <f>'CAT1'!B83</f>
        <v>71</v>
      </c>
      <c r="C83" s="21" t="str">
        <f>'CAT1'!C83</f>
        <v>AME21210</v>
      </c>
      <c r="D83" s="132" t="str">
        <f>'CAT1'!D83</f>
        <v>AME21210</v>
      </c>
      <c r="E83" s="133"/>
      <c r="F83" s="7">
        <v>1</v>
      </c>
      <c r="G83" s="7">
        <v>2</v>
      </c>
      <c r="H83" s="7">
        <v>2</v>
      </c>
      <c r="I83" s="7">
        <v>1</v>
      </c>
      <c r="J83" s="7">
        <v>2</v>
      </c>
      <c r="K83" s="7">
        <v>1</v>
      </c>
      <c r="L83" s="7">
        <v>2</v>
      </c>
      <c r="M83" s="7">
        <v>1</v>
      </c>
      <c r="N83" s="7">
        <v>2</v>
      </c>
      <c r="O83" s="7">
        <v>2</v>
      </c>
      <c r="P83" s="7">
        <v>10</v>
      </c>
      <c r="Q83" s="7">
        <v>12</v>
      </c>
      <c r="R83" s="7">
        <v>13</v>
      </c>
      <c r="S83" s="7">
        <v>13</v>
      </c>
      <c r="T83" s="7">
        <v>7</v>
      </c>
      <c r="U83" s="7">
        <v>9</v>
      </c>
      <c r="V83" s="17">
        <f t="shared" si="10"/>
        <v>80</v>
      </c>
      <c r="W83" s="29">
        <v>5</v>
      </c>
      <c r="X83" s="29">
        <v>5</v>
      </c>
      <c r="Y83" s="17">
        <f t="shared" si="11"/>
        <v>10</v>
      </c>
      <c r="Z83" s="29">
        <v>5</v>
      </c>
      <c r="AA83" s="29">
        <v>5</v>
      </c>
      <c r="AB83" s="17">
        <f t="shared" si="9"/>
        <v>10</v>
      </c>
      <c r="AC83" s="26">
        <f t="shared" si="12"/>
        <v>0.83333333333333337</v>
      </c>
      <c r="AD83" s="26">
        <f t="shared" si="13"/>
        <v>0.88888888888888884</v>
      </c>
      <c r="AE83" s="35">
        <f t="shared" si="16"/>
        <v>0.91304347826086951</v>
      </c>
      <c r="AF83" s="26">
        <f t="shared" si="17"/>
        <v>0.65217391304347827</v>
      </c>
      <c r="AG83" s="26">
        <f t="shared" si="14"/>
        <v>0.78260869565217395</v>
      </c>
      <c r="AH83" s="26">
        <f t="shared" si="15"/>
        <v>1</v>
      </c>
    </row>
    <row r="84" spans="2:34" x14ac:dyDescent="0.3">
      <c r="B84" s="7">
        <f>'CAT1'!B84</f>
        <v>72</v>
      </c>
      <c r="C84" s="21" t="str">
        <f>'CAT1'!C84</f>
        <v>AME21211</v>
      </c>
      <c r="D84" s="132" t="str">
        <f>'CAT1'!D84</f>
        <v>AME21211</v>
      </c>
      <c r="E84" s="133"/>
      <c r="F84" s="7">
        <v>1</v>
      </c>
      <c r="G84" s="7">
        <v>2</v>
      </c>
      <c r="H84" s="7">
        <v>2</v>
      </c>
      <c r="I84" s="7">
        <v>2</v>
      </c>
      <c r="J84" s="7">
        <v>1</v>
      </c>
      <c r="K84" s="7">
        <v>2</v>
      </c>
      <c r="L84" s="7">
        <v>2</v>
      </c>
      <c r="M84" s="7">
        <v>2</v>
      </c>
      <c r="N84" s="7">
        <v>1</v>
      </c>
      <c r="O84" s="7">
        <v>2</v>
      </c>
      <c r="P84" s="7">
        <v>10</v>
      </c>
      <c r="Q84" s="7">
        <v>14</v>
      </c>
      <c r="R84" s="7">
        <v>14</v>
      </c>
      <c r="S84" s="7">
        <v>12</v>
      </c>
      <c r="T84" s="7">
        <v>14</v>
      </c>
      <c r="U84" s="7">
        <v>9</v>
      </c>
      <c r="V84" s="17">
        <f t="shared" si="10"/>
        <v>90</v>
      </c>
      <c r="W84" s="29">
        <v>5</v>
      </c>
      <c r="X84" s="29">
        <v>5</v>
      </c>
      <c r="Y84" s="17">
        <f t="shared" si="11"/>
        <v>10</v>
      </c>
      <c r="Z84" s="29">
        <v>5</v>
      </c>
      <c r="AA84" s="29">
        <v>5</v>
      </c>
      <c r="AB84" s="17">
        <f t="shared" si="9"/>
        <v>10</v>
      </c>
      <c r="AC84" s="26">
        <f t="shared" si="12"/>
        <v>0.94444444444444442</v>
      </c>
      <c r="AD84" s="26">
        <f t="shared" si="13"/>
        <v>1</v>
      </c>
      <c r="AE84" s="35">
        <f t="shared" si="16"/>
        <v>0.86956521739130432</v>
      </c>
      <c r="AF84" s="26">
        <f t="shared" si="17"/>
        <v>1</v>
      </c>
      <c r="AG84" s="26">
        <f t="shared" si="14"/>
        <v>0.73913043478260865</v>
      </c>
      <c r="AH84" s="26">
        <f t="shared" si="15"/>
        <v>1</v>
      </c>
    </row>
    <row r="85" spans="2:34" x14ac:dyDescent="0.3">
      <c r="B85" s="7">
        <f>'CAT1'!B85</f>
        <v>73</v>
      </c>
      <c r="C85" s="21" t="str">
        <f>'CAT1'!C85</f>
        <v>AME21213</v>
      </c>
      <c r="D85" s="132" t="str">
        <f>'CAT1'!D85</f>
        <v>AME21213</v>
      </c>
      <c r="E85" s="133"/>
      <c r="F85" s="7">
        <v>1</v>
      </c>
      <c r="G85" s="7">
        <v>1</v>
      </c>
      <c r="H85" s="7">
        <v>2</v>
      </c>
      <c r="I85" s="7">
        <v>1</v>
      </c>
      <c r="J85" s="7">
        <v>1</v>
      </c>
      <c r="K85" s="7">
        <v>1</v>
      </c>
      <c r="L85" s="7">
        <v>2</v>
      </c>
      <c r="M85" s="7">
        <v>2</v>
      </c>
      <c r="N85" s="7">
        <v>2</v>
      </c>
      <c r="O85" s="7">
        <v>1</v>
      </c>
      <c r="P85" s="7">
        <v>6</v>
      </c>
      <c r="Q85" s="7">
        <v>14</v>
      </c>
      <c r="R85" s="7">
        <v>11</v>
      </c>
      <c r="S85" s="7">
        <v>8</v>
      </c>
      <c r="T85" s="7">
        <v>10</v>
      </c>
      <c r="U85" s="7">
        <v>13</v>
      </c>
      <c r="V85" s="17">
        <f t="shared" si="10"/>
        <v>76</v>
      </c>
      <c r="W85" s="29">
        <v>5</v>
      </c>
      <c r="X85" s="29">
        <v>5</v>
      </c>
      <c r="Y85" s="17">
        <f t="shared" si="11"/>
        <v>10</v>
      </c>
      <c r="Z85" s="29">
        <v>5</v>
      </c>
      <c r="AA85" s="29">
        <v>4</v>
      </c>
      <c r="AB85" s="17">
        <f t="shared" si="9"/>
        <v>9</v>
      </c>
      <c r="AC85" s="26">
        <f t="shared" si="12"/>
        <v>0.88888888888888884</v>
      </c>
      <c r="AD85" s="26">
        <f t="shared" si="13"/>
        <v>0.77777777777777779</v>
      </c>
      <c r="AE85" s="35">
        <f t="shared" si="16"/>
        <v>0.65217391304347827</v>
      </c>
      <c r="AF85" s="26">
        <f t="shared" si="17"/>
        <v>0.82608695652173914</v>
      </c>
      <c r="AG85" s="26">
        <f t="shared" si="14"/>
        <v>0.91304347826086951</v>
      </c>
      <c r="AH85" s="26">
        <f t="shared" si="15"/>
        <v>0.66666666666666663</v>
      </c>
    </row>
    <row r="86" spans="2:34" x14ac:dyDescent="0.3">
      <c r="B86" s="7">
        <f>'CAT1'!B86</f>
        <v>74</v>
      </c>
      <c r="C86" s="21" t="str">
        <f>'CAT1'!C86</f>
        <v>AME21219</v>
      </c>
      <c r="D86" s="132" t="str">
        <f>'CAT1'!D86</f>
        <v>AME21219</v>
      </c>
      <c r="E86" s="133"/>
      <c r="F86" s="7">
        <v>1</v>
      </c>
      <c r="G86" s="7">
        <v>0</v>
      </c>
      <c r="H86" s="7">
        <v>2</v>
      </c>
      <c r="I86" s="7">
        <v>1</v>
      </c>
      <c r="J86" s="7">
        <v>0</v>
      </c>
      <c r="K86" s="7">
        <v>0</v>
      </c>
      <c r="L86" s="7">
        <v>2</v>
      </c>
      <c r="M86" s="7">
        <v>2</v>
      </c>
      <c r="N86" s="7">
        <v>2</v>
      </c>
      <c r="O86" s="7">
        <v>2</v>
      </c>
      <c r="P86" s="7">
        <v>9</v>
      </c>
      <c r="Q86" s="7">
        <v>10</v>
      </c>
      <c r="R86" s="7">
        <v>14</v>
      </c>
      <c r="S86" s="7">
        <v>14</v>
      </c>
      <c r="T86" s="7">
        <v>13</v>
      </c>
      <c r="U86" s="7">
        <v>10</v>
      </c>
      <c r="V86" s="17">
        <f t="shared" si="10"/>
        <v>82</v>
      </c>
      <c r="W86" s="29">
        <v>5</v>
      </c>
      <c r="X86" s="29">
        <v>5</v>
      </c>
      <c r="Y86" s="17">
        <f t="shared" si="11"/>
        <v>10</v>
      </c>
      <c r="Z86" s="29">
        <v>4</v>
      </c>
      <c r="AA86" s="29">
        <v>4</v>
      </c>
      <c r="AB86" s="17">
        <f t="shared" si="9"/>
        <v>8</v>
      </c>
      <c r="AC86" s="26">
        <f t="shared" si="12"/>
        <v>0.61111111111111116</v>
      </c>
      <c r="AD86" s="26">
        <f t="shared" si="13"/>
        <v>0.94444444444444442</v>
      </c>
      <c r="AE86" s="35">
        <f t="shared" si="16"/>
        <v>0.82608695652173914</v>
      </c>
      <c r="AF86" s="26">
        <f t="shared" si="17"/>
        <v>0.95652173913043481</v>
      </c>
      <c r="AG86" s="26">
        <f t="shared" si="14"/>
        <v>0.78260869565217395</v>
      </c>
      <c r="AH86" s="26">
        <f t="shared" si="15"/>
        <v>0.8666666666666667</v>
      </c>
    </row>
    <row r="87" spans="2:34" x14ac:dyDescent="0.3">
      <c r="B87" s="7">
        <f>'CAT1'!B87</f>
        <v>75</v>
      </c>
      <c r="C87" s="21" t="str">
        <f>'CAT1'!C87</f>
        <v>AME21221</v>
      </c>
      <c r="D87" s="132" t="str">
        <f>'CAT1'!D87</f>
        <v>AME21221</v>
      </c>
      <c r="E87" s="133"/>
      <c r="F87" s="7">
        <v>0</v>
      </c>
      <c r="G87" s="7">
        <v>1</v>
      </c>
      <c r="H87" s="7">
        <v>1</v>
      </c>
      <c r="I87" s="7">
        <v>1</v>
      </c>
      <c r="J87" s="7">
        <v>1</v>
      </c>
      <c r="K87" s="7">
        <v>0</v>
      </c>
      <c r="L87" s="7">
        <v>1</v>
      </c>
      <c r="M87" s="7">
        <v>1</v>
      </c>
      <c r="N87" s="7">
        <v>1</v>
      </c>
      <c r="O87" s="7">
        <v>2</v>
      </c>
      <c r="P87" s="7">
        <v>8</v>
      </c>
      <c r="Q87" s="7">
        <v>10</v>
      </c>
      <c r="R87" s="7">
        <v>14</v>
      </c>
      <c r="S87" s="7">
        <v>14</v>
      </c>
      <c r="T87" s="7">
        <v>13</v>
      </c>
      <c r="U87" s="7">
        <v>12</v>
      </c>
      <c r="V87" s="17">
        <f t="shared" si="10"/>
        <v>80</v>
      </c>
      <c r="W87" s="29">
        <v>5</v>
      </c>
      <c r="X87" s="29">
        <v>5</v>
      </c>
      <c r="Y87" s="17">
        <f t="shared" si="11"/>
        <v>10</v>
      </c>
      <c r="Z87" s="29">
        <v>5</v>
      </c>
      <c r="AA87" s="29">
        <v>5</v>
      </c>
      <c r="AB87" s="17">
        <f t="shared" si="9"/>
        <v>10</v>
      </c>
      <c r="AC87" s="26">
        <f t="shared" si="12"/>
        <v>0.61111111111111116</v>
      </c>
      <c r="AD87" s="26">
        <f t="shared" si="13"/>
        <v>0.88888888888888884</v>
      </c>
      <c r="AE87" s="35">
        <f t="shared" si="16"/>
        <v>0.86956521739130432</v>
      </c>
      <c r="AF87" s="26">
        <f t="shared" si="17"/>
        <v>0.86956521739130432</v>
      </c>
      <c r="AG87" s="26">
        <f t="shared" si="14"/>
        <v>0.86956521739130432</v>
      </c>
      <c r="AH87" s="26">
        <f t="shared" si="15"/>
        <v>0.8666666666666667</v>
      </c>
    </row>
    <row r="88" spans="2:34" x14ac:dyDescent="0.3">
      <c r="B88" s="7">
        <f>'CAT1'!B88</f>
        <v>76</v>
      </c>
      <c r="C88" s="21" t="str">
        <f>'CAT1'!C88</f>
        <v>AME21225</v>
      </c>
      <c r="D88" s="132" t="str">
        <f>'CAT1'!D88</f>
        <v>AME21225</v>
      </c>
      <c r="E88" s="133"/>
      <c r="F88" s="7">
        <v>2</v>
      </c>
      <c r="G88" s="7">
        <v>2</v>
      </c>
      <c r="H88" s="7">
        <v>2</v>
      </c>
      <c r="I88" s="7">
        <v>1</v>
      </c>
      <c r="J88" s="7">
        <v>2</v>
      </c>
      <c r="K88" s="7">
        <v>2</v>
      </c>
      <c r="L88" s="7">
        <v>2</v>
      </c>
      <c r="M88" s="7">
        <v>2</v>
      </c>
      <c r="N88" s="7">
        <v>2</v>
      </c>
      <c r="O88" s="7">
        <v>2</v>
      </c>
      <c r="P88" s="7">
        <v>10</v>
      </c>
      <c r="Q88" s="7">
        <v>13</v>
      </c>
      <c r="R88" s="7">
        <v>5</v>
      </c>
      <c r="S88" s="7">
        <v>14</v>
      </c>
      <c r="T88" s="7">
        <v>10</v>
      </c>
      <c r="U88" s="7">
        <v>9</v>
      </c>
      <c r="V88" s="17">
        <f t="shared" si="10"/>
        <v>80</v>
      </c>
      <c r="W88" s="29">
        <v>5</v>
      </c>
      <c r="X88" s="29">
        <v>5</v>
      </c>
      <c r="Y88" s="17">
        <f t="shared" si="11"/>
        <v>10</v>
      </c>
      <c r="Z88" s="29">
        <v>5</v>
      </c>
      <c r="AA88" s="29">
        <v>5</v>
      </c>
      <c r="AB88" s="17">
        <f t="shared" si="9"/>
        <v>10</v>
      </c>
      <c r="AC88" s="26">
        <f t="shared" si="12"/>
        <v>0.94444444444444442</v>
      </c>
      <c r="AD88" s="26">
        <f t="shared" si="13"/>
        <v>0.44444444444444442</v>
      </c>
      <c r="AE88" s="35">
        <f t="shared" si="16"/>
        <v>1</v>
      </c>
      <c r="AF88" s="26">
        <f t="shared" si="17"/>
        <v>0.82608695652173914</v>
      </c>
      <c r="AG88" s="26">
        <f t="shared" si="14"/>
        <v>0.78260869565217395</v>
      </c>
      <c r="AH88" s="26">
        <f t="shared" si="15"/>
        <v>1</v>
      </c>
    </row>
    <row r="89" spans="2:34" x14ac:dyDescent="0.3">
      <c r="B89" s="7">
        <f>'CAT1'!B89</f>
        <v>77</v>
      </c>
      <c r="C89" s="21" t="str">
        <f>'CAT1'!C89</f>
        <v>AME21226</v>
      </c>
      <c r="D89" s="132" t="str">
        <f>'CAT1'!D89</f>
        <v>AME21226</v>
      </c>
      <c r="E89" s="133"/>
      <c r="F89" s="7">
        <v>2</v>
      </c>
      <c r="G89" s="7">
        <v>1</v>
      </c>
      <c r="H89" s="7">
        <v>2</v>
      </c>
      <c r="I89" s="7">
        <v>1</v>
      </c>
      <c r="J89" s="7">
        <v>2</v>
      </c>
      <c r="K89" s="7">
        <v>2</v>
      </c>
      <c r="L89" s="7">
        <v>2</v>
      </c>
      <c r="M89" s="7">
        <v>2</v>
      </c>
      <c r="N89" s="7">
        <v>2</v>
      </c>
      <c r="O89" s="7">
        <v>2</v>
      </c>
      <c r="P89" s="7">
        <v>10</v>
      </c>
      <c r="Q89" s="7">
        <v>10</v>
      </c>
      <c r="R89" s="7">
        <v>5</v>
      </c>
      <c r="S89" s="7">
        <v>9</v>
      </c>
      <c r="T89" s="7">
        <v>13</v>
      </c>
      <c r="U89" s="7">
        <v>8</v>
      </c>
      <c r="V89" s="17">
        <f t="shared" si="10"/>
        <v>73</v>
      </c>
      <c r="W89" s="29">
        <v>5</v>
      </c>
      <c r="X89" s="29">
        <v>5</v>
      </c>
      <c r="Y89" s="17">
        <f t="shared" si="11"/>
        <v>10</v>
      </c>
      <c r="Z89" s="29">
        <v>4</v>
      </c>
      <c r="AA89" s="29">
        <v>4</v>
      </c>
      <c r="AB89" s="17">
        <f t="shared" si="9"/>
        <v>8</v>
      </c>
      <c r="AC89" s="26">
        <f t="shared" si="12"/>
        <v>0.72222222222222221</v>
      </c>
      <c r="AD89" s="26">
        <f t="shared" si="13"/>
        <v>0.44444444444444442</v>
      </c>
      <c r="AE89" s="35">
        <f t="shared" si="16"/>
        <v>0.78260869565217395</v>
      </c>
      <c r="AF89" s="26">
        <f t="shared" si="17"/>
        <v>0.95652173913043481</v>
      </c>
      <c r="AG89" s="26">
        <f t="shared" si="14"/>
        <v>0.69565217391304346</v>
      </c>
      <c r="AH89" s="26">
        <f t="shared" si="15"/>
        <v>0.93333333333333335</v>
      </c>
    </row>
    <row r="90" spans="2:34" x14ac:dyDescent="0.3">
      <c r="B90" s="7">
        <f>'CAT1'!B90</f>
        <v>78</v>
      </c>
      <c r="C90" s="21" t="str">
        <f>'CAT1'!C90</f>
        <v>AME21228</v>
      </c>
      <c r="D90" s="132" t="str">
        <f>'CAT1'!D90</f>
        <v>AME21228</v>
      </c>
      <c r="E90" s="133"/>
      <c r="F90" s="7">
        <v>2</v>
      </c>
      <c r="G90" s="7">
        <v>2</v>
      </c>
      <c r="H90" s="7">
        <v>2</v>
      </c>
      <c r="I90" s="7">
        <v>1</v>
      </c>
      <c r="J90" s="7">
        <v>2</v>
      </c>
      <c r="K90" s="7">
        <v>2</v>
      </c>
      <c r="L90" s="7">
        <v>2</v>
      </c>
      <c r="M90" s="7">
        <v>2</v>
      </c>
      <c r="N90" s="7">
        <v>2</v>
      </c>
      <c r="O90" s="7">
        <v>2</v>
      </c>
      <c r="P90" s="7">
        <v>9</v>
      </c>
      <c r="Q90" s="7">
        <v>4</v>
      </c>
      <c r="R90" s="7">
        <v>13</v>
      </c>
      <c r="S90" s="7">
        <v>5</v>
      </c>
      <c r="T90" s="7">
        <v>10</v>
      </c>
      <c r="U90" s="7">
        <v>5</v>
      </c>
      <c r="V90" s="17">
        <f t="shared" si="10"/>
        <v>65</v>
      </c>
      <c r="W90" s="29">
        <v>5</v>
      </c>
      <c r="X90" s="29">
        <v>5</v>
      </c>
      <c r="Y90" s="17">
        <f t="shared" si="11"/>
        <v>10</v>
      </c>
      <c r="Z90" s="29">
        <v>4</v>
      </c>
      <c r="AA90" s="29">
        <v>4</v>
      </c>
      <c r="AB90" s="17">
        <f t="shared" si="9"/>
        <v>8</v>
      </c>
      <c r="AC90" s="26">
        <f t="shared" si="12"/>
        <v>0.44444444444444442</v>
      </c>
      <c r="AD90" s="26">
        <f t="shared" si="13"/>
        <v>0.88888888888888884</v>
      </c>
      <c r="AE90" s="35">
        <f t="shared" si="16"/>
        <v>0.60869565217391308</v>
      </c>
      <c r="AF90" s="26">
        <f t="shared" si="17"/>
        <v>0.82608695652173914</v>
      </c>
      <c r="AG90" s="26">
        <f t="shared" si="14"/>
        <v>0.56521739130434778</v>
      </c>
      <c r="AH90" s="26">
        <f t="shared" si="15"/>
        <v>0.8666666666666667</v>
      </c>
    </row>
    <row r="91" spans="2:34" x14ac:dyDescent="0.3">
      <c r="B91" s="7">
        <f>'CAT1'!B91</f>
        <v>79</v>
      </c>
      <c r="C91" s="21" t="str">
        <f>'CAT1'!C91</f>
        <v>AME21010</v>
      </c>
      <c r="D91" s="132" t="str">
        <f>'CAT1'!D91</f>
        <v>AME21010</v>
      </c>
      <c r="E91" s="133"/>
      <c r="F91" s="7">
        <v>2</v>
      </c>
      <c r="G91" s="7">
        <v>2</v>
      </c>
      <c r="H91" s="7">
        <v>2</v>
      </c>
      <c r="I91" s="7">
        <v>2</v>
      </c>
      <c r="J91" s="7">
        <v>2</v>
      </c>
      <c r="K91" s="7">
        <v>2</v>
      </c>
      <c r="L91" s="7">
        <v>2</v>
      </c>
      <c r="M91" s="7">
        <v>1</v>
      </c>
      <c r="N91" s="7">
        <v>2</v>
      </c>
      <c r="O91" s="7">
        <v>2</v>
      </c>
      <c r="P91" s="7">
        <v>1</v>
      </c>
      <c r="Q91" s="7">
        <v>1</v>
      </c>
      <c r="R91" s="7">
        <v>4</v>
      </c>
      <c r="S91" s="7">
        <v>5</v>
      </c>
      <c r="T91" s="7">
        <v>4</v>
      </c>
      <c r="U91" s="7">
        <v>5</v>
      </c>
      <c r="V91" s="17">
        <f t="shared" si="10"/>
        <v>39</v>
      </c>
      <c r="W91" s="29">
        <v>5</v>
      </c>
      <c r="X91" s="29">
        <v>5</v>
      </c>
      <c r="Y91" s="17">
        <f t="shared" si="11"/>
        <v>10</v>
      </c>
      <c r="Z91" s="29">
        <v>4</v>
      </c>
      <c r="AA91" s="29">
        <v>4</v>
      </c>
      <c r="AB91" s="17">
        <f t="shared" si="9"/>
        <v>8</v>
      </c>
      <c r="AC91" s="26">
        <f t="shared" si="12"/>
        <v>0.27777777777777779</v>
      </c>
      <c r="AD91" s="26">
        <f t="shared" si="13"/>
        <v>0.44444444444444442</v>
      </c>
      <c r="AE91" s="35">
        <f t="shared" si="16"/>
        <v>0.60869565217391308</v>
      </c>
      <c r="AF91" s="26">
        <f t="shared" si="17"/>
        <v>0.52173913043478259</v>
      </c>
      <c r="AG91" s="26">
        <f t="shared" si="14"/>
        <v>0.56521739130434778</v>
      </c>
      <c r="AH91" s="26">
        <f t="shared" si="15"/>
        <v>0.33333333333333331</v>
      </c>
    </row>
    <row r="92" spans="2:34" x14ac:dyDescent="0.3">
      <c r="B92" s="7">
        <f>'CAT1'!B92</f>
        <v>80</v>
      </c>
      <c r="C92" s="21" t="str">
        <f>'CAT1'!C92</f>
        <v>AME21011</v>
      </c>
      <c r="D92" s="132" t="str">
        <f>'CAT1'!D92</f>
        <v>AME21011</v>
      </c>
      <c r="E92" s="133"/>
      <c r="F92" s="7">
        <v>2</v>
      </c>
      <c r="G92" s="7">
        <v>1</v>
      </c>
      <c r="H92" s="7">
        <v>2</v>
      </c>
      <c r="I92" s="7">
        <v>1</v>
      </c>
      <c r="J92" s="7">
        <v>2</v>
      </c>
      <c r="K92" s="7">
        <v>2</v>
      </c>
      <c r="L92" s="7">
        <v>2</v>
      </c>
      <c r="M92" s="7">
        <v>2</v>
      </c>
      <c r="N92" s="7">
        <v>2</v>
      </c>
      <c r="O92" s="7">
        <v>2</v>
      </c>
      <c r="P92" s="7">
        <v>9</v>
      </c>
      <c r="Q92" s="7">
        <v>13</v>
      </c>
      <c r="R92" s="7">
        <v>4</v>
      </c>
      <c r="S92" s="7">
        <v>8</v>
      </c>
      <c r="T92" s="7">
        <v>7</v>
      </c>
      <c r="U92" s="7">
        <v>13</v>
      </c>
      <c r="V92" s="17">
        <f t="shared" si="10"/>
        <v>72</v>
      </c>
      <c r="W92" s="29">
        <v>5</v>
      </c>
      <c r="X92" s="29">
        <v>5</v>
      </c>
      <c r="Y92" s="17">
        <f t="shared" si="11"/>
        <v>10</v>
      </c>
      <c r="Z92" s="29">
        <v>4</v>
      </c>
      <c r="AA92" s="29">
        <v>5</v>
      </c>
      <c r="AB92" s="17">
        <f t="shared" si="9"/>
        <v>9</v>
      </c>
      <c r="AC92" s="26">
        <f t="shared" si="12"/>
        <v>0.88888888888888884</v>
      </c>
      <c r="AD92" s="26">
        <f t="shared" si="13"/>
        <v>0.3888888888888889</v>
      </c>
      <c r="AE92" s="35">
        <f t="shared" si="16"/>
        <v>0.73913043478260865</v>
      </c>
      <c r="AF92" s="26">
        <f t="shared" si="17"/>
        <v>0.69565217391304346</v>
      </c>
      <c r="AG92" s="26">
        <f t="shared" si="14"/>
        <v>0.91304347826086951</v>
      </c>
      <c r="AH92" s="26">
        <f t="shared" si="15"/>
        <v>0.93333333333333335</v>
      </c>
    </row>
    <row r="93" spans="2:34" x14ac:dyDescent="0.3">
      <c r="B93" s="7">
        <f>'CAT1'!B93</f>
        <v>81</v>
      </c>
      <c r="C93" s="21" t="str">
        <f>'CAT1'!C93</f>
        <v>AME21014</v>
      </c>
      <c r="D93" s="132" t="str">
        <f>'CAT1'!D93</f>
        <v>AME21014</v>
      </c>
      <c r="E93" s="133"/>
      <c r="F93" s="7">
        <v>2</v>
      </c>
      <c r="G93" s="7">
        <v>2</v>
      </c>
      <c r="H93" s="7">
        <v>1</v>
      </c>
      <c r="I93" s="7">
        <v>2</v>
      </c>
      <c r="J93" s="7">
        <v>2</v>
      </c>
      <c r="K93" s="7">
        <v>1</v>
      </c>
      <c r="L93" s="7">
        <v>2</v>
      </c>
      <c r="M93" s="7">
        <v>2</v>
      </c>
      <c r="N93" s="7">
        <v>1</v>
      </c>
      <c r="O93" s="7">
        <v>1</v>
      </c>
      <c r="P93" s="7">
        <v>7</v>
      </c>
      <c r="Q93" s="7">
        <v>10</v>
      </c>
      <c r="R93" s="7">
        <v>14</v>
      </c>
      <c r="S93" s="7">
        <v>13</v>
      </c>
      <c r="T93" s="7">
        <v>11</v>
      </c>
      <c r="U93" s="7">
        <v>14</v>
      </c>
      <c r="V93" s="17">
        <f t="shared" si="10"/>
        <v>85</v>
      </c>
      <c r="W93" s="29">
        <v>5</v>
      </c>
      <c r="X93" s="29">
        <v>5</v>
      </c>
      <c r="Y93" s="17">
        <f t="shared" si="11"/>
        <v>10</v>
      </c>
      <c r="Z93" s="29">
        <v>5</v>
      </c>
      <c r="AA93" s="29">
        <v>4</v>
      </c>
      <c r="AB93" s="17">
        <f t="shared" si="9"/>
        <v>9</v>
      </c>
      <c r="AC93" s="26">
        <f t="shared" si="12"/>
        <v>0.77777777777777779</v>
      </c>
      <c r="AD93" s="26">
        <f t="shared" si="13"/>
        <v>0.94444444444444442</v>
      </c>
      <c r="AE93" s="35">
        <f t="shared" si="16"/>
        <v>0.91304347826086951</v>
      </c>
      <c r="AF93" s="26">
        <f t="shared" si="17"/>
        <v>0.86956521739130432</v>
      </c>
      <c r="AG93" s="26">
        <f t="shared" si="14"/>
        <v>0.91304347826086951</v>
      </c>
      <c r="AH93" s="26">
        <f t="shared" si="15"/>
        <v>0.73333333333333328</v>
      </c>
    </row>
    <row r="94" spans="2:34" x14ac:dyDescent="0.3">
      <c r="B94" s="7">
        <f>'CAT1'!B94</f>
        <v>82</v>
      </c>
      <c r="C94" s="21" t="str">
        <f>'CAT1'!C94</f>
        <v>AME21015</v>
      </c>
      <c r="D94" s="132" t="str">
        <f>'CAT1'!D94</f>
        <v>AME21015</v>
      </c>
      <c r="E94" s="133"/>
      <c r="F94" s="7">
        <v>1</v>
      </c>
      <c r="G94" s="7">
        <v>1</v>
      </c>
      <c r="H94" s="7">
        <v>1</v>
      </c>
      <c r="I94" s="7">
        <v>1</v>
      </c>
      <c r="J94" s="7">
        <v>1</v>
      </c>
      <c r="K94" s="7">
        <v>1</v>
      </c>
      <c r="L94" s="7">
        <v>2</v>
      </c>
      <c r="M94" s="7">
        <v>1</v>
      </c>
      <c r="N94" s="7">
        <v>1</v>
      </c>
      <c r="O94" s="7">
        <v>1</v>
      </c>
      <c r="P94" s="7">
        <v>7</v>
      </c>
      <c r="Q94" s="7">
        <v>14</v>
      </c>
      <c r="R94" s="7">
        <v>12</v>
      </c>
      <c r="S94" s="7">
        <v>13</v>
      </c>
      <c r="T94" s="7">
        <v>13</v>
      </c>
      <c r="U94" s="7">
        <v>11</v>
      </c>
      <c r="V94" s="17">
        <f t="shared" si="10"/>
        <v>81</v>
      </c>
      <c r="W94" s="29">
        <v>5</v>
      </c>
      <c r="X94" s="29">
        <v>5</v>
      </c>
      <c r="Y94" s="17">
        <f t="shared" si="11"/>
        <v>10</v>
      </c>
      <c r="Z94" s="29">
        <v>4</v>
      </c>
      <c r="AA94" s="29">
        <v>4</v>
      </c>
      <c r="AB94" s="17">
        <f t="shared" si="9"/>
        <v>8</v>
      </c>
      <c r="AC94" s="26">
        <f t="shared" si="12"/>
        <v>0.88888888888888884</v>
      </c>
      <c r="AD94" s="26">
        <f t="shared" si="13"/>
        <v>0.77777777777777779</v>
      </c>
      <c r="AE94" s="35">
        <f t="shared" si="16"/>
        <v>0.86956521739130432</v>
      </c>
      <c r="AF94" s="26">
        <f t="shared" si="17"/>
        <v>0.91304347826086951</v>
      </c>
      <c r="AG94" s="26">
        <f t="shared" si="14"/>
        <v>0.73913043478260865</v>
      </c>
      <c r="AH94" s="26">
        <f t="shared" si="15"/>
        <v>0.73333333333333328</v>
      </c>
    </row>
    <row r="95" spans="2:34" x14ac:dyDescent="0.3">
      <c r="B95" s="7">
        <f>'CAT1'!B95</f>
        <v>83</v>
      </c>
      <c r="C95" s="21" t="str">
        <f>'CAT1'!C95</f>
        <v>AME21018</v>
      </c>
      <c r="D95" s="132" t="str">
        <f>'CAT1'!D95</f>
        <v>AME21018</v>
      </c>
      <c r="E95" s="133"/>
      <c r="F95" s="7">
        <v>1</v>
      </c>
      <c r="G95" s="7">
        <v>1</v>
      </c>
      <c r="H95" s="7">
        <v>2</v>
      </c>
      <c r="I95" s="7">
        <v>1</v>
      </c>
      <c r="J95" s="7">
        <v>1</v>
      </c>
      <c r="K95" s="7">
        <v>1</v>
      </c>
      <c r="L95" s="7">
        <v>2</v>
      </c>
      <c r="M95" s="7">
        <v>2</v>
      </c>
      <c r="N95" s="7">
        <v>2</v>
      </c>
      <c r="O95" s="7">
        <v>2</v>
      </c>
      <c r="P95" s="7">
        <v>7</v>
      </c>
      <c r="Q95" s="7">
        <v>12</v>
      </c>
      <c r="R95" s="7">
        <v>14</v>
      </c>
      <c r="S95" s="7">
        <v>13</v>
      </c>
      <c r="T95" s="7">
        <v>11</v>
      </c>
      <c r="U95" s="7">
        <v>12</v>
      </c>
      <c r="V95" s="17">
        <f t="shared" si="10"/>
        <v>84</v>
      </c>
      <c r="W95" s="29">
        <v>5</v>
      </c>
      <c r="X95" s="29">
        <v>5</v>
      </c>
      <c r="Y95" s="17">
        <f t="shared" si="11"/>
        <v>10</v>
      </c>
      <c r="Z95" s="29">
        <v>4</v>
      </c>
      <c r="AA95" s="29">
        <v>5</v>
      </c>
      <c r="AB95" s="17">
        <f t="shared" si="9"/>
        <v>9</v>
      </c>
      <c r="AC95" s="26">
        <f t="shared" si="12"/>
        <v>0.77777777777777779</v>
      </c>
      <c r="AD95" s="26">
        <f t="shared" si="13"/>
        <v>0.94444444444444442</v>
      </c>
      <c r="AE95" s="35">
        <f t="shared" si="16"/>
        <v>0.86956521739130432</v>
      </c>
      <c r="AF95" s="26">
        <f t="shared" si="17"/>
        <v>0.86956521739130432</v>
      </c>
      <c r="AG95" s="26">
        <f t="shared" si="14"/>
        <v>0.86956521739130432</v>
      </c>
      <c r="AH95" s="26">
        <f t="shared" si="15"/>
        <v>0.8</v>
      </c>
    </row>
    <row r="96" spans="2:34" x14ac:dyDescent="0.3">
      <c r="B96" s="7">
        <f>'CAT1'!B96</f>
        <v>84</v>
      </c>
      <c r="C96" s="21" t="str">
        <f>'CAT1'!C96</f>
        <v>AME21023</v>
      </c>
      <c r="D96" s="132" t="str">
        <f>'CAT1'!D96</f>
        <v>AME21023</v>
      </c>
      <c r="E96" s="133"/>
      <c r="F96" s="7">
        <v>2</v>
      </c>
      <c r="G96" s="7">
        <v>1</v>
      </c>
      <c r="H96" s="7">
        <v>2</v>
      </c>
      <c r="I96" s="7">
        <v>2</v>
      </c>
      <c r="J96" s="7">
        <v>2</v>
      </c>
      <c r="K96" s="7">
        <v>2</v>
      </c>
      <c r="L96" s="7">
        <v>2</v>
      </c>
      <c r="M96" s="7">
        <v>2</v>
      </c>
      <c r="N96" s="7">
        <v>2</v>
      </c>
      <c r="O96" s="7">
        <v>2</v>
      </c>
      <c r="P96" s="7">
        <v>7</v>
      </c>
      <c r="Q96" s="7">
        <v>6</v>
      </c>
      <c r="R96" s="7">
        <v>4</v>
      </c>
      <c r="S96" s="7">
        <v>2</v>
      </c>
      <c r="T96" s="7">
        <v>11</v>
      </c>
      <c r="U96" s="7">
        <v>9</v>
      </c>
      <c r="V96" s="17">
        <f t="shared" si="10"/>
        <v>58</v>
      </c>
      <c r="W96" s="29">
        <v>5</v>
      </c>
      <c r="X96" s="29">
        <v>5</v>
      </c>
      <c r="Y96" s="17">
        <f t="shared" si="11"/>
        <v>10</v>
      </c>
      <c r="Z96" s="29">
        <v>5</v>
      </c>
      <c r="AA96" s="29">
        <v>5</v>
      </c>
      <c r="AB96" s="17">
        <f t="shared" si="9"/>
        <v>10</v>
      </c>
      <c r="AC96" s="26">
        <f t="shared" si="12"/>
        <v>0.5</v>
      </c>
      <c r="AD96" s="26">
        <f t="shared" si="13"/>
        <v>0.44444444444444442</v>
      </c>
      <c r="AE96" s="35">
        <f t="shared" si="16"/>
        <v>0.47826086956521741</v>
      </c>
      <c r="AF96" s="26">
        <f t="shared" si="17"/>
        <v>0.86956521739130432</v>
      </c>
      <c r="AG96" s="26">
        <f t="shared" si="14"/>
        <v>0.78260869565217395</v>
      </c>
      <c r="AH96" s="26">
        <f t="shared" si="15"/>
        <v>0.8</v>
      </c>
    </row>
    <row r="97" spans="2:34" x14ac:dyDescent="0.3">
      <c r="B97" s="7">
        <f>'CAT1'!B97</f>
        <v>85</v>
      </c>
      <c r="C97" s="21" t="str">
        <f>'CAT1'!C97</f>
        <v>AME21024</v>
      </c>
      <c r="D97" s="132" t="str">
        <f>'CAT1'!D97</f>
        <v>AME21024</v>
      </c>
      <c r="E97" s="133"/>
      <c r="F97" s="7">
        <v>2</v>
      </c>
      <c r="G97" s="7">
        <v>1</v>
      </c>
      <c r="H97" s="7">
        <v>2</v>
      </c>
      <c r="I97" s="7">
        <v>2</v>
      </c>
      <c r="J97" s="7">
        <v>2</v>
      </c>
      <c r="K97" s="7">
        <v>2</v>
      </c>
      <c r="L97" s="7">
        <v>2</v>
      </c>
      <c r="M97" s="7">
        <v>2</v>
      </c>
      <c r="N97" s="7">
        <v>2</v>
      </c>
      <c r="O97" s="7">
        <v>2</v>
      </c>
      <c r="P97" s="7">
        <v>10</v>
      </c>
      <c r="Q97" s="7">
        <v>1</v>
      </c>
      <c r="R97" s="7">
        <v>4</v>
      </c>
      <c r="S97" s="7">
        <v>14</v>
      </c>
      <c r="T97" s="7">
        <v>9</v>
      </c>
      <c r="U97" s="7">
        <v>12</v>
      </c>
      <c r="V97" s="17">
        <f t="shared" si="10"/>
        <v>69</v>
      </c>
      <c r="W97" s="29">
        <v>5</v>
      </c>
      <c r="X97" s="29">
        <v>5</v>
      </c>
      <c r="Y97" s="17">
        <f t="shared" si="11"/>
        <v>10</v>
      </c>
      <c r="Z97" s="29">
        <v>4</v>
      </c>
      <c r="AA97" s="29">
        <v>5</v>
      </c>
      <c r="AB97" s="17">
        <f t="shared" si="9"/>
        <v>9</v>
      </c>
      <c r="AC97" s="26">
        <f t="shared" si="12"/>
        <v>0.22222222222222221</v>
      </c>
      <c r="AD97" s="26">
        <f t="shared" si="13"/>
        <v>0.44444444444444442</v>
      </c>
      <c r="AE97" s="35">
        <f t="shared" si="16"/>
        <v>1</v>
      </c>
      <c r="AF97" s="26">
        <f t="shared" si="17"/>
        <v>0.78260869565217395</v>
      </c>
      <c r="AG97" s="26">
        <f t="shared" si="14"/>
        <v>0.86956521739130432</v>
      </c>
      <c r="AH97" s="26">
        <f t="shared" si="15"/>
        <v>1</v>
      </c>
    </row>
    <row r="98" spans="2:34" x14ac:dyDescent="0.3">
      <c r="B98" s="7">
        <f>'CAT1'!B98</f>
        <v>86</v>
      </c>
      <c r="C98" s="21" t="str">
        <f>'CAT1'!C98</f>
        <v>AME21025</v>
      </c>
      <c r="D98" s="132" t="str">
        <f>'CAT1'!D98</f>
        <v>AME21025</v>
      </c>
      <c r="E98" s="133"/>
      <c r="F98" s="7">
        <v>2</v>
      </c>
      <c r="G98" s="7">
        <v>2</v>
      </c>
      <c r="H98" s="7">
        <v>2</v>
      </c>
      <c r="I98" s="7">
        <v>2</v>
      </c>
      <c r="J98" s="7">
        <v>2</v>
      </c>
      <c r="K98" s="7">
        <v>2</v>
      </c>
      <c r="L98" s="7">
        <v>2</v>
      </c>
      <c r="M98" s="7">
        <v>2</v>
      </c>
      <c r="N98" s="7">
        <v>2</v>
      </c>
      <c r="O98" s="7">
        <v>2</v>
      </c>
      <c r="P98" s="7">
        <v>7</v>
      </c>
      <c r="Q98" s="7">
        <v>11</v>
      </c>
      <c r="R98" s="7">
        <v>11</v>
      </c>
      <c r="S98" s="7">
        <v>13</v>
      </c>
      <c r="T98" s="7">
        <v>12</v>
      </c>
      <c r="U98" s="7">
        <v>9</v>
      </c>
      <c r="V98" s="17">
        <f t="shared" si="10"/>
        <v>83</v>
      </c>
      <c r="W98" s="29">
        <v>5</v>
      </c>
      <c r="X98" s="29">
        <v>5</v>
      </c>
      <c r="Y98" s="17">
        <f t="shared" si="11"/>
        <v>10</v>
      </c>
      <c r="Z98" s="29">
        <v>4</v>
      </c>
      <c r="AA98" s="29">
        <v>5</v>
      </c>
      <c r="AB98" s="17">
        <f t="shared" si="9"/>
        <v>9</v>
      </c>
      <c r="AC98" s="26">
        <f t="shared" si="12"/>
        <v>0.83333333333333337</v>
      </c>
      <c r="AD98" s="26">
        <f t="shared" si="13"/>
        <v>0.83333333333333337</v>
      </c>
      <c r="AE98" s="35">
        <f t="shared" si="16"/>
        <v>0.95652173913043481</v>
      </c>
      <c r="AF98" s="26">
        <f t="shared" si="17"/>
        <v>0.91304347826086951</v>
      </c>
      <c r="AG98" s="26">
        <f t="shared" si="14"/>
        <v>0.73913043478260865</v>
      </c>
      <c r="AH98" s="26">
        <f t="shared" si="15"/>
        <v>0.8</v>
      </c>
    </row>
    <row r="99" spans="2:34" x14ac:dyDescent="0.3">
      <c r="B99" s="7">
        <f>'CAT1'!B99</f>
        <v>87</v>
      </c>
      <c r="C99" s="21" t="str">
        <f>'CAT1'!C99</f>
        <v>AME21026</v>
      </c>
      <c r="D99" s="132" t="str">
        <f>'CAT1'!D99</f>
        <v>AME21026</v>
      </c>
      <c r="E99" s="133"/>
      <c r="F99" s="7">
        <v>2</v>
      </c>
      <c r="G99" s="7">
        <v>2</v>
      </c>
      <c r="H99" s="7">
        <v>2</v>
      </c>
      <c r="I99" s="7">
        <v>2</v>
      </c>
      <c r="J99" s="7">
        <v>2</v>
      </c>
      <c r="K99" s="7">
        <v>2</v>
      </c>
      <c r="L99" s="7">
        <v>2</v>
      </c>
      <c r="M99" s="7">
        <v>2</v>
      </c>
      <c r="N99" s="7">
        <v>2</v>
      </c>
      <c r="O99" s="7">
        <v>2</v>
      </c>
      <c r="P99" s="7">
        <v>7</v>
      </c>
      <c r="Q99" s="7">
        <v>13</v>
      </c>
      <c r="R99" s="7">
        <v>9</v>
      </c>
      <c r="S99" s="7">
        <v>11</v>
      </c>
      <c r="T99" s="7">
        <v>11</v>
      </c>
      <c r="U99" s="7">
        <v>11</v>
      </c>
      <c r="V99" s="17">
        <f t="shared" si="10"/>
        <v>82</v>
      </c>
      <c r="W99" s="29">
        <v>5</v>
      </c>
      <c r="X99" s="29">
        <v>5</v>
      </c>
      <c r="Y99" s="17">
        <f t="shared" si="11"/>
        <v>10</v>
      </c>
      <c r="Z99" s="29">
        <v>4</v>
      </c>
      <c r="AA99" s="29">
        <v>5</v>
      </c>
      <c r="AB99" s="17">
        <f t="shared" si="9"/>
        <v>9</v>
      </c>
      <c r="AC99" s="26">
        <f t="shared" si="12"/>
        <v>0.94444444444444442</v>
      </c>
      <c r="AD99" s="26">
        <f t="shared" si="13"/>
        <v>0.72222222222222221</v>
      </c>
      <c r="AE99" s="35">
        <f t="shared" si="16"/>
        <v>0.86956521739130432</v>
      </c>
      <c r="AF99" s="26">
        <f t="shared" si="17"/>
        <v>0.86956521739130432</v>
      </c>
      <c r="AG99" s="26">
        <f t="shared" si="14"/>
        <v>0.82608695652173914</v>
      </c>
      <c r="AH99" s="26">
        <f t="shared" si="15"/>
        <v>0.8</v>
      </c>
    </row>
    <row r="100" spans="2:34" x14ac:dyDescent="0.3">
      <c r="B100" s="7">
        <f>'CAT1'!B100</f>
        <v>88</v>
      </c>
      <c r="C100" s="21" t="str">
        <f>'CAT1'!C100</f>
        <v>AME21027</v>
      </c>
      <c r="D100" s="132" t="str">
        <f>'CAT1'!D100</f>
        <v>AME21027</v>
      </c>
      <c r="E100" s="133"/>
      <c r="F100" s="7">
        <v>2</v>
      </c>
      <c r="G100" s="7">
        <v>1</v>
      </c>
      <c r="H100" s="7">
        <v>2</v>
      </c>
      <c r="I100" s="7">
        <v>2</v>
      </c>
      <c r="J100" s="7">
        <v>2</v>
      </c>
      <c r="K100" s="7">
        <v>2</v>
      </c>
      <c r="L100" s="7">
        <v>2</v>
      </c>
      <c r="M100" s="7">
        <v>2</v>
      </c>
      <c r="N100" s="7">
        <v>2</v>
      </c>
      <c r="O100" s="7">
        <v>2</v>
      </c>
      <c r="P100" s="7">
        <v>8</v>
      </c>
      <c r="Q100" s="7">
        <v>11</v>
      </c>
      <c r="R100" s="7">
        <v>14</v>
      </c>
      <c r="S100" s="7">
        <v>6</v>
      </c>
      <c r="T100" s="7">
        <v>5</v>
      </c>
      <c r="U100" s="7">
        <v>5</v>
      </c>
      <c r="V100" s="17">
        <f t="shared" si="10"/>
        <v>68</v>
      </c>
      <c r="W100" s="29">
        <v>5</v>
      </c>
      <c r="X100" s="29">
        <v>5</v>
      </c>
      <c r="Y100" s="17">
        <f t="shared" si="11"/>
        <v>10</v>
      </c>
      <c r="Z100" s="29">
        <v>5</v>
      </c>
      <c r="AA100" s="29">
        <v>4</v>
      </c>
      <c r="AB100" s="17">
        <f t="shared" si="9"/>
        <v>9</v>
      </c>
      <c r="AC100" s="26">
        <f t="shared" si="12"/>
        <v>0.77777777777777779</v>
      </c>
      <c r="AD100" s="26">
        <f t="shared" si="13"/>
        <v>1</v>
      </c>
      <c r="AE100" s="35">
        <f t="shared" si="16"/>
        <v>0.65217391304347827</v>
      </c>
      <c r="AF100" s="26">
        <f t="shared" si="17"/>
        <v>0.60869565217391308</v>
      </c>
      <c r="AG100" s="26">
        <f t="shared" si="14"/>
        <v>0.60869565217391308</v>
      </c>
      <c r="AH100" s="26">
        <f t="shared" si="15"/>
        <v>0.8</v>
      </c>
    </row>
    <row r="101" spans="2:34" x14ac:dyDescent="0.3">
      <c r="B101" s="7">
        <f>'CAT1'!B101</f>
        <v>89</v>
      </c>
      <c r="C101" s="21" t="str">
        <f>'CAT1'!C101</f>
        <v>AME21028</v>
      </c>
      <c r="D101" s="132" t="str">
        <f>'CAT1'!D101</f>
        <v>AME21028</v>
      </c>
      <c r="E101" s="133"/>
      <c r="F101" s="7">
        <v>1</v>
      </c>
      <c r="G101" s="7">
        <v>2</v>
      </c>
      <c r="H101" s="7">
        <v>2</v>
      </c>
      <c r="I101" s="7">
        <v>2</v>
      </c>
      <c r="J101" s="7">
        <v>2</v>
      </c>
      <c r="K101" s="7">
        <v>1</v>
      </c>
      <c r="L101" s="7">
        <v>1</v>
      </c>
      <c r="M101" s="7">
        <v>1</v>
      </c>
      <c r="N101" s="7">
        <v>2</v>
      </c>
      <c r="O101" s="7">
        <v>2</v>
      </c>
      <c r="P101" s="7">
        <v>8</v>
      </c>
      <c r="Q101" s="7">
        <v>11</v>
      </c>
      <c r="R101" s="7">
        <v>14</v>
      </c>
      <c r="S101" s="7">
        <v>13</v>
      </c>
      <c r="T101" s="7">
        <v>12</v>
      </c>
      <c r="U101" s="7">
        <v>11</v>
      </c>
      <c r="V101" s="17">
        <f t="shared" si="10"/>
        <v>85</v>
      </c>
      <c r="W101" s="29">
        <v>5</v>
      </c>
      <c r="X101" s="29">
        <v>5</v>
      </c>
      <c r="Y101" s="17">
        <f t="shared" si="11"/>
        <v>10</v>
      </c>
      <c r="Z101" s="29">
        <v>5</v>
      </c>
      <c r="AA101" s="29">
        <v>4</v>
      </c>
      <c r="AB101" s="17">
        <f t="shared" si="9"/>
        <v>9</v>
      </c>
      <c r="AC101" s="26">
        <f t="shared" si="12"/>
        <v>0.77777777777777779</v>
      </c>
      <c r="AD101" s="26">
        <f t="shared" si="13"/>
        <v>1</v>
      </c>
      <c r="AE101" s="35">
        <f t="shared" si="16"/>
        <v>0.91304347826086951</v>
      </c>
      <c r="AF101" s="26">
        <f t="shared" si="17"/>
        <v>0.82608695652173914</v>
      </c>
      <c r="AG101" s="26">
        <f t="shared" si="14"/>
        <v>0.86956521739130432</v>
      </c>
      <c r="AH101" s="26">
        <f t="shared" si="15"/>
        <v>0.8</v>
      </c>
    </row>
    <row r="102" spans="2:34" x14ac:dyDescent="0.3">
      <c r="B102" s="7">
        <f>'CAT1'!B102</f>
        <v>90</v>
      </c>
      <c r="C102" s="21" t="str">
        <f>'CAT1'!C102</f>
        <v>AME21029</v>
      </c>
      <c r="D102" s="132" t="str">
        <f>'CAT1'!D102</f>
        <v>AME21029</v>
      </c>
      <c r="E102" s="133"/>
      <c r="F102" s="7">
        <v>1</v>
      </c>
      <c r="G102" s="7">
        <v>1</v>
      </c>
      <c r="H102" s="7">
        <v>2</v>
      </c>
      <c r="I102" s="7">
        <v>1</v>
      </c>
      <c r="J102" s="7">
        <v>1</v>
      </c>
      <c r="K102" s="7">
        <v>1</v>
      </c>
      <c r="L102" s="7">
        <v>2</v>
      </c>
      <c r="M102" s="7">
        <v>2</v>
      </c>
      <c r="N102" s="7">
        <v>2</v>
      </c>
      <c r="O102" s="7">
        <v>2</v>
      </c>
      <c r="P102" s="7">
        <v>7</v>
      </c>
      <c r="Q102" s="7">
        <v>12</v>
      </c>
      <c r="R102" s="7">
        <v>14</v>
      </c>
      <c r="S102" s="7">
        <v>13</v>
      </c>
      <c r="T102" s="7">
        <v>11</v>
      </c>
      <c r="U102" s="7">
        <v>12</v>
      </c>
      <c r="V102" s="17">
        <f t="shared" si="10"/>
        <v>84</v>
      </c>
      <c r="W102" s="29">
        <v>5</v>
      </c>
      <c r="X102" s="29">
        <v>5</v>
      </c>
      <c r="Y102" s="17">
        <f t="shared" si="11"/>
        <v>10</v>
      </c>
      <c r="Z102" s="29">
        <v>5</v>
      </c>
      <c r="AA102" s="29">
        <v>5</v>
      </c>
      <c r="AB102" s="17">
        <f t="shared" si="9"/>
        <v>10</v>
      </c>
      <c r="AC102" s="26">
        <f t="shared" si="12"/>
        <v>0.77777777777777779</v>
      </c>
      <c r="AD102" s="26">
        <f t="shared" si="13"/>
        <v>0.94444444444444442</v>
      </c>
      <c r="AE102" s="35">
        <f t="shared" si="16"/>
        <v>0.86956521739130432</v>
      </c>
      <c r="AF102" s="26">
        <f t="shared" si="17"/>
        <v>0.86956521739130432</v>
      </c>
      <c r="AG102" s="26">
        <f t="shared" si="14"/>
        <v>0.91304347826086951</v>
      </c>
      <c r="AH102" s="26">
        <f t="shared" si="15"/>
        <v>0.8</v>
      </c>
    </row>
    <row r="103" spans="2:34" x14ac:dyDescent="0.3">
      <c r="B103" s="7">
        <f>'CAT1'!B103</f>
        <v>91</v>
      </c>
      <c r="C103" s="21" t="str">
        <f>'CAT1'!C103</f>
        <v>AME21030</v>
      </c>
      <c r="D103" s="132" t="str">
        <f>'CAT1'!D103</f>
        <v>AME21030</v>
      </c>
      <c r="E103" s="133"/>
      <c r="F103" s="7">
        <v>2</v>
      </c>
      <c r="G103" s="7">
        <v>1</v>
      </c>
      <c r="H103" s="7">
        <v>2</v>
      </c>
      <c r="I103" s="7">
        <v>1</v>
      </c>
      <c r="J103" s="7">
        <v>2</v>
      </c>
      <c r="K103" s="7">
        <v>2</v>
      </c>
      <c r="L103" s="7">
        <v>2</v>
      </c>
      <c r="M103" s="7">
        <v>2</v>
      </c>
      <c r="N103" s="7">
        <v>2</v>
      </c>
      <c r="O103" s="7">
        <v>2</v>
      </c>
      <c r="P103" s="7">
        <v>10</v>
      </c>
      <c r="Q103" s="7">
        <v>3</v>
      </c>
      <c r="R103" s="7">
        <v>6</v>
      </c>
      <c r="S103" s="7">
        <v>13</v>
      </c>
      <c r="T103" s="7">
        <v>11</v>
      </c>
      <c r="U103" s="7">
        <v>8</v>
      </c>
      <c r="V103" s="17">
        <f t="shared" si="10"/>
        <v>69</v>
      </c>
      <c r="W103" s="29">
        <v>5</v>
      </c>
      <c r="X103" s="29">
        <v>5</v>
      </c>
      <c r="Y103" s="17">
        <f t="shared" si="11"/>
        <v>10</v>
      </c>
      <c r="Z103" s="29">
        <v>5</v>
      </c>
      <c r="AA103" s="29">
        <v>4</v>
      </c>
      <c r="AB103" s="17">
        <f t="shared" si="9"/>
        <v>9</v>
      </c>
      <c r="AC103" s="26">
        <f t="shared" si="12"/>
        <v>0.33333333333333331</v>
      </c>
      <c r="AD103" s="26">
        <f t="shared" si="13"/>
        <v>0.5</v>
      </c>
      <c r="AE103" s="35">
        <f t="shared" si="16"/>
        <v>0.95652173913043481</v>
      </c>
      <c r="AF103" s="26">
        <f t="shared" si="17"/>
        <v>0.86956521739130432</v>
      </c>
      <c r="AG103" s="26">
        <f t="shared" si="14"/>
        <v>0.73913043478260865</v>
      </c>
      <c r="AH103" s="26">
        <f t="shared" si="15"/>
        <v>0.93333333333333335</v>
      </c>
    </row>
    <row r="104" spans="2:34" x14ac:dyDescent="0.3">
      <c r="B104" s="7">
        <f>'CAT1'!B104</f>
        <v>92</v>
      </c>
      <c r="C104" s="21" t="str">
        <f>'CAT1'!C104</f>
        <v>AME21032</v>
      </c>
      <c r="D104" s="132" t="str">
        <f>'CAT1'!D104</f>
        <v>AME21032</v>
      </c>
      <c r="E104" s="133"/>
      <c r="F104" s="7">
        <v>1</v>
      </c>
      <c r="G104" s="7">
        <v>1</v>
      </c>
      <c r="H104" s="7">
        <v>2</v>
      </c>
      <c r="I104" s="7">
        <v>2</v>
      </c>
      <c r="J104" s="7">
        <v>2</v>
      </c>
      <c r="K104" s="7">
        <v>2</v>
      </c>
      <c r="L104" s="7">
        <v>1</v>
      </c>
      <c r="M104" s="7">
        <v>1</v>
      </c>
      <c r="N104" s="7">
        <v>2</v>
      </c>
      <c r="O104" s="7">
        <v>1</v>
      </c>
      <c r="P104" s="7">
        <v>9</v>
      </c>
      <c r="Q104" s="7">
        <v>11</v>
      </c>
      <c r="R104" s="7">
        <v>14</v>
      </c>
      <c r="S104" s="7">
        <v>12</v>
      </c>
      <c r="T104" s="7">
        <v>12</v>
      </c>
      <c r="U104" s="7">
        <v>10</v>
      </c>
      <c r="V104" s="17">
        <f t="shared" si="10"/>
        <v>83</v>
      </c>
      <c r="W104" s="29">
        <v>5</v>
      </c>
      <c r="X104" s="29">
        <v>5</v>
      </c>
      <c r="Y104" s="17">
        <f t="shared" si="11"/>
        <v>10</v>
      </c>
      <c r="Z104" s="29">
        <v>4</v>
      </c>
      <c r="AA104" s="29">
        <v>5</v>
      </c>
      <c r="AB104" s="17">
        <f t="shared" si="9"/>
        <v>9</v>
      </c>
      <c r="AC104" s="26">
        <f t="shared" si="12"/>
        <v>0.72222222222222221</v>
      </c>
      <c r="AD104" s="26">
        <f t="shared" si="13"/>
        <v>1</v>
      </c>
      <c r="AE104" s="35">
        <f t="shared" si="16"/>
        <v>0.91304347826086951</v>
      </c>
      <c r="AF104" s="26">
        <f t="shared" si="17"/>
        <v>0.82608695652173914</v>
      </c>
      <c r="AG104" s="26">
        <f t="shared" si="14"/>
        <v>0.73913043478260865</v>
      </c>
      <c r="AH104" s="26">
        <f t="shared" si="15"/>
        <v>0.93333333333333335</v>
      </c>
    </row>
    <row r="105" spans="2:34" x14ac:dyDescent="0.3">
      <c r="B105" s="7">
        <f>'CAT1'!B105</f>
        <v>93</v>
      </c>
      <c r="C105" s="21" t="str">
        <f>'CAT1'!C105</f>
        <v>AME21034</v>
      </c>
      <c r="D105" s="132" t="str">
        <f>'CAT1'!D105</f>
        <v>AME21034</v>
      </c>
      <c r="E105" s="133"/>
      <c r="F105" s="7">
        <v>1</v>
      </c>
      <c r="G105" s="7">
        <v>2</v>
      </c>
      <c r="H105" s="7">
        <v>2</v>
      </c>
      <c r="I105" s="7">
        <v>2</v>
      </c>
      <c r="J105" s="7">
        <v>2</v>
      </c>
      <c r="K105" s="7">
        <v>1</v>
      </c>
      <c r="L105" s="7">
        <v>1</v>
      </c>
      <c r="M105" s="7">
        <v>1</v>
      </c>
      <c r="N105" s="7">
        <v>2</v>
      </c>
      <c r="O105" s="7">
        <v>2</v>
      </c>
      <c r="P105" s="7">
        <v>8</v>
      </c>
      <c r="Q105" s="7">
        <v>11</v>
      </c>
      <c r="R105" s="7">
        <v>14</v>
      </c>
      <c r="S105" s="7">
        <v>13</v>
      </c>
      <c r="T105" s="7">
        <v>12</v>
      </c>
      <c r="U105" s="7">
        <v>11</v>
      </c>
      <c r="V105" s="17">
        <f t="shared" si="10"/>
        <v>85</v>
      </c>
      <c r="W105" s="29">
        <v>5</v>
      </c>
      <c r="X105" s="29">
        <v>5</v>
      </c>
      <c r="Y105" s="17">
        <f t="shared" si="11"/>
        <v>10</v>
      </c>
      <c r="Z105" s="29">
        <v>4</v>
      </c>
      <c r="AA105" s="29">
        <v>4</v>
      </c>
      <c r="AB105" s="17">
        <f t="shared" si="9"/>
        <v>8</v>
      </c>
      <c r="AC105" s="26">
        <f t="shared" si="12"/>
        <v>0.77777777777777779</v>
      </c>
      <c r="AD105" s="26">
        <f t="shared" si="13"/>
        <v>1</v>
      </c>
      <c r="AE105" s="35">
        <f t="shared" si="16"/>
        <v>0.91304347826086951</v>
      </c>
      <c r="AF105" s="26">
        <f t="shared" si="17"/>
        <v>0.82608695652173914</v>
      </c>
      <c r="AG105" s="26">
        <f t="shared" si="14"/>
        <v>0.82608695652173914</v>
      </c>
      <c r="AH105" s="26">
        <f t="shared" si="15"/>
        <v>0.8</v>
      </c>
    </row>
    <row r="106" spans="2:34" x14ac:dyDescent="0.3">
      <c r="B106" s="7">
        <f>'CAT1'!B106</f>
        <v>94</v>
      </c>
      <c r="C106" s="21" t="str">
        <f>'CAT1'!C106</f>
        <v>AME21035</v>
      </c>
      <c r="D106" s="132" t="str">
        <f>'CAT1'!D106</f>
        <v>AME21035</v>
      </c>
      <c r="E106" s="133"/>
      <c r="F106" s="7">
        <v>1</v>
      </c>
      <c r="G106" s="7">
        <v>2</v>
      </c>
      <c r="H106" s="7">
        <v>2</v>
      </c>
      <c r="I106" s="7">
        <v>2</v>
      </c>
      <c r="J106" s="7">
        <v>2</v>
      </c>
      <c r="K106" s="7">
        <v>1</v>
      </c>
      <c r="L106" s="7">
        <v>1</v>
      </c>
      <c r="M106" s="7">
        <v>1</v>
      </c>
      <c r="N106" s="7">
        <v>2</v>
      </c>
      <c r="O106" s="7">
        <v>2</v>
      </c>
      <c r="P106" s="7">
        <v>8</v>
      </c>
      <c r="Q106" s="7">
        <v>11</v>
      </c>
      <c r="R106" s="7">
        <v>14</v>
      </c>
      <c r="S106" s="7">
        <v>13</v>
      </c>
      <c r="T106" s="7">
        <v>12</v>
      </c>
      <c r="U106" s="7">
        <v>11</v>
      </c>
      <c r="V106" s="17">
        <f t="shared" si="10"/>
        <v>85</v>
      </c>
      <c r="W106" s="29">
        <v>5</v>
      </c>
      <c r="X106" s="29">
        <v>5</v>
      </c>
      <c r="Y106" s="17">
        <f t="shared" si="11"/>
        <v>10</v>
      </c>
      <c r="Z106" s="29">
        <v>5</v>
      </c>
      <c r="AA106" s="29">
        <v>4</v>
      </c>
      <c r="AB106" s="17">
        <f t="shared" si="9"/>
        <v>9</v>
      </c>
      <c r="AC106" s="26">
        <f t="shared" si="12"/>
        <v>0.77777777777777779</v>
      </c>
      <c r="AD106" s="26">
        <f t="shared" si="13"/>
        <v>1</v>
      </c>
      <c r="AE106" s="35">
        <f t="shared" si="16"/>
        <v>0.91304347826086951</v>
      </c>
      <c r="AF106" s="26">
        <f t="shared" si="17"/>
        <v>0.82608695652173914</v>
      </c>
      <c r="AG106" s="26">
        <f t="shared" si="14"/>
        <v>0.86956521739130432</v>
      </c>
      <c r="AH106" s="26">
        <f t="shared" si="15"/>
        <v>0.8</v>
      </c>
    </row>
    <row r="107" spans="2:34" x14ac:dyDescent="0.3">
      <c r="B107" s="7">
        <f>'CAT1'!B107</f>
        <v>95</v>
      </c>
      <c r="C107" s="21" t="str">
        <f>'CAT1'!C107</f>
        <v>AME21038</v>
      </c>
      <c r="D107" s="132" t="str">
        <f>'CAT1'!D107</f>
        <v>AME21038</v>
      </c>
      <c r="E107" s="133"/>
      <c r="F107" s="7">
        <v>2</v>
      </c>
      <c r="G107" s="7">
        <v>2</v>
      </c>
      <c r="H107" s="7">
        <v>2</v>
      </c>
      <c r="I107" s="7">
        <v>2</v>
      </c>
      <c r="J107" s="7">
        <v>2</v>
      </c>
      <c r="K107" s="7">
        <v>2</v>
      </c>
      <c r="L107" s="7">
        <v>2</v>
      </c>
      <c r="M107" s="7">
        <v>2</v>
      </c>
      <c r="N107" s="7">
        <v>2</v>
      </c>
      <c r="O107" s="7">
        <v>2</v>
      </c>
      <c r="P107" s="7">
        <v>7</v>
      </c>
      <c r="Q107" s="7">
        <v>13</v>
      </c>
      <c r="R107" s="7">
        <v>9</v>
      </c>
      <c r="S107" s="7">
        <v>11</v>
      </c>
      <c r="T107" s="7">
        <v>11</v>
      </c>
      <c r="U107" s="7">
        <v>11</v>
      </c>
      <c r="V107" s="17">
        <f t="shared" si="10"/>
        <v>82</v>
      </c>
      <c r="W107" s="29">
        <v>5</v>
      </c>
      <c r="X107" s="29">
        <v>5</v>
      </c>
      <c r="Y107" s="17">
        <f t="shared" si="11"/>
        <v>10</v>
      </c>
      <c r="Z107" s="29">
        <v>4</v>
      </c>
      <c r="AA107" s="29">
        <v>5</v>
      </c>
      <c r="AB107" s="17">
        <f t="shared" si="9"/>
        <v>9</v>
      </c>
      <c r="AC107" s="26">
        <f t="shared" si="12"/>
        <v>0.94444444444444442</v>
      </c>
      <c r="AD107" s="26">
        <f t="shared" si="13"/>
        <v>0.72222222222222221</v>
      </c>
      <c r="AE107" s="35">
        <f t="shared" si="16"/>
        <v>0.86956521739130432</v>
      </c>
      <c r="AF107" s="26">
        <f t="shared" si="17"/>
        <v>0.86956521739130432</v>
      </c>
      <c r="AG107" s="26">
        <f t="shared" si="14"/>
        <v>0.82608695652173914</v>
      </c>
      <c r="AH107" s="26">
        <f t="shared" si="15"/>
        <v>0.8</v>
      </c>
    </row>
    <row r="108" spans="2:34" x14ac:dyDescent="0.3">
      <c r="B108" s="7">
        <f>'CAT1'!B108</f>
        <v>96</v>
      </c>
      <c r="C108" s="21" t="str">
        <f>'CAT1'!C108</f>
        <v>AME21040</v>
      </c>
      <c r="D108" s="132" t="str">
        <f>'CAT1'!D108</f>
        <v>AME21040</v>
      </c>
      <c r="E108" s="133"/>
      <c r="F108" s="7">
        <v>1</v>
      </c>
      <c r="G108" s="7">
        <v>2</v>
      </c>
      <c r="H108" s="7">
        <v>2</v>
      </c>
      <c r="I108" s="7">
        <v>2</v>
      </c>
      <c r="J108" s="7">
        <v>2</v>
      </c>
      <c r="K108" s="7">
        <v>1</v>
      </c>
      <c r="L108" s="7">
        <v>1</v>
      </c>
      <c r="M108" s="7">
        <v>1</v>
      </c>
      <c r="N108" s="7">
        <v>2</v>
      </c>
      <c r="O108" s="7">
        <v>2</v>
      </c>
      <c r="P108" s="7">
        <v>8</v>
      </c>
      <c r="Q108" s="7">
        <v>11</v>
      </c>
      <c r="R108" s="7">
        <v>14</v>
      </c>
      <c r="S108" s="7">
        <v>13</v>
      </c>
      <c r="T108" s="7">
        <v>12</v>
      </c>
      <c r="U108" s="7">
        <v>11</v>
      </c>
      <c r="V108" s="17">
        <f t="shared" si="10"/>
        <v>85</v>
      </c>
      <c r="W108" s="29">
        <v>5</v>
      </c>
      <c r="X108" s="29">
        <v>5</v>
      </c>
      <c r="Y108" s="17">
        <f t="shared" si="11"/>
        <v>10</v>
      </c>
      <c r="Z108" s="29">
        <v>4</v>
      </c>
      <c r="AA108" s="29">
        <v>4</v>
      </c>
      <c r="AB108" s="17">
        <f t="shared" si="9"/>
        <v>8</v>
      </c>
      <c r="AC108" s="26">
        <f t="shared" si="12"/>
        <v>0.77777777777777779</v>
      </c>
      <c r="AD108" s="26">
        <f t="shared" si="13"/>
        <v>1</v>
      </c>
      <c r="AE108" s="35">
        <f t="shared" si="16"/>
        <v>0.91304347826086951</v>
      </c>
      <c r="AF108" s="26">
        <f t="shared" si="17"/>
        <v>0.82608695652173914</v>
      </c>
      <c r="AG108" s="26">
        <f t="shared" si="14"/>
        <v>0.82608695652173914</v>
      </c>
      <c r="AH108" s="26">
        <f t="shared" si="15"/>
        <v>0.8</v>
      </c>
    </row>
    <row r="109" spans="2:34" x14ac:dyDescent="0.3">
      <c r="B109" s="7">
        <f>'CAT1'!B109</f>
        <v>97</v>
      </c>
      <c r="C109" s="21" t="str">
        <f>'CAT1'!C109</f>
        <v>AME21042</v>
      </c>
      <c r="D109" s="132" t="str">
        <f>'CAT1'!D109</f>
        <v>AME21042</v>
      </c>
      <c r="E109" s="133"/>
      <c r="F109" s="7">
        <v>0</v>
      </c>
      <c r="G109" s="7">
        <v>1</v>
      </c>
      <c r="H109" s="7">
        <v>1</v>
      </c>
      <c r="I109" s="7">
        <v>1</v>
      </c>
      <c r="J109" s="7">
        <v>1</v>
      </c>
      <c r="K109" s="7">
        <v>0</v>
      </c>
      <c r="L109" s="7">
        <v>0</v>
      </c>
      <c r="M109" s="7">
        <v>0</v>
      </c>
      <c r="N109" s="7">
        <v>0</v>
      </c>
      <c r="O109" s="7">
        <v>0</v>
      </c>
      <c r="P109" s="7">
        <v>5</v>
      </c>
      <c r="Q109" s="7">
        <v>3</v>
      </c>
      <c r="R109" s="7">
        <v>1</v>
      </c>
      <c r="S109" s="7">
        <v>1</v>
      </c>
      <c r="T109" s="7">
        <v>3</v>
      </c>
      <c r="U109" s="7">
        <v>3</v>
      </c>
      <c r="V109" s="17">
        <f t="shared" si="10"/>
        <v>20</v>
      </c>
      <c r="W109" s="29">
        <v>5</v>
      </c>
      <c r="X109" s="29">
        <v>5</v>
      </c>
      <c r="Y109" s="17">
        <f t="shared" si="11"/>
        <v>10</v>
      </c>
      <c r="Z109" s="29">
        <v>4</v>
      </c>
      <c r="AA109" s="29">
        <v>4</v>
      </c>
      <c r="AB109" s="17">
        <f t="shared" si="9"/>
        <v>8</v>
      </c>
      <c r="AC109" s="26">
        <f t="shared" si="12"/>
        <v>0.22222222222222221</v>
      </c>
      <c r="AD109" s="26">
        <f t="shared" si="13"/>
        <v>0.16666666666666666</v>
      </c>
      <c r="AE109" s="35">
        <f t="shared" si="16"/>
        <v>0.30434782608695654</v>
      </c>
      <c r="AF109" s="26">
        <f t="shared" si="17"/>
        <v>0.34782608695652173</v>
      </c>
      <c r="AG109" s="26">
        <f t="shared" si="14"/>
        <v>0.30434782608695654</v>
      </c>
      <c r="AH109" s="26">
        <f t="shared" si="15"/>
        <v>0.6</v>
      </c>
    </row>
    <row r="110" spans="2:34" x14ac:dyDescent="0.3">
      <c r="B110" s="7">
        <f>'CAT1'!B110</f>
        <v>98</v>
      </c>
      <c r="C110" s="21" t="str">
        <f>'CAT1'!C110</f>
        <v>AME21043</v>
      </c>
      <c r="D110" s="132" t="str">
        <f>'CAT1'!D110</f>
        <v>AME21043</v>
      </c>
      <c r="E110" s="133"/>
      <c r="F110" s="7">
        <v>2</v>
      </c>
      <c r="G110" s="7">
        <v>1</v>
      </c>
      <c r="H110" s="7">
        <v>2</v>
      </c>
      <c r="I110" s="7">
        <v>2</v>
      </c>
      <c r="J110" s="7">
        <v>2</v>
      </c>
      <c r="K110" s="7">
        <v>2</v>
      </c>
      <c r="L110" s="7">
        <v>2</v>
      </c>
      <c r="M110" s="7">
        <v>2</v>
      </c>
      <c r="N110" s="7">
        <v>2</v>
      </c>
      <c r="O110" s="7">
        <v>2</v>
      </c>
      <c r="P110" s="7">
        <v>10</v>
      </c>
      <c r="Q110" s="7">
        <v>5</v>
      </c>
      <c r="R110" s="7">
        <v>13</v>
      </c>
      <c r="S110" s="7">
        <v>6</v>
      </c>
      <c r="T110" s="7">
        <v>8</v>
      </c>
      <c r="U110" s="7">
        <v>12</v>
      </c>
      <c r="V110" s="17">
        <f t="shared" si="10"/>
        <v>73</v>
      </c>
      <c r="W110" s="29">
        <v>5</v>
      </c>
      <c r="X110" s="29">
        <v>5</v>
      </c>
      <c r="Y110" s="17">
        <f t="shared" si="11"/>
        <v>10</v>
      </c>
      <c r="Z110" s="29">
        <v>4</v>
      </c>
      <c r="AA110" s="29">
        <v>4</v>
      </c>
      <c r="AB110" s="17">
        <f t="shared" si="9"/>
        <v>8</v>
      </c>
      <c r="AC110" s="26">
        <f t="shared" si="12"/>
        <v>0.44444444444444442</v>
      </c>
      <c r="AD110" s="26">
        <f t="shared" si="13"/>
        <v>0.94444444444444442</v>
      </c>
      <c r="AE110" s="35">
        <f t="shared" si="16"/>
        <v>0.65217391304347827</v>
      </c>
      <c r="AF110" s="26">
        <f t="shared" si="17"/>
        <v>0.73913043478260865</v>
      </c>
      <c r="AG110" s="26">
        <f t="shared" si="14"/>
        <v>0.86956521739130432</v>
      </c>
      <c r="AH110" s="26">
        <f t="shared" si="15"/>
        <v>0.93333333333333335</v>
      </c>
    </row>
    <row r="111" spans="2:34" x14ac:dyDescent="0.3">
      <c r="B111" s="7">
        <f>'CAT1'!B111</f>
        <v>99</v>
      </c>
      <c r="C111" s="21" t="str">
        <f>'CAT1'!C111</f>
        <v>AME21044</v>
      </c>
      <c r="D111" s="132" t="str">
        <f>'CAT1'!D111</f>
        <v>AME21044</v>
      </c>
      <c r="E111" s="133"/>
      <c r="F111" s="7">
        <v>0</v>
      </c>
      <c r="G111" s="7">
        <v>0</v>
      </c>
      <c r="H111" s="7">
        <v>2</v>
      </c>
      <c r="I111" s="7">
        <v>0</v>
      </c>
      <c r="J111" s="7">
        <v>0</v>
      </c>
      <c r="K111" s="7">
        <v>1</v>
      </c>
      <c r="L111" s="7">
        <v>1</v>
      </c>
      <c r="M111" s="7">
        <v>2</v>
      </c>
      <c r="N111" s="7">
        <v>2</v>
      </c>
      <c r="O111" s="7">
        <v>2</v>
      </c>
      <c r="P111" s="7">
        <v>9</v>
      </c>
      <c r="Q111" s="7">
        <v>13</v>
      </c>
      <c r="R111" s="7">
        <v>11</v>
      </c>
      <c r="S111" s="7">
        <v>14</v>
      </c>
      <c r="T111" s="7">
        <v>13</v>
      </c>
      <c r="U111" s="7">
        <v>11</v>
      </c>
      <c r="V111" s="17">
        <f t="shared" si="10"/>
        <v>81</v>
      </c>
      <c r="W111" s="29">
        <v>5</v>
      </c>
      <c r="X111" s="29">
        <v>5</v>
      </c>
      <c r="Y111" s="17">
        <f t="shared" si="11"/>
        <v>10</v>
      </c>
      <c r="Z111" s="29">
        <v>4</v>
      </c>
      <c r="AA111" s="29">
        <v>4</v>
      </c>
      <c r="AB111" s="17">
        <f t="shared" si="9"/>
        <v>8</v>
      </c>
      <c r="AC111" s="26">
        <f t="shared" si="12"/>
        <v>0.72222222222222221</v>
      </c>
      <c r="AD111" s="26">
        <f t="shared" si="13"/>
        <v>0.72222222222222221</v>
      </c>
      <c r="AE111" s="35">
        <f t="shared" si="16"/>
        <v>0.86956521739130432</v>
      </c>
      <c r="AF111" s="26">
        <f t="shared" si="17"/>
        <v>0.91304347826086951</v>
      </c>
      <c r="AG111" s="26">
        <f t="shared" si="14"/>
        <v>0.82608695652173914</v>
      </c>
      <c r="AH111" s="26">
        <f t="shared" si="15"/>
        <v>0.8666666666666667</v>
      </c>
    </row>
    <row r="112" spans="2:34" x14ac:dyDescent="0.3">
      <c r="B112" s="7">
        <f>'CAT1'!B112</f>
        <v>100</v>
      </c>
      <c r="C112" s="21" t="str">
        <f>'CAT1'!C112</f>
        <v>AME21046</v>
      </c>
      <c r="D112" s="132" t="str">
        <f>'CAT1'!D112</f>
        <v>AME21046</v>
      </c>
      <c r="E112" s="133"/>
      <c r="F112" s="7">
        <v>1</v>
      </c>
      <c r="G112" s="7">
        <v>2</v>
      </c>
      <c r="H112" s="7">
        <v>2</v>
      </c>
      <c r="I112" s="7">
        <v>2</v>
      </c>
      <c r="J112" s="7">
        <v>2</v>
      </c>
      <c r="K112" s="7">
        <v>1</v>
      </c>
      <c r="L112" s="7">
        <v>1</v>
      </c>
      <c r="M112" s="7">
        <v>1</v>
      </c>
      <c r="N112" s="7">
        <v>2</v>
      </c>
      <c r="O112" s="7">
        <v>2</v>
      </c>
      <c r="P112" s="7">
        <v>8</v>
      </c>
      <c r="Q112" s="7">
        <v>11</v>
      </c>
      <c r="R112" s="7">
        <v>14</v>
      </c>
      <c r="S112" s="7">
        <v>13</v>
      </c>
      <c r="T112" s="7">
        <v>12</v>
      </c>
      <c r="U112" s="7">
        <v>11</v>
      </c>
      <c r="V112" s="17">
        <f t="shared" si="10"/>
        <v>85</v>
      </c>
      <c r="W112" s="29">
        <v>5</v>
      </c>
      <c r="X112" s="29">
        <v>5</v>
      </c>
      <c r="Y112" s="17">
        <f t="shared" si="11"/>
        <v>10</v>
      </c>
      <c r="Z112" s="29">
        <v>4</v>
      </c>
      <c r="AA112" s="29">
        <v>5</v>
      </c>
      <c r="AB112" s="17">
        <f t="shared" si="9"/>
        <v>9</v>
      </c>
      <c r="AC112" s="26">
        <f t="shared" si="12"/>
        <v>0.77777777777777779</v>
      </c>
      <c r="AD112" s="26">
        <f t="shared" si="13"/>
        <v>1</v>
      </c>
      <c r="AE112" s="35">
        <f t="shared" si="16"/>
        <v>0.91304347826086951</v>
      </c>
      <c r="AF112" s="26">
        <f t="shared" si="17"/>
        <v>0.82608695652173914</v>
      </c>
      <c r="AG112" s="26">
        <f t="shared" si="14"/>
        <v>0.82608695652173914</v>
      </c>
      <c r="AH112" s="26">
        <f t="shared" si="15"/>
        <v>0.8666666666666667</v>
      </c>
    </row>
    <row r="113" spans="2:34" x14ac:dyDescent="0.3">
      <c r="B113" s="7">
        <f>'CAT1'!B113</f>
        <v>101</v>
      </c>
      <c r="C113" s="21" t="str">
        <f>'CAT1'!C113</f>
        <v>AME21047</v>
      </c>
      <c r="D113" s="132" t="str">
        <f>'CAT1'!D113</f>
        <v>AME21047</v>
      </c>
      <c r="E113" s="133"/>
      <c r="F113" s="7">
        <v>0</v>
      </c>
      <c r="G113" s="7">
        <v>2</v>
      </c>
      <c r="H113" s="7">
        <v>2</v>
      </c>
      <c r="I113" s="7">
        <v>1</v>
      </c>
      <c r="J113" s="7">
        <v>1</v>
      </c>
      <c r="K113" s="7">
        <v>0</v>
      </c>
      <c r="L113" s="7">
        <v>2</v>
      </c>
      <c r="M113" s="7">
        <v>0</v>
      </c>
      <c r="N113" s="7">
        <v>2</v>
      </c>
      <c r="O113" s="7">
        <v>1</v>
      </c>
      <c r="P113" s="7">
        <v>0</v>
      </c>
      <c r="Q113" s="7">
        <v>10</v>
      </c>
      <c r="R113" s="7">
        <v>0</v>
      </c>
      <c r="S113" s="7">
        <v>3</v>
      </c>
      <c r="T113" s="7">
        <v>8</v>
      </c>
      <c r="U113" s="7">
        <v>2</v>
      </c>
      <c r="V113" s="17">
        <f t="shared" si="10"/>
        <v>34</v>
      </c>
      <c r="W113" s="29">
        <v>5</v>
      </c>
      <c r="X113" s="29">
        <v>5</v>
      </c>
      <c r="Y113" s="17">
        <f t="shared" si="11"/>
        <v>10</v>
      </c>
      <c r="Z113" s="29">
        <v>4</v>
      </c>
      <c r="AA113" s="29">
        <v>4</v>
      </c>
      <c r="AB113" s="17">
        <f t="shared" si="9"/>
        <v>8</v>
      </c>
      <c r="AC113" s="26">
        <f t="shared" si="12"/>
        <v>0.66666666666666663</v>
      </c>
      <c r="AD113" s="26">
        <f t="shared" si="13"/>
        <v>0.16666666666666666</v>
      </c>
      <c r="AE113" s="35">
        <f t="shared" si="16"/>
        <v>0.39130434782608697</v>
      </c>
      <c r="AF113" s="26">
        <f t="shared" si="17"/>
        <v>0.65217391304347827</v>
      </c>
      <c r="AG113" s="26">
        <f t="shared" si="14"/>
        <v>0.39130434782608697</v>
      </c>
      <c r="AH113" s="26">
        <f t="shared" si="15"/>
        <v>0.26666666666666666</v>
      </c>
    </row>
    <row r="114" spans="2:34" x14ac:dyDescent="0.3">
      <c r="B114" s="7">
        <f>'CAT1'!B114</f>
        <v>102</v>
      </c>
      <c r="C114" s="21" t="str">
        <f>'CAT1'!C114</f>
        <v>AME21049</v>
      </c>
      <c r="D114" s="132" t="str">
        <f>'CAT1'!D114</f>
        <v>AME21049</v>
      </c>
      <c r="E114" s="133"/>
      <c r="F114" s="7">
        <v>2</v>
      </c>
      <c r="G114" s="7">
        <v>1</v>
      </c>
      <c r="H114" s="7">
        <v>2</v>
      </c>
      <c r="I114" s="7">
        <v>1</v>
      </c>
      <c r="J114" s="7">
        <v>2</v>
      </c>
      <c r="K114" s="7">
        <v>2</v>
      </c>
      <c r="L114" s="7">
        <v>2</v>
      </c>
      <c r="M114" s="7">
        <v>2</v>
      </c>
      <c r="N114" s="7">
        <v>2</v>
      </c>
      <c r="O114" s="7">
        <v>2</v>
      </c>
      <c r="P114" s="7">
        <v>5</v>
      </c>
      <c r="Q114" s="7">
        <v>3</v>
      </c>
      <c r="R114" s="7">
        <v>8</v>
      </c>
      <c r="S114" s="7">
        <v>4</v>
      </c>
      <c r="T114" s="7">
        <v>8</v>
      </c>
      <c r="U114" s="7">
        <v>6</v>
      </c>
      <c r="V114" s="17">
        <f t="shared" si="10"/>
        <v>52</v>
      </c>
      <c r="W114" s="29">
        <v>5</v>
      </c>
      <c r="X114" s="29">
        <v>5</v>
      </c>
      <c r="Y114" s="17">
        <f t="shared" si="11"/>
        <v>10</v>
      </c>
      <c r="Z114" s="29">
        <v>5</v>
      </c>
      <c r="AA114" s="29">
        <v>5</v>
      </c>
      <c r="AB114" s="17">
        <f t="shared" si="9"/>
        <v>10</v>
      </c>
      <c r="AC114" s="26">
        <f t="shared" si="12"/>
        <v>0.33333333333333331</v>
      </c>
      <c r="AD114" s="26">
        <f t="shared" si="13"/>
        <v>0.61111111111111116</v>
      </c>
      <c r="AE114" s="35">
        <f t="shared" si="16"/>
        <v>0.56521739130434778</v>
      </c>
      <c r="AF114" s="26">
        <f t="shared" si="17"/>
        <v>0.73913043478260865</v>
      </c>
      <c r="AG114" s="26">
        <f t="shared" si="14"/>
        <v>0.65217391304347827</v>
      </c>
      <c r="AH114" s="26">
        <f t="shared" si="15"/>
        <v>0.66666666666666663</v>
      </c>
    </row>
    <row r="115" spans="2:34" x14ac:dyDescent="0.3">
      <c r="B115" s="7">
        <f>'CAT1'!B115</f>
        <v>103</v>
      </c>
      <c r="C115" s="21" t="str">
        <f>'CAT1'!C115</f>
        <v>AME21050</v>
      </c>
      <c r="D115" s="132" t="str">
        <f>'CAT1'!D115</f>
        <v>AME21050</v>
      </c>
      <c r="E115" s="133"/>
      <c r="F115" s="7">
        <v>2</v>
      </c>
      <c r="G115" s="7">
        <v>1</v>
      </c>
      <c r="H115" s="7">
        <v>2</v>
      </c>
      <c r="I115" s="7">
        <v>2</v>
      </c>
      <c r="J115" s="7">
        <v>2</v>
      </c>
      <c r="K115" s="7">
        <v>2</v>
      </c>
      <c r="L115" s="7">
        <v>2</v>
      </c>
      <c r="M115" s="7">
        <v>2</v>
      </c>
      <c r="N115" s="7">
        <v>2</v>
      </c>
      <c r="O115" s="7">
        <v>2</v>
      </c>
      <c r="P115" s="7">
        <v>7</v>
      </c>
      <c r="Q115" s="7">
        <v>10</v>
      </c>
      <c r="R115" s="7">
        <v>0</v>
      </c>
      <c r="S115" s="7">
        <v>1</v>
      </c>
      <c r="T115" s="7">
        <v>6</v>
      </c>
      <c r="U115" s="7">
        <v>4</v>
      </c>
      <c r="V115" s="17">
        <f t="shared" si="10"/>
        <v>47</v>
      </c>
      <c r="W115" s="29">
        <v>5</v>
      </c>
      <c r="X115" s="29">
        <v>5</v>
      </c>
      <c r="Y115" s="17">
        <f t="shared" si="11"/>
        <v>10</v>
      </c>
      <c r="Z115" s="29">
        <v>5</v>
      </c>
      <c r="AA115" s="29">
        <v>5</v>
      </c>
      <c r="AB115" s="17">
        <f t="shared" si="9"/>
        <v>10</v>
      </c>
      <c r="AC115" s="26">
        <f t="shared" si="12"/>
        <v>0.72222222222222221</v>
      </c>
      <c r="AD115" s="26">
        <f t="shared" si="13"/>
        <v>0.22222222222222221</v>
      </c>
      <c r="AE115" s="35">
        <f t="shared" si="16"/>
        <v>0.43478260869565216</v>
      </c>
      <c r="AF115" s="26">
        <f t="shared" si="17"/>
        <v>0.65217391304347827</v>
      </c>
      <c r="AG115" s="26">
        <f t="shared" si="14"/>
        <v>0.56521739130434778</v>
      </c>
      <c r="AH115" s="26">
        <f t="shared" si="15"/>
        <v>0.8</v>
      </c>
    </row>
    <row r="116" spans="2:34" x14ac:dyDescent="0.3">
      <c r="B116" s="7">
        <f>'CAT1'!B116</f>
        <v>104</v>
      </c>
      <c r="C116" s="21" t="str">
        <f>'CAT1'!C116</f>
        <v>AME21230</v>
      </c>
      <c r="D116" s="132" t="str">
        <f>'CAT1'!D116</f>
        <v>AME21230</v>
      </c>
      <c r="E116" s="133"/>
      <c r="F116" s="7">
        <v>1</v>
      </c>
      <c r="G116" s="7">
        <v>1</v>
      </c>
      <c r="H116" s="7">
        <v>1</v>
      </c>
      <c r="I116" s="7">
        <v>1</v>
      </c>
      <c r="J116" s="7">
        <v>1</v>
      </c>
      <c r="K116" s="7">
        <v>1</v>
      </c>
      <c r="L116" s="7">
        <v>1</v>
      </c>
      <c r="M116" s="7">
        <v>2</v>
      </c>
      <c r="N116" s="7">
        <v>1</v>
      </c>
      <c r="O116" s="7">
        <v>1</v>
      </c>
      <c r="P116" s="7">
        <v>6</v>
      </c>
      <c r="Q116" s="7">
        <v>11</v>
      </c>
      <c r="R116" s="7">
        <v>12</v>
      </c>
      <c r="S116" s="7">
        <v>9</v>
      </c>
      <c r="T116" s="7">
        <v>14</v>
      </c>
      <c r="U116" s="7">
        <v>13</v>
      </c>
      <c r="V116" s="17">
        <f t="shared" si="10"/>
        <v>76</v>
      </c>
      <c r="W116" s="29">
        <v>5</v>
      </c>
      <c r="X116" s="29">
        <v>5</v>
      </c>
      <c r="Y116" s="17">
        <f t="shared" si="11"/>
        <v>10</v>
      </c>
      <c r="Z116" s="29">
        <v>4</v>
      </c>
      <c r="AA116" s="29">
        <v>4</v>
      </c>
      <c r="AB116" s="17">
        <f t="shared" si="9"/>
        <v>8</v>
      </c>
      <c r="AC116" s="26">
        <f t="shared" si="12"/>
        <v>0.72222222222222221</v>
      </c>
      <c r="AD116" s="26">
        <f t="shared" si="13"/>
        <v>0.77777777777777779</v>
      </c>
      <c r="AE116" s="35">
        <f t="shared" si="16"/>
        <v>0.69565217391304346</v>
      </c>
      <c r="AF116" s="26">
        <f t="shared" si="17"/>
        <v>0.95652173913043481</v>
      </c>
      <c r="AG116" s="26">
        <f t="shared" si="14"/>
        <v>0.82608695652173914</v>
      </c>
      <c r="AH116" s="26">
        <f t="shared" si="15"/>
        <v>0.66666666666666663</v>
      </c>
    </row>
    <row r="117" spans="2:34" x14ac:dyDescent="0.3">
      <c r="B117" s="7">
        <f>'CAT1'!B117</f>
        <v>105</v>
      </c>
      <c r="C117" s="21" t="str">
        <f>'CAT1'!C117</f>
        <v>AME21232</v>
      </c>
      <c r="D117" s="132" t="str">
        <f>'CAT1'!D117</f>
        <v>AME21232</v>
      </c>
      <c r="E117" s="133"/>
      <c r="F117" s="7">
        <v>2</v>
      </c>
      <c r="G117" s="7">
        <v>1</v>
      </c>
      <c r="H117" s="7">
        <v>2</v>
      </c>
      <c r="I117" s="7">
        <v>2</v>
      </c>
      <c r="J117" s="7">
        <v>2</v>
      </c>
      <c r="K117" s="7">
        <v>2</v>
      </c>
      <c r="L117" s="7">
        <v>2</v>
      </c>
      <c r="M117" s="7">
        <v>2</v>
      </c>
      <c r="N117" s="7">
        <v>2</v>
      </c>
      <c r="O117" s="7">
        <v>2</v>
      </c>
      <c r="P117" s="7">
        <v>8</v>
      </c>
      <c r="Q117" s="7">
        <v>7</v>
      </c>
      <c r="R117" s="7">
        <v>13</v>
      </c>
      <c r="S117" s="7">
        <v>7</v>
      </c>
      <c r="T117" s="7">
        <v>13</v>
      </c>
      <c r="U117" s="7">
        <v>10</v>
      </c>
      <c r="V117" s="17">
        <f t="shared" si="10"/>
        <v>77</v>
      </c>
      <c r="W117" s="29">
        <v>5</v>
      </c>
      <c r="X117" s="29">
        <v>5</v>
      </c>
      <c r="Y117" s="17">
        <f t="shared" si="11"/>
        <v>10</v>
      </c>
      <c r="Z117" s="29">
        <v>4</v>
      </c>
      <c r="AA117" s="29">
        <v>5</v>
      </c>
      <c r="AB117" s="17">
        <f t="shared" si="9"/>
        <v>9</v>
      </c>
      <c r="AC117" s="26">
        <f t="shared" si="12"/>
        <v>0.55555555555555558</v>
      </c>
      <c r="AD117" s="26">
        <f t="shared" si="13"/>
        <v>0.94444444444444442</v>
      </c>
      <c r="AE117" s="35">
        <f t="shared" si="16"/>
        <v>0.69565217391304346</v>
      </c>
      <c r="AF117" s="26">
        <f t="shared" si="17"/>
        <v>0.95652173913043481</v>
      </c>
      <c r="AG117" s="26">
        <f t="shared" si="14"/>
        <v>0.78260869565217395</v>
      </c>
      <c r="AH117" s="26">
        <f t="shared" si="15"/>
        <v>0.8666666666666667</v>
      </c>
    </row>
    <row r="118" spans="2:34" x14ac:dyDescent="0.3">
      <c r="B118" s="7">
        <f>'CAT1'!B118</f>
        <v>106</v>
      </c>
      <c r="C118" s="21" t="str">
        <f>'CAT1'!C118</f>
        <v>AME21233</v>
      </c>
      <c r="D118" s="132" t="str">
        <f>'CAT1'!D118</f>
        <v>AME21233</v>
      </c>
      <c r="E118" s="133"/>
      <c r="F118" s="7">
        <v>2</v>
      </c>
      <c r="G118" s="7">
        <v>2</v>
      </c>
      <c r="H118" s="7">
        <v>2</v>
      </c>
      <c r="I118" s="7">
        <v>2</v>
      </c>
      <c r="J118" s="7">
        <v>2</v>
      </c>
      <c r="K118" s="7">
        <v>2</v>
      </c>
      <c r="L118" s="7">
        <v>2</v>
      </c>
      <c r="M118" s="7">
        <v>2</v>
      </c>
      <c r="N118" s="7">
        <v>2</v>
      </c>
      <c r="O118" s="7">
        <v>2</v>
      </c>
      <c r="P118" s="7">
        <v>9</v>
      </c>
      <c r="Q118" s="7">
        <v>11</v>
      </c>
      <c r="R118" s="7">
        <v>9</v>
      </c>
      <c r="S118" s="7">
        <v>11</v>
      </c>
      <c r="T118" s="7">
        <v>8</v>
      </c>
      <c r="U118" s="7">
        <v>0</v>
      </c>
      <c r="V118" s="17">
        <f t="shared" si="10"/>
        <v>68</v>
      </c>
      <c r="W118" s="29">
        <v>5</v>
      </c>
      <c r="X118" s="29">
        <v>5</v>
      </c>
      <c r="Y118" s="17">
        <f t="shared" si="11"/>
        <v>10</v>
      </c>
      <c r="Z118" s="29">
        <v>5</v>
      </c>
      <c r="AA118" s="29">
        <v>5</v>
      </c>
      <c r="AB118" s="17">
        <f t="shared" si="9"/>
        <v>10</v>
      </c>
      <c r="AC118" s="26">
        <f t="shared" si="12"/>
        <v>0.83333333333333337</v>
      </c>
      <c r="AD118" s="26">
        <f t="shared" si="13"/>
        <v>0.72222222222222221</v>
      </c>
      <c r="AE118" s="35">
        <f t="shared" si="16"/>
        <v>0.86956521739130432</v>
      </c>
      <c r="AF118" s="26">
        <f t="shared" si="17"/>
        <v>0.73913043478260865</v>
      </c>
      <c r="AG118" s="26">
        <f t="shared" si="14"/>
        <v>0.39130434782608697</v>
      </c>
      <c r="AH118" s="26">
        <f t="shared" si="15"/>
        <v>0.93333333333333335</v>
      </c>
    </row>
    <row r="119" spans="2:34" x14ac:dyDescent="0.3">
      <c r="B119" s="7">
        <f>'CAT1'!B119</f>
        <v>107</v>
      </c>
      <c r="C119" s="21" t="str">
        <f>'CAT1'!C119</f>
        <v>AME21234</v>
      </c>
      <c r="D119" s="132" t="str">
        <f>'CAT1'!D119</f>
        <v>AME21234</v>
      </c>
      <c r="E119" s="133"/>
      <c r="F119" s="7">
        <v>2</v>
      </c>
      <c r="G119" s="7">
        <v>2</v>
      </c>
      <c r="H119" s="7">
        <v>2</v>
      </c>
      <c r="I119" s="7">
        <v>2</v>
      </c>
      <c r="J119" s="7">
        <v>2</v>
      </c>
      <c r="K119" s="7">
        <v>2</v>
      </c>
      <c r="L119" s="7">
        <v>2</v>
      </c>
      <c r="M119" s="7">
        <v>2</v>
      </c>
      <c r="N119" s="7">
        <v>2</v>
      </c>
      <c r="O119" s="7">
        <v>2</v>
      </c>
      <c r="P119" s="7">
        <v>8</v>
      </c>
      <c r="Q119" s="7">
        <v>2</v>
      </c>
      <c r="R119" s="7">
        <v>13</v>
      </c>
      <c r="S119" s="7">
        <v>11</v>
      </c>
      <c r="T119" s="7">
        <v>7</v>
      </c>
      <c r="U119" s="7">
        <v>2</v>
      </c>
      <c r="V119" s="17">
        <f t="shared" si="10"/>
        <v>63</v>
      </c>
      <c r="W119" s="29">
        <v>5</v>
      </c>
      <c r="X119" s="29">
        <v>5</v>
      </c>
      <c r="Y119" s="17">
        <f t="shared" si="11"/>
        <v>10</v>
      </c>
      <c r="Z119" s="29">
        <v>5</v>
      </c>
      <c r="AA119" s="29">
        <v>4</v>
      </c>
      <c r="AB119" s="17">
        <f t="shared" si="9"/>
        <v>9</v>
      </c>
      <c r="AC119" s="26">
        <f t="shared" si="12"/>
        <v>0.33333333333333331</v>
      </c>
      <c r="AD119" s="26">
        <f t="shared" si="13"/>
        <v>0.94444444444444442</v>
      </c>
      <c r="AE119" s="35">
        <f t="shared" si="16"/>
        <v>0.86956521739130432</v>
      </c>
      <c r="AF119" s="26">
        <f t="shared" si="17"/>
        <v>0.69565217391304346</v>
      </c>
      <c r="AG119" s="26">
        <f t="shared" si="14"/>
        <v>0.47826086956521741</v>
      </c>
      <c r="AH119" s="26">
        <f t="shared" si="15"/>
        <v>0.8</v>
      </c>
    </row>
    <row r="120" spans="2:34" x14ac:dyDescent="0.3">
      <c r="B120" s="7">
        <f>'CAT1'!B120</f>
        <v>108</v>
      </c>
      <c r="C120" s="21" t="str">
        <f>'CAT1'!C120</f>
        <v>AME21235</v>
      </c>
      <c r="D120" s="132" t="str">
        <f>'CAT1'!D120</f>
        <v>AME21235</v>
      </c>
      <c r="E120" s="133"/>
      <c r="F120" s="7">
        <v>2</v>
      </c>
      <c r="G120" s="7">
        <v>2</v>
      </c>
      <c r="H120" s="7">
        <v>1</v>
      </c>
      <c r="I120" s="7">
        <v>2</v>
      </c>
      <c r="J120" s="7">
        <v>2</v>
      </c>
      <c r="K120" s="7">
        <v>2</v>
      </c>
      <c r="L120" s="7">
        <v>2</v>
      </c>
      <c r="M120" s="7">
        <v>2</v>
      </c>
      <c r="N120" s="7">
        <v>1</v>
      </c>
      <c r="O120" s="7">
        <v>2</v>
      </c>
      <c r="P120" s="7">
        <v>10</v>
      </c>
      <c r="Q120" s="7">
        <v>10</v>
      </c>
      <c r="R120" s="7">
        <v>11</v>
      </c>
      <c r="S120" s="7">
        <v>12</v>
      </c>
      <c r="T120" s="7">
        <v>14</v>
      </c>
      <c r="U120" s="7">
        <v>12</v>
      </c>
      <c r="V120" s="17">
        <f t="shared" si="10"/>
        <v>87</v>
      </c>
      <c r="W120" s="29">
        <v>5</v>
      </c>
      <c r="X120" s="29">
        <v>5</v>
      </c>
      <c r="Y120" s="17">
        <f t="shared" si="11"/>
        <v>10</v>
      </c>
      <c r="Z120" s="29">
        <v>5</v>
      </c>
      <c r="AA120" s="29">
        <v>4</v>
      </c>
      <c r="AB120" s="17">
        <f t="shared" si="9"/>
        <v>9</v>
      </c>
      <c r="AC120" s="26">
        <f t="shared" si="12"/>
        <v>0.77777777777777779</v>
      </c>
      <c r="AD120" s="26">
        <f t="shared" si="13"/>
        <v>0.77777777777777779</v>
      </c>
      <c r="AE120" s="35">
        <f t="shared" si="16"/>
        <v>0.91304347826086951</v>
      </c>
      <c r="AF120" s="26">
        <f t="shared" si="17"/>
        <v>1</v>
      </c>
      <c r="AG120" s="26">
        <f t="shared" si="14"/>
        <v>0.86956521739130432</v>
      </c>
      <c r="AH120" s="26">
        <f t="shared" si="15"/>
        <v>0.93333333333333335</v>
      </c>
    </row>
    <row r="121" spans="2:34" x14ac:dyDescent="0.3">
      <c r="B121" s="7">
        <f>'CAT1'!B121</f>
        <v>109</v>
      </c>
      <c r="C121" s="21" t="str">
        <f>'CAT1'!C121</f>
        <v>AME21237</v>
      </c>
      <c r="D121" s="132" t="str">
        <f>'CAT1'!D121</f>
        <v>AME21237</v>
      </c>
      <c r="E121" s="133"/>
      <c r="F121" s="7">
        <v>1</v>
      </c>
      <c r="G121" s="7">
        <v>2</v>
      </c>
      <c r="H121" s="7">
        <v>2</v>
      </c>
      <c r="I121" s="7">
        <v>2</v>
      </c>
      <c r="J121" s="7">
        <v>2</v>
      </c>
      <c r="K121" s="7">
        <v>1</v>
      </c>
      <c r="L121" s="7">
        <v>1</v>
      </c>
      <c r="M121" s="7">
        <v>1</v>
      </c>
      <c r="N121" s="7">
        <v>2</v>
      </c>
      <c r="O121" s="7">
        <v>2</v>
      </c>
      <c r="P121" s="7">
        <v>8</v>
      </c>
      <c r="Q121" s="7">
        <v>11</v>
      </c>
      <c r="R121" s="7">
        <v>14</v>
      </c>
      <c r="S121" s="7">
        <v>13</v>
      </c>
      <c r="T121" s="7">
        <v>12</v>
      </c>
      <c r="U121" s="7">
        <v>11</v>
      </c>
      <c r="V121" s="17">
        <f t="shared" si="10"/>
        <v>85</v>
      </c>
      <c r="W121" s="29">
        <v>5</v>
      </c>
      <c r="X121" s="29">
        <v>5</v>
      </c>
      <c r="Y121" s="17">
        <f t="shared" si="11"/>
        <v>10</v>
      </c>
      <c r="Z121" s="29">
        <v>5</v>
      </c>
      <c r="AA121" s="29">
        <v>5</v>
      </c>
      <c r="AB121" s="17">
        <f t="shared" si="9"/>
        <v>10</v>
      </c>
      <c r="AC121" s="26">
        <f t="shared" si="12"/>
        <v>0.77777777777777779</v>
      </c>
      <c r="AD121" s="26">
        <f t="shared" si="13"/>
        <v>1</v>
      </c>
      <c r="AE121" s="35">
        <f t="shared" si="16"/>
        <v>0.91304347826086951</v>
      </c>
      <c r="AF121" s="26">
        <f t="shared" si="17"/>
        <v>0.82608695652173914</v>
      </c>
      <c r="AG121" s="26">
        <f t="shared" si="14"/>
        <v>0.86956521739130432</v>
      </c>
      <c r="AH121" s="26">
        <f t="shared" si="15"/>
        <v>0.8666666666666667</v>
      </c>
    </row>
    <row r="122" spans="2:34" x14ac:dyDescent="0.3">
      <c r="B122" s="7">
        <f>'CAT1'!B122</f>
        <v>110</v>
      </c>
      <c r="C122" s="21" t="str">
        <f>'CAT1'!C122</f>
        <v>AME21239L</v>
      </c>
      <c r="D122" s="132" t="str">
        <f>'CAT1'!D122</f>
        <v>AME21239L</v>
      </c>
      <c r="E122" s="133"/>
      <c r="F122" s="7">
        <v>0</v>
      </c>
      <c r="G122" s="7">
        <v>1</v>
      </c>
      <c r="H122" s="7">
        <v>1</v>
      </c>
      <c r="I122" s="7">
        <v>0</v>
      </c>
      <c r="J122" s="7">
        <v>1</v>
      </c>
      <c r="K122" s="7">
        <v>0</v>
      </c>
      <c r="L122" s="7">
        <v>2</v>
      </c>
      <c r="M122" s="7">
        <v>1</v>
      </c>
      <c r="N122" s="7">
        <v>2</v>
      </c>
      <c r="O122" s="7">
        <v>2</v>
      </c>
      <c r="P122" s="7">
        <v>10</v>
      </c>
      <c r="Q122" s="7">
        <v>13</v>
      </c>
      <c r="R122" s="7">
        <v>14</v>
      </c>
      <c r="S122" s="7">
        <v>12</v>
      </c>
      <c r="T122" s="7">
        <v>10</v>
      </c>
      <c r="U122" s="7">
        <v>14</v>
      </c>
      <c r="V122" s="17">
        <f t="shared" si="10"/>
        <v>83</v>
      </c>
      <c r="W122" s="29">
        <v>5</v>
      </c>
      <c r="X122" s="29">
        <v>5</v>
      </c>
      <c r="Y122" s="17">
        <f t="shared" si="11"/>
        <v>10</v>
      </c>
      <c r="Z122" s="29">
        <v>5</v>
      </c>
      <c r="AA122" s="29">
        <v>5</v>
      </c>
      <c r="AB122" s="17">
        <f t="shared" si="9"/>
        <v>10</v>
      </c>
      <c r="AC122" s="26">
        <f t="shared" si="12"/>
        <v>0.77777777777777779</v>
      </c>
      <c r="AD122" s="26">
        <f t="shared" si="13"/>
        <v>0.83333333333333337</v>
      </c>
      <c r="AE122" s="35">
        <f t="shared" si="16"/>
        <v>0.78260869565217395</v>
      </c>
      <c r="AF122" s="26">
        <f t="shared" si="17"/>
        <v>0.78260869565217395</v>
      </c>
      <c r="AG122" s="26">
        <f t="shared" si="14"/>
        <v>1</v>
      </c>
      <c r="AH122" s="26">
        <f t="shared" si="15"/>
        <v>1</v>
      </c>
    </row>
    <row r="123" spans="2:34" x14ac:dyDescent="0.3">
      <c r="B123" s="7">
        <f>'CAT1'!B123</f>
        <v>111</v>
      </c>
      <c r="C123" s="21" t="str">
        <f>'CAT1'!C123</f>
        <v>AME21241L</v>
      </c>
      <c r="D123" s="132" t="str">
        <f>'CAT1'!D123</f>
        <v>AME21241L</v>
      </c>
      <c r="E123" s="133"/>
      <c r="F123" s="7">
        <v>2</v>
      </c>
      <c r="G123" s="7">
        <v>2</v>
      </c>
      <c r="H123" s="7">
        <v>1</v>
      </c>
      <c r="I123" s="7">
        <v>1</v>
      </c>
      <c r="J123" s="7">
        <v>2</v>
      </c>
      <c r="K123" s="7">
        <v>1</v>
      </c>
      <c r="L123" s="7">
        <v>2</v>
      </c>
      <c r="M123" s="7">
        <v>1</v>
      </c>
      <c r="N123" s="7">
        <v>1</v>
      </c>
      <c r="O123" s="7">
        <v>2</v>
      </c>
      <c r="P123" s="7">
        <v>7</v>
      </c>
      <c r="Q123" s="7">
        <v>10</v>
      </c>
      <c r="R123" s="7">
        <v>14</v>
      </c>
      <c r="S123" s="7">
        <v>11</v>
      </c>
      <c r="T123" s="7">
        <v>13</v>
      </c>
      <c r="U123" s="7">
        <v>10</v>
      </c>
      <c r="V123" s="17">
        <f t="shared" si="10"/>
        <v>80</v>
      </c>
      <c r="W123" s="29">
        <v>5</v>
      </c>
      <c r="X123" s="29">
        <v>5</v>
      </c>
      <c r="Y123" s="17">
        <f t="shared" si="11"/>
        <v>10</v>
      </c>
      <c r="Z123" s="29">
        <v>5</v>
      </c>
      <c r="AA123" s="29">
        <v>4</v>
      </c>
      <c r="AB123" s="17">
        <f t="shared" si="9"/>
        <v>9</v>
      </c>
      <c r="AC123" s="26">
        <f t="shared" si="12"/>
        <v>0.77777777777777779</v>
      </c>
      <c r="AD123" s="26">
        <f t="shared" si="13"/>
        <v>0.88888888888888884</v>
      </c>
      <c r="AE123" s="35">
        <f t="shared" si="16"/>
        <v>0.82608695652173914</v>
      </c>
      <c r="AF123" s="26">
        <f t="shared" si="17"/>
        <v>0.91304347826086951</v>
      </c>
      <c r="AG123" s="26">
        <f t="shared" si="14"/>
        <v>0.78260869565217395</v>
      </c>
      <c r="AH123" s="26">
        <f t="shared" si="15"/>
        <v>0.73333333333333328</v>
      </c>
    </row>
    <row r="124" spans="2:34" x14ac:dyDescent="0.3">
      <c r="B124" s="7">
        <f>'CAT1'!B124</f>
        <v>112</v>
      </c>
      <c r="C124" s="21" t="str">
        <f>'CAT1'!C124</f>
        <v>AME21244L</v>
      </c>
      <c r="D124" s="132" t="str">
        <f>'CAT1'!D124</f>
        <v>AME21244L</v>
      </c>
      <c r="E124" s="133"/>
      <c r="F124" s="7">
        <v>1</v>
      </c>
      <c r="G124" s="7">
        <v>0</v>
      </c>
      <c r="H124" s="7">
        <v>2</v>
      </c>
      <c r="I124" s="7">
        <v>1</v>
      </c>
      <c r="J124" s="7">
        <v>0</v>
      </c>
      <c r="K124" s="7">
        <v>0</v>
      </c>
      <c r="L124" s="7">
        <v>2</v>
      </c>
      <c r="M124" s="7">
        <v>1</v>
      </c>
      <c r="N124" s="7">
        <v>2</v>
      </c>
      <c r="O124" s="7">
        <v>2</v>
      </c>
      <c r="P124" s="7">
        <v>7</v>
      </c>
      <c r="Q124" s="7">
        <v>14</v>
      </c>
      <c r="R124" s="7">
        <v>14</v>
      </c>
      <c r="S124" s="7">
        <v>14</v>
      </c>
      <c r="T124" s="7">
        <v>12</v>
      </c>
      <c r="U124" s="7">
        <v>11</v>
      </c>
      <c r="V124" s="17">
        <f t="shared" si="10"/>
        <v>83</v>
      </c>
      <c r="W124" s="29">
        <v>5</v>
      </c>
      <c r="X124" s="29">
        <v>5</v>
      </c>
      <c r="Y124" s="17">
        <f t="shared" si="11"/>
        <v>10</v>
      </c>
      <c r="Z124" s="29">
        <v>5</v>
      </c>
      <c r="AA124" s="29">
        <v>4</v>
      </c>
      <c r="AB124" s="17">
        <f t="shared" si="9"/>
        <v>9</v>
      </c>
      <c r="AC124" s="26">
        <f t="shared" si="12"/>
        <v>0.83333333333333337</v>
      </c>
      <c r="AD124" s="26">
        <f t="shared" si="13"/>
        <v>0.94444444444444442</v>
      </c>
      <c r="AE124" s="35">
        <f t="shared" si="16"/>
        <v>0.82608695652173914</v>
      </c>
      <c r="AF124" s="26">
        <f t="shared" si="17"/>
        <v>0.86956521739130432</v>
      </c>
      <c r="AG124" s="26">
        <f t="shared" si="14"/>
        <v>0.86956521739130432</v>
      </c>
      <c r="AH124" s="26">
        <f t="shared" si="15"/>
        <v>0.73333333333333328</v>
      </c>
    </row>
    <row r="125" spans="2:34" x14ac:dyDescent="0.3">
      <c r="B125" s="7">
        <f>'CAT1'!B125</f>
        <v>113</v>
      </c>
      <c r="C125" s="21" t="str">
        <f>'CAT1'!C125</f>
        <v>AME21251L</v>
      </c>
      <c r="D125" s="132" t="str">
        <f>'CAT1'!D125</f>
        <v>AME21251L</v>
      </c>
      <c r="E125" s="133"/>
      <c r="F125" s="7">
        <v>2</v>
      </c>
      <c r="G125" s="7">
        <v>1</v>
      </c>
      <c r="H125" s="7">
        <v>2</v>
      </c>
      <c r="I125" s="7">
        <v>1</v>
      </c>
      <c r="J125" s="7">
        <v>2</v>
      </c>
      <c r="K125" s="7">
        <v>2</v>
      </c>
      <c r="L125" s="7">
        <v>2</v>
      </c>
      <c r="M125" s="7">
        <v>2</v>
      </c>
      <c r="N125" s="7">
        <v>2</v>
      </c>
      <c r="O125" s="7">
        <v>2</v>
      </c>
      <c r="P125" s="7">
        <v>5</v>
      </c>
      <c r="Q125" s="7">
        <v>12</v>
      </c>
      <c r="R125" s="7">
        <v>7</v>
      </c>
      <c r="S125" s="7">
        <v>12</v>
      </c>
      <c r="T125" s="7">
        <v>7</v>
      </c>
      <c r="U125" s="7">
        <v>11</v>
      </c>
      <c r="V125" s="17">
        <f t="shared" si="10"/>
        <v>72</v>
      </c>
      <c r="W125" s="29">
        <v>5</v>
      </c>
      <c r="X125" s="29">
        <v>5</v>
      </c>
      <c r="Y125" s="17">
        <f t="shared" si="11"/>
        <v>10</v>
      </c>
      <c r="Z125" s="29">
        <v>5</v>
      </c>
      <c r="AA125" s="29">
        <v>4</v>
      </c>
      <c r="AB125" s="17">
        <f t="shared" si="9"/>
        <v>9</v>
      </c>
      <c r="AC125" s="26">
        <f t="shared" si="12"/>
        <v>0.83333333333333337</v>
      </c>
      <c r="AD125" s="26">
        <f t="shared" si="13"/>
        <v>0.55555555555555558</v>
      </c>
      <c r="AE125" s="35">
        <f t="shared" si="16"/>
        <v>0.91304347826086951</v>
      </c>
      <c r="AF125" s="26">
        <f t="shared" si="17"/>
        <v>0.69565217391304346</v>
      </c>
      <c r="AG125" s="26">
        <f t="shared" si="14"/>
        <v>0.86956521739130432</v>
      </c>
      <c r="AH125" s="26">
        <f t="shared" si="15"/>
        <v>0.6</v>
      </c>
    </row>
    <row r="126" spans="2:34" x14ac:dyDescent="0.3">
      <c r="B126" s="7">
        <f>'CAT1'!B126</f>
        <v>114</v>
      </c>
      <c r="C126" s="21" t="str">
        <f>'CAT1'!C126</f>
        <v>AME21262L</v>
      </c>
      <c r="D126" s="132" t="str">
        <f>'CAT1'!D126</f>
        <v>AME21262L</v>
      </c>
      <c r="E126" s="133"/>
      <c r="F126" s="7">
        <v>2</v>
      </c>
      <c r="G126" s="7">
        <v>2</v>
      </c>
      <c r="H126" s="7">
        <v>1</v>
      </c>
      <c r="I126" s="7">
        <v>2</v>
      </c>
      <c r="J126" s="7">
        <v>2</v>
      </c>
      <c r="K126" s="7">
        <v>2</v>
      </c>
      <c r="L126" s="7">
        <v>2</v>
      </c>
      <c r="M126" s="7">
        <v>2</v>
      </c>
      <c r="N126" s="7">
        <v>1</v>
      </c>
      <c r="O126" s="7">
        <v>2</v>
      </c>
      <c r="P126" s="7">
        <v>10</v>
      </c>
      <c r="Q126" s="7">
        <v>10</v>
      </c>
      <c r="R126" s="7">
        <v>11</v>
      </c>
      <c r="S126" s="7">
        <v>12</v>
      </c>
      <c r="T126" s="7">
        <v>14</v>
      </c>
      <c r="U126" s="7">
        <v>12</v>
      </c>
      <c r="V126" s="17">
        <f t="shared" si="10"/>
        <v>87</v>
      </c>
      <c r="W126" s="29">
        <v>5</v>
      </c>
      <c r="X126" s="29">
        <v>5</v>
      </c>
      <c r="Y126" s="17">
        <f t="shared" si="11"/>
        <v>10</v>
      </c>
      <c r="Z126" s="29">
        <v>4</v>
      </c>
      <c r="AA126" s="29">
        <v>4</v>
      </c>
      <c r="AB126" s="17">
        <f t="shared" si="9"/>
        <v>8</v>
      </c>
      <c r="AC126" s="26">
        <f t="shared" si="12"/>
        <v>0.77777777777777779</v>
      </c>
      <c r="AD126" s="26">
        <f t="shared" si="13"/>
        <v>0.77777777777777779</v>
      </c>
      <c r="AE126" s="35">
        <f t="shared" si="16"/>
        <v>0.91304347826086951</v>
      </c>
      <c r="AF126" s="26">
        <f t="shared" si="17"/>
        <v>1</v>
      </c>
      <c r="AG126" s="26">
        <f t="shared" si="14"/>
        <v>0.82608695652173914</v>
      </c>
      <c r="AH126" s="26">
        <f t="shared" si="15"/>
        <v>0.93333333333333335</v>
      </c>
    </row>
    <row r="127" spans="2:34" x14ac:dyDescent="0.3">
      <c r="B127" s="7">
        <f>'CAT1'!B127</f>
        <v>115</v>
      </c>
      <c r="C127" s="21" t="str">
        <f>'CAT1'!C127</f>
        <v>AME21263L</v>
      </c>
      <c r="D127" s="132" t="str">
        <f>'CAT1'!D127</f>
        <v>AME21263L</v>
      </c>
      <c r="E127" s="133"/>
      <c r="F127" s="7">
        <v>2</v>
      </c>
      <c r="G127" s="7">
        <v>1</v>
      </c>
      <c r="H127" s="7">
        <v>2</v>
      </c>
      <c r="I127" s="7">
        <v>1</v>
      </c>
      <c r="J127" s="7">
        <v>2</v>
      </c>
      <c r="K127" s="7">
        <v>2</v>
      </c>
      <c r="L127" s="7">
        <v>2</v>
      </c>
      <c r="M127" s="7">
        <v>2</v>
      </c>
      <c r="N127" s="7">
        <v>2</v>
      </c>
      <c r="O127" s="7">
        <v>2</v>
      </c>
      <c r="P127" s="7">
        <v>8</v>
      </c>
      <c r="Q127" s="7">
        <v>10</v>
      </c>
      <c r="R127" s="7">
        <v>13</v>
      </c>
      <c r="S127" s="7">
        <v>2</v>
      </c>
      <c r="T127" s="7">
        <v>12</v>
      </c>
      <c r="U127" s="7">
        <v>12</v>
      </c>
      <c r="V127" s="17">
        <f t="shared" si="10"/>
        <v>75</v>
      </c>
      <c r="W127" s="29">
        <v>5</v>
      </c>
      <c r="X127" s="29">
        <v>5</v>
      </c>
      <c r="Y127" s="17">
        <f t="shared" si="11"/>
        <v>10</v>
      </c>
      <c r="Z127" s="29">
        <v>5</v>
      </c>
      <c r="AA127" s="29">
        <v>5</v>
      </c>
      <c r="AB127" s="17">
        <f t="shared" si="9"/>
        <v>10</v>
      </c>
      <c r="AC127" s="26">
        <f t="shared" si="12"/>
        <v>0.72222222222222221</v>
      </c>
      <c r="AD127" s="26">
        <f t="shared" si="13"/>
        <v>0.88888888888888884</v>
      </c>
      <c r="AE127" s="35">
        <f t="shared" si="16"/>
        <v>0.47826086956521741</v>
      </c>
      <c r="AF127" s="26">
        <f t="shared" si="17"/>
        <v>0.91304347826086951</v>
      </c>
      <c r="AG127" s="26">
        <f t="shared" si="14"/>
        <v>0.91304347826086951</v>
      </c>
      <c r="AH127" s="26">
        <f t="shared" si="15"/>
        <v>0.8666666666666667</v>
      </c>
    </row>
    <row r="128" spans="2:34" x14ac:dyDescent="0.3">
      <c r="B128" s="7">
        <f>'CAT1'!B128</f>
        <v>116</v>
      </c>
      <c r="C128" s="21" t="str">
        <f>'CAT1'!C128</f>
        <v>AME21057</v>
      </c>
      <c r="D128" s="132" t="str">
        <f>'CAT1'!D128</f>
        <v>AME21057</v>
      </c>
      <c r="E128" s="133"/>
      <c r="F128" s="7">
        <v>2</v>
      </c>
      <c r="G128" s="7">
        <v>1</v>
      </c>
      <c r="H128" s="7">
        <v>2</v>
      </c>
      <c r="I128" s="7">
        <v>2</v>
      </c>
      <c r="J128" s="7">
        <v>2</v>
      </c>
      <c r="K128" s="7">
        <v>2</v>
      </c>
      <c r="L128" s="7">
        <v>2</v>
      </c>
      <c r="M128" s="7">
        <v>2</v>
      </c>
      <c r="N128" s="7">
        <v>2</v>
      </c>
      <c r="O128" s="7">
        <v>2</v>
      </c>
      <c r="P128" s="7">
        <v>8</v>
      </c>
      <c r="Q128" s="7">
        <v>6</v>
      </c>
      <c r="R128" s="7">
        <v>4</v>
      </c>
      <c r="S128" s="7">
        <v>14</v>
      </c>
      <c r="T128" s="7">
        <v>5</v>
      </c>
      <c r="U128" s="7">
        <v>13</v>
      </c>
      <c r="V128" s="17">
        <f t="shared" si="10"/>
        <v>69</v>
      </c>
      <c r="W128" s="29">
        <v>5</v>
      </c>
      <c r="X128" s="29">
        <v>5</v>
      </c>
      <c r="Y128" s="17">
        <f t="shared" si="11"/>
        <v>10</v>
      </c>
      <c r="Z128" s="29">
        <v>5</v>
      </c>
      <c r="AA128" s="29">
        <v>4</v>
      </c>
      <c r="AB128" s="17">
        <f t="shared" si="9"/>
        <v>9</v>
      </c>
      <c r="AC128" s="26">
        <f t="shared" si="12"/>
        <v>0.5</v>
      </c>
      <c r="AD128" s="26">
        <f t="shared" si="13"/>
        <v>0.44444444444444442</v>
      </c>
      <c r="AE128" s="35">
        <f t="shared" si="16"/>
        <v>1</v>
      </c>
      <c r="AF128" s="26">
        <f t="shared" si="17"/>
        <v>0.60869565217391308</v>
      </c>
      <c r="AG128" s="26">
        <f t="shared" si="14"/>
        <v>0.95652173913043481</v>
      </c>
      <c r="AH128" s="26">
        <f t="shared" si="15"/>
        <v>0.8</v>
      </c>
    </row>
    <row r="129" spans="2:34" x14ac:dyDescent="0.3">
      <c r="B129" s="7">
        <f>'CAT1'!B129</f>
        <v>117</v>
      </c>
      <c r="C129" s="21" t="str">
        <f>'CAT1'!C129</f>
        <v>AME21060</v>
      </c>
      <c r="D129" s="132" t="str">
        <f>'CAT1'!D129</f>
        <v>AME21060</v>
      </c>
      <c r="E129" s="133"/>
      <c r="F129" s="7">
        <v>2</v>
      </c>
      <c r="G129" s="7">
        <v>1</v>
      </c>
      <c r="H129" s="7">
        <v>2</v>
      </c>
      <c r="I129" s="7">
        <v>2</v>
      </c>
      <c r="J129" s="7">
        <v>2</v>
      </c>
      <c r="K129" s="7">
        <v>2</v>
      </c>
      <c r="L129" s="7">
        <v>2</v>
      </c>
      <c r="M129" s="7">
        <v>2</v>
      </c>
      <c r="N129" s="7">
        <v>2</v>
      </c>
      <c r="O129" s="7">
        <v>2</v>
      </c>
      <c r="P129" s="7">
        <v>8</v>
      </c>
      <c r="Q129" s="7">
        <v>14</v>
      </c>
      <c r="R129" s="7">
        <v>10</v>
      </c>
      <c r="S129" s="7">
        <v>11</v>
      </c>
      <c r="T129" s="7">
        <v>9</v>
      </c>
      <c r="U129" s="7">
        <v>7</v>
      </c>
      <c r="V129" s="17">
        <f t="shared" si="10"/>
        <v>78</v>
      </c>
      <c r="W129" s="29">
        <v>5</v>
      </c>
      <c r="X129" s="29">
        <v>5</v>
      </c>
      <c r="Y129" s="17">
        <f t="shared" si="11"/>
        <v>10</v>
      </c>
      <c r="Z129" s="29">
        <v>5</v>
      </c>
      <c r="AA129" s="29">
        <v>5</v>
      </c>
      <c r="AB129" s="17">
        <f t="shared" si="9"/>
        <v>10</v>
      </c>
      <c r="AC129" s="26">
        <f t="shared" si="12"/>
        <v>0.94444444444444442</v>
      </c>
      <c r="AD129" s="26">
        <f t="shared" si="13"/>
        <v>0.77777777777777779</v>
      </c>
      <c r="AE129" s="35">
        <f t="shared" si="16"/>
        <v>0.86956521739130432</v>
      </c>
      <c r="AF129" s="26">
        <f t="shared" si="17"/>
        <v>0.78260869565217395</v>
      </c>
      <c r="AG129" s="26">
        <f t="shared" si="14"/>
        <v>0.69565217391304346</v>
      </c>
      <c r="AH129" s="26">
        <f t="shared" si="15"/>
        <v>0.8666666666666667</v>
      </c>
    </row>
    <row r="130" spans="2:34" x14ac:dyDescent="0.3">
      <c r="B130" s="7">
        <f>'CAT1'!B130</f>
        <v>118</v>
      </c>
      <c r="C130" s="21" t="str">
        <f>'CAT1'!C130</f>
        <v>AME21064</v>
      </c>
      <c r="D130" s="132" t="str">
        <f>'CAT1'!D130</f>
        <v>AME21064</v>
      </c>
      <c r="E130" s="133"/>
      <c r="F130" s="7">
        <v>0</v>
      </c>
      <c r="G130" s="7">
        <v>0</v>
      </c>
      <c r="H130" s="7">
        <v>1</v>
      </c>
      <c r="I130" s="7">
        <v>0</v>
      </c>
      <c r="J130" s="7">
        <v>1</v>
      </c>
      <c r="K130" s="7">
        <v>1</v>
      </c>
      <c r="L130" s="7">
        <v>2</v>
      </c>
      <c r="M130" s="7">
        <v>2</v>
      </c>
      <c r="N130" s="7">
        <v>2</v>
      </c>
      <c r="O130" s="7">
        <v>1</v>
      </c>
      <c r="P130" s="7">
        <v>10</v>
      </c>
      <c r="Q130" s="7">
        <v>12</v>
      </c>
      <c r="R130" s="7">
        <v>11</v>
      </c>
      <c r="S130" s="7">
        <v>14</v>
      </c>
      <c r="T130" s="7">
        <v>10</v>
      </c>
      <c r="U130" s="7">
        <v>14</v>
      </c>
      <c r="V130" s="17">
        <f t="shared" si="10"/>
        <v>81</v>
      </c>
      <c r="W130" s="29">
        <v>5</v>
      </c>
      <c r="X130" s="29">
        <v>5</v>
      </c>
      <c r="Y130" s="17">
        <f t="shared" si="11"/>
        <v>10</v>
      </c>
      <c r="Z130" s="29">
        <v>4</v>
      </c>
      <c r="AA130" s="29">
        <v>4</v>
      </c>
      <c r="AB130" s="17">
        <f t="shared" si="9"/>
        <v>8</v>
      </c>
      <c r="AC130" s="26">
        <f t="shared" si="12"/>
        <v>0.66666666666666663</v>
      </c>
      <c r="AD130" s="26">
        <f t="shared" si="13"/>
        <v>0.66666666666666663</v>
      </c>
      <c r="AE130" s="35">
        <f t="shared" si="16"/>
        <v>0.91304347826086951</v>
      </c>
      <c r="AF130" s="26">
        <f t="shared" si="17"/>
        <v>0.82608695652173914</v>
      </c>
      <c r="AG130" s="26">
        <f t="shared" si="14"/>
        <v>0.91304347826086951</v>
      </c>
      <c r="AH130" s="26">
        <f t="shared" si="15"/>
        <v>0.93333333333333335</v>
      </c>
    </row>
    <row r="131" spans="2:34" x14ac:dyDescent="0.3">
      <c r="B131" s="7">
        <f>'CAT1'!B131</f>
        <v>119</v>
      </c>
      <c r="C131" s="21" t="str">
        <f>'CAT1'!C131</f>
        <v>AME21065</v>
      </c>
      <c r="D131" s="132" t="str">
        <f>'CAT1'!D131</f>
        <v>AME21065</v>
      </c>
      <c r="E131" s="133"/>
      <c r="F131" s="7">
        <v>2</v>
      </c>
      <c r="G131" s="7">
        <v>1</v>
      </c>
      <c r="H131" s="7">
        <v>2</v>
      </c>
      <c r="I131" s="7">
        <v>2</v>
      </c>
      <c r="J131" s="7">
        <v>2</v>
      </c>
      <c r="K131" s="7">
        <v>2</v>
      </c>
      <c r="L131" s="7">
        <v>2</v>
      </c>
      <c r="M131" s="7">
        <v>2</v>
      </c>
      <c r="N131" s="7">
        <v>2</v>
      </c>
      <c r="O131" s="7">
        <v>2</v>
      </c>
      <c r="P131" s="7">
        <v>8</v>
      </c>
      <c r="Q131" s="7">
        <v>13</v>
      </c>
      <c r="R131" s="7">
        <v>4</v>
      </c>
      <c r="S131" s="7">
        <v>14</v>
      </c>
      <c r="T131" s="7">
        <v>4</v>
      </c>
      <c r="U131" s="7">
        <v>2</v>
      </c>
      <c r="V131" s="17">
        <f t="shared" si="10"/>
        <v>64</v>
      </c>
      <c r="W131" s="29">
        <v>5</v>
      </c>
      <c r="X131" s="29">
        <v>5</v>
      </c>
      <c r="Y131" s="17">
        <f t="shared" si="11"/>
        <v>10</v>
      </c>
      <c r="Z131" s="29">
        <v>4</v>
      </c>
      <c r="AA131" s="29">
        <v>5</v>
      </c>
      <c r="AB131" s="17">
        <f t="shared" si="9"/>
        <v>9</v>
      </c>
      <c r="AC131" s="26">
        <f t="shared" si="12"/>
        <v>0.88888888888888884</v>
      </c>
      <c r="AD131" s="26">
        <f t="shared" si="13"/>
        <v>0.44444444444444442</v>
      </c>
      <c r="AE131" s="35">
        <f t="shared" si="16"/>
        <v>1</v>
      </c>
      <c r="AF131" s="26">
        <f t="shared" si="17"/>
        <v>0.56521739130434778</v>
      </c>
      <c r="AG131" s="26">
        <f t="shared" si="14"/>
        <v>0.43478260869565216</v>
      </c>
      <c r="AH131" s="26">
        <f t="shared" si="15"/>
        <v>0.8666666666666667</v>
      </c>
    </row>
    <row r="132" spans="2:34" x14ac:dyDescent="0.3">
      <c r="B132" s="7">
        <f>'CAT1'!B132</f>
        <v>120</v>
      </c>
      <c r="C132" s="21" t="str">
        <f>'CAT1'!C132</f>
        <v>AME21070</v>
      </c>
      <c r="D132" s="132" t="str">
        <f>'CAT1'!D132</f>
        <v>AME21070</v>
      </c>
      <c r="E132" s="133"/>
      <c r="F132" s="7">
        <v>2</v>
      </c>
      <c r="G132" s="7">
        <v>1</v>
      </c>
      <c r="H132" s="7">
        <v>2</v>
      </c>
      <c r="I132" s="7">
        <v>2</v>
      </c>
      <c r="J132" s="7">
        <v>2</v>
      </c>
      <c r="K132" s="7">
        <v>2</v>
      </c>
      <c r="L132" s="7">
        <v>2</v>
      </c>
      <c r="M132" s="7">
        <v>1</v>
      </c>
      <c r="N132" s="7">
        <v>2</v>
      </c>
      <c r="O132" s="7">
        <v>2</v>
      </c>
      <c r="P132" s="7">
        <v>9</v>
      </c>
      <c r="Q132" s="7">
        <v>13</v>
      </c>
      <c r="R132" s="7">
        <v>10</v>
      </c>
      <c r="S132" s="7">
        <v>12</v>
      </c>
      <c r="T132" s="7">
        <v>11</v>
      </c>
      <c r="U132" s="7">
        <v>10</v>
      </c>
      <c r="V132" s="17">
        <f t="shared" si="10"/>
        <v>83</v>
      </c>
      <c r="W132" s="29">
        <v>5</v>
      </c>
      <c r="X132" s="29">
        <v>5</v>
      </c>
      <c r="Y132" s="17">
        <f t="shared" si="11"/>
        <v>10</v>
      </c>
      <c r="Z132" s="29">
        <v>5</v>
      </c>
      <c r="AA132" s="29">
        <v>4</v>
      </c>
      <c r="AB132" s="17">
        <f t="shared" si="9"/>
        <v>9</v>
      </c>
      <c r="AC132" s="26">
        <f t="shared" si="12"/>
        <v>0.88888888888888884</v>
      </c>
      <c r="AD132" s="26">
        <f t="shared" si="13"/>
        <v>0.77777777777777779</v>
      </c>
      <c r="AE132" s="35">
        <f t="shared" si="16"/>
        <v>0.91304347826086951</v>
      </c>
      <c r="AF132" s="26">
        <f t="shared" si="17"/>
        <v>0.82608695652173914</v>
      </c>
      <c r="AG132" s="26">
        <f t="shared" si="14"/>
        <v>0.82608695652173914</v>
      </c>
      <c r="AH132" s="26">
        <f t="shared" si="15"/>
        <v>0.8666666666666667</v>
      </c>
    </row>
    <row r="133" spans="2:34" x14ac:dyDescent="0.3">
      <c r="B133" s="7">
        <f>'CAT1'!B133</f>
        <v>121</v>
      </c>
      <c r="C133" s="21" t="str">
        <f>'CAT1'!C133</f>
        <v>AME21071</v>
      </c>
      <c r="D133" s="132" t="str">
        <f>'CAT1'!D133</f>
        <v>AME21071</v>
      </c>
      <c r="E133" s="133"/>
      <c r="F133" s="7">
        <v>1</v>
      </c>
      <c r="G133" s="7">
        <v>2</v>
      </c>
      <c r="H133" s="7">
        <v>1</v>
      </c>
      <c r="I133" s="7">
        <v>1</v>
      </c>
      <c r="J133" s="7">
        <v>2</v>
      </c>
      <c r="K133" s="7">
        <v>1</v>
      </c>
      <c r="L133" s="7">
        <v>1</v>
      </c>
      <c r="M133" s="7">
        <v>2</v>
      </c>
      <c r="N133" s="7">
        <v>2</v>
      </c>
      <c r="O133" s="7">
        <v>2</v>
      </c>
      <c r="P133" s="7">
        <v>8</v>
      </c>
      <c r="Q133" s="7">
        <v>11</v>
      </c>
      <c r="R133" s="7">
        <v>12</v>
      </c>
      <c r="S133" s="7">
        <v>10</v>
      </c>
      <c r="T133" s="7">
        <v>12</v>
      </c>
      <c r="U133" s="7">
        <v>13</v>
      </c>
      <c r="V133" s="17">
        <f t="shared" si="10"/>
        <v>81</v>
      </c>
      <c r="W133" s="29">
        <v>5</v>
      </c>
      <c r="X133" s="29">
        <v>5</v>
      </c>
      <c r="Y133" s="17">
        <f t="shared" si="11"/>
        <v>10</v>
      </c>
      <c r="Z133" s="29">
        <v>5</v>
      </c>
      <c r="AA133" s="29">
        <v>4</v>
      </c>
      <c r="AB133" s="17">
        <f t="shared" si="9"/>
        <v>9</v>
      </c>
      <c r="AC133" s="26">
        <f t="shared" si="12"/>
        <v>0.77777777777777779</v>
      </c>
      <c r="AD133" s="26">
        <f t="shared" si="13"/>
        <v>0.77777777777777779</v>
      </c>
      <c r="AE133" s="35">
        <f t="shared" si="16"/>
        <v>0.78260869565217395</v>
      </c>
      <c r="AF133" s="26">
        <f t="shared" si="17"/>
        <v>0.86956521739130432</v>
      </c>
      <c r="AG133" s="26">
        <f t="shared" si="14"/>
        <v>0.95652173913043481</v>
      </c>
      <c r="AH133" s="26">
        <f t="shared" si="15"/>
        <v>0.8</v>
      </c>
    </row>
    <row r="134" spans="2:34" x14ac:dyDescent="0.3">
      <c r="B134" s="7">
        <f>'CAT1'!B134</f>
        <v>122</v>
      </c>
      <c r="C134" s="21" t="str">
        <f>'CAT1'!C134</f>
        <v>AME21072</v>
      </c>
      <c r="D134" s="132" t="str">
        <f>'CAT1'!D134</f>
        <v>AME21072</v>
      </c>
      <c r="E134" s="133"/>
      <c r="F134" s="7">
        <v>1</v>
      </c>
      <c r="G134" s="7">
        <v>1</v>
      </c>
      <c r="H134" s="7">
        <v>2</v>
      </c>
      <c r="I134" s="7">
        <v>0</v>
      </c>
      <c r="J134" s="7">
        <v>0</v>
      </c>
      <c r="K134" s="7">
        <v>1</v>
      </c>
      <c r="L134" s="7">
        <v>2</v>
      </c>
      <c r="M134" s="7">
        <v>1</v>
      </c>
      <c r="N134" s="7">
        <v>2</v>
      </c>
      <c r="O134" s="7">
        <v>2</v>
      </c>
      <c r="P134" s="7">
        <v>8</v>
      </c>
      <c r="Q134" s="7">
        <v>12</v>
      </c>
      <c r="R134" s="7">
        <v>14</v>
      </c>
      <c r="S134" s="7">
        <v>11</v>
      </c>
      <c r="T134" s="7">
        <v>11</v>
      </c>
      <c r="U134" s="7">
        <v>13</v>
      </c>
      <c r="V134" s="17">
        <f t="shared" si="10"/>
        <v>81</v>
      </c>
      <c r="W134" s="29">
        <v>5</v>
      </c>
      <c r="X134" s="29">
        <v>5</v>
      </c>
      <c r="Y134" s="17">
        <f t="shared" si="11"/>
        <v>10</v>
      </c>
      <c r="Z134" s="29">
        <v>4</v>
      </c>
      <c r="AA134" s="29">
        <v>5</v>
      </c>
      <c r="AB134" s="17">
        <f t="shared" si="9"/>
        <v>9</v>
      </c>
      <c r="AC134" s="26">
        <f t="shared" si="12"/>
        <v>0.77777777777777779</v>
      </c>
      <c r="AD134" s="26">
        <f t="shared" si="13"/>
        <v>0.88888888888888884</v>
      </c>
      <c r="AE134" s="35">
        <f t="shared" si="16"/>
        <v>0.73913043478260865</v>
      </c>
      <c r="AF134" s="26">
        <f t="shared" si="17"/>
        <v>0.82608695652173914</v>
      </c>
      <c r="AG134" s="26">
        <f t="shared" si="14"/>
        <v>0.91304347826086951</v>
      </c>
      <c r="AH134" s="26">
        <f t="shared" si="15"/>
        <v>0.8666666666666667</v>
      </c>
    </row>
    <row r="135" spans="2:34" x14ac:dyDescent="0.3">
      <c r="B135" s="7">
        <f>'CAT1'!B135</f>
        <v>123</v>
      </c>
      <c r="C135" s="21" t="str">
        <f>'CAT1'!C135</f>
        <v>AME21073</v>
      </c>
      <c r="D135" s="132" t="str">
        <f>'CAT1'!D135</f>
        <v>AME21073</v>
      </c>
      <c r="E135" s="133"/>
      <c r="F135" s="7">
        <v>1</v>
      </c>
      <c r="G135" s="7">
        <v>1</v>
      </c>
      <c r="H135" s="7">
        <v>2</v>
      </c>
      <c r="I135" s="7">
        <v>1</v>
      </c>
      <c r="J135" s="7">
        <v>1</v>
      </c>
      <c r="K135" s="7">
        <v>1</v>
      </c>
      <c r="L135" s="7">
        <v>2</v>
      </c>
      <c r="M135" s="7">
        <v>2</v>
      </c>
      <c r="N135" s="7">
        <v>2</v>
      </c>
      <c r="O135" s="7">
        <v>1</v>
      </c>
      <c r="P135" s="7">
        <v>5</v>
      </c>
      <c r="Q135" s="7">
        <v>9</v>
      </c>
      <c r="R135" s="7">
        <v>14</v>
      </c>
      <c r="S135" s="7">
        <v>13</v>
      </c>
      <c r="T135" s="7">
        <v>12</v>
      </c>
      <c r="U135" s="7">
        <v>10</v>
      </c>
      <c r="V135" s="17">
        <f t="shared" si="10"/>
        <v>77</v>
      </c>
      <c r="W135" s="29">
        <v>5</v>
      </c>
      <c r="X135" s="29">
        <v>5</v>
      </c>
      <c r="Y135" s="17">
        <f t="shared" si="11"/>
        <v>10</v>
      </c>
      <c r="Z135" s="29">
        <v>5</v>
      </c>
      <c r="AA135" s="29">
        <v>4</v>
      </c>
      <c r="AB135" s="17">
        <f t="shared" si="9"/>
        <v>9</v>
      </c>
      <c r="AC135" s="26">
        <f t="shared" si="12"/>
        <v>0.61111111111111116</v>
      </c>
      <c r="AD135" s="26">
        <f t="shared" si="13"/>
        <v>0.94444444444444442</v>
      </c>
      <c r="AE135" s="35">
        <f t="shared" si="16"/>
        <v>0.86956521739130432</v>
      </c>
      <c r="AF135" s="26">
        <f t="shared" si="17"/>
        <v>0.91304347826086951</v>
      </c>
      <c r="AG135" s="26">
        <f t="shared" si="14"/>
        <v>0.78260869565217395</v>
      </c>
      <c r="AH135" s="26">
        <f t="shared" si="15"/>
        <v>0.6</v>
      </c>
    </row>
    <row r="136" spans="2:34" x14ac:dyDescent="0.3">
      <c r="B136" s="7">
        <f>'CAT1'!B136</f>
        <v>124</v>
      </c>
      <c r="C136" s="21" t="str">
        <f>'CAT1'!C136</f>
        <v>AME21074</v>
      </c>
      <c r="D136" s="132" t="str">
        <f>'CAT1'!D136</f>
        <v>AME21074</v>
      </c>
      <c r="E136" s="133"/>
      <c r="F136" s="7">
        <v>1</v>
      </c>
      <c r="G136" s="7">
        <v>1</v>
      </c>
      <c r="H136" s="7">
        <v>2</v>
      </c>
      <c r="I136" s="7">
        <v>1</v>
      </c>
      <c r="J136" s="7">
        <v>1</v>
      </c>
      <c r="K136" s="7">
        <v>1</v>
      </c>
      <c r="L136" s="7">
        <v>1</v>
      </c>
      <c r="M136" s="7">
        <v>1</v>
      </c>
      <c r="N136" s="7">
        <v>1</v>
      </c>
      <c r="O136" s="7">
        <v>1</v>
      </c>
      <c r="P136" s="7">
        <v>9</v>
      </c>
      <c r="Q136" s="7">
        <v>14</v>
      </c>
      <c r="R136" s="7">
        <v>11</v>
      </c>
      <c r="S136" s="7">
        <v>14</v>
      </c>
      <c r="T136" s="7">
        <v>7</v>
      </c>
      <c r="U136" s="7">
        <v>11</v>
      </c>
      <c r="V136" s="17">
        <f t="shared" si="10"/>
        <v>77</v>
      </c>
      <c r="W136" s="29">
        <v>5</v>
      </c>
      <c r="X136" s="29">
        <v>5</v>
      </c>
      <c r="Y136" s="17">
        <f t="shared" si="11"/>
        <v>10</v>
      </c>
      <c r="Z136" s="29">
        <v>5</v>
      </c>
      <c r="AA136" s="29">
        <v>4</v>
      </c>
      <c r="AB136" s="17">
        <f t="shared" si="9"/>
        <v>9</v>
      </c>
      <c r="AC136" s="26">
        <f t="shared" si="12"/>
        <v>0.88888888888888884</v>
      </c>
      <c r="AD136" s="26">
        <f t="shared" si="13"/>
        <v>0.77777777777777779</v>
      </c>
      <c r="AE136" s="35">
        <f t="shared" si="16"/>
        <v>0.91304347826086951</v>
      </c>
      <c r="AF136" s="26">
        <f t="shared" si="17"/>
        <v>0.60869565217391308</v>
      </c>
      <c r="AG136" s="26">
        <f t="shared" si="14"/>
        <v>0.78260869565217395</v>
      </c>
      <c r="AH136" s="26">
        <f t="shared" si="15"/>
        <v>0.8666666666666667</v>
      </c>
    </row>
    <row r="137" spans="2:34" x14ac:dyDescent="0.3">
      <c r="B137" s="7">
        <f>'CAT1'!B137</f>
        <v>125</v>
      </c>
      <c r="C137" s="21" t="str">
        <f>'CAT1'!C137</f>
        <v>AME21075</v>
      </c>
      <c r="D137" s="132" t="str">
        <f>'CAT1'!D137</f>
        <v>AME21075</v>
      </c>
      <c r="E137" s="133"/>
      <c r="F137" s="7">
        <v>2</v>
      </c>
      <c r="G137" s="7">
        <v>2</v>
      </c>
      <c r="H137" s="7">
        <v>2</v>
      </c>
      <c r="I137" s="7">
        <v>2</v>
      </c>
      <c r="J137" s="7">
        <v>1</v>
      </c>
      <c r="K137" s="7">
        <v>1</v>
      </c>
      <c r="L137" s="7">
        <v>1</v>
      </c>
      <c r="M137" s="7">
        <v>2</v>
      </c>
      <c r="N137" s="7">
        <v>2</v>
      </c>
      <c r="O137" s="7">
        <v>2</v>
      </c>
      <c r="P137" s="7">
        <v>7</v>
      </c>
      <c r="Q137" s="7">
        <v>13</v>
      </c>
      <c r="R137" s="7">
        <v>12</v>
      </c>
      <c r="S137" s="7">
        <v>13</v>
      </c>
      <c r="T137" s="7">
        <v>10</v>
      </c>
      <c r="U137" s="7">
        <v>11</v>
      </c>
      <c r="V137" s="17">
        <f t="shared" si="10"/>
        <v>83</v>
      </c>
      <c r="W137" s="29">
        <v>5</v>
      </c>
      <c r="X137" s="29">
        <v>5</v>
      </c>
      <c r="Y137" s="17">
        <f t="shared" si="11"/>
        <v>10</v>
      </c>
      <c r="Z137" s="29">
        <v>5</v>
      </c>
      <c r="AA137" s="29">
        <v>4</v>
      </c>
      <c r="AB137" s="17">
        <f t="shared" si="9"/>
        <v>9</v>
      </c>
      <c r="AC137" s="26">
        <f t="shared" si="12"/>
        <v>0.94444444444444442</v>
      </c>
      <c r="AD137" s="26">
        <f t="shared" si="13"/>
        <v>0.88888888888888884</v>
      </c>
      <c r="AE137" s="35">
        <f t="shared" si="16"/>
        <v>0.86956521739130432</v>
      </c>
      <c r="AF137" s="26">
        <f t="shared" si="17"/>
        <v>0.78260869565217395</v>
      </c>
      <c r="AG137" s="26">
        <f t="shared" si="14"/>
        <v>0.86956521739130432</v>
      </c>
      <c r="AH137" s="26">
        <f t="shared" si="15"/>
        <v>0.73333333333333328</v>
      </c>
    </row>
    <row r="138" spans="2:34" x14ac:dyDescent="0.3">
      <c r="B138" s="7">
        <f>'CAT1'!B138</f>
        <v>126</v>
      </c>
      <c r="C138" s="21" t="str">
        <f>'CAT1'!C138</f>
        <v>AME21078</v>
      </c>
      <c r="D138" s="132" t="str">
        <f>'CAT1'!D138</f>
        <v>AME21078</v>
      </c>
      <c r="E138" s="133"/>
      <c r="F138" s="7">
        <v>2</v>
      </c>
      <c r="G138" s="7">
        <v>2</v>
      </c>
      <c r="H138" s="7">
        <v>2</v>
      </c>
      <c r="I138" s="7">
        <v>2</v>
      </c>
      <c r="J138" s="7">
        <v>2</v>
      </c>
      <c r="K138" s="7">
        <v>2</v>
      </c>
      <c r="L138" s="7">
        <v>2</v>
      </c>
      <c r="M138" s="7">
        <v>2</v>
      </c>
      <c r="N138" s="7">
        <v>2</v>
      </c>
      <c r="O138" s="7">
        <v>2</v>
      </c>
      <c r="P138" s="7">
        <v>10</v>
      </c>
      <c r="Q138" s="7">
        <v>6</v>
      </c>
      <c r="R138" s="7">
        <v>8</v>
      </c>
      <c r="S138" s="7">
        <v>14</v>
      </c>
      <c r="T138" s="7">
        <v>9</v>
      </c>
      <c r="U138" s="7">
        <v>12</v>
      </c>
      <c r="V138" s="17">
        <f t="shared" si="10"/>
        <v>79</v>
      </c>
      <c r="W138" s="29">
        <v>5</v>
      </c>
      <c r="X138" s="29">
        <v>5</v>
      </c>
      <c r="Y138" s="17">
        <f t="shared" si="11"/>
        <v>10</v>
      </c>
      <c r="Z138" s="29">
        <v>5</v>
      </c>
      <c r="AA138" s="29">
        <v>5</v>
      </c>
      <c r="AB138" s="17">
        <f t="shared" si="9"/>
        <v>10</v>
      </c>
      <c r="AC138" s="26">
        <f t="shared" si="12"/>
        <v>0.55555555555555558</v>
      </c>
      <c r="AD138" s="26">
        <f t="shared" si="13"/>
        <v>0.66666666666666663</v>
      </c>
      <c r="AE138" s="35">
        <f t="shared" si="16"/>
        <v>1</v>
      </c>
      <c r="AF138" s="26">
        <f t="shared" si="17"/>
        <v>0.78260869565217395</v>
      </c>
      <c r="AG138" s="26">
        <f t="shared" si="14"/>
        <v>0.91304347826086951</v>
      </c>
      <c r="AH138" s="26">
        <f t="shared" si="15"/>
        <v>1</v>
      </c>
    </row>
    <row r="139" spans="2:34" x14ac:dyDescent="0.3">
      <c r="B139" s="7">
        <f>'CAT1'!B139</f>
        <v>127</v>
      </c>
      <c r="C139" s="21" t="str">
        <f>'CAT1'!C139</f>
        <v>AME21081</v>
      </c>
      <c r="D139" s="132" t="str">
        <f>'CAT1'!D139</f>
        <v>AME21081</v>
      </c>
      <c r="E139" s="133"/>
      <c r="F139" s="7" t="s">
        <v>103</v>
      </c>
      <c r="G139" s="7" t="s">
        <v>103</v>
      </c>
      <c r="H139" s="7" t="s">
        <v>103</v>
      </c>
      <c r="I139" s="7" t="s">
        <v>103</v>
      </c>
      <c r="J139" s="7" t="s">
        <v>103</v>
      </c>
      <c r="K139" s="7" t="s">
        <v>103</v>
      </c>
      <c r="L139" s="7" t="s">
        <v>103</v>
      </c>
      <c r="M139" s="7" t="s">
        <v>103</v>
      </c>
      <c r="N139" s="7" t="s">
        <v>103</v>
      </c>
      <c r="O139" s="7" t="s">
        <v>103</v>
      </c>
      <c r="P139" s="7" t="s">
        <v>103</v>
      </c>
      <c r="Q139" s="7" t="s">
        <v>103</v>
      </c>
      <c r="R139" s="7" t="s">
        <v>103</v>
      </c>
      <c r="S139" s="7" t="s">
        <v>103</v>
      </c>
      <c r="T139" s="7" t="s">
        <v>103</v>
      </c>
      <c r="U139" s="7" t="s">
        <v>103</v>
      </c>
      <c r="V139" s="17">
        <f t="shared" si="10"/>
        <v>0</v>
      </c>
      <c r="W139" s="29">
        <v>5</v>
      </c>
      <c r="X139" s="29">
        <v>5</v>
      </c>
      <c r="Y139" s="17">
        <f t="shared" si="11"/>
        <v>10</v>
      </c>
      <c r="Z139" s="29">
        <v>5</v>
      </c>
      <c r="AA139" s="29">
        <v>4</v>
      </c>
      <c r="AB139" s="17">
        <f t="shared" si="9"/>
        <v>9</v>
      </c>
      <c r="AC139" s="26">
        <f t="shared" si="12"/>
        <v>0</v>
      </c>
      <c r="AD139" s="26">
        <f t="shared" si="13"/>
        <v>0</v>
      </c>
      <c r="AE139" s="35">
        <f t="shared" si="16"/>
        <v>0.21739130434782608</v>
      </c>
      <c r="AF139" s="26">
        <f t="shared" si="17"/>
        <v>0.21739130434782608</v>
      </c>
      <c r="AG139" s="26">
        <f t="shared" si="14"/>
        <v>0.21739130434782608</v>
      </c>
      <c r="AH139" s="26">
        <f t="shared" si="15"/>
        <v>0.26666666666666666</v>
      </c>
    </row>
    <row r="140" spans="2:34" x14ac:dyDescent="0.3">
      <c r="B140" s="7">
        <f>'CAT1'!B140</f>
        <v>128</v>
      </c>
      <c r="C140" s="21" t="str">
        <f>'CAT1'!C140</f>
        <v>AME21082</v>
      </c>
      <c r="D140" s="132" t="str">
        <f>'CAT1'!D140</f>
        <v>AME21082</v>
      </c>
      <c r="E140" s="133"/>
      <c r="F140" s="7">
        <v>2</v>
      </c>
      <c r="G140" s="7">
        <v>1</v>
      </c>
      <c r="H140" s="7">
        <v>2</v>
      </c>
      <c r="I140" s="7">
        <v>2</v>
      </c>
      <c r="J140" s="7">
        <v>2</v>
      </c>
      <c r="K140" s="7">
        <v>2</v>
      </c>
      <c r="L140" s="7">
        <v>2</v>
      </c>
      <c r="M140" s="7">
        <v>2</v>
      </c>
      <c r="N140" s="7">
        <v>2</v>
      </c>
      <c r="O140" s="7">
        <v>2</v>
      </c>
      <c r="P140" s="7">
        <v>5</v>
      </c>
      <c r="Q140" s="7">
        <v>9</v>
      </c>
      <c r="R140" s="7">
        <v>6</v>
      </c>
      <c r="S140" s="7">
        <v>12</v>
      </c>
      <c r="T140" s="7">
        <v>14</v>
      </c>
      <c r="U140" s="7">
        <v>14</v>
      </c>
      <c r="V140" s="17">
        <f t="shared" si="10"/>
        <v>79</v>
      </c>
      <c r="W140" s="29">
        <v>5</v>
      </c>
      <c r="X140" s="29">
        <v>5</v>
      </c>
      <c r="Y140" s="17">
        <f t="shared" si="11"/>
        <v>10</v>
      </c>
      <c r="Z140" s="29">
        <v>5</v>
      </c>
      <c r="AA140" s="29">
        <v>5</v>
      </c>
      <c r="AB140" s="17">
        <f t="shared" ref="AB140:AB203" si="18">SUM(Z140:AA140)</f>
        <v>10</v>
      </c>
      <c r="AC140" s="26">
        <f t="shared" si="12"/>
        <v>0.66666666666666663</v>
      </c>
      <c r="AD140" s="26">
        <f t="shared" si="13"/>
        <v>0.55555555555555558</v>
      </c>
      <c r="AE140" s="35">
        <f t="shared" si="16"/>
        <v>0.91304347826086951</v>
      </c>
      <c r="AF140" s="26">
        <f t="shared" si="17"/>
        <v>1</v>
      </c>
      <c r="AG140" s="26">
        <f t="shared" si="14"/>
        <v>1</v>
      </c>
      <c r="AH140" s="26">
        <f t="shared" si="15"/>
        <v>0.66666666666666663</v>
      </c>
    </row>
    <row r="141" spans="2:34" x14ac:dyDescent="0.3">
      <c r="B141" s="7">
        <f>'CAT1'!B141</f>
        <v>129</v>
      </c>
      <c r="C141" s="21" t="str">
        <f>'CAT1'!C141</f>
        <v>AME21083</v>
      </c>
      <c r="D141" s="132" t="str">
        <f>'CAT1'!D141</f>
        <v>AME21083</v>
      </c>
      <c r="E141" s="133"/>
      <c r="F141" s="7">
        <v>2</v>
      </c>
      <c r="G141" s="7">
        <v>2</v>
      </c>
      <c r="H141" s="7">
        <v>2</v>
      </c>
      <c r="I141" s="7">
        <v>1</v>
      </c>
      <c r="J141" s="7">
        <v>2</v>
      </c>
      <c r="K141" s="7">
        <v>2</v>
      </c>
      <c r="L141" s="7">
        <v>2</v>
      </c>
      <c r="M141" s="7">
        <v>2</v>
      </c>
      <c r="N141" s="7">
        <v>2</v>
      </c>
      <c r="O141" s="7">
        <v>2</v>
      </c>
      <c r="P141" s="7">
        <v>7</v>
      </c>
      <c r="Q141" s="7">
        <v>14</v>
      </c>
      <c r="R141" s="7">
        <v>7</v>
      </c>
      <c r="S141" s="7">
        <v>14</v>
      </c>
      <c r="T141" s="7">
        <v>10</v>
      </c>
      <c r="U141" s="7">
        <v>8</v>
      </c>
      <c r="V141" s="17">
        <f t="shared" ref="V141:V204" si="19">SUM(F141:U141)</f>
        <v>79</v>
      </c>
      <c r="W141" s="29">
        <v>5</v>
      </c>
      <c r="X141" s="29">
        <v>5</v>
      </c>
      <c r="Y141" s="17">
        <f t="shared" ref="Y141:Y204" si="20">SUM(W141:X141)</f>
        <v>10</v>
      </c>
      <c r="Z141" s="29">
        <v>5</v>
      </c>
      <c r="AA141" s="29">
        <v>5</v>
      </c>
      <c r="AB141" s="17">
        <f t="shared" si="18"/>
        <v>10</v>
      </c>
      <c r="AC141" s="26">
        <f t="shared" ref="AC141:AC204" si="21">SUM(F141:G141,Q141)/18</f>
        <v>1</v>
      </c>
      <c r="AD141" s="26">
        <f t="shared" ref="AD141:AD204" si="22">SUM(H141:I141,R141)/18</f>
        <v>0.55555555555555558</v>
      </c>
      <c r="AE141" s="35">
        <f t="shared" si="16"/>
        <v>1</v>
      </c>
      <c r="AF141" s="26">
        <f t="shared" si="17"/>
        <v>0.82608695652173914</v>
      </c>
      <c r="AG141" s="26">
        <f t="shared" ref="AG141:AG204" si="23">SUM(N141:O141,U141,Z141)/23</f>
        <v>0.73913043478260865</v>
      </c>
      <c r="AH141" s="26">
        <f t="shared" ref="AH141:AH204" si="24">SUM(P141,AA141)/15</f>
        <v>0.8</v>
      </c>
    </row>
    <row r="142" spans="2:34" x14ac:dyDescent="0.3">
      <c r="B142" s="7">
        <f>'CAT1'!B142</f>
        <v>130</v>
      </c>
      <c r="C142" s="21" t="str">
        <f>'CAT1'!C142</f>
        <v>AME21085</v>
      </c>
      <c r="D142" s="132" t="str">
        <f>'CAT1'!D142</f>
        <v>AME21085</v>
      </c>
      <c r="E142" s="133"/>
      <c r="F142" s="7">
        <v>2</v>
      </c>
      <c r="G142" s="7">
        <v>1</v>
      </c>
      <c r="H142" s="7">
        <v>2</v>
      </c>
      <c r="I142" s="7">
        <v>2</v>
      </c>
      <c r="J142" s="7">
        <v>1</v>
      </c>
      <c r="K142" s="7">
        <v>1</v>
      </c>
      <c r="L142" s="7">
        <v>1</v>
      </c>
      <c r="M142" s="7">
        <v>1</v>
      </c>
      <c r="N142" s="7">
        <v>2</v>
      </c>
      <c r="O142" s="7">
        <v>1</v>
      </c>
      <c r="P142" s="7">
        <v>9</v>
      </c>
      <c r="Q142" s="7">
        <v>13</v>
      </c>
      <c r="R142" s="7">
        <v>11</v>
      </c>
      <c r="S142" s="7">
        <v>11</v>
      </c>
      <c r="T142" s="7">
        <v>12</v>
      </c>
      <c r="U142" s="7">
        <v>13</v>
      </c>
      <c r="V142" s="17">
        <f t="shared" si="19"/>
        <v>83</v>
      </c>
      <c r="W142" s="29">
        <v>5</v>
      </c>
      <c r="X142" s="29">
        <v>5</v>
      </c>
      <c r="Y142" s="17">
        <f t="shared" si="20"/>
        <v>10</v>
      </c>
      <c r="Z142" s="29">
        <v>4</v>
      </c>
      <c r="AA142" s="29">
        <v>4</v>
      </c>
      <c r="AB142" s="17">
        <f t="shared" si="18"/>
        <v>8</v>
      </c>
      <c r="AC142" s="26">
        <f t="shared" si="21"/>
        <v>0.88888888888888884</v>
      </c>
      <c r="AD142" s="26">
        <f t="shared" si="22"/>
        <v>0.83333333333333337</v>
      </c>
      <c r="AE142" s="35">
        <f t="shared" ref="AE142:AE205" si="25">SUM(J142:K142,S142,W142)/23</f>
        <v>0.78260869565217395</v>
      </c>
      <c r="AF142" s="26">
        <f t="shared" ref="AF142:AF205" si="26">SUM(L142:M142,T142,X142)/23</f>
        <v>0.82608695652173914</v>
      </c>
      <c r="AG142" s="26">
        <f t="shared" si="23"/>
        <v>0.86956521739130432</v>
      </c>
      <c r="AH142" s="26">
        <f t="shared" si="24"/>
        <v>0.8666666666666667</v>
      </c>
    </row>
    <row r="143" spans="2:34" x14ac:dyDescent="0.3">
      <c r="B143" s="7">
        <f>'CAT1'!B143</f>
        <v>131</v>
      </c>
      <c r="C143" s="21" t="str">
        <f>'CAT1'!C143</f>
        <v>AME21088</v>
      </c>
      <c r="D143" s="132" t="str">
        <f>'CAT1'!D143</f>
        <v>AME21088</v>
      </c>
      <c r="E143" s="133"/>
      <c r="F143" s="7">
        <v>1</v>
      </c>
      <c r="G143" s="7">
        <v>1</v>
      </c>
      <c r="H143" s="7">
        <v>1</v>
      </c>
      <c r="I143" s="7">
        <v>1</v>
      </c>
      <c r="J143" s="7">
        <v>1</v>
      </c>
      <c r="K143" s="7">
        <v>1</v>
      </c>
      <c r="L143" s="7">
        <v>1</v>
      </c>
      <c r="M143" s="7">
        <v>1</v>
      </c>
      <c r="N143" s="7">
        <v>2</v>
      </c>
      <c r="O143" s="7">
        <v>2</v>
      </c>
      <c r="P143" s="7">
        <v>9</v>
      </c>
      <c r="Q143" s="7">
        <v>8</v>
      </c>
      <c r="R143" s="7">
        <v>10</v>
      </c>
      <c r="S143" s="7">
        <v>7</v>
      </c>
      <c r="T143" s="7">
        <v>11</v>
      </c>
      <c r="U143" s="7">
        <v>13</v>
      </c>
      <c r="V143" s="17">
        <f t="shared" si="19"/>
        <v>70</v>
      </c>
      <c r="W143" s="29">
        <v>5</v>
      </c>
      <c r="X143" s="29">
        <v>5</v>
      </c>
      <c r="Y143" s="17">
        <f t="shared" si="20"/>
        <v>10</v>
      </c>
      <c r="Z143" s="29">
        <v>5</v>
      </c>
      <c r="AA143" s="29">
        <v>4</v>
      </c>
      <c r="AB143" s="17">
        <f t="shared" si="18"/>
        <v>9</v>
      </c>
      <c r="AC143" s="26">
        <f t="shared" si="21"/>
        <v>0.55555555555555558</v>
      </c>
      <c r="AD143" s="26">
        <f t="shared" si="22"/>
        <v>0.66666666666666663</v>
      </c>
      <c r="AE143" s="35">
        <f t="shared" si="25"/>
        <v>0.60869565217391308</v>
      </c>
      <c r="AF143" s="26">
        <f t="shared" si="26"/>
        <v>0.78260869565217395</v>
      </c>
      <c r="AG143" s="26">
        <f t="shared" si="23"/>
        <v>0.95652173913043481</v>
      </c>
      <c r="AH143" s="26">
        <f t="shared" si="24"/>
        <v>0.8666666666666667</v>
      </c>
    </row>
    <row r="144" spans="2:34" x14ac:dyDescent="0.3">
      <c r="B144" s="7">
        <f>'CAT1'!B144</f>
        <v>132</v>
      </c>
      <c r="C144" s="21" t="str">
        <f>'CAT1'!C144</f>
        <v>AME21090</v>
      </c>
      <c r="D144" s="132" t="str">
        <f>'CAT1'!D144</f>
        <v>AME21090</v>
      </c>
      <c r="E144" s="133"/>
      <c r="F144" s="7">
        <v>2</v>
      </c>
      <c r="G144" s="7">
        <v>1</v>
      </c>
      <c r="H144" s="7">
        <v>2</v>
      </c>
      <c r="I144" s="7">
        <v>2</v>
      </c>
      <c r="J144" s="7">
        <v>2</v>
      </c>
      <c r="K144" s="7">
        <v>2</v>
      </c>
      <c r="L144" s="7">
        <v>2</v>
      </c>
      <c r="M144" s="7">
        <v>2</v>
      </c>
      <c r="N144" s="7">
        <v>2</v>
      </c>
      <c r="O144" s="7">
        <v>2</v>
      </c>
      <c r="P144" s="7">
        <v>9</v>
      </c>
      <c r="Q144" s="7">
        <v>2</v>
      </c>
      <c r="R144" s="7">
        <v>14</v>
      </c>
      <c r="S144" s="7">
        <v>8</v>
      </c>
      <c r="T144" s="7">
        <v>9</v>
      </c>
      <c r="U144" s="7">
        <v>11</v>
      </c>
      <c r="V144" s="17">
        <f t="shared" si="19"/>
        <v>72</v>
      </c>
      <c r="W144" s="29">
        <v>5</v>
      </c>
      <c r="X144" s="29">
        <v>5</v>
      </c>
      <c r="Y144" s="17">
        <f t="shared" si="20"/>
        <v>10</v>
      </c>
      <c r="Z144" s="29">
        <v>5</v>
      </c>
      <c r="AA144" s="29">
        <v>4</v>
      </c>
      <c r="AB144" s="17">
        <f t="shared" si="18"/>
        <v>9</v>
      </c>
      <c r="AC144" s="26">
        <f t="shared" si="21"/>
        <v>0.27777777777777779</v>
      </c>
      <c r="AD144" s="26">
        <f t="shared" si="22"/>
        <v>1</v>
      </c>
      <c r="AE144" s="35">
        <f t="shared" si="25"/>
        <v>0.73913043478260865</v>
      </c>
      <c r="AF144" s="26">
        <f t="shared" si="26"/>
        <v>0.78260869565217395</v>
      </c>
      <c r="AG144" s="26">
        <f t="shared" si="23"/>
        <v>0.86956521739130432</v>
      </c>
      <c r="AH144" s="26">
        <f t="shared" si="24"/>
        <v>0.8666666666666667</v>
      </c>
    </row>
    <row r="145" spans="2:34" x14ac:dyDescent="0.3">
      <c r="B145" s="7">
        <f>'CAT1'!B145</f>
        <v>133</v>
      </c>
      <c r="C145" s="21" t="str">
        <f>'CAT1'!C145</f>
        <v>AME21092</v>
      </c>
      <c r="D145" s="132" t="str">
        <f>'CAT1'!D145</f>
        <v>AME21092</v>
      </c>
      <c r="E145" s="133"/>
      <c r="F145" s="7">
        <v>2</v>
      </c>
      <c r="G145" s="7">
        <v>1</v>
      </c>
      <c r="H145" s="7">
        <v>2</v>
      </c>
      <c r="I145" s="7">
        <v>1</v>
      </c>
      <c r="J145" s="7">
        <v>2</v>
      </c>
      <c r="K145" s="7">
        <v>2</v>
      </c>
      <c r="L145" s="7">
        <v>2</v>
      </c>
      <c r="M145" s="7">
        <v>2</v>
      </c>
      <c r="N145" s="7">
        <v>2</v>
      </c>
      <c r="O145" s="7">
        <v>2</v>
      </c>
      <c r="P145" s="7">
        <v>10</v>
      </c>
      <c r="Q145" s="7">
        <v>9</v>
      </c>
      <c r="R145" s="7">
        <v>13</v>
      </c>
      <c r="S145" s="7">
        <v>12</v>
      </c>
      <c r="T145" s="7">
        <v>0</v>
      </c>
      <c r="U145" s="7">
        <v>2</v>
      </c>
      <c r="V145" s="17">
        <f t="shared" si="19"/>
        <v>64</v>
      </c>
      <c r="W145" s="29">
        <v>5</v>
      </c>
      <c r="X145" s="29">
        <v>5</v>
      </c>
      <c r="Y145" s="17">
        <f t="shared" si="20"/>
        <v>10</v>
      </c>
      <c r="Z145" s="29">
        <v>4</v>
      </c>
      <c r="AA145" s="29">
        <v>5</v>
      </c>
      <c r="AB145" s="17">
        <f t="shared" si="18"/>
        <v>9</v>
      </c>
      <c r="AC145" s="26">
        <f t="shared" si="21"/>
        <v>0.66666666666666663</v>
      </c>
      <c r="AD145" s="26">
        <f t="shared" si="22"/>
        <v>0.88888888888888884</v>
      </c>
      <c r="AE145" s="35">
        <f t="shared" si="25"/>
        <v>0.91304347826086951</v>
      </c>
      <c r="AF145" s="26">
        <f t="shared" si="26"/>
        <v>0.39130434782608697</v>
      </c>
      <c r="AG145" s="26">
        <f t="shared" si="23"/>
        <v>0.43478260869565216</v>
      </c>
      <c r="AH145" s="26">
        <f t="shared" si="24"/>
        <v>1</v>
      </c>
    </row>
    <row r="146" spans="2:34" x14ac:dyDescent="0.3">
      <c r="B146" s="7">
        <f>'CAT1'!B146</f>
        <v>134</v>
      </c>
      <c r="C146" s="21" t="str">
        <f>'CAT1'!C146</f>
        <v>AME21094</v>
      </c>
      <c r="D146" s="132" t="str">
        <f>'CAT1'!D146</f>
        <v>AME21094</v>
      </c>
      <c r="E146" s="133"/>
      <c r="F146" s="7">
        <v>2</v>
      </c>
      <c r="G146" s="7">
        <v>1</v>
      </c>
      <c r="H146" s="7">
        <v>2</v>
      </c>
      <c r="I146" s="7">
        <v>2</v>
      </c>
      <c r="J146" s="7">
        <v>1</v>
      </c>
      <c r="K146" s="7">
        <v>2</v>
      </c>
      <c r="L146" s="7">
        <v>2</v>
      </c>
      <c r="M146" s="7">
        <v>2</v>
      </c>
      <c r="N146" s="7">
        <v>2</v>
      </c>
      <c r="O146" s="7">
        <v>1</v>
      </c>
      <c r="P146" s="7">
        <v>9</v>
      </c>
      <c r="Q146" s="7">
        <v>12</v>
      </c>
      <c r="R146" s="7">
        <v>12</v>
      </c>
      <c r="S146" s="7">
        <v>12</v>
      </c>
      <c r="T146" s="7">
        <v>10</v>
      </c>
      <c r="U146" s="7">
        <v>11</v>
      </c>
      <c r="V146" s="17">
        <f t="shared" si="19"/>
        <v>83</v>
      </c>
      <c r="W146" s="29">
        <v>5</v>
      </c>
      <c r="X146" s="29">
        <v>5</v>
      </c>
      <c r="Y146" s="17">
        <f t="shared" si="20"/>
        <v>10</v>
      </c>
      <c r="Z146" s="29">
        <v>5</v>
      </c>
      <c r="AA146" s="29">
        <v>4</v>
      </c>
      <c r="AB146" s="17">
        <f t="shared" si="18"/>
        <v>9</v>
      </c>
      <c r="AC146" s="26">
        <f t="shared" si="21"/>
        <v>0.83333333333333337</v>
      </c>
      <c r="AD146" s="26">
        <f t="shared" si="22"/>
        <v>0.88888888888888884</v>
      </c>
      <c r="AE146" s="35">
        <f t="shared" si="25"/>
        <v>0.86956521739130432</v>
      </c>
      <c r="AF146" s="26">
        <f t="shared" si="26"/>
        <v>0.82608695652173914</v>
      </c>
      <c r="AG146" s="26">
        <f t="shared" si="23"/>
        <v>0.82608695652173914</v>
      </c>
      <c r="AH146" s="26">
        <f t="shared" si="24"/>
        <v>0.8666666666666667</v>
      </c>
    </row>
    <row r="147" spans="2:34" x14ac:dyDescent="0.3">
      <c r="B147" s="7">
        <f>'CAT1'!B147</f>
        <v>135</v>
      </c>
      <c r="C147" s="21" t="str">
        <f>'CAT1'!C147</f>
        <v>AME21095</v>
      </c>
      <c r="D147" s="132" t="str">
        <f>'CAT1'!D147</f>
        <v>AME21095</v>
      </c>
      <c r="E147" s="133"/>
      <c r="F147" s="7">
        <v>2</v>
      </c>
      <c r="G147" s="7">
        <v>1</v>
      </c>
      <c r="H147" s="7">
        <v>1</v>
      </c>
      <c r="I147" s="7">
        <v>2</v>
      </c>
      <c r="J147" s="7">
        <v>1</v>
      </c>
      <c r="K147" s="7">
        <v>1</v>
      </c>
      <c r="L147" s="7">
        <v>1</v>
      </c>
      <c r="M147" s="7">
        <v>1</v>
      </c>
      <c r="N147" s="7">
        <v>1</v>
      </c>
      <c r="O147" s="7">
        <v>2</v>
      </c>
      <c r="P147" s="7">
        <v>10</v>
      </c>
      <c r="Q147" s="7">
        <v>10</v>
      </c>
      <c r="R147" s="7">
        <v>12</v>
      </c>
      <c r="S147" s="7">
        <v>12</v>
      </c>
      <c r="T147" s="7">
        <v>12</v>
      </c>
      <c r="U147" s="7">
        <v>12</v>
      </c>
      <c r="V147" s="17">
        <f t="shared" si="19"/>
        <v>81</v>
      </c>
      <c r="W147" s="29">
        <v>5</v>
      </c>
      <c r="X147" s="29">
        <v>5</v>
      </c>
      <c r="Y147" s="17">
        <f t="shared" si="20"/>
        <v>10</v>
      </c>
      <c r="Z147" s="29">
        <v>4</v>
      </c>
      <c r="AA147" s="29">
        <v>4</v>
      </c>
      <c r="AB147" s="17">
        <f t="shared" si="18"/>
        <v>8</v>
      </c>
      <c r="AC147" s="26">
        <f t="shared" si="21"/>
        <v>0.72222222222222221</v>
      </c>
      <c r="AD147" s="26">
        <f t="shared" si="22"/>
        <v>0.83333333333333337</v>
      </c>
      <c r="AE147" s="35">
        <f t="shared" si="25"/>
        <v>0.82608695652173914</v>
      </c>
      <c r="AF147" s="26">
        <f t="shared" si="26"/>
        <v>0.82608695652173914</v>
      </c>
      <c r="AG147" s="26">
        <f t="shared" si="23"/>
        <v>0.82608695652173914</v>
      </c>
      <c r="AH147" s="26">
        <f t="shared" si="24"/>
        <v>0.93333333333333335</v>
      </c>
    </row>
    <row r="148" spans="2:34" x14ac:dyDescent="0.3">
      <c r="B148" s="7">
        <f>'CAT1'!B148</f>
        <v>136</v>
      </c>
      <c r="C148" s="21" t="str">
        <f>'CAT1'!C148</f>
        <v>AME21097</v>
      </c>
      <c r="D148" s="132" t="str">
        <f>'CAT1'!D148</f>
        <v>AME21097</v>
      </c>
      <c r="E148" s="133"/>
      <c r="F148" s="7">
        <v>2</v>
      </c>
      <c r="G148" s="7">
        <v>2</v>
      </c>
      <c r="H148" s="7">
        <v>2</v>
      </c>
      <c r="I148" s="7">
        <v>2</v>
      </c>
      <c r="J148" s="7">
        <v>2</v>
      </c>
      <c r="K148" s="7">
        <v>2</v>
      </c>
      <c r="L148" s="7">
        <v>2</v>
      </c>
      <c r="M148" s="7">
        <v>2</v>
      </c>
      <c r="N148" s="7">
        <v>2</v>
      </c>
      <c r="O148" s="7">
        <v>2</v>
      </c>
      <c r="P148" s="7">
        <v>7</v>
      </c>
      <c r="Q148" s="7">
        <v>13</v>
      </c>
      <c r="R148" s="7">
        <v>9</v>
      </c>
      <c r="S148" s="7">
        <v>11</v>
      </c>
      <c r="T148" s="7">
        <v>11</v>
      </c>
      <c r="U148" s="7">
        <v>11</v>
      </c>
      <c r="V148" s="17">
        <f t="shared" si="19"/>
        <v>82</v>
      </c>
      <c r="W148" s="29">
        <v>5</v>
      </c>
      <c r="X148" s="29">
        <v>5</v>
      </c>
      <c r="Y148" s="17">
        <f t="shared" si="20"/>
        <v>10</v>
      </c>
      <c r="Z148" s="29">
        <v>4</v>
      </c>
      <c r="AA148" s="29">
        <v>5</v>
      </c>
      <c r="AB148" s="17">
        <f t="shared" si="18"/>
        <v>9</v>
      </c>
      <c r="AC148" s="26">
        <f t="shared" si="21"/>
        <v>0.94444444444444442</v>
      </c>
      <c r="AD148" s="26">
        <f t="shared" si="22"/>
        <v>0.72222222222222221</v>
      </c>
      <c r="AE148" s="35">
        <f t="shared" si="25"/>
        <v>0.86956521739130432</v>
      </c>
      <c r="AF148" s="26">
        <f t="shared" si="26"/>
        <v>0.86956521739130432</v>
      </c>
      <c r="AG148" s="26">
        <f t="shared" si="23"/>
        <v>0.82608695652173914</v>
      </c>
      <c r="AH148" s="26">
        <f t="shared" si="24"/>
        <v>0.8</v>
      </c>
    </row>
    <row r="149" spans="2:34" x14ac:dyDescent="0.3">
      <c r="B149" s="7">
        <f>'CAT1'!B149</f>
        <v>137</v>
      </c>
      <c r="C149" s="21" t="str">
        <f>'CAT1'!C149</f>
        <v>AME21098</v>
      </c>
      <c r="D149" s="132" t="str">
        <f>'CAT1'!D149</f>
        <v>AME21098</v>
      </c>
      <c r="E149" s="133"/>
      <c r="F149" s="7">
        <v>2</v>
      </c>
      <c r="G149" s="7">
        <v>2</v>
      </c>
      <c r="H149" s="7">
        <v>2</v>
      </c>
      <c r="I149" s="7">
        <v>2</v>
      </c>
      <c r="J149" s="7">
        <v>2</v>
      </c>
      <c r="K149" s="7">
        <v>2</v>
      </c>
      <c r="L149" s="7">
        <v>2</v>
      </c>
      <c r="M149" s="7">
        <v>2</v>
      </c>
      <c r="N149" s="7">
        <v>2</v>
      </c>
      <c r="O149" s="7">
        <v>2</v>
      </c>
      <c r="P149" s="7">
        <v>7</v>
      </c>
      <c r="Q149" s="7">
        <v>13</v>
      </c>
      <c r="R149" s="7">
        <v>9</v>
      </c>
      <c r="S149" s="7">
        <v>11</v>
      </c>
      <c r="T149" s="7">
        <v>11</v>
      </c>
      <c r="U149" s="7">
        <v>11</v>
      </c>
      <c r="V149" s="17">
        <f t="shared" si="19"/>
        <v>82</v>
      </c>
      <c r="W149" s="29">
        <v>5</v>
      </c>
      <c r="X149" s="29">
        <v>5</v>
      </c>
      <c r="Y149" s="17">
        <f t="shared" si="20"/>
        <v>10</v>
      </c>
      <c r="Z149" s="29">
        <v>4</v>
      </c>
      <c r="AA149" s="29">
        <v>4</v>
      </c>
      <c r="AB149" s="17">
        <f t="shared" si="18"/>
        <v>8</v>
      </c>
      <c r="AC149" s="26">
        <f t="shared" si="21"/>
        <v>0.94444444444444442</v>
      </c>
      <c r="AD149" s="26">
        <f t="shared" si="22"/>
        <v>0.72222222222222221</v>
      </c>
      <c r="AE149" s="35">
        <f t="shared" si="25"/>
        <v>0.86956521739130432</v>
      </c>
      <c r="AF149" s="26">
        <f t="shared" si="26"/>
        <v>0.86956521739130432</v>
      </c>
      <c r="AG149" s="26">
        <f t="shared" si="23"/>
        <v>0.82608695652173914</v>
      </c>
      <c r="AH149" s="26">
        <f t="shared" si="24"/>
        <v>0.73333333333333328</v>
      </c>
    </row>
    <row r="150" spans="2:34" x14ac:dyDescent="0.3">
      <c r="B150" s="7">
        <f>'CAT1'!B150</f>
        <v>138</v>
      </c>
      <c r="C150" s="21" t="str">
        <f>'CAT1'!C150</f>
        <v>AME21099</v>
      </c>
      <c r="D150" s="132" t="str">
        <f>'CAT1'!D150</f>
        <v>AME21099</v>
      </c>
      <c r="E150" s="133"/>
      <c r="F150" s="7">
        <v>2</v>
      </c>
      <c r="G150" s="7">
        <v>2</v>
      </c>
      <c r="H150" s="7">
        <v>2</v>
      </c>
      <c r="I150" s="7">
        <v>2</v>
      </c>
      <c r="J150" s="7">
        <v>2</v>
      </c>
      <c r="K150" s="7">
        <v>2</v>
      </c>
      <c r="L150" s="7">
        <v>2</v>
      </c>
      <c r="M150" s="7">
        <v>2</v>
      </c>
      <c r="N150" s="7">
        <v>2</v>
      </c>
      <c r="O150" s="7">
        <v>2</v>
      </c>
      <c r="P150" s="7">
        <v>7</v>
      </c>
      <c r="Q150" s="7">
        <v>13</v>
      </c>
      <c r="R150" s="7">
        <v>9</v>
      </c>
      <c r="S150" s="7">
        <v>11</v>
      </c>
      <c r="T150" s="7">
        <v>11</v>
      </c>
      <c r="U150" s="7">
        <v>11</v>
      </c>
      <c r="V150" s="17">
        <f t="shared" si="19"/>
        <v>82</v>
      </c>
      <c r="W150" s="29">
        <v>5</v>
      </c>
      <c r="X150" s="29">
        <v>5</v>
      </c>
      <c r="Y150" s="17">
        <f t="shared" si="20"/>
        <v>10</v>
      </c>
      <c r="Z150" s="29">
        <v>5</v>
      </c>
      <c r="AA150" s="29">
        <v>4</v>
      </c>
      <c r="AB150" s="17">
        <f t="shared" si="18"/>
        <v>9</v>
      </c>
      <c r="AC150" s="26">
        <f t="shared" si="21"/>
        <v>0.94444444444444442</v>
      </c>
      <c r="AD150" s="26">
        <f t="shared" si="22"/>
        <v>0.72222222222222221</v>
      </c>
      <c r="AE150" s="35">
        <f t="shared" si="25"/>
        <v>0.86956521739130432</v>
      </c>
      <c r="AF150" s="26">
        <f t="shared" si="26"/>
        <v>0.86956521739130432</v>
      </c>
      <c r="AG150" s="26">
        <f t="shared" si="23"/>
        <v>0.86956521739130432</v>
      </c>
      <c r="AH150" s="26">
        <f t="shared" si="24"/>
        <v>0.73333333333333328</v>
      </c>
    </row>
    <row r="151" spans="2:34" x14ac:dyDescent="0.3">
      <c r="B151" s="7">
        <f>'CAT1'!B151</f>
        <v>139</v>
      </c>
      <c r="C151" s="21" t="str">
        <f>'CAT1'!C151</f>
        <v>AME21100</v>
      </c>
      <c r="D151" s="132" t="str">
        <f>'CAT1'!D151</f>
        <v>AME21100</v>
      </c>
      <c r="E151" s="133"/>
      <c r="F151" s="7">
        <v>0</v>
      </c>
      <c r="G151" s="7">
        <v>1</v>
      </c>
      <c r="H151" s="7">
        <v>2</v>
      </c>
      <c r="I151" s="7">
        <v>0</v>
      </c>
      <c r="J151" s="7">
        <v>0</v>
      </c>
      <c r="K151" s="7">
        <v>1</v>
      </c>
      <c r="L151" s="7">
        <v>2</v>
      </c>
      <c r="M151" s="7">
        <v>1</v>
      </c>
      <c r="N151" s="7">
        <v>1</v>
      </c>
      <c r="O151" s="7">
        <v>2</v>
      </c>
      <c r="P151" s="7">
        <v>10</v>
      </c>
      <c r="Q151" s="7">
        <v>13</v>
      </c>
      <c r="R151" s="7">
        <v>11</v>
      </c>
      <c r="S151" s="7">
        <v>13</v>
      </c>
      <c r="T151" s="7">
        <v>10</v>
      </c>
      <c r="U151" s="7">
        <v>14</v>
      </c>
      <c r="V151" s="17">
        <f t="shared" si="19"/>
        <v>81</v>
      </c>
      <c r="W151" s="29">
        <v>5</v>
      </c>
      <c r="X151" s="29">
        <v>5</v>
      </c>
      <c r="Y151" s="17">
        <f t="shared" si="20"/>
        <v>10</v>
      </c>
      <c r="Z151" s="29">
        <v>4</v>
      </c>
      <c r="AA151" s="29">
        <v>4</v>
      </c>
      <c r="AB151" s="17">
        <f t="shared" si="18"/>
        <v>8</v>
      </c>
      <c r="AC151" s="26">
        <f t="shared" si="21"/>
        <v>0.77777777777777779</v>
      </c>
      <c r="AD151" s="26">
        <f t="shared" si="22"/>
        <v>0.72222222222222221</v>
      </c>
      <c r="AE151" s="35">
        <f t="shared" si="25"/>
        <v>0.82608695652173914</v>
      </c>
      <c r="AF151" s="26">
        <f t="shared" si="26"/>
        <v>0.78260869565217395</v>
      </c>
      <c r="AG151" s="26">
        <f t="shared" si="23"/>
        <v>0.91304347826086951</v>
      </c>
      <c r="AH151" s="26">
        <f t="shared" si="24"/>
        <v>0.93333333333333335</v>
      </c>
    </row>
    <row r="152" spans="2:34" x14ac:dyDescent="0.3">
      <c r="B152" s="7">
        <f>'CAT1'!B152</f>
        <v>140</v>
      </c>
      <c r="C152" s="21" t="str">
        <f>'CAT1'!C152</f>
        <v>AME21101</v>
      </c>
      <c r="D152" s="132" t="str">
        <f>'CAT1'!D152</f>
        <v>AME21101</v>
      </c>
      <c r="E152" s="133"/>
      <c r="F152" s="7">
        <v>0</v>
      </c>
      <c r="G152" s="7">
        <v>1</v>
      </c>
      <c r="H152" s="7">
        <v>2</v>
      </c>
      <c r="I152" s="7">
        <v>1</v>
      </c>
      <c r="J152" s="7">
        <v>0</v>
      </c>
      <c r="K152" s="7">
        <v>0</v>
      </c>
      <c r="L152" s="7">
        <v>2</v>
      </c>
      <c r="M152" s="7">
        <v>2</v>
      </c>
      <c r="N152" s="7">
        <v>1</v>
      </c>
      <c r="O152" s="7">
        <v>2</v>
      </c>
      <c r="P152" s="7">
        <v>7</v>
      </c>
      <c r="Q152" s="7">
        <v>14</v>
      </c>
      <c r="R152" s="7">
        <v>10</v>
      </c>
      <c r="S152" s="7">
        <v>14</v>
      </c>
      <c r="T152" s="7">
        <v>13</v>
      </c>
      <c r="U152" s="7">
        <v>12</v>
      </c>
      <c r="V152" s="17">
        <f t="shared" si="19"/>
        <v>81</v>
      </c>
      <c r="W152" s="29">
        <v>5</v>
      </c>
      <c r="X152" s="29">
        <v>5</v>
      </c>
      <c r="Y152" s="17">
        <f t="shared" si="20"/>
        <v>10</v>
      </c>
      <c r="Z152" s="29">
        <v>4</v>
      </c>
      <c r="AA152" s="29">
        <v>5</v>
      </c>
      <c r="AB152" s="17">
        <f t="shared" si="18"/>
        <v>9</v>
      </c>
      <c r="AC152" s="26">
        <f t="shared" si="21"/>
        <v>0.83333333333333337</v>
      </c>
      <c r="AD152" s="26">
        <f t="shared" si="22"/>
        <v>0.72222222222222221</v>
      </c>
      <c r="AE152" s="35">
        <f t="shared" si="25"/>
        <v>0.82608695652173914</v>
      </c>
      <c r="AF152" s="26">
        <f t="shared" si="26"/>
        <v>0.95652173913043481</v>
      </c>
      <c r="AG152" s="26">
        <f t="shared" si="23"/>
        <v>0.82608695652173914</v>
      </c>
      <c r="AH152" s="26">
        <f t="shared" si="24"/>
        <v>0.8</v>
      </c>
    </row>
    <row r="153" spans="2:34" x14ac:dyDescent="0.3">
      <c r="B153" s="7">
        <f>'CAT1'!B153</f>
        <v>141</v>
      </c>
      <c r="C153" s="21" t="str">
        <f>'CAT1'!C153</f>
        <v>AME21102</v>
      </c>
      <c r="D153" s="132" t="str">
        <f>'CAT1'!D153</f>
        <v>AME21102</v>
      </c>
      <c r="E153" s="133"/>
      <c r="F153" s="7">
        <v>2</v>
      </c>
      <c r="G153" s="7">
        <v>1</v>
      </c>
      <c r="H153" s="7">
        <v>1</v>
      </c>
      <c r="I153" s="7">
        <v>2</v>
      </c>
      <c r="J153" s="7">
        <v>2</v>
      </c>
      <c r="K153" s="7">
        <v>1</v>
      </c>
      <c r="L153" s="7">
        <v>1</v>
      </c>
      <c r="M153" s="7">
        <v>1</v>
      </c>
      <c r="N153" s="7">
        <v>1</v>
      </c>
      <c r="O153" s="7">
        <v>2</v>
      </c>
      <c r="P153" s="7">
        <v>9</v>
      </c>
      <c r="Q153" s="7">
        <v>11</v>
      </c>
      <c r="R153" s="7">
        <v>13</v>
      </c>
      <c r="S153" s="7">
        <v>12</v>
      </c>
      <c r="T153" s="7">
        <v>14</v>
      </c>
      <c r="U153" s="7">
        <v>10</v>
      </c>
      <c r="V153" s="17">
        <f t="shared" si="19"/>
        <v>83</v>
      </c>
      <c r="W153" s="29">
        <v>5</v>
      </c>
      <c r="X153" s="29">
        <v>5</v>
      </c>
      <c r="Y153" s="17">
        <f t="shared" si="20"/>
        <v>10</v>
      </c>
      <c r="Z153" s="29">
        <v>4</v>
      </c>
      <c r="AA153" s="29">
        <v>5</v>
      </c>
      <c r="AB153" s="17">
        <f t="shared" si="18"/>
        <v>9</v>
      </c>
      <c r="AC153" s="26">
        <f t="shared" si="21"/>
        <v>0.77777777777777779</v>
      </c>
      <c r="AD153" s="26">
        <f t="shared" si="22"/>
        <v>0.88888888888888884</v>
      </c>
      <c r="AE153" s="35">
        <f t="shared" si="25"/>
        <v>0.86956521739130432</v>
      </c>
      <c r="AF153" s="26">
        <f t="shared" si="26"/>
        <v>0.91304347826086951</v>
      </c>
      <c r="AG153" s="26">
        <f t="shared" si="23"/>
        <v>0.73913043478260865</v>
      </c>
      <c r="AH153" s="26">
        <f t="shared" si="24"/>
        <v>0.93333333333333335</v>
      </c>
    </row>
    <row r="154" spans="2:34" x14ac:dyDescent="0.3">
      <c r="B154" s="7">
        <f>'CAT1'!B154</f>
        <v>142</v>
      </c>
      <c r="C154" s="21" t="str">
        <f>'CAT1'!C154</f>
        <v>AME21104</v>
      </c>
      <c r="D154" s="132" t="str">
        <f>'CAT1'!D154</f>
        <v>AME21104</v>
      </c>
      <c r="E154" s="133"/>
      <c r="F154" s="7">
        <v>2</v>
      </c>
      <c r="G154" s="7">
        <v>1</v>
      </c>
      <c r="H154" s="7">
        <v>2</v>
      </c>
      <c r="I154" s="7">
        <v>1</v>
      </c>
      <c r="J154" s="7">
        <v>1</v>
      </c>
      <c r="K154" s="7">
        <v>1</v>
      </c>
      <c r="L154" s="7">
        <v>1</v>
      </c>
      <c r="M154" s="7">
        <v>1</v>
      </c>
      <c r="N154" s="7">
        <v>2</v>
      </c>
      <c r="O154" s="7">
        <v>2</v>
      </c>
      <c r="P154" s="7">
        <v>8</v>
      </c>
      <c r="Q154" s="7">
        <v>14</v>
      </c>
      <c r="R154" s="7">
        <v>10</v>
      </c>
      <c r="S154" s="7">
        <v>10</v>
      </c>
      <c r="T154" s="7">
        <v>14</v>
      </c>
      <c r="U154" s="7">
        <v>10</v>
      </c>
      <c r="V154" s="17">
        <f t="shared" si="19"/>
        <v>80</v>
      </c>
      <c r="W154" s="29">
        <v>5</v>
      </c>
      <c r="X154" s="29">
        <v>5</v>
      </c>
      <c r="Y154" s="17">
        <f t="shared" si="20"/>
        <v>10</v>
      </c>
      <c r="Z154" s="29">
        <v>5</v>
      </c>
      <c r="AA154" s="29">
        <v>5</v>
      </c>
      <c r="AB154" s="17">
        <f t="shared" si="18"/>
        <v>10</v>
      </c>
      <c r="AC154" s="26">
        <f t="shared" si="21"/>
        <v>0.94444444444444442</v>
      </c>
      <c r="AD154" s="26">
        <f t="shared" si="22"/>
        <v>0.72222222222222221</v>
      </c>
      <c r="AE154" s="35">
        <f t="shared" si="25"/>
        <v>0.73913043478260865</v>
      </c>
      <c r="AF154" s="26">
        <f t="shared" si="26"/>
        <v>0.91304347826086951</v>
      </c>
      <c r="AG154" s="26">
        <f t="shared" si="23"/>
        <v>0.82608695652173914</v>
      </c>
      <c r="AH154" s="26">
        <f t="shared" si="24"/>
        <v>0.8666666666666667</v>
      </c>
    </row>
    <row r="155" spans="2:34" x14ac:dyDescent="0.3">
      <c r="B155" s="7">
        <f>'CAT1'!B155</f>
        <v>143</v>
      </c>
      <c r="C155" s="21" t="str">
        <f>'CAT1'!C155</f>
        <v>AME21105</v>
      </c>
      <c r="D155" s="132" t="str">
        <f>'CAT1'!D155</f>
        <v>AME21105</v>
      </c>
      <c r="E155" s="133"/>
      <c r="F155" s="7">
        <v>1</v>
      </c>
      <c r="G155" s="7">
        <v>1</v>
      </c>
      <c r="H155" s="7">
        <v>1</v>
      </c>
      <c r="I155" s="7">
        <v>1</v>
      </c>
      <c r="J155" s="7">
        <v>2</v>
      </c>
      <c r="K155" s="7">
        <v>1</v>
      </c>
      <c r="L155" s="7">
        <v>2</v>
      </c>
      <c r="M155" s="7">
        <v>2</v>
      </c>
      <c r="N155" s="7">
        <v>2</v>
      </c>
      <c r="O155" s="7">
        <v>2</v>
      </c>
      <c r="P155" s="7">
        <v>10</v>
      </c>
      <c r="Q155" s="7">
        <v>11</v>
      </c>
      <c r="R155" s="7">
        <v>11</v>
      </c>
      <c r="S155" s="7">
        <v>12</v>
      </c>
      <c r="T155" s="7">
        <v>10</v>
      </c>
      <c r="U155" s="7">
        <v>11</v>
      </c>
      <c r="V155" s="17">
        <f t="shared" si="19"/>
        <v>80</v>
      </c>
      <c r="W155" s="29">
        <v>5</v>
      </c>
      <c r="X155" s="29">
        <v>5</v>
      </c>
      <c r="Y155" s="17">
        <f t="shared" si="20"/>
        <v>10</v>
      </c>
      <c r="Z155" s="29">
        <v>5</v>
      </c>
      <c r="AA155" s="29">
        <v>5</v>
      </c>
      <c r="AB155" s="17">
        <f t="shared" si="18"/>
        <v>10</v>
      </c>
      <c r="AC155" s="26">
        <f t="shared" si="21"/>
        <v>0.72222222222222221</v>
      </c>
      <c r="AD155" s="26">
        <f t="shared" si="22"/>
        <v>0.72222222222222221</v>
      </c>
      <c r="AE155" s="35">
        <f t="shared" si="25"/>
        <v>0.86956521739130432</v>
      </c>
      <c r="AF155" s="26">
        <f t="shared" si="26"/>
        <v>0.82608695652173914</v>
      </c>
      <c r="AG155" s="26">
        <f t="shared" si="23"/>
        <v>0.86956521739130432</v>
      </c>
      <c r="AH155" s="26">
        <f t="shared" si="24"/>
        <v>1</v>
      </c>
    </row>
    <row r="156" spans="2:34" x14ac:dyDescent="0.3">
      <c r="B156" s="7">
        <f>'CAT1'!B156</f>
        <v>144</v>
      </c>
      <c r="C156" s="21" t="str">
        <f>'CAT1'!C156</f>
        <v>AME21106</v>
      </c>
      <c r="D156" s="132" t="str">
        <f>'CAT1'!D156</f>
        <v>AME21106</v>
      </c>
      <c r="E156" s="133"/>
      <c r="F156" s="7">
        <v>2</v>
      </c>
      <c r="G156" s="7">
        <v>2</v>
      </c>
      <c r="H156" s="7">
        <v>2</v>
      </c>
      <c r="I156" s="7">
        <v>2</v>
      </c>
      <c r="J156" s="7">
        <v>2</v>
      </c>
      <c r="K156" s="7">
        <v>2</v>
      </c>
      <c r="L156" s="7">
        <v>2</v>
      </c>
      <c r="M156" s="7">
        <v>2</v>
      </c>
      <c r="N156" s="7">
        <v>2</v>
      </c>
      <c r="O156" s="7">
        <v>2</v>
      </c>
      <c r="P156" s="7">
        <v>7</v>
      </c>
      <c r="Q156" s="7">
        <v>13</v>
      </c>
      <c r="R156" s="7">
        <v>9</v>
      </c>
      <c r="S156" s="7">
        <v>11</v>
      </c>
      <c r="T156" s="7">
        <v>11</v>
      </c>
      <c r="U156" s="7">
        <v>11</v>
      </c>
      <c r="V156" s="17">
        <f t="shared" si="19"/>
        <v>82</v>
      </c>
      <c r="W156" s="29">
        <v>5</v>
      </c>
      <c r="X156" s="29">
        <v>5</v>
      </c>
      <c r="Y156" s="17">
        <f t="shared" si="20"/>
        <v>10</v>
      </c>
      <c r="Z156" s="29">
        <v>4</v>
      </c>
      <c r="AA156" s="29">
        <v>4</v>
      </c>
      <c r="AB156" s="17">
        <f t="shared" si="18"/>
        <v>8</v>
      </c>
      <c r="AC156" s="26">
        <f t="shared" si="21"/>
        <v>0.94444444444444442</v>
      </c>
      <c r="AD156" s="26">
        <f t="shared" si="22"/>
        <v>0.72222222222222221</v>
      </c>
      <c r="AE156" s="35">
        <f t="shared" si="25"/>
        <v>0.86956521739130432</v>
      </c>
      <c r="AF156" s="26">
        <f t="shared" si="26"/>
        <v>0.86956521739130432</v>
      </c>
      <c r="AG156" s="26">
        <f t="shared" si="23"/>
        <v>0.82608695652173914</v>
      </c>
      <c r="AH156" s="26">
        <f t="shared" si="24"/>
        <v>0.73333333333333328</v>
      </c>
    </row>
    <row r="157" spans="2:34" x14ac:dyDescent="0.3">
      <c r="B157" s="7">
        <f>'CAT1'!B157</f>
        <v>145</v>
      </c>
      <c r="C157" s="21" t="str">
        <f>'CAT1'!C157</f>
        <v>AME21107</v>
      </c>
      <c r="D157" s="132" t="str">
        <f>'CAT1'!D157</f>
        <v>AME21107</v>
      </c>
      <c r="E157" s="133"/>
      <c r="F157" s="7">
        <v>0</v>
      </c>
      <c r="G157" s="7">
        <v>0</v>
      </c>
      <c r="H157" s="7">
        <v>2</v>
      </c>
      <c r="I157" s="7">
        <v>1</v>
      </c>
      <c r="J157" s="7">
        <v>1</v>
      </c>
      <c r="K157" s="7">
        <v>0</v>
      </c>
      <c r="L157" s="7">
        <v>1</v>
      </c>
      <c r="M157" s="7">
        <v>2</v>
      </c>
      <c r="N157" s="7">
        <v>1</v>
      </c>
      <c r="O157" s="7">
        <v>2</v>
      </c>
      <c r="P157" s="7">
        <v>7</v>
      </c>
      <c r="Q157" s="7">
        <v>14</v>
      </c>
      <c r="R157" s="7">
        <v>11</v>
      </c>
      <c r="S157" s="7">
        <v>11</v>
      </c>
      <c r="T157" s="7">
        <v>14</v>
      </c>
      <c r="U157" s="7">
        <v>14</v>
      </c>
      <c r="V157" s="17">
        <f t="shared" si="19"/>
        <v>81</v>
      </c>
      <c r="W157" s="29">
        <v>5</v>
      </c>
      <c r="X157" s="29">
        <v>5</v>
      </c>
      <c r="Y157" s="17">
        <f t="shared" si="20"/>
        <v>10</v>
      </c>
      <c r="Z157" s="29">
        <v>4</v>
      </c>
      <c r="AA157" s="29">
        <v>5</v>
      </c>
      <c r="AB157" s="17">
        <f t="shared" si="18"/>
        <v>9</v>
      </c>
      <c r="AC157" s="26">
        <f t="shared" si="21"/>
        <v>0.77777777777777779</v>
      </c>
      <c r="AD157" s="26">
        <f t="shared" si="22"/>
        <v>0.77777777777777779</v>
      </c>
      <c r="AE157" s="35">
        <f t="shared" si="25"/>
        <v>0.73913043478260865</v>
      </c>
      <c r="AF157" s="26">
        <f t="shared" si="26"/>
        <v>0.95652173913043481</v>
      </c>
      <c r="AG157" s="26">
        <f t="shared" si="23"/>
        <v>0.91304347826086951</v>
      </c>
      <c r="AH157" s="26">
        <f t="shared" si="24"/>
        <v>0.8</v>
      </c>
    </row>
    <row r="158" spans="2:34" x14ac:dyDescent="0.3">
      <c r="B158" s="7">
        <f>'CAT1'!B158</f>
        <v>146</v>
      </c>
      <c r="C158" s="21" t="str">
        <f>'CAT1'!C158</f>
        <v>AME21108</v>
      </c>
      <c r="D158" s="132" t="str">
        <f>'CAT1'!D158</f>
        <v>AME21108</v>
      </c>
      <c r="E158" s="133"/>
      <c r="F158" s="7">
        <v>2</v>
      </c>
      <c r="G158" s="7">
        <v>2</v>
      </c>
      <c r="H158" s="7">
        <v>1</v>
      </c>
      <c r="I158" s="7">
        <v>2</v>
      </c>
      <c r="J158" s="7">
        <v>2</v>
      </c>
      <c r="K158" s="7">
        <v>2</v>
      </c>
      <c r="L158" s="7">
        <v>2</v>
      </c>
      <c r="M158" s="7">
        <v>2</v>
      </c>
      <c r="N158" s="7">
        <v>1</v>
      </c>
      <c r="O158" s="7">
        <v>2</v>
      </c>
      <c r="P158" s="7">
        <v>10</v>
      </c>
      <c r="Q158" s="7">
        <v>10</v>
      </c>
      <c r="R158" s="7">
        <v>11</v>
      </c>
      <c r="S158" s="7">
        <v>12</v>
      </c>
      <c r="T158" s="7">
        <v>14</v>
      </c>
      <c r="U158" s="7">
        <v>12</v>
      </c>
      <c r="V158" s="17">
        <f t="shared" si="19"/>
        <v>87</v>
      </c>
      <c r="W158" s="29">
        <v>5</v>
      </c>
      <c r="X158" s="29">
        <v>5</v>
      </c>
      <c r="Y158" s="17">
        <f t="shared" si="20"/>
        <v>10</v>
      </c>
      <c r="Z158" s="29">
        <v>4</v>
      </c>
      <c r="AA158" s="29">
        <v>5</v>
      </c>
      <c r="AB158" s="17">
        <f t="shared" si="18"/>
        <v>9</v>
      </c>
      <c r="AC158" s="26">
        <f t="shared" si="21"/>
        <v>0.77777777777777779</v>
      </c>
      <c r="AD158" s="26">
        <f t="shared" si="22"/>
        <v>0.77777777777777779</v>
      </c>
      <c r="AE158" s="35">
        <f t="shared" si="25"/>
        <v>0.91304347826086951</v>
      </c>
      <c r="AF158" s="26">
        <f t="shared" si="26"/>
        <v>1</v>
      </c>
      <c r="AG158" s="26">
        <f t="shared" si="23"/>
        <v>0.82608695652173914</v>
      </c>
      <c r="AH158" s="26">
        <f t="shared" si="24"/>
        <v>1</v>
      </c>
    </row>
    <row r="159" spans="2:34" x14ac:dyDescent="0.3">
      <c r="B159" s="7">
        <f>'CAT1'!B159</f>
        <v>147</v>
      </c>
      <c r="C159" s="21" t="str">
        <f>'CAT1'!C159</f>
        <v>AME2111</v>
      </c>
      <c r="D159" s="132" t="str">
        <f>'CAT1'!D159</f>
        <v>AME2111</v>
      </c>
      <c r="E159" s="133"/>
      <c r="F159" s="7" t="s">
        <v>103</v>
      </c>
      <c r="G159" s="7" t="s">
        <v>103</v>
      </c>
      <c r="H159" s="7" t="s">
        <v>103</v>
      </c>
      <c r="I159" s="7" t="s">
        <v>103</v>
      </c>
      <c r="J159" s="7" t="s">
        <v>103</v>
      </c>
      <c r="K159" s="7" t="s">
        <v>103</v>
      </c>
      <c r="L159" s="7" t="s">
        <v>103</v>
      </c>
      <c r="M159" s="7" t="s">
        <v>103</v>
      </c>
      <c r="N159" s="7" t="s">
        <v>103</v>
      </c>
      <c r="O159" s="7" t="s">
        <v>103</v>
      </c>
      <c r="P159" s="7" t="s">
        <v>103</v>
      </c>
      <c r="Q159" s="7" t="s">
        <v>103</v>
      </c>
      <c r="R159" s="7" t="s">
        <v>103</v>
      </c>
      <c r="S159" s="7" t="s">
        <v>103</v>
      </c>
      <c r="T159" s="7" t="s">
        <v>103</v>
      </c>
      <c r="U159" s="7" t="s">
        <v>103</v>
      </c>
      <c r="V159" s="17">
        <f t="shared" si="19"/>
        <v>0</v>
      </c>
      <c r="W159" s="29">
        <v>5</v>
      </c>
      <c r="X159" s="29">
        <v>5</v>
      </c>
      <c r="Y159" s="17">
        <f t="shared" si="20"/>
        <v>10</v>
      </c>
      <c r="Z159" s="29">
        <v>5</v>
      </c>
      <c r="AA159" s="29">
        <v>5</v>
      </c>
      <c r="AB159" s="17">
        <f t="shared" si="18"/>
        <v>10</v>
      </c>
      <c r="AC159" s="26">
        <f t="shared" si="21"/>
        <v>0</v>
      </c>
      <c r="AD159" s="26">
        <f t="shared" si="22"/>
        <v>0</v>
      </c>
      <c r="AE159" s="35">
        <f t="shared" si="25"/>
        <v>0.21739130434782608</v>
      </c>
      <c r="AF159" s="26">
        <f t="shared" si="26"/>
        <v>0.21739130434782608</v>
      </c>
      <c r="AG159" s="26">
        <f t="shared" si="23"/>
        <v>0.21739130434782608</v>
      </c>
      <c r="AH159" s="26">
        <f t="shared" si="24"/>
        <v>0.33333333333333331</v>
      </c>
    </row>
    <row r="160" spans="2:34" x14ac:dyDescent="0.3">
      <c r="B160" s="7">
        <f>'CAT1'!B160</f>
        <v>148</v>
      </c>
      <c r="C160" s="21" t="str">
        <f>'CAT1'!C160</f>
        <v>AME21113</v>
      </c>
      <c r="D160" s="132" t="str">
        <f>'CAT1'!D160</f>
        <v>AME21113</v>
      </c>
      <c r="E160" s="133"/>
      <c r="F160" s="7">
        <v>2</v>
      </c>
      <c r="G160" s="7">
        <v>1</v>
      </c>
      <c r="H160" s="7">
        <v>2</v>
      </c>
      <c r="I160" s="7">
        <v>1</v>
      </c>
      <c r="J160" s="7">
        <v>2</v>
      </c>
      <c r="K160" s="7">
        <v>2</v>
      </c>
      <c r="L160" s="7">
        <v>2</v>
      </c>
      <c r="M160" s="7">
        <v>2</v>
      </c>
      <c r="N160" s="7">
        <v>2</v>
      </c>
      <c r="O160" s="7">
        <v>2</v>
      </c>
      <c r="P160" s="7">
        <v>6</v>
      </c>
      <c r="Q160" s="7">
        <v>14</v>
      </c>
      <c r="R160" s="7">
        <v>3</v>
      </c>
      <c r="S160" s="7">
        <v>12</v>
      </c>
      <c r="T160" s="7">
        <v>14</v>
      </c>
      <c r="U160" s="7">
        <v>4</v>
      </c>
      <c r="V160" s="17">
        <f t="shared" si="19"/>
        <v>71</v>
      </c>
      <c r="W160" s="29">
        <v>5</v>
      </c>
      <c r="X160" s="29">
        <v>5</v>
      </c>
      <c r="Y160" s="17">
        <f t="shared" si="20"/>
        <v>10</v>
      </c>
      <c r="Z160" s="29">
        <v>5</v>
      </c>
      <c r="AA160" s="29">
        <v>4</v>
      </c>
      <c r="AB160" s="17">
        <f t="shared" si="18"/>
        <v>9</v>
      </c>
      <c r="AC160" s="26">
        <f t="shared" si="21"/>
        <v>0.94444444444444442</v>
      </c>
      <c r="AD160" s="26">
        <f t="shared" si="22"/>
        <v>0.33333333333333331</v>
      </c>
      <c r="AE160" s="35">
        <f t="shared" si="25"/>
        <v>0.91304347826086951</v>
      </c>
      <c r="AF160" s="26">
        <f t="shared" si="26"/>
        <v>1</v>
      </c>
      <c r="AG160" s="26">
        <f t="shared" si="23"/>
        <v>0.56521739130434778</v>
      </c>
      <c r="AH160" s="26">
        <f t="shared" si="24"/>
        <v>0.66666666666666663</v>
      </c>
    </row>
    <row r="161" spans="2:34" x14ac:dyDescent="0.3">
      <c r="B161" s="7">
        <f>'CAT1'!B161</f>
        <v>149</v>
      </c>
      <c r="C161" s="21" t="str">
        <f>'CAT1'!C161</f>
        <v>AME21114</v>
      </c>
      <c r="D161" s="132" t="str">
        <f>'CAT1'!D161</f>
        <v>AME21114</v>
      </c>
      <c r="E161" s="133"/>
      <c r="F161" s="7">
        <v>1</v>
      </c>
      <c r="G161" s="7">
        <v>1</v>
      </c>
      <c r="H161" s="7">
        <v>2</v>
      </c>
      <c r="I161" s="7">
        <v>1</v>
      </c>
      <c r="J161" s="7">
        <v>1</v>
      </c>
      <c r="K161" s="7">
        <v>1</v>
      </c>
      <c r="L161" s="7">
        <v>2</v>
      </c>
      <c r="M161" s="7">
        <v>2</v>
      </c>
      <c r="N161" s="7">
        <v>2</v>
      </c>
      <c r="O161" s="7">
        <v>2</v>
      </c>
      <c r="P161" s="7">
        <v>7</v>
      </c>
      <c r="Q161" s="7">
        <v>9</v>
      </c>
      <c r="R161" s="7">
        <v>12</v>
      </c>
      <c r="S161" s="7">
        <v>10</v>
      </c>
      <c r="T161" s="7">
        <v>11</v>
      </c>
      <c r="U161" s="7">
        <v>14</v>
      </c>
      <c r="V161" s="17">
        <f t="shared" si="19"/>
        <v>78</v>
      </c>
      <c r="W161" s="29">
        <v>5</v>
      </c>
      <c r="X161" s="29">
        <v>5</v>
      </c>
      <c r="Y161" s="17">
        <f t="shared" si="20"/>
        <v>10</v>
      </c>
      <c r="Z161" s="29">
        <v>4</v>
      </c>
      <c r="AA161" s="29">
        <v>5</v>
      </c>
      <c r="AB161" s="17">
        <f t="shared" si="18"/>
        <v>9</v>
      </c>
      <c r="AC161" s="26">
        <f t="shared" si="21"/>
        <v>0.61111111111111116</v>
      </c>
      <c r="AD161" s="26">
        <f t="shared" si="22"/>
        <v>0.83333333333333337</v>
      </c>
      <c r="AE161" s="35">
        <f t="shared" si="25"/>
        <v>0.73913043478260865</v>
      </c>
      <c r="AF161" s="26">
        <f t="shared" si="26"/>
        <v>0.86956521739130432</v>
      </c>
      <c r="AG161" s="26">
        <f t="shared" si="23"/>
        <v>0.95652173913043481</v>
      </c>
      <c r="AH161" s="26">
        <f t="shared" si="24"/>
        <v>0.8</v>
      </c>
    </row>
    <row r="162" spans="2:34" x14ac:dyDescent="0.3">
      <c r="B162" s="7">
        <f>'CAT1'!B162</f>
        <v>150</v>
      </c>
      <c r="C162" s="21" t="str">
        <f>'CAT1'!C162</f>
        <v>AME21116</v>
      </c>
      <c r="D162" s="132" t="str">
        <f>'CAT1'!D162</f>
        <v>AME21116</v>
      </c>
      <c r="E162" s="133"/>
      <c r="F162" s="7">
        <v>2</v>
      </c>
      <c r="G162" s="7">
        <v>2</v>
      </c>
      <c r="H162" s="7">
        <v>2</v>
      </c>
      <c r="I162" s="7">
        <v>2</v>
      </c>
      <c r="J162" s="7">
        <v>2</v>
      </c>
      <c r="K162" s="7">
        <v>2</v>
      </c>
      <c r="L162" s="7">
        <v>2</v>
      </c>
      <c r="M162" s="7">
        <v>2</v>
      </c>
      <c r="N162" s="7">
        <v>2</v>
      </c>
      <c r="O162" s="7">
        <v>2</v>
      </c>
      <c r="P162" s="7">
        <v>7</v>
      </c>
      <c r="Q162" s="7">
        <v>13</v>
      </c>
      <c r="R162" s="7">
        <v>9</v>
      </c>
      <c r="S162" s="7">
        <v>11</v>
      </c>
      <c r="T162" s="7">
        <v>11</v>
      </c>
      <c r="U162" s="7">
        <v>11</v>
      </c>
      <c r="V162" s="17">
        <f t="shared" si="19"/>
        <v>82</v>
      </c>
      <c r="W162" s="29">
        <v>5</v>
      </c>
      <c r="X162" s="29">
        <v>5</v>
      </c>
      <c r="Y162" s="17">
        <f t="shared" si="20"/>
        <v>10</v>
      </c>
      <c r="Z162" s="29">
        <v>5</v>
      </c>
      <c r="AA162" s="29">
        <v>5</v>
      </c>
      <c r="AB162" s="17">
        <f t="shared" si="18"/>
        <v>10</v>
      </c>
      <c r="AC162" s="26">
        <f t="shared" si="21"/>
        <v>0.94444444444444442</v>
      </c>
      <c r="AD162" s="26">
        <f t="shared" si="22"/>
        <v>0.72222222222222221</v>
      </c>
      <c r="AE162" s="35">
        <f t="shared" si="25"/>
        <v>0.86956521739130432</v>
      </c>
      <c r="AF162" s="26">
        <f t="shared" si="26"/>
        <v>0.86956521739130432</v>
      </c>
      <c r="AG162" s="26">
        <f t="shared" si="23"/>
        <v>0.86956521739130432</v>
      </c>
      <c r="AH162" s="26">
        <f t="shared" si="24"/>
        <v>0.8</v>
      </c>
    </row>
    <row r="163" spans="2:34" x14ac:dyDescent="0.3">
      <c r="B163" s="7">
        <f>'CAT1'!B163</f>
        <v>151</v>
      </c>
      <c r="C163" s="21" t="str">
        <f>'CAT1'!C163</f>
        <v>AME21238L</v>
      </c>
      <c r="D163" s="132" t="str">
        <f>'CAT1'!D163</f>
        <v>AME21238L</v>
      </c>
      <c r="E163" s="133"/>
      <c r="F163" s="7" t="s">
        <v>103</v>
      </c>
      <c r="G163" s="7" t="s">
        <v>103</v>
      </c>
      <c r="H163" s="7" t="s">
        <v>103</v>
      </c>
      <c r="I163" s="7" t="s">
        <v>103</v>
      </c>
      <c r="J163" s="7" t="s">
        <v>103</v>
      </c>
      <c r="K163" s="7" t="s">
        <v>103</v>
      </c>
      <c r="L163" s="7" t="s">
        <v>103</v>
      </c>
      <c r="M163" s="7" t="s">
        <v>103</v>
      </c>
      <c r="N163" s="7" t="s">
        <v>103</v>
      </c>
      <c r="O163" s="7" t="s">
        <v>103</v>
      </c>
      <c r="P163" s="7" t="s">
        <v>103</v>
      </c>
      <c r="Q163" s="7" t="s">
        <v>103</v>
      </c>
      <c r="R163" s="7" t="s">
        <v>103</v>
      </c>
      <c r="S163" s="7" t="s">
        <v>103</v>
      </c>
      <c r="T163" s="7" t="s">
        <v>103</v>
      </c>
      <c r="U163" s="7" t="s">
        <v>103</v>
      </c>
      <c r="V163" s="17">
        <f t="shared" si="19"/>
        <v>0</v>
      </c>
      <c r="W163" s="29">
        <v>5</v>
      </c>
      <c r="X163" s="29">
        <v>5</v>
      </c>
      <c r="Y163" s="17">
        <f t="shared" si="20"/>
        <v>10</v>
      </c>
      <c r="Z163" s="29">
        <v>5</v>
      </c>
      <c r="AA163" s="29">
        <v>4</v>
      </c>
      <c r="AB163" s="17">
        <f t="shared" si="18"/>
        <v>9</v>
      </c>
      <c r="AC163" s="26">
        <f t="shared" si="21"/>
        <v>0</v>
      </c>
      <c r="AD163" s="26">
        <f t="shared" si="22"/>
        <v>0</v>
      </c>
      <c r="AE163" s="35">
        <f t="shared" si="25"/>
        <v>0.21739130434782608</v>
      </c>
      <c r="AF163" s="26">
        <f t="shared" si="26"/>
        <v>0.21739130434782608</v>
      </c>
      <c r="AG163" s="26">
        <f t="shared" si="23"/>
        <v>0.21739130434782608</v>
      </c>
      <c r="AH163" s="26">
        <f t="shared" si="24"/>
        <v>0.26666666666666666</v>
      </c>
    </row>
    <row r="164" spans="2:34" x14ac:dyDescent="0.3">
      <c r="B164" s="7">
        <f>'CAT1'!B164</f>
        <v>152</v>
      </c>
      <c r="C164" s="21" t="str">
        <f>'CAT1'!C164</f>
        <v>AME21242L</v>
      </c>
      <c r="D164" s="132" t="str">
        <f>'CAT1'!D164</f>
        <v>AME21242L</v>
      </c>
      <c r="E164" s="133"/>
      <c r="F164" s="7">
        <v>2</v>
      </c>
      <c r="G164" s="7">
        <v>2</v>
      </c>
      <c r="H164" s="7">
        <v>2</v>
      </c>
      <c r="I164" s="7">
        <v>2</v>
      </c>
      <c r="J164" s="7">
        <v>2</v>
      </c>
      <c r="K164" s="7">
        <v>2</v>
      </c>
      <c r="L164" s="7">
        <v>2</v>
      </c>
      <c r="M164" s="7">
        <v>2</v>
      </c>
      <c r="N164" s="7">
        <v>2</v>
      </c>
      <c r="O164" s="7">
        <v>2</v>
      </c>
      <c r="P164" s="7">
        <v>7</v>
      </c>
      <c r="Q164" s="7">
        <v>13</v>
      </c>
      <c r="R164" s="7">
        <v>9</v>
      </c>
      <c r="S164" s="7">
        <v>11</v>
      </c>
      <c r="T164" s="7">
        <v>11</v>
      </c>
      <c r="U164" s="7">
        <v>11</v>
      </c>
      <c r="V164" s="17">
        <f t="shared" si="19"/>
        <v>82</v>
      </c>
      <c r="W164" s="29">
        <v>5</v>
      </c>
      <c r="X164" s="29">
        <v>5</v>
      </c>
      <c r="Y164" s="17">
        <f t="shared" si="20"/>
        <v>10</v>
      </c>
      <c r="Z164" s="29">
        <v>4</v>
      </c>
      <c r="AA164" s="29">
        <v>4</v>
      </c>
      <c r="AB164" s="17">
        <f t="shared" si="18"/>
        <v>8</v>
      </c>
      <c r="AC164" s="26">
        <f t="shared" si="21"/>
        <v>0.94444444444444442</v>
      </c>
      <c r="AD164" s="26">
        <f t="shared" si="22"/>
        <v>0.72222222222222221</v>
      </c>
      <c r="AE164" s="35">
        <f t="shared" si="25"/>
        <v>0.86956521739130432</v>
      </c>
      <c r="AF164" s="26">
        <f t="shared" si="26"/>
        <v>0.86956521739130432</v>
      </c>
      <c r="AG164" s="26">
        <f t="shared" si="23"/>
        <v>0.82608695652173914</v>
      </c>
      <c r="AH164" s="26">
        <f t="shared" si="24"/>
        <v>0.73333333333333328</v>
      </c>
    </row>
    <row r="165" spans="2:34" x14ac:dyDescent="0.3">
      <c r="B165" s="7">
        <f>'CAT1'!B165</f>
        <v>153</v>
      </c>
      <c r="C165" s="21" t="str">
        <f>'CAT1'!C165</f>
        <v>AME21243L</v>
      </c>
      <c r="D165" s="132" t="str">
        <f>'CAT1'!D165</f>
        <v>AME21243L</v>
      </c>
      <c r="E165" s="133"/>
      <c r="F165" s="7">
        <v>2</v>
      </c>
      <c r="G165" s="7">
        <v>2</v>
      </c>
      <c r="H165" s="7">
        <v>2</v>
      </c>
      <c r="I165" s="7">
        <v>2</v>
      </c>
      <c r="J165" s="7">
        <v>2</v>
      </c>
      <c r="K165" s="7">
        <v>2</v>
      </c>
      <c r="L165" s="7">
        <v>2</v>
      </c>
      <c r="M165" s="7">
        <v>2</v>
      </c>
      <c r="N165" s="7">
        <v>2</v>
      </c>
      <c r="O165" s="7">
        <v>2</v>
      </c>
      <c r="P165" s="7">
        <v>7</v>
      </c>
      <c r="Q165" s="7">
        <v>13</v>
      </c>
      <c r="R165" s="7">
        <v>9</v>
      </c>
      <c r="S165" s="7">
        <v>11</v>
      </c>
      <c r="T165" s="7">
        <v>11</v>
      </c>
      <c r="U165" s="7">
        <v>11</v>
      </c>
      <c r="V165" s="17">
        <f t="shared" si="19"/>
        <v>82</v>
      </c>
      <c r="W165" s="29">
        <v>5</v>
      </c>
      <c r="X165" s="29">
        <v>5</v>
      </c>
      <c r="Y165" s="17">
        <f t="shared" si="20"/>
        <v>10</v>
      </c>
      <c r="Z165" s="29">
        <v>5</v>
      </c>
      <c r="AA165" s="29">
        <v>5</v>
      </c>
      <c r="AB165" s="17">
        <f t="shared" si="18"/>
        <v>10</v>
      </c>
      <c r="AC165" s="26">
        <f t="shared" si="21"/>
        <v>0.94444444444444442</v>
      </c>
      <c r="AD165" s="26">
        <f t="shared" si="22"/>
        <v>0.72222222222222221</v>
      </c>
      <c r="AE165" s="35">
        <f t="shared" si="25"/>
        <v>0.86956521739130432</v>
      </c>
      <c r="AF165" s="26">
        <f t="shared" si="26"/>
        <v>0.86956521739130432</v>
      </c>
      <c r="AG165" s="26">
        <f t="shared" si="23"/>
        <v>0.86956521739130432</v>
      </c>
      <c r="AH165" s="26">
        <f t="shared" si="24"/>
        <v>0.8</v>
      </c>
    </row>
    <row r="166" spans="2:34" x14ac:dyDescent="0.3">
      <c r="B166" s="7">
        <f>'CAT1'!B166</f>
        <v>154</v>
      </c>
      <c r="C166" s="21" t="str">
        <f>'CAT1'!C166</f>
        <v>AME21267L</v>
      </c>
      <c r="D166" s="132" t="str">
        <f>'CAT1'!D166</f>
        <v>AME21267L</v>
      </c>
      <c r="E166" s="133"/>
      <c r="F166" s="7">
        <v>2</v>
      </c>
      <c r="G166" s="7">
        <v>2</v>
      </c>
      <c r="H166" s="7">
        <v>2</v>
      </c>
      <c r="I166" s="7">
        <v>2</v>
      </c>
      <c r="J166" s="7">
        <v>2</v>
      </c>
      <c r="K166" s="7">
        <v>2</v>
      </c>
      <c r="L166" s="7">
        <v>2</v>
      </c>
      <c r="M166" s="7">
        <v>2</v>
      </c>
      <c r="N166" s="7">
        <v>2</v>
      </c>
      <c r="O166" s="7">
        <v>2</v>
      </c>
      <c r="P166" s="7">
        <v>7</v>
      </c>
      <c r="Q166" s="7">
        <v>13</v>
      </c>
      <c r="R166" s="7">
        <v>9</v>
      </c>
      <c r="S166" s="7">
        <v>11</v>
      </c>
      <c r="T166" s="7">
        <v>11</v>
      </c>
      <c r="U166" s="7">
        <v>11</v>
      </c>
      <c r="V166" s="17">
        <f t="shared" si="19"/>
        <v>82</v>
      </c>
      <c r="W166" s="29">
        <v>5</v>
      </c>
      <c r="X166" s="29">
        <v>5</v>
      </c>
      <c r="Y166" s="17">
        <f t="shared" si="20"/>
        <v>10</v>
      </c>
      <c r="Z166" s="29">
        <v>5</v>
      </c>
      <c r="AA166" s="29">
        <v>4</v>
      </c>
      <c r="AB166" s="17">
        <f t="shared" si="18"/>
        <v>9</v>
      </c>
      <c r="AC166" s="26">
        <f t="shared" si="21"/>
        <v>0.94444444444444442</v>
      </c>
      <c r="AD166" s="26">
        <f t="shared" si="22"/>
        <v>0.72222222222222221</v>
      </c>
      <c r="AE166" s="35">
        <f t="shared" si="25"/>
        <v>0.86956521739130432</v>
      </c>
      <c r="AF166" s="26">
        <f t="shared" si="26"/>
        <v>0.86956521739130432</v>
      </c>
      <c r="AG166" s="26">
        <f t="shared" si="23"/>
        <v>0.86956521739130432</v>
      </c>
      <c r="AH166" s="26">
        <f t="shared" si="24"/>
        <v>0.73333333333333328</v>
      </c>
    </row>
    <row r="167" spans="2:34" x14ac:dyDescent="0.3">
      <c r="B167" s="7">
        <f>'CAT1'!B167</f>
        <v>155</v>
      </c>
      <c r="C167" s="21" t="str">
        <f>'CAT1'!C167</f>
        <v>AME21118</v>
      </c>
      <c r="D167" s="132" t="str">
        <f>'CAT1'!D167</f>
        <v>AME21118</v>
      </c>
      <c r="E167" s="133"/>
      <c r="F167" s="7">
        <v>2</v>
      </c>
      <c r="G167" s="7">
        <v>2</v>
      </c>
      <c r="H167" s="7">
        <v>2</v>
      </c>
      <c r="I167" s="7">
        <v>2</v>
      </c>
      <c r="J167" s="7">
        <v>2</v>
      </c>
      <c r="K167" s="7">
        <v>2</v>
      </c>
      <c r="L167" s="7">
        <v>2</v>
      </c>
      <c r="M167" s="7">
        <v>2</v>
      </c>
      <c r="N167" s="7">
        <v>2</v>
      </c>
      <c r="O167" s="7">
        <v>2</v>
      </c>
      <c r="P167" s="7">
        <v>7</v>
      </c>
      <c r="Q167" s="7">
        <v>11</v>
      </c>
      <c r="R167" s="7">
        <v>11</v>
      </c>
      <c r="S167" s="7">
        <v>13</v>
      </c>
      <c r="T167" s="7">
        <v>12</v>
      </c>
      <c r="U167" s="7">
        <v>9</v>
      </c>
      <c r="V167" s="17">
        <f t="shared" si="19"/>
        <v>83</v>
      </c>
      <c r="W167" s="29">
        <v>5</v>
      </c>
      <c r="X167" s="29">
        <v>5</v>
      </c>
      <c r="Y167" s="17">
        <f t="shared" si="20"/>
        <v>10</v>
      </c>
      <c r="Z167" s="29">
        <v>5</v>
      </c>
      <c r="AA167" s="29">
        <v>4</v>
      </c>
      <c r="AB167" s="17">
        <f t="shared" si="18"/>
        <v>9</v>
      </c>
      <c r="AC167" s="26">
        <f t="shared" si="21"/>
        <v>0.83333333333333337</v>
      </c>
      <c r="AD167" s="26">
        <f t="shared" si="22"/>
        <v>0.83333333333333337</v>
      </c>
      <c r="AE167" s="35">
        <f t="shared" si="25"/>
        <v>0.95652173913043481</v>
      </c>
      <c r="AF167" s="26">
        <f t="shared" si="26"/>
        <v>0.91304347826086951</v>
      </c>
      <c r="AG167" s="26">
        <f t="shared" si="23"/>
        <v>0.78260869565217395</v>
      </c>
      <c r="AH167" s="26">
        <f t="shared" si="24"/>
        <v>0.73333333333333328</v>
      </c>
    </row>
    <row r="168" spans="2:34" x14ac:dyDescent="0.3">
      <c r="B168" s="7">
        <f>'CAT1'!B168</f>
        <v>156</v>
      </c>
      <c r="C168" s="21" t="str">
        <f>'CAT1'!C168</f>
        <v>AME21119</v>
      </c>
      <c r="D168" s="132" t="str">
        <f>'CAT1'!D168</f>
        <v>AME21119</v>
      </c>
      <c r="E168" s="133"/>
      <c r="F168" s="7">
        <v>2</v>
      </c>
      <c r="G168" s="7">
        <v>2</v>
      </c>
      <c r="H168" s="7">
        <v>2</v>
      </c>
      <c r="I168" s="7">
        <v>2</v>
      </c>
      <c r="J168" s="7">
        <v>2</v>
      </c>
      <c r="K168" s="7">
        <v>2</v>
      </c>
      <c r="L168" s="7">
        <v>2</v>
      </c>
      <c r="M168" s="7">
        <v>2</v>
      </c>
      <c r="N168" s="7">
        <v>2</v>
      </c>
      <c r="O168" s="7">
        <v>2</v>
      </c>
      <c r="P168" s="7">
        <v>7</v>
      </c>
      <c r="Q168" s="7">
        <v>13</v>
      </c>
      <c r="R168" s="7">
        <v>9</v>
      </c>
      <c r="S168" s="7">
        <v>11</v>
      </c>
      <c r="T168" s="7">
        <v>11</v>
      </c>
      <c r="U168" s="7">
        <v>11</v>
      </c>
      <c r="V168" s="17">
        <f t="shared" si="19"/>
        <v>82</v>
      </c>
      <c r="W168" s="29">
        <v>5</v>
      </c>
      <c r="X168" s="29">
        <v>5</v>
      </c>
      <c r="Y168" s="17">
        <f t="shared" si="20"/>
        <v>10</v>
      </c>
      <c r="Z168" s="29">
        <v>5</v>
      </c>
      <c r="AA168" s="29">
        <v>4</v>
      </c>
      <c r="AB168" s="17">
        <f t="shared" si="18"/>
        <v>9</v>
      </c>
      <c r="AC168" s="26">
        <f t="shared" si="21"/>
        <v>0.94444444444444442</v>
      </c>
      <c r="AD168" s="26">
        <f t="shared" si="22"/>
        <v>0.72222222222222221</v>
      </c>
      <c r="AE168" s="35">
        <f t="shared" si="25"/>
        <v>0.86956521739130432</v>
      </c>
      <c r="AF168" s="26">
        <f t="shared" si="26"/>
        <v>0.86956521739130432</v>
      </c>
      <c r="AG168" s="26">
        <f t="shared" si="23"/>
        <v>0.86956521739130432</v>
      </c>
      <c r="AH168" s="26">
        <f t="shared" si="24"/>
        <v>0.73333333333333328</v>
      </c>
    </row>
    <row r="169" spans="2:34" x14ac:dyDescent="0.3">
      <c r="B169" s="7">
        <f>'CAT1'!B169</f>
        <v>157</v>
      </c>
      <c r="C169" s="21" t="str">
        <f>'CAT1'!C169</f>
        <v>AME21120</v>
      </c>
      <c r="D169" s="132" t="str">
        <f>'CAT1'!D169</f>
        <v>AME21120</v>
      </c>
      <c r="E169" s="133"/>
      <c r="F169" s="7">
        <v>2</v>
      </c>
      <c r="G169" s="7">
        <v>2</v>
      </c>
      <c r="H169" s="7">
        <v>2</v>
      </c>
      <c r="I169" s="7">
        <v>1</v>
      </c>
      <c r="J169" s="7">
        <v>2</v>
      </c>
      <c r="K169" s="7">
        <v>2</v>
      </c>
      <c r="L169" s="7">
        <v>2</v>
      </c>
      <c r="M169" s="7">
        <v>2</v>
      </c>
      <c r="N169" s="7">
        <v>2</v>
      </c>
      <c r="O169" s="7">
        <v>2</v>
      </c>
      <c r="P169" s="7">
        <v>5</v>
      </c>
      <c r="Q169" s="7">
        <v>4</v>
      </c>
      <c r="R169" s="7">
        <v>10</v>
      </c>
      <c r="S169" s="7">
        <v>1</v>
      </c>
      <c r="T169" s="7">
        <v>11</v>
      </c>
      <c r="U169" s="7">
        <v>1</v>
      </c>
      <c r="V169" s="17">
        <f t="shared" si="19"/>
        <v>51</v>
      </c>
      <c r="W169" s="29">
        <v>5</v>
      </c>
      <c r="X169" s="29">
        <v>5</v>
      </c>
      <c r="Y169" s="17">
        <f t="shared" si="20"/>
        <v>10</v>
      </c>
      <c r="Z169" s="29">
        <v>4</v>
      </c>
      <c r="AA169" s="29">
        <v>4</v>
      </c>
      <c r="AB169" s="17">
        <f t="shared" si="18"/>
        <v>8</v>
      </c>
      <c r="AC169" s="26">
        <f t="shared" si="21"/>
        <v>0.44444444444444442</v>
      </c>
      <c r="AD169" s="26">
        <f t="shared" si="22"/>
        <v>0.72222222222222221</v>
      </c>
      <c r="AE169" s="35">
        <f t="shared" si="25"/>
        <v>0.43478260869565216</v>
      </c>
      <c r="AF169" s="26">
        <f t="shared" si="26"/>
        <v>0.86956521739130432</v>
      </c>
      <c r="AG169" s="26">
        <f t="shared" si="23"/>
        <v>0.39130434782608697</v>
      </c>
      <c r="AH169" s="26">
        <f t="shared" si="24"/>
        <v>0.6</v>
      </c>
    </row>
    <row r="170" spans="2:34" x14ac:dyDescent="0.3">
      <c r="B170" s="7">
        <f>'CAT1'!B170</f>
        <v>158</v>
      </c>
      <c r="C170" s="21" t="str">
        <f>'CAT1'!C170</f>
        <v>AME21121</v>
      </c>
      <c r="D170" s="132" t="str">
        <f>'CAT1'!D170</f>
        <v>AME21121</v>
      </c>
      <c r="E170" s="133"/>
      <c r="F170" s="7">
        <v>2</v>
      </c>
      <c r="G170" s="7">
        <v>2</v>
      </c>
      <c r="H170" s="7">
        <v>2</v>
      </c>
      <c r="I170" s="7">
        <v>2</v>
      </c>
      <c r="J170" s="7">
        <v>2</v>
      </c>
      <c r="K170" s="7">
        <v>2</v>
      </c>
      <c r="L170" s="7">
        <v>2</v>
      </c>
      <c r="M170" s="7">
        <v>2</v>
      </c>
      <c r="N170" s="7">
        <v>2</v>
      </c>
      <c r="O170" s="7">
        <v>2</v>
      </c>
      <c r="P170" s="7">
        <v>9</v>
      </c>
      <c r="Q170" s="7">
        <v>7</v>
      </c>
      <c r="R170" s="7">
        <v>5</v>
      </c>
      <c r="S170" s="7">
        <v>11</v>
      </c>
      <c r="T170" s="7">
        <v>10</v>
      </c>
      <c r="U170" s="7">
        <v>12</v>
      </c>
      <c r="V170" s="17">
        <f t="shared" si="19"/>
        <v>74</v>
      </c>
      <c r="W170" s="29">
        <v>5</v>
      </c>
      <c r="X170" s="29">
        <v>5</v>
      </c>
      <c r="Y170" s="17">
        <f t="shared" si="20"/>
        <v>10</v>
      </c>
      <c r="Z170" s="29">
        <v>4</v>
      </c>
      <c r="AA170" s="29">
        <v>4</v>
      </c>
      <c r="AB170" s="17">
        <f t="shared" si="18"/>
        <v>8</v>
      </c>
      <c r="AC170" s="26">
        <f t="shared" si="21"/>
        <v>0.61111111111111116</v>
      </c>
      <c r="AD170" s="26">
        <f t="shared" si="22"/>
        <v>0.5</v>
      </c>
      <c r="AE170" s="35">
        <f t="shared" si="25"/>
        <v>0.86956521739130432</v>
      </c>
      <c r="AF170" s="26">
        <f t="shared" si="26"/>
        <v>0.82608695652173914</v>
      </c>
      <c r="AG170" s="26">
        <f t="shared" si="23"/>
        <v>0.86956521739130432</v>
      </c>
      <c r="AH170" s="26">
        <f t="shared" si="24"/>
        <v>0.8666666666666667</v>
      </c>
    </row>
    <row r="171" spans="2:34" x14ac:dyDescent="0.3">
      <c r="B171" s="7">
        <f>'CAT1'!B171</f>
        <v>159</v>
      </c>
      <c r="C171" s="21" t="str">
        <f>'CAT1'!C171</f>
        <v>AME21123</v>
      </c>
      <c r="D171" s="132" t="str">
        <f>'CAT1'!D171</f>
        <v>AME21123</v>
      </c>
      <c r="E171" s="133"/>
      <c r="F171" s="7">
        <v>2</v>
      </c>
      <c r="G171" s="7">
        <v>1</v>
      </c>
      <c r="H171" s="7">
        <v>2</v>
      </c>
      <c r="I171" s="7">
        <v>1</v>
      </c>
      <c r="J171" s="7">
        <v>2</v>
      </c>
      <c r="K171" s="7">
        <v>2</v>
      </c>
      <c r="L171" s="7">
        <v>2</v>
      </c>
      <c r="M171" s="7">
        <v>2</v>
      </c>
      <c r="N171" s="7">
        <v>2</v>
      </c>
      <c r="O171" s="7">
        <v>2</v>
      </c>
      <c r="P171" s="7">
        <v>6</v>
      </c>
      <c r="Q171" s="7">
        <v>8</v>
      </c>
      <c r="R171" s="7">
        <v>2</v>
      </c>
      <c r="S171" s="7">
        <v>11</v>
      </c>
      <c r="T171" s="7">
        <v>9</v>
      </c>
      <c r="U171" s="7">
        <v>8</v>
      </c>
      <c r="V171" s="17">
        <f t="shared" si="19"/>
        <v>62</v>
      </c>
      <c r="W171" s="29">
        <v>5</v>
      </c>
      <c r="X171" s="29">
        <v>5</v>
      </c>
      <c r="Y171" s="17">
        <f t="shared" si="20"/>
        <v>10</v>
      </c>
      <c r="Z171" s="29">
        <v>5</v>
      </c>
      <c r="AA171" s="29">
        <v>5</v>
      </c>
      <c r="AB171" s="17">
        <f t="shared" si="18"/>
        <v>10</v>
      </c>
      <c r="AC171" s="26">
        <f t="shared" si="21"/>
        <v>0.61111111111111116</v>
      </c>
      <c r="AD171" s="26">
        <f t="shared" si="22"/>
        <v>0.27777777777777779</v>
      </c>
      <c r="AE171" s="35">
        <f t="shared" si="25"/>
        <v>0.86956521739130432</v>
      </c>
      <c r="AF171" s="26">
        <f t="shared" si="26"/>
        <v>0.78260869565217395</v>
      </c>
      <c r="AG171" s="26">
        <f t="shared" si="23"/>
        <v>0.73913043478260865</v>
      </c>
      <c r="AH171" s="26">
        <f t="shared" si="24"/>
        <v>0.73333333333333328</v>
      </c>
    </row>
    <row r="172" spans="2:34" x14ac:dyDescent="0.3">
      <c r="B172" s="7">
        <f>'CAT1'!B172</f>
        <v>160</v>
      </c>
      <c r="C172" s="21" t="str">
        <f>'CAT1'!C172</f>
        <v>AME21124</v>
      </c>
      <c r="D172" s="132" t="str">
        <f>'CAT1'!D172</f>
        <v>AME21124</v>
      </c>
      <c r="E172" s="133"/>
      <c r="F172" s="7">
        <v>1</v>
      </c>
      <c r="G172" s="7">
        <v>1</v>
      </c>
      <c r="H172" s="7">
        <v>2</v>
      </c>
      <c r="I172" s="7">
        <v>1</v>
      </c>
      <c r="J172" s="7">
        <v>1</v>
      </c>
      <c r="K172" s="7">
        <v>1</v>
      </c>
      <c r="L172" s="7">
        <v>2</v>
      </c>
      <c r="M172" s="7">
        <v>2</v>
      </c>
      <c r="N172" s="7">
        <v>2</v>
      </c>
      <c r="O172" s="7">
        <v>2</v>
      </c>
      <c r="P172" s="7">
        <v>7</v>
      </c>
      <c r="Q172" s="7">
        <v>12</v>
      </c>
      <c r="R172" s="7">
        <v>14</v>
      </c>
      <c r="S172" s="7">
        <v>13</v>
      </c>
      <c r="T172" s="7">
        <v>11</v>
      </c>
      <c r="U172" s="7">
        <v>12</v>
      </c>
      <c r="V172" s="17">
        <f t="shared" si="19"/>
        <v>84</v>
      </c>
      <c r="W172" s="29">
        <v>5</v>
      </c>
      <c r="X172" s="29">
        <v>5</v>
      </c>
      <c r="Y172" s="17">
        <f t="shared" si="20"/>
        <v>10</v>
      </c>
      <c r="Z172" s="29">
        <v>4</v>
      </c>
      <c r="AA172" s="29">
        <v>5</v>
      </c>
      <c r="AB172" s="17">
        <f t="shared" si="18"/>
        <v>9</v>
      </c>
      <c r="AC172" s="26">
        <f t="shared" si="21"/>
        <v>0.77777777777777779</v>
      </c>
      <c r="AD172" s="26">
        <f t="shared" si="22"/>
        <v>0.94444444444444442</v>
      </c>
      <c r="AE172" s="35">
        <f t="shared" si="25"/>
        <v>0.86956521739130432</v>
      </c>
      <c r="AF172" s="26">
        <f t="shared" si="26"/>
        <v>0.86956521739130432</v>
      </c>
      <c r="AG172" s="26">
        <f t="shared" si="23"/>
        <v>0.86956521739130432</v>
      </c>
      <c r="AH172" s="26">
        <f t="shared" si="24"/>
        <v>0.8</v>
      </c>
    </row>
    <row r="173" spans="2:34" x14ac:dyDescent="0.3">
      <c r="B173" s="7">
        <f>'CAT1'!B173</f>
        <v>161</v>
      </c>
      <c r="C173" s="21" t="str">
        <f>'CAT1'!C173</f>
        <v>AME21125</v>
      </c>
      <c r="D173" s="132" t="str">
        <f>'CAT1'!D173</f>
        <v>AME21125</v>
      </c>
      <c r="E173" s="133"/>
      <c r="F173" s="7">
        <v>2</v>
      </c>
      <c r="G173" s="7">
        <v>1</v>
      </c>
      <c r="H173" s="7">
        <v>2</v>
      </c>
      <c r="I173" s="7">
        <v>1</v>
      </c>
      <c r="J173" s="7">
        <v>2</v>
      </c>
      <c r="K173" s="7">
        <v>2</v>
      </c>
      <c r="L173" s="7">
        <v>2</v>
      </c>
      <c r="M173" s="7">
        <v>2</v>
      </c>
      <c r="N173" s="7">
        <v>2</v>
      </c>
      <c r="O173" s="7">
        <v>2</v>
      </c>
      <c r="P173" s="7">
        <v>10</v>
      </c>
      <c r="Q173" s="7">
        <v>7</v>
      </c>
      <c r="R173" s="7">
        <v>7</v>
      </c>
      <c r="S173" s="7">
        <v>8</v>
      </c>
      <c r="T173" s="7">
        <v>3</v>
      </c>
      <c r="U173" s="7">
        <v>13</v>
      </c>
      <c r="V173" s="17">
        <f t="shared" si="19"/>
        <v>66</v>
      </c>
      <c r="W173" s="29">
        <v>5</v>
      </c>
      <c r="X173" s="29">
        <v>5</v>
      </c>
      <c r="Y173" s="17">
        <f t="shared" si="20"/>
        <v>10</v>
      </c>
      <c r="Z173" s="29">
        <v>4</v>
      </c>
      <c r="AA173" s="29">
        <v>4</v>
      </c>
      <c r="AB173" s="17">
        <f t="shared" si="18"/>
        <v>8</v>
      </c>
      <c r="AC173" s="26">
        <f t="shared" si="21"/>
        <v>0.55555555555555558</v>
      </c>
      <c r="AD173" s="26">
        <f t="shared" si="22"/>
        <v>0.55555555555555558</v>
      </c>
      <c r="AE173" s="35">
        <f t="shared" si="25"/>
        <v>0.73913043478260865</v>
      </c>
      <c r="AF173" s="26">
        <f t="shared" si="26"/>
        <v>0.52173913043478259</v>
      </c>
      <c r="AG173" s="26">
        <f t="shared" si="23"/>
        <v>0.91304347826086951</v>
      </c>
      <c r="AH173" s="26">
        <f t="shared" si="24"/>
        <v>0.93333333333333335</v>
      </c>
    </row>
    <row r="174" spans="2:34" x14ac:dyDescent="0.3">
      <c r="B174" s="7">
        <f>'CAT1'!B174</f>
        <v>162</v>
      </c>
      <c r="C174" s="21" t="str">
        <f>'CAT1'!C174</f>
        <v>AME21126</v>
      </c>
      <c r="D174" s="132" t="str">
        <f>'CAT1'!D174</f>
        <v>AME21126</v>
      </c>
      <c r="E174" s="133"/>
      <c r="F174" s="7">
        <v>2</v>
      </c>
      <c r="G174" s="7">
        <v>2</v>
      </c>
      <c r="H174" s="7">
        <v>2</v>
      </c>
      <c r="I174" s="7">
        <v>2</v>
      </c>
      <c r="J174" s="7">
        <v>2</v>
      </c>
      <c r="K174" s="7">
        <v>2</v>
      </c>
      <c r="L174" s="7">
        <v>2</v>
      </c>
      <c r="M174" s="7">
        <v>2</v>
      </c>
      <c r="N174" s="7">
        <v>2</v>
      </c>
      <c r="O174" s="7">
        <v>2</v>
      </c>
      <c r="P174" s="7">
        <v>7</v>
      </c>
      <c r="Q174" s="7">
        <v>11</v>
      </c>
      <c r="R174" s="7">
        <v>11</v>
      </c>
      <c r="S174" s="7">
        <v>13</v>
      </c>
      <c r="T174" s="7">
        <v>12</v>
      </c>
      <c r="U174" s="7">
        <v>9</v>
      </c>
      <c r="V174" s="17">
        <f t="shared" si="19"/>
        <v>83</v>
      </c>
      <c r="W174" s="29">
        <v>5</v>
      </c>
      <c r="X174" s="29">
        <v>5</v>
      </c>
      <c r="Y174" s="17">
        <f t="shared" si="20"/>
        <v>10</v>
      </c>
      <c r="Z174" s="29">
        <v>4</v>
      </c>
      <c r="AA174" s="29">
        <v>5</v>
      </c>
      <c r="AB174" s="17">
        <f t="shared" si="18"/>
        <v>9</v>
      </c>
      <c r="AC174" s="26">
        <f t="shared" si="21"/>
        <v>0.83333333333333337</v>
      </c>
      <c r="AD174" s="26">
        <f t="shared" si="22"/>
        <v>0.83333333333333337</v>
      </c>
      <c r="AE174" s="35">
        <f t="shared" si="25"/>
        <v>0.95652173913043481</v>
      </c>
      <c r="AF174" s="26">
        <f t="shared" si="26"/>
        <v>0.91304347826086951</v>
      </c>
      <c r="AG174" s="26">
        <f t="shared" si="23"/>
        <v>0.73913043478260865</v>
      </c>
      <c r="AH174" s="26">
        <f t="shared" si="24"/>
        <v>0.8</v>
      </c>
    </row>
    <row r="175" spans="2:34" x14ac:dyDescent="0.3">
      <c r="B175" s="7">
        <f>'CAT1'!B175</f>
        <v>163</v>
      </c>
      <c r="C175" s="21" t="str">
        <f>'CAT1'!C175</f>
        <v>AME21130</v>
      </c>
      <c r="D175" s="132" t="str">
        <f>'CAT1'!D175</f>
        <v>AME21130</v>
      </c>
      <c r="E175" s="133"/>
      <c r="F175" s="7">
        <v>2</v>
      </c>
      <c r="G175" s="7">
        <v>2</v>
      </c>
      <c r="H175" s="7">
        <v>2</v>
      </c>
      <c r="I175" s="7">
        <v>2</v>
      </c>
      <c r="J175" s="7">
        <v>2</v>
      </c>
      <c r="K175" s="7">
        <v>2</v>
      </c>
      <c r="L175" s="7">
        <v>2</v>
      </c>
      <c r="M175" s="7">
        <v>2</v>
      </c>
      <c r="N175" s="7">
        <v>2</v>
      </c>
      <c r="O175" s="7">
        <v>2</v>
      </c>
      <c r="P175" s="7">
        <v>6</v>
      </c>
      <c r="Q175" s="7">
        <v>2</v>
      </c>
      <c r="R175" s="7">
        <v>2</v>
      </c>
      <c r="S175" s="7">
        <v>14</v>
      </c>
      <c r="T175" s="7">
        <v>0</v>
      </c>
      <c r="U175" s="7">
        <v>10</v>
      </c>
      <c r="V175" s="17">
        <f t="shared" si="19"/>
        <v>54</v>
      </c>
      <c r="W175" s="29">
        <v>5</v>
      </c>
      <c r="X175" s="29">
        <v>5</v>
      </c>
      <c r="Y175" s="17">
        <f t="shared" si="20"/>
        <v>10</v>
      </c>
      <c r="Z175" s="29">
        <v>4</v>
      </c>
      <c r="AA175" s="29">
        <v>4</v>
      </c>
      <c r="AB175" s="17">
        <f t="shared" si="18"/>
        <v>8</v>
      </c>
      <c r="AC175" s="26">
        <f t="shared" si="21"/>
        <v>0.33333333333333331</v>
      </c>
      <c r="AD175" s="26">
        <f t="shared" si="22"/>
        <v>0.33333333333333331</v>
      </c>
      <c r="AE175" s="35">
        <f t="shared" si="25"/>
        <v>1</v>
      </c>
      <c r="AF175" s="26">
        <f t="shared" si="26"/>
        <v>0.39130434782608697</v>
      </c>
      <c r="AG175" s="26">
        <f t="shared" si="23"/>
        <v>0.78260869565217395</v>
      </c>
      <c r="AH175" s="26">
        <f t="shared" si="24"/>
        <v>0.66666666666666663</v>
      </c>
    </row>
    <row r="176" spans="2:34" x14ac:dyDescent="0.3">
      <c r="B176" s="7">
        <f>'CAT1'!B176</f>
        <v>164</v>
      </c>
      <c r="C176" s="21" t="str">
        <f>'CAT1'!C176</f>
        <v>AME21131</v>
      </c>
      <c r="D176" s="132" t="str">
        <f>'CAT1'!D176</f>
        <v>AME21131</v>
      </c>
      <c r="E176" s="133"/>
      <c r="F176" s="7">
        <v>1</v>
      </c>
      <c r="G176" s="7">
        <v>1</v>
      </c>
      <c r="H176" s="7">
        <v>2</v>
      </c>
      <c r="I176" s="7">
        <v>1</v>
      </c>
      <c r="J176" s="7">
        <v>1</v>
      </c>
      <c r="K176" s="7">
        <v>1</v>
      </c>
      <c r="L176" s="7">
        <v>2</v>
      </c>
      <c r="M176" s="7">
        <v>2</v>
      </c>
      <c r="N176" s="7">
        <v>2</v>
      </c>
      <c r="O176" s="7">
        <v>2</v>
      </c>
      <c r="P176" s="7">
        <v>7</v>
      </c>
      <c r="Q176" s="7">
        <v>12</v>
      </c>
      <c r="R176" s="7">
        <v>14</v>
      </c>
      <c r="S176" s="7">
        <v>13</v>
      </c>
      <c r="T176" s="7">
        <v>11</v>
      </c>
      <c r="U176" s="7">
        <v>12</v>
      </c>
      <c r="V176" s="17">
        <f t="shared" si="19"/>
        <v>84</v>
      </c>
      <c r="W176" s="29">
        <v>5</v>
      </c>
      <c r="X176" s="29">
        <v>5</v>
      </c>
      <c r="Y176" s="17">
        <f t="shared" si="20"/>
        <v>10</v>
      </c>
      <c r="Z176" s="29">
        <v>4</v>
      </c>
      <c r="AA176" s="29">
        <v>4</v>
      </c>
      <c r="AB176" s="17">
        <f t="shared" si="18"/>
        <v>8</v>
      </c>
      <c r="AC176" s="26">
        <f t="shared" si="21"/>
        <v>0.77777777777777779</v>
      </c>
      <c r="AD176" s="26">
        <f t="shared" si="22"/>
        <v>0.94444444444444442</v>
      </c>
      <c r="AE176" s="35">
        <f t="shared" si="25"/>
        <v>0.86956521739130432</v>
      </c>
      <c r="AF176" s="26">
        <f t="shared" si="26"/>
        <v>0.86956521739130432</v>
      </c>
      <c r="AG176" s="26">
        <f t="shared" si="23"/>
        <v>0.86956521739130432</v>
      </c>
      <c r="AH176" s="26">
        <f t="shared" si="24"/>
        <v>0.73333333333333328</v>
      </c>
    </row>
    <row r="177" spans="2:34" x14ac:dyDescent="0.3">
      <c r="B177" s="7">
        <f>'CAT1'!B177</f>
        <v>165</v>
      </c>
      <c r="C177" s="21" t="str">
        <f>'CAT1'!C177</f>
        <v>AME21136</v>
      </c>
      <c r="D177" s="132" t="str">
        <f>'CAT1'!D177</f>
        <v>AME21136</v>
      </c>
      <c r="E177" s="133"/>
      <c r="F177" s="7">
        <v>1</v>
      </c>
      <c r="G177" s="7">
        <v>1</v>
      </c>
      <c r="H177" s="7">
        <v>1</v>
      </c>
      <c r="I177" s="7">
        <v>1</v>
      </c>
      <c r="J177" s="7">
        <v>1</v>
      </c>
      <c r="K177" s="7">
        <v>1</v>
      </c>
      <c r="L177" s="7">
        <v>1</v>
      </c>
      <c r="M177" s="7">
        <v>1</v>
      </c>
      <c r="N177" s="7">
        <v>2</v>
      </c>
      <c r="O177" s="7">
        <v>2</v>
      </c>
      <c r="P177" s="7">
        <v>9</v>
      </c>
      <c r="Q177" s="7">
        <v>8</v>
      </c>
      <c r="R177" s="7">
        <v>14</v>
      </c>
      <c r="S177" s="7">
        <v>12</v>
      </c>
      <c r="T177" s="7">
        <v>13</v>
      </c>
      <c r="U177" s="7">
        <v>7</v>
      </c>
      <c r="V177" s="17">
        <f t="shared" si="19"/>
        <v>75</v>
      </c>
      <c r="W177" s="29">
        <v>5</v>
      </c>
      <c r="X177" s="29">
        <v>5</v>
      </c>
      <c r="Y177" s="17">
        <f t="shared" si="20"/>
        <v>10</v>
      </c>
      <c r="Z177" s="29">
        <v>4</v>
      </c>
      <c r="AA177" s="29">
        <v>4</v>
      </c>
      <c r="AB177" s="17">
        <f t="shared" si="18"/>
        <v>8</v>
      </c>
      <c r="AC177" s="26">
        <f t="shared" si="21"/>
        <v>0.55555555555555558</v>
      </c>
      <c r="AD177" s="26">
        <f t="shared" si="22"/>
        <v>0.88888888888888884</v>
      </c>
      <c r="AE177" s="35">
        <f t="shared" si="25"/>
        <v>0.82608695652173914</v>
      </c>
      <c r="AF177" s="26">
        <f t="shared" si="26"/>
        <v>0.86956521739130432</v>
      </c>
      <c r="AG177" s="26">
        <f t="shared" si="23"/>
        <v>0.65217391304347827</v>
      </c>
      <c r="AH177" s="26">
        <f t="shared" si="24"/>
        <v>0.8666666666666667</v>
      </c>
    </row>
    <row r="178" spans="2:34" x14ac:dyDescent="0.3">
      <c r="B178" s="7">
        <f>'CAT1'!B178</f>
        <v>166</v>
      </c>
      <c r="C178" s="21" t="str">
        <f>'CAT1'!C178</f>
        <v>AME21137</v>
      </c>
      <c r="D178" s="132" t="str">
        <f>'CAT1'!D178</f>
        <v>AME21137</v>
      </c>
      <c r="E178" s="133"/>
      <c r="F178" s="7">
        <v>2</v>
      </c>
      <c r="G178" s="7">
        <v>2</v>
      </c>
      <c r="H178" s="7">
        <v>1</v>
      </c>
      <c r="I178" s="7">
        <v>2</v>
      </c>
      <c r="J178" s="7">
        <v>2</v>
      </c>
      <c r="K178" s="7">
        <v>2</v>
      </c>
      <c r="L178" s="7">
        <v>2</v>
      </c>
      <c r="M178" s="7">
        <v>2</v>
      </c>
      <c r="N178" s="7">
        <v>1</v>
      </c>
      <c r="O178" s="7">
        <v>2</v>
      </c>
      <c r="P178" s="7">
        <v>10</v>
      </c>
      <c r="Q178" s="7">
        <v>10</v>
      </c>
      <c r="R178" s="7">
        <v>11</v>
      </c>
      <c r="S178" s="7">
        <v>12</v>
      </c>
      <c r="T178" s="7">
        <v>14</v>
      </c>
      <c r="U178" s="7">
        <v>12</v>
      </c>
      <c r="V178" s="17">
        <f t="shared" si="19"/>
        <v>87</v>
      </c>
      <c r="W178" s="29">
        <v>5</v>
      </c>
      <c r="X178" s="29">
        <v>5</v>
      </c>
      <c r="Y178" s="17">
        <f t="shared" si="20"/>
        <v>10</v>
      </c>
      <c r="Z178" s="29">
        <v>5</v>
      </c>
      <c r="AA178" s="29">
        <v>4</v>
      </c>
      <c r="AB178" s="17">
        <f t="shared" si="18"/>
        <v>9</v>
      </c>
      <c r="AC178" s="26">
        <f t="shared" si="21"/>
        <v>0.77777777777777779</v>
      </c>
      <c r="AD178" s="26">
        <f t="shared" si="22"/>
        <v>0.77777777777777779</v>
      </c>
      <c r="AE178" s="35">
        <f t="shared" si="25"/>
        <v>0.91304347826086951</v>
      </c>
      <c r="AF178" s="26">
        <f t="shared" si="26"/>
        <v>1</v>
      </c>
      <c r="AG178" s="26">
        <f t="shared" si="23"/>
        <v>0.86956521739130432</v>
      </c>
      <c r="AH178" s="26">
        <f t="shared" si="24"/>
        <v>0.93333333333333335</v>
      </c>
    </row>
    <row r="179" spans="2:34" x14ac:dyDescent="0.3">
      <c r="B179" s="7">
        <f>'CAT1'!B179</f>
        <v>167</v>
      </c>
      <c r="C179" s="21" t="str">
        <f>'CAT1'!C179</f>
        <v>AME21139</v>
      </c>
      <c r="D179" s="132" t="str">
        <f>'CAT1'!D179</f>
        <v>AME21139</v>
      </c>
      <c r="E179" s="133"/>
      <c r="F179" s="7">
        <v>2</v>
      </c>
      <c r="G179" s="7">
        <v>1</v>
      </c>
      <c r="H179" s="7">
        <v>2</v>
      </c>
      <c r="I179" s="7">
        <v>2</v>
      </c>
      <c r="J179" s="7">
        <v>2</v>
      </c>
      <c r="K179" s="7">
        <v>2</v>
      </c>
      <c r="L179" s="7">
        <v>2</v>
      </c>
      <c r="M179" s="7">
        <v>2</v>
      </c>
      <c r="N179" s="7">
        <v>2</v>
      </c>
      <c r="O179" s="7">
        <v>2</v>
      </c>
      <c r="P179" s="7">
        <v>6</v>
      </c>
      <c r="Q179" s="7">
        <v>7</v>
      </c>
      <c r="R179" s="7">
        <v>6</v>
      </c>
      <c r="S179" s="7">
        <v>6</v>
      </c>
      <c r="T179" s="7">
        <v>14</v>
      </c>
      <c r="U179" s="7">
        <v>8</v>
      </c>
      <c r="V179" s="17">
        <f t="shared" si="19"/>
        <v>66</v>
      </c>
      <c r="W179" s="29">
        <v>5</v>
      </c>
      <c r="X179" s="29">
        <v>5</v>
      </c>
      <c r="Y179" s="17">
        <f t="shared" si="20"/>
        <v>10</v>
      </c>
      <c r="Z179" s="29">
        <v>4</v>
      </c>
      <c r="AA179" s="29">
        <v>5</v>
      </c>
      <c r="AB179" s="17">
        <f t="shared" si="18"/>
        <v>9</v>
      </c>
      <c r="AC179" s="26">
        <f t="shared" si="21"/>
        <v>0.55555555555555558</v>
      </c>
      <c r="AD179" s="26">
        <f t="shared" si="22"/>
        <v>0.55555555555555558</v>
      </c>
      <c r="AE179" s="35">
        <f t="shared" si="25"/>
        <v>0.65217391304347827</v>
      </c>
      <c r="AF179" s="26">
        <f t="shared" si="26"/>
        <v>1</v>
      </c>
      <c r="AG179" s="26">
        <f t="shared" si="23"/>
        <v>0.69565217391304346</v>
      </c>
      <c r="AH179" s="26">
        <f t="shared" si="24"/>
        <v>0.73333333333333328</v>
      </c>
    </row>
    <row r="180" spans="2:34" x14ac:dyDescent="0.3">
      <c r="B180" s="7">
        <f>'CAT1'!B180</f>
        <v>168</v>
      </c>
      <c r="C180" s="21" t="str">
        <f>'CAT1'!C180</f>
        <v>AME21140</v>
      </c>
      <c r="D180" s="132" t="str">
        <f>'CAT1'!D180</f>
        <v>AME21140</v>
      </c>
      <c r="E180" s="133"/>
      <c r="F180" s="7">
        <v>2</v>
      </c>
      <c r="G180" s="7">
        <v>2</v>
      </c>
      <c r="H180" s="7">
        <v>1</v>
      </c>
      <c r="I180" s="7">
        <v>2</v>
      </c>
      <c r="J180" s="7">
        <v>2</v>
      </c>
      <c r="K180" s="7">
        <v>2</v>
      </c>
      <c r="L180" s="7">
        <v>2</v>
      </c>
      <c r="M180" s="7">
        <v>2</v>
      </c>
      <c r="N180" s="7">
        <v>1</v>
      </c>
      <c r="O180" s="7">
        <v>2</v>
      </c>
      <c r="P180" s="7">
        <v>10</v>
      </c>
      <c r="Q180" s="7">
        <v>10</v>
      </c>
      <c r="R180" s="7">
        <v>11</v>
      </c>
      <c r="S180" s="7">
        <v>12</v>
      </c>
      <c r="T180" s="7">
        <v>14</v>
      </c>
      <c r="U180" s="7">
        <v>12</v>
      </c>
      <c r="V180" s="17">
        <f t="shared" si="19"/>
        <v>87</v>
      </c>
      <c r="W180" s="29">
        <v>5</v>
      </c>
      <c r="X180" s="29">
        <v>5</v>
      </c>
      <c r="Y180" s="17">
        <f t="shared" si="20"/>
        <v>10</v>
      </c>
      <c r="Z180" s="29">
        <v>5</v>
      </c>
      <c r="AA180" s="29">
        <v>5</v>
      </c>
      <c r="AB180" s="17">
        <f t="shared" si="18"/>
        <v>10</v>
      </c>
      <c r="AC180" s="26">
        <f t="shared" si="21"/>
        <v>0.77777777777777779</v>
      </c>
      <c r="AD180" s="26">
        <f t="shared" si="22"/>
        <v>0.77777777777777779</v>
      </c>
      <c r="AE180" s="35">
        <f t="shared" si="25"/>
        <v>0.91304347826086951</v>
      </c>
      <c r="AF180" s="26">
        <f t="shared" si="26"/>
        <v>1</v>
      </c>
      <c r="AG180" s="26">
        <f t="shared" si="23"/>
        <v>0.86956521739130432</v>
      </c>
      <c r="AH180" s="26">
        <f t="shared" si="24"/>
        <v>1</v>
      </c>
    </row>
    <row r="181" spans="2:34" x14ac:dyDescent="0.3">
      <c r="B181" s="7">
        <f>'CAT1'!B181</f>
        <v>169</v>
      </c>
      <c r="C181" s="21" t="str">
        <f>'CAT1'!C181</f>
        <v>AME21141</v>
      </c>
      <c r="D181" s="132" t="str">
        <f>'CAT1'!D181</f>
        <v>AME21141</v>
      </c>
      <c r="E181" s="133"/>
      <c r="F181" s="7">
        <v>0</v>
      </c>
      <c r="G181" s="7">
        <v>1</v>
      </c>
      <c r="H181" s="7">
        <v>1</v>
      </c>
      <c r="I181" s="7">
        <v>1</v>
      </c>
      <c r="J181" s="7">
        <v>1</v>
      </c>
      <c r="K181" s="7">
        <v>1</v>
      </c>
      <c r="L181" s="7">
        <v>1</v>
      </c>
      <c r="M181" s="7">
        <v>1</v>
      </c>
      <c r="N181" s="7">
        <v>1</v>
      </c>
      <c r="O181" s="7">
        <v>2</v>
      </c>
      <c r="P181" s="7">
        <v>10</v>
      </c>
      <c r="Q181" s="7">
        <v>10</v>
      </c>
      <c r="R181" s="7">
        <v>14</v>
      </c>
      <c r="S181" s="7">
        <v>13</v>
      </c>
      <c r="T181" s="7">
        <v>13</v>
      </c>
      <c r="U181" s="7">
        <v>10</v>
      </c>
      <c r="V181" s="17">
        <f t="shared" si="19"/>
        <v>80</v>
      </c>
      <c r="W181" s="29">
        <v>5</v>
      </c>
      <c r="X181" s="29">
        <v>5</v>
      </c>
      <c r="Y181" s="17">
        <f t="shared" si="20"/>
        <v>10</v>
      </c>
      <c r="Z181" s="29">
        <v>4</v>
      </c>
      <c r="AA181" s="29">
        <v>4</v>
      </c>
      <c r="AB181" s="17">
        <f t="shared" si="18"/>
        <v>8</v>
      </c>
      <c r="AC181" s="26">
        <f t="shared" si="21"/>
        <v>0.61111111111111116</v>
      </c>
      <c r="AD181" s="26">
        <f t="shared" si="22"/>
        <v>0.88888888888888884</v>
      </c>
      <c r="AE181" s="35">
        <f t="shared" si="25"/>
        <v>0.86956521739130432</v>
      </c>
      <c r="AF181" s="26">
        <f t="shared" si="26"/>
        <v>0.86956521739130432</v>
      </c>
      <c r="AG181" s="26">
        <f t="shared" si="23"/>
        <v>0.73913043478260865</v>
      </c>
      <c r="AH181" s="26">
        <f t="shared" si="24"/>
        <v>0.93333333333333335</v>
      </c>
    </row>
    <row r="182" spans="2:34" x14ac:dyDescent="0.3">
      <c r="B182" s="7">
        <f>'CAT1'!B182</f>
        <v>170</v>
      </c>
      <c r="C182" s="21" t="str">
        <f>'CAT1'!C182</f>
        <v>AME21145</v>
      </c>
      <c r="D182" s="132" t="str">
        <f>'CAT1'!D182</f>
        <v>AME21145</v>
      </c>
      <c r="E182" s="133"/>
      <c r="F182" s="7">
        <v>2</v>
      </c>
      <c r="G182" s="7">
        <v>2</v>
      </c>
      <c r="H182" s="7">
        <v>2</v>
      </c>
      <c r="I182" s="7">
        <v>1</v>
      </c>
      <c r="J182" s="7">
        <v>2</v>
      </c>
      <c r="K182" s="7">
        <v>2</v>
      </c>
      <c r="L182" s="7">
        <v>2</v>
      </c>
      <c r="M182" s="7">
        <v>2</v>
      </c>
      <c r="N182" s="7">
        <v>2</v>
      </c>
      <c r="O182" s="7">
        <v>2</v>
      </c>
      <c r="P182" s="7">
        <v>9</v>
      </c>
      <c r="Q182" s="7">
        <v>7</v>
      </c>
      <c r="R182" s="7">
        <v>5</v>
      </c>
      <c r="S182" s="7">
        <v>7</v>
      </c>
      <c r="T182" s="7">
        <v>4</v>
      </c>
      <c r="U182" s="7">
        <v>0</v>
      </c>
      <c r="V182" s="17">
        <f t="shared" si="19"/>
        <v>51</v>
      </c>
      <c r="W182" s="29">
        <v>5</v>
      </c>
      <c r="X182" s="29">
        <v>5</v>
      </c>
      <c r="Y182" s="17">
        <f t="shared" si="20"/>
        <v>10</v>
      </c>
      <c r="Z182" s="29">
        <v>4</v>
      </c>
      <c r="AA182" s="29">
        <v>5</v>
      </c>
      <c r="AB182" s="17">
        <f t="shared" si="18"/>
        <v>9</v>
      </c>
      <c r="AC182" s="26">
        <f t="shared" si="21"/>
        <v>0.61111111111111116</v>
      </c>
      <c r="AD182" s="26">
        <f t="shared" si="22"/>
        <v>0.44444444444444442</v>
      </c>
      <c r="AE182" s="35">
        <f t="shared" si="25"/>
        <v>0.69565217391304346</v>
      </c>
      <c r="AF182" s="26">
        <f t="shared" si="26"/>
        <v>0.56521739130434778</v>
      </c>
      <c r="AG182" s="26">
        <f t="shared" si="23"/>
        <v>0.34782608695652173</v>
      </c>
      <c r="AH182" s="26">
        <f t="shared" si="24"/>
        <v>0.93333333333333335</v>
      </c>
    </row>
    <row r="183" spans="2:34" x14ac:dyDescent="0.3">
      <c r="B183" s="7">
        <f>'CAT1'!B183</f>
        <v>171</v>
      </c>
      <c r="C183" s="21" t="str">
        <f>'CAT1'!C183</f>
        <v>AME21146</v>
      </c>
      <c r="D183" s="132" t="str">
        <f>'CAT1'!D183</f>
        <v>AME21146</v>
      </c>
      <c r="E183" s="133"/>
      <c r="F183" s="7">
        <v>1</v>
      </c>
      <c r="G183" s="7">
        <v>1</v>
      </c>
      <c r="H183" s="7">
        <v>1</v>
      </c>
      <c r="I183" s="7">
        <v>1</v>
      </c>
      <c r="J183" s="7">
        <v>1</v>
      </c>
      <c r="K183" s="7">
        <v>1</v>
      </c>
      <c r="L183" s="7">
        <v>1</v>
      </c>
      <c r="M183" s="7">
        <v>1</v>
      </c>
      <c r="N183" s="7">
        <v>1</v>
      </c>
      <c r="O183" s="7">
        <v>1</v>
      </c>
      <c r="P183" s="7">
        <v>6</v>
      </c>
      <c r="Q183" s="7">
        <v>12</v>
      </c>
      <c r="R183" s="7">
        <v>14</v>
      </c>
      <c r="S183" s="7">
        <v>11</v>
      </c>
      <c r="T183" s="7">
        <v>13</v>
      </c>
      <c r="U183" s="7">
        <v>10</v>
      </c>
      <c r="V183" s="17">
        <f t="shared" si="19"/>
        <v>76</v>
      </c>
      <c r="W183" s="29">
        <v>5</v>
      </c>
      <c r="X183" s="29">
        <v>5</v>
      </c>
      <c r="Y183" s="17">
        <f t="shared" si="20"/>
        <v>10</v>
      </c>
      <c r="Z183" s="29">
        <v>4</v>
      </c>
      <c r="AA183" s="29">
        <v>5</v>
      </c>
      <c r="AB183" s="17">
        <f t="shared" si="18"/>
        <v>9</v>
      </c>
      <c r="AC183" s="26">
        <f t="shared" si="21"/>
        <v>0.77777777777777779</v>
      </c>
      <c r="AD183" s="26">
        <f t="shared" si="22"/>
        <v>0.88888888888888884</v>
      </c>
      <c r="AE183" s="35">
        <f t="shared" si="25"/>
        <v>0.78260869565217395</v>
      </c>
      <c r="AF183" s="26">
        <f t="shared" si="26"/>
        <v>0.86956521739130432</v>
      </c>
      <c r="AG183" s="26">
        <f t="shared" si="23"/>
        <v>0.69565217391304346</v>
      </c>
      <c r="AH183" s="26">
        <f t="shared" si="24"/>
        <v>0.73333333333333328</v>
      </c>
    </row>
    <row r="184" spans="2:34" x14ac:dyDescent="0.3">
      <c r="B184" s="7">
        <f>'CAT1'!B184</f>
        <v>172</v>
      </c>
      <c r="C184" s="21" t="str">
        <f>'CAT1'!C184</f>
        <v>AME21147</v>
      </c>
      <c r="D184" s="132" t="str">
        <f>'CAT1'!D184</f>
        <v>AME21147</v>
      </c>
      <c r="E184" s="133"/>
      <c r="F184" s="7">
        <v>2</v>
      </c>
      <c r="G184" s="7">
        <v>1</v>
      </c>
      <c r="H184" s="7">
        <v>2</v>
      </c>
      <c r="I184" s="7">
        <v>2</v>
      </c>
      <c r="J184" s="7">
        <v>2</v>
      </c>
      <c r="K184" s="7">
        <v>2</v>
      </c>
      <c r="L184" s="7">
        <v>2</v>
      </c>
      <c r="M184" s="7">
        <v>2</v>
      </c>
      <c r="N184" s="7">
        <v>2</v>
      </c>
      <c r="O184" s="7">
        <v>2</v>
      </c>
      <c r="P184" s="7">
        <v>8</v>
      </c>
      <c r="Q184" s="7">
        <v>14</v>
      </c>
      <c r="R184" s="7">
        <v>13</v>
      </c>
      <c r="S184" s="7">
        <v>0</v>
      </c>
      <c r="T184" s="7">
        <v>4</v>
      </c>
      <c r="U184" s="7">
        <v>3</v>
      </c>
      <c r="V184" s="17">
        <f t="shared" si="19"/>
        <v>61</v>
      </c>
      <c r="W184" s="29">
        <v>5</v>
      </c>
      <c r="X184" s="29">
        <v>5</v>
      </c>
      <c r="Y184" s="17">
        <f t="shared" si="20"/>
        <v>10</v>
      </c>
      <c r="Z184" s="29">
        <v>4</v>
      </c>
      <c r="AA184" s="29">
        <v>5</v>
      </c>
      <c r="AB184" s="17">
        <f t="shared" si="18"/>
        <v>9</v>
      </c>
      <c r="AC184" s="26">
        <f t="shared" si="21"/>
        <v>0.94444444444444442</v>
      </c>
      <c r="AD184" s="26">
        <f t="shared" si="22"/>
        <v>0.94444444444444442</v>
      </c>
      <c r="AE184" s="35">
        <f t="shared" si="25"/>
        <v>0.39130434782608697</v>
      </c>
      <c r="AF184" s="26">
        <f t="shared" si="26"/>
        <v>0.56521739130434778</v>
      </c>
      <c r="AG184" s="26">
        <f t="shared" si="23"/>
        <v>0.47826086956521741</v>
      </c>
      <c r="AH184" s="26">
        <f t="shared" si="24"/>
        <v>0.8666666666666667</v>
      </c>
    </row>
    <row r="185" spans="2:34" x14ac:dyDescent="0.3">
      <c r="B185" s="7">
        <f>'CAT1'!B185</f>
        <v>173</v>
      </c>
      <c r="C185" s="21" t="str">
        <f>'CAT1'!C185</f>
        <v>AME21150</v>
      </c>
      <c r="D185" s="132" t="str">
        <f>'CAT1'!D185</f>
        <v>AME21150</v>
      </c>
      <c r="E185" s="133"/>
      <c r="F185" s="7">
        <v>2</v>
      </c>
      <c r="G185" s="7">
        <v>2</v>
      </c>
      <c r="H185" s="7">
        <v>2</v>
      </c>
      <c r="I185" s="7">
        <v>2</v>
      </c>
      <c r="J185" s="7">
        <v>2</v>
      </c>
      <c r="K185" s="7">
        <v>2</v>
      </c>
      <c r="L185" s="7">
        <v>2</v>
      </c>
      <c r="M185" s="7">
        <v>2</v>
      </c>
      <c r="N185" s="7">
        <v>2</v>
      </c>
      <c r="O185" s="7">
        <v>2</v>
      </c>
      <c r="P185" s="7">
        <v>7</v>
      </c>
      <c r="Q185" s="7">
        <v>11</v>
      </c>
      <c r="R185" s="7">
        <v>11</v>
      </c>
      <c r="S185" s="7">
        <v>13</v>
      </c>
      <c r="T185" s="7">
        <v>12</v>
      </c>
      <c r="U185" s="7">
        <v>9</v>
      </c>
      <c r="V185" s="17">
        <f t="shared" si="19"/>
        <v>83</v>
      </c>
      <c r="W185" s="29">
        <v>5</v>
      </c>
      <c r="X185" s="29">
        <v>5</v>
      </c>
      <c r="Y185" s="17">
        <f t="shared" si="20"/>
        <v>10</v>
      </c>
      <c r="Z185" s="29">
        <v>5</v>
      </c>
      <c r="AA185" s="29">
        <v>5</v>
      </c>
      <c r="AB185" s="17">
        <f t="shared" si="18"/>
        <v>10</v>
      </c>
      <c r="AC185" s="26">
        <f t="shared" si="21"/>
        <v>0.83333333333333337</v>
      </c>
      <c r="AD185" s="26">
        <f t="shared" si="22"/>
        <v>0.83333333333333337</v>
      </c>
      <c r="AE185" s="35">
        <f t="shared" si="25"/>
        <v>0.95652173913043481</v>
      </c>
      <c r="AF185" s="26">
        <f t="shared" si="26"/>
        <v>0.91304347826086951</v>
      </c>
      <c r="AG185" s="26">
        <f t="shared" si="23"/>
        <v>0.78260869565217395</v>
      </c>
      <c r="AH185" s="26">
        <f t="shared" si="24"/>
        <v>0.8</v>
      </c>
    </row>
    <row r="186" spans="2:34" x14ac:dyDescent="0.3">
      <c r="B186" s="7">
        <f>'CAT1'!B186</f>
        <v>174</v>
      </c>
      <c r="C186" s="21" t="str">
        <f>'CAT1'!C186</f>
        <v>AME21151</v>
      </c>
      <c r="D186" s="132" t="str">
        <f>'CAT1'!D186</f>
        <v>AME21151</v>
      </c>
      <c r="E186" s="133"/>
      <c r="F186" s="7">
        <v>1</v>
      </c>
      <c r="G186" s="7">
        <v>1</v>
      </c>
      <c r="H186" s="7">
        <v>1</v>
      </c>
      <c r="I186" s="7">
        <v>1</v>
      </c>
      <c r="J186" s="7">
        <v>1</v>
      </c>
      <c r="K186" s="7">
        <v>1</v>
      </c>
      <c r="L186" s="7">
        <v>1</v>
      </c>
      <c r="M186" s="7">
        <v>2</v>
      </c>
      <c r="N186" s="7">
        <v>2</v>
      </c>
      <c r="O186" s="7">
        <v>2</v>
      </c>
      <c r="P186" s="7">
        <v>9</v>
      </c>
      <c r="Q186" s="7">
        <v>11</v>
      </c>
      <c r="R186" s="7">
        <v>8</v>
      </c>
      <c r="S186" s="7">
        <v>14</v>
      </c>
      <c r="T186" s="7">
        <v>14</v>
      </c>
      <c r="U186" s="7">
        <v>8</v>
      </c>
      <c r="V186" s="17">
        <f t="shared" si="19"/>
        <v>77</v>
      </c>
      <c r="W186" s="29">
        <v>5</v>
      </c>
      <c r="X186" s="29">
        <v>5</v>
      </c>
      <c r="Y186" s="17">
        <f t="shared" si="20"/>
        <v>10</v>
      </c>
      <c r="Z186" s="29">
        <v>5</v>
      </c>
      <c r="AA186" s="29">
        <v>4</v>
      </c>
      <c r="AB186" s="17">
        <f t="shared" si="18"/>
        <v>9</v>
      </c>
      <c r="AC186" s="26">
        <f t="shared" si="21"/>
        <v>0.72222222222222221</v>
      </c>
      <c r="AD186" s="26">
        <f t="shared" si="22"/>
        <v>0.55555555555555558</v>
      </c>
      <c r="AE186" s="35">
        <f t="shared" si="25"/>
        <v>0.91304347826086951</v>
      </c>
      <c r="AF186" s="26">
        <f t="shared" si="26"/>
        <v>0.95652173913043481</v>
      </c>
      <c r="AG186" s="26">
        <f t="shared" si="23"/>
        <v>0.73913043478260865</v>
      </c>
      <c r="AH186" s="26">
        <f t="shared" si="24"/>
        <v>0.8666666666666667</v>
      </c>
    </row>
    <row r="187" spans="2:34" x14ac:dyDescent="0.3">
      <c r="B187" s="7">
        <f>'CAT1'!B187</f>
        <v>175</v>
      </c>
      <c r="C187" s="21" t="str">
        <f>'CAT1'!C187</f>
        <v>AME21152</v>
      </c>
      <c r="D187" s="132" t="str">
        <f>'CAT1'!D187</f>
        <v>AME21152</v>
      </c>
      <c r="E187" s="133"/>
      <c r="F187" s="7">
        <v>1</v>
      </c>
      <c r="G187" s="7">
        <v>1</v>
      </c>
      <c r="H187" s="7">
        <v>1</v>
      </c>
      <c r="I187" s="7">
        <v>1</v>
      </c>
      <c r="J187" s="7">
        <v>2</v>
      </c>
      <c r="K187" s="7">
        <v>2</v>
      </c>
      <c r="L187" s="7">
        <v>1</v>
      </c>
      <c r="M187" s="7">
        <v>1</v>
      </c>
      <c r="N187" s="7">
        <v>2</v>
      </c>
      <c r="O187" s="7">
        <v>2</v>
      </c>
      <c r="P187" s="7">
        <v>7</v>
      </c>
      <c r="Q187" s="7">
        <v>7</v>
      </c>
      <c r="R187" s="7">
        <v>13</v>
      </c>
      <c r="S187" s="7">
        <v>14</v>
      </c>
      <c r="T187" s="7">
        <v>14</v>
      </c>
      <c r="U187" s="7">
        <v>5</v>
      </c>
      <c r="V187" s="17">
        <f t="shared" si="19"/>
        <v>74</v>
      </c>
      <c r="W187" s="29">
        <v>5</v>
      </c>
      <c r="X187" s="29">
        <v>5</v>
      </c>
      <c r="Y187" s="17">
        <f t="shared" si="20"/>
        <v>10</v>
      </c>
      <c r="Z187" s="29">
        <v>5</v>
      </c>
      <c r="AA187" s="29">
        <v>4</v>
      </c>
      <c r="AB187" s="17">
        <f t="shared" si="18"/>
        <v>9</v>
      </c>
      <c r="AC187" s="26">
        <f t="shared" si="21"/>
        <v>0.5</v>
      </c>
      <c r="AD187" s="26">
        <f t="shared" si="22"/>
        <v>0.83333333333333337</v>
      </c>
      <c r="AE187" s="35">
        <f t="shared" si="25"/>
        <v>1</v>
      </c>
      <c r="AF187" s="26">
        <f t="shared" si="26"/>
        <v>0.91304347826086951</v>
      </c>
      <c r="AG187" s="26">
        <f t="shared" si="23"/>
        <v>0.60869565217391308</v>
      </c>
      <c r="AH187" s="26">
        <f t="shared" si="24"/>
        <v>0.73333333333333328</v>
      </c>
    </row>
    <row r="188" spans="2:34" x14ac:dyDescent="0.3">
      <c r="B188" s="7">
        <f>'CAT1'!B188</f>
        <v>176</v>
      </c>
      <c r="C188" s="21" t="str">
        <f>'CAT1'!C188</f>
        <v>AME21153</v>
      </c>
      <c r="D188" s="132" t="str">
        <f>'CAT1'!D188</f>
        <v>AME21153</v>
      </c>
      <c r="E188" s="133"/>
      <c r="F188" s="7">
        <v>2</v>
      </c>
      <c r="G188" s="7">
        <v>2</v>
      </c>
      <c r="H188" s="7">
        <v>1</v>
      </c>
      <c r="I188" s="7">
        <v>2</v>
      </c>
      <c r="J188" s="7">
        <v>1</v>
      </c>
      <c r="K188" s="7">
        <v>2</v>
      </c>
      <c r="L188" s="7">
        <v>1</v>
      </c>
      <c r="M188" s="7">
        <v>1</v>
      </c>
      <c r="N188" s="7">
        <v>2</v>
      </c>
      <c r="O188" s="7">
        <v>2</v>
      </c>
      <c r="P188" s="7">
        <v>9</v>
      </c>
      <c r="Q188" s="7">
        <v>12</v>
      </c>
      <c r="R188" s="7">
        <v>8</v>
      </c>
      <c r="S188" s="7">
        <v>10</v>
      </c>
      <c r="T188" s="7">
        <v>10</v>
      </c>
      <c r="U188" s="7">
        <v>14</v>
      </c>
      <c r="V188" s="17">
        <f t="shared" si="19"/>
        <v>79</v>
      </c>
      <c r="W188" s="29">
        <v>5</v>
      </c>
      <c r="X188" s="29">
        <v>5</v>
      </c>
      <c r="Y188" s="17">
        <f t="shared" si="20"/>
        <v>10</v>
      </c>
      <c r="Z188" s="29">
        <v>4</v>
      </c>
      <c r="AA188" s="29">
        <v>4</v>
      </c>
      <c r="AB188" s="17">
        <f t="shared" si="18"/>
        <v>8</v>
      </c>
      <c r="AC188" s="26">
        <f t="shared" si="21"/>
        <v>0.88888888888888884</v>
      </c>
      <c r="AD188" s="26">
        <f t="shared" si="22"/>
        <v>0.61111111111111116</v>
      </c>
      <c r="AE188" s="35">
        <f t="shared" si="25"/>
        <v>0.78260869565217395</v>
      </c>
      <c r="AF188" s="26">
        <f t="shared" si="26"/>
        <v>0.73913043478260865</v>
      </c>
      <c r="AG188" s="26">
        <f t="shared" si="23"/>
        <v>0.95652173913043481</v>
      </c>
      <c r="AH188" s="26">
        <f t="shared" si="24"/>
        <v>0.8666666666666667</v>
      </c>
    </row>
    <row r="189" spans="2:34" x14ac:dyDescent="0.3">
      <c r="B189" s="7">
        <f>'CAT1'!B189</f>
        <v>177</v>
      </c>
      <c r="C189" s="21" t="str">
        <f>'CAT1'!C189</f>
        <v>AME21154</v>
      </c>
      <c r="D189" s="132" t="str">
        <f>'CAT1'!D189</f>
        <v>AME21154</v>
      </c>
      <c r="E189" s="133"/>
      <c r="F189" s="7">
        <v>2</v>
      </c>
      <c r="G189" s="7">
        <v>1</v>
      </c>
      <c r="H189" s="7">
        <v>2</v>
      </c>
      <c r="I189" s="7">
        <v>1</v>
      </c>
      <c r="J189" s="7">
        <v>2</v>
      </c>
      <c r="K189" s="7">
        <v>2</v>
      </c>
      <c r="L189" s="7">
        <v>2</v>
      </c>
      <c r="M189" s="7">
        <v>2</v>
      </c>
      <c r="N189" s="7">
        <v>2</v>
      </c>
      <c r="O189" s="7">
        <v>2</v>
      </c>
      <c r="P189" s="7">
        <v>7</v>
      </c>
      <c r="Q189" s="7">
        <v>14</v>
      </c>
      <c r="R189" s="7">
        <v>10</v>
      </c>
      <c r="S189" s="7">
        <v>9</v>
      </c>
      <c r="T189" s="7">
        <v>3</v>
      </c>
      <c r="U189" s="7">
        <v>11</v>
      </c>
      <c r="V189" s="17">
        <f t="shared" si="19"/>
        <v>72</v>
      </c>
      <c r="W189" s="29">
        <v>5</v>
      </c>
      <c r="X189" s="29">
        <v>5</v>
      </c>
      <c r="Y189" s="17">
        <f t="shared" si="20"/>
        <v>10</v>
      </c>
      <c r="Z189" s="29">
        <v>4</v>
      </c>
      <c r="AA189" s="29">
        <v>5</v>
      </c>
      <c r="AB189" s="17">
        <f t="shared" si="18"/>
        <v>9</v>
      </c>
      <c r="AC189" s="26">
        <f t="shared" si="21"/>
        <v>0.94444444444444442</v>
      </c>
      <c r="AD189" s="26">
        <f t="shared" si="22"/>
        <v>0.72222222222222221</v>
      </c>
      <c r="AE189" s="35">
        <f t="shared" si="25"/>
        <v>0.78260869565217395</v>
      </c>
      <c r="AF189" s="26">
        <f t="shared" si="26"/>
        <v>0.52173913043478259</v>
      </c>
      <c r="AG189" s="26">
        <f t="shared" si="23"/>
        <v>0.82608695652173914</v>
      </c>
      <c r="AH189" s="26">
        <f t="shared" si="24"/>
        <v>0.8</v>
      </c>
    </row>
    <row r="190" spans="2:34" x14ac:dyDescent="0.3">
      <c r="B190" s="7">
        <f>'CAT1'!B190</f>
        <v>178</v>
      </c>
      <c r="C190" s="21" t="str">
        <f>'CAT1'!C190</f>
        <v>AME21155</v>
      </c>
      <c r="D190" s="132" t="str">
        <f>'CAT1'!D190</f>
        <v>AME21155</v>
      </c>
      <c r="E190" s="133"/>
      <c r="F190" s="7">
        <v>2</v>
      </c>
      <c r="G190" s="7">
        <v>1</v>
      </c>
      <c r="H190" s="7">
        <v>2</v>
      </c>
      <c r="I190" s="7">
        <v>2</v>
      </c>
      <c r="J190" s="7">
        <v>2</v>
      </c>
      <c r="K190" s="7">
        <v>2</v>
      </c>
      <c r="L190" s="7">
        <v>2</v>
      </c>
      <c r="M190" s="7">
        <v>2</v>
      </c>
      <c r="N190" s="7">
        <v>2</v>
      </c>
      <c r="O190" s="7">
        <v>2</v>
      </c>
      <c r="P190" s="7">
        <v>7</v>
      </c>
      <c r="Q190" s="7">
        <v>7</v>
      </c>
      <c r="R190" s="7">
        <v>8</v>
      </c>
      <c r="S190" s="7">
        <v>7</v>
      </c>
      <c r="T190" s="7">
        <v>9</v>
      </c>
      <c r="U190" s="7">
        <v>7</v>
      </c>
      <c r="V190" s="17">
        <f t="shared" si="19"/>
        <v>64</v>
      </c>
      <c r="W190" s="29">
        <v>5</v>
      </c>
      <c r="X190" s="29">
        <v>5</v>
      </c>
      <c r="Y190" s="17">
        <f t="shared" si="20"/>
        <v>10</v>
      </c>
      <c r="Z190" s="29">
        <v>4</v>
      </c>
      <c r="AA190" s="29">
        <v>4</v>
      </c>
      <c r="AB190" s="17">
        <f t="shared" si="18"/>
        <v>8</v>
      </c>
      <c r="AC190" s="26">
        <f t="shared" si="21"/>
        <v>0.55555555555555558</v>
      </c>
      <c r="AD190" s="26">
        <f t="shared" si="22"/>
        <v>0.66666666666666663</v>
      </c>
      <c r="AE190" s="35">
        <f t="shared" si="25"/>
        <v>0.69565217391304346</v>
      </c>
      <c r="AF190" s="26">
        <f t="shared" si="26"/>
        <v>0.78260869565217395</v>
      </c>
      <c r="AG190" s="26">
        <f t="shared" si="23"/>
        <v>0.65217391304347827</v>
      </c>
      <c r="AH190" s="26">
        <f t="shared" si="24"/>
        <v>0.73333333333333328</v>
      </c>
    </row>
    <row r="191" spans="2:34" x14ac:dyDescent="0.3">
      <c r="B191" s="7">
        <f>'CAT1'!B191</f>
        <v>179</v>
      </c>
      <c r="C191" s="21" t="str">
        <f>'CAT1'!C191</f>
        <v>AME21156</v>
      </c>
      <c r="D191" s="132" t="str">
        <f>'CAT1'!D191</f>
        <v>AME21156</v>
      </c>
      <c r="E191" s="133"/>
      <c r="F191" s="7">
        <v>2</v>
      </c>
      <c r="G191" s="7">
        <v>1</v>
      </c>
      <c r="H191" s="7">
        <v>2</v>
      </c>
      <c r="I191" s="7">
        <v>1</v>
      </c>
      <c r="J191" s="7">
        <v>2</v>
      </c>
      <c r="K191" s="7">
        <v>2</v>
      </c>
      <c r="L191" s="7">
        <v>2</v>
      </c>
      <c r="M191" s="7">
        <v>2</v>
      </c>
      <c r="N191" s="7">
        <v>2</v>
      </c>
      <c r="O191" s="7">
        <v>2</v>
      </c>
      <c r="P191" s="7">
        <v>9</v>
      </c>
      <c r="Q191" s="7">
        <v>9</v>
      </c>
      <c r="R191" s="7">
        <v>13</v>
      </c>
      <c r="S191" s="7">
        <v>9</v>
      </c>
      <c r="T191" s="7">
        <v>5</v>
      </c>
      <c r="U191" s="7">
        <v>9</v>
      </c>
      <c r="V191" s="17">
        <f t="shared" si="19"/>
        <v>72</v>
      </c>
      <c r="W191" s="29">
        <v>5</v>
      </c>
      <c r="X191" s="29">
        <v>5</v>
      </c>
      <c r="Y191" s="17">
        <f t="shared" si="20"/>
        <v>10</v>
      </c>
      <c r="Z191" s="29">
        <v>4</v>
      </c>
      <c r="AA191" s="29">
        <v>5</v>
      </c>
      <c r="AB191" s="17">
        <f t="shared" si="18"/>
        <v>9</v>
      </c>
      <c r="AC191" s="26">
        <f t="shared" si="21"/>
        <v>0.66666666666666663</v>
      </c>
      <c r="AD191" s="26">
        <f t="shared" si="22"/>
        <v>0.88888888888888884</v>
      </c>
      <c r="AE191" s="35">
        <f t="shared" si="25"/>
        <v>0.78260869565217395</v>
      </c>
      <c r="AF191" s="26">
        <f t="shared" si="26"/>
        <v>0.60869565217391308</v>
      </c>
      <c r="AG191" s="26">
        <f t="shared" si="23"/>
        <v>0.73913043478260865</v>
      </c>
      <c r="AH191" s="26">
        <f t="shared" si="24"/>
        <v>0.93333333333333335</v>
      </c>
    </row>
    <row r="192" spans="2:34" x14ac:dyDescent="0.3">
      <c r="B192" s="7">
        <f>'CAT1'!B192</f>
        <v>180</v>
      </c>
      <c r="C192" s="21" t="str">
        <f>'CAT1'!C192</f>
        <v>AME21157</v>
      </c>
      <c r="D192" s="132" t="str">
        <f>'CAT1'!D192</f>
        <v>AME21157</v>
      </c>
      <c r="E192" s="133"/>
      <c r="F192" s="7">
        <v>2</v>
      </c>
      <c r="G192" s="7">
        <v>1</v>
      </c>
      <c r="H192" s="7">
        <v>2</v>
      </c>
      <c r="I192" s="7">
        <v>2</v>
      </c>
      <c r="J192" s="7">
        <v>2</v>
      </c>
      <c r="K192" s="7">
        <v>2</v>
      </c>
      <c r="L192" s="7">
        <v>2</v>
      </c>
      <c r="M192" s="7">
        <v>2</v>
      </c>
      <c r="N192" s="7">
        <v>2</v>
      </c>
      <c r="O192" s="7">
        <v>2</v>
      </c>
      <c r="P192" s="7">
        <v>7</v>
      </c>
      <c r="Q192" s="7">
        <v>13</v>
      </c>
      <c r="R192" s="7">
        <v>2</v>
      </c>
      <c r="S192" s="7">
        <v>4</v>
      </c>
      <c r="T192" s="7">
        <v>2</v>
      </c>
      <c r="U192" s="7">
        <v>4</v>
      </c>
      <c r="V192" s="17">
        <f t="shared" si="19"/>
        <v>51</v>
      </c>
      <c r="W192" s="29">
        <v>5</v>
      </c>
      <c r="X192" s="29">
        <v>5</v>
      </c>
      <c r="Y192" s="17">
        <f t="shared" si="20"/>
        <v>10</v>
      </c>
      <c r="Z192" s="29">
        <v>5</v>
      </c>
      <c r="AA192" s="29">
        <v>5</v>
      </c>
      <c r="AB192" s="17">
        <f t="shared" si="18"/>
        <v>10</v>
      </c>
      <c r="AC192" s="26">
        <f t="shared" si="21"/>
        <v>0.88888888888888884</v>
      </c>
      <c r="AD192" s="26">
        <f t="shared" si="22"/>
        <v>0.33333333333333331</v>
      </c>
      <c r="AE192" s="35">
        <f t="shared" si="25"/>
        <v>0.56521739130434778</v>
      </c>
      <c r="AF192" s="26">
        <f t="shared" si="26"/>
        <v>0.47826086956521741</v>
      </c>
      <c r="AG192" s="26">
        <f t="shared" si="23"/>
        <v>0.56521739130434778</v>
      </c>
      <c r="AH192" s="26">
        <f t="shared" si="24"/>
        <v>0.8</v>
      </c>
    </row>
    <row r="193" spans="2:34" x14ac:dyDescent="0.3">
      <c r="B193" s="7">
        <f>'CAT1'!B193</f>
        <v>181</v>
      </c>
      <c r="C193" s="21" t="str">
        <f>'CAT1'!C193</f>
        <v>AME21164</v>
      </c>
      <c r="D193" s="132" t="str">
        <f>'CAT1'!D193</f>
        <v>AME21164</v>
      </c>
      <c r="E193" s="133"/>
      <c r="F193" s="7">
        <v>2</v>
      </c>
      <c r="G193" s="7">
        <v>2</v>
      </c>
      <c r="H193" s="7">
        <v>2</v>
      </c>
      <c r="I193" s="7">
        <v>2</v>
      </c>
      <c r="J193" s="7">
        <v>1</v>
      </c>
      <c r="K193" s="7">
        <v>2</v>
      </c>
      <c r="L193" s="7">
        <v>1</v>
      </c>
      <c r="M193" s="7">
        <v>2</v>
      </c>
      <c r="N193" s="7">
        <v>1</v>
      </c>
      <c r="O193" s="7">
        <v>2</v>
      </c>
      <c r="P193" s="7">
        <v>8</v>
      </c>
      <c r="Q193" s="7">
        <v>8</v>
      </c>
      <c r="R193" s="7">
        <v>8</v>
      </c>
      <c r="S193" s="7">
        <v>14</v>
      </c>
      <c r="T193" s="7">
        <v>10</v>
      </c>
      <c r="U193" s="7">
        <v>12</v>
      </c>
      <c r="V193" s="17">
        <f t="shared" si="19"/>
        <v>77</v>
      </c>
      <c r="W193" s="29">
        <v>5</v>
      </c>
      <c r="X193" s="29">
        <v>5</v>
      </c>
      <c r="Y193" s="17">
        <f t="shared" si="20"/>
        <v>10</v>
      </c>
      <c r="Z193" s="29">
        <v>4</v>
      </c>
      <c r="AA193" s="29">
        <v>5</v>
      </c>
      <c r="AB193" s="17">
        <f t="shared" si="18"/>
        <v>9</v>
      </c>
      <c r="AC193" s="26">
        <f t="shared" si="21"/>
        <v>0.66666666666666663</v>
      </c>
      <c r="AD193" s="26">
        <f t="shared" si="22"/>
        <v>0.66666666666666663</v>
      </c>
      <c r="AE193" s="35">
        <f t="shared" si="25"/>
        <v>0.95652173913043481</v>
      </c>
      <c r="AF193" s="26">
        <f t="shared" si="26"/>
        <v>0.78260869565217395</v>
      </c>
      <c r="AG193" s="26">
        <f t="shared" si="23"/>
        <v>0.82608695652173914</v>
      </c>
      <c r="AH193" s="26">
        <f t="shared" si="24"/>
        <v>0.8666666666666667</v>
      </c>
    </row>
    <row r="194" spans="2:34" x14ac:dyDescent="0.3">
      <c r="B194" s="7">
        <f>'CAT1'!B194</f>
        <v>182</v>
      </c>
      <c r="C194" s="21" t="str">
        <f>'CAT1'!C194</f>
        <v>AME21166</v>
      </c>
      <c r="D194" s="132" t="str">
        <f>'CAT1'!D194</f>
        <v>AME21166</v>
      </c>
      <c r="E194" s="133"/>
      <c r="F194" s="7">
        <v>1</v>
      </c>
      <c r="G194" s="7">
        <v>2</v>
      </c>
      <c r="H194" s="7">
        <v>1</v>
      </c>
      <c r="I194" s="7">
        <v>2</v>
      </c>
      <c r="J194" s="7">
        <v>2</v>
      </c>
      <c r="K194" s="7">
        <v>1</v>
      </c>
      <c r="L194" s="7">
        <v>1</v>
      </c>
      <c r="M194" s="7">
        <v>1</v>
      </c>
      <c r="N194" s="7">
        <v>1</v>
      </c>
      <c r="O194" s="7">
        <v>2</v>
      </c>
      <c r="P194" s="7">
        <v>10</v>
      </c>
      <c r="Q194" s="7">
        <v>9</v>
      </c>
      <c r="R194" s="7">
        <v>13</v>
      </c>
      <c r="S194" s="7">
        <v>8</v>
      </c>
      <c r="T194" s="7">
        <v>7</v>
      </c>
      <c r="U194" s="7">
        <v>8</v>
      </c>
      <c r="V194" s="17">
        <f t="shared" si="19"/>
        <v>69</v>
      </c>
      <c r="W194" s="29">
        <v>5</v>
      </c>
      <c r="X194" s="29">
        <v>5</v>
      </c>
      <c r="Y194" s="17">
        <f t="shared" si="20"/>
        <v>10</v>
      </c>
      <c r="Z194" s="29">
        <v>4</v>
      </c>
      <c r="AA194" s="29">
        <v>4</v>
      </c>
      <c r="AB194" s="17">
        <f t="shared" si="18"/>
        <v>8</v>
      </c>
      <c r="AC194" s="26">
        <f t="shared" si="21"/>
        <v>0.66666666666666663</v>
      </c>
      <c r="AD194" s="26">
        <f t="shared" si="22"/>
        <v>0.88888888888888884</v>
      </c>
      <c r="AE194" s="35">
        <f t="shared" si="25"/>
        <v>0.69565217391304346</v>
      </c>
      <c r="AF194" s="26">
        <f t="shared" si="26"/>
        <v>0.60869565217391308</v>
      </c>
      <c r="AG194" s="26">
        <f t="shared" si="23"/>
        <v>0.65217391304347827</v>
      </c>
      <c r="AH194" s="26">
        <f t="shared" si="24"/>
        <v>0.93333333333333335</v>
      </c>
    </row>
    <row r="195" spans="2:34" x14ac:dyDescent="0.3">
      <c r="B195" s="7">
        <f>'CAT1'!B195</f>
        <v>183</v>
      </c>
      <c r="C195" s="21" t="str">
        <f>'CAT1'!C195</f>
        <v>AME21167</v>
      </c>
      <c r="D195" s="132" t="str">
        <f>'CAT1'!D195</f>
        <v>AME21167</v>
      </c>
      <c r="E195" s="133"/>
      <c r="F195" s="7">
        <v>2</v>
      </c>
      <c r="G195" s="7">
        <v>2</v>
      </c>
      <c r="H195" s="7">
        <v>2</v>
      </c>
      <c r="I195" s="7">
        <v>2</v>
      </c>
      <c r="J195" s="7">
        <v>2</v>
      </c>
      <c r="K195" s="7">
        <v>2</v>
      </c>
      <c r="L195" s="7">
        <v>2</v>
      </c>
      <c r="M195" s="7">
        <v>2</v>
      </c>
      <c r="N195" s="7">
        <v>2</v>
      </c>
      <c r="O195" s="7">
        <v>2</v>
      </c>
      <c r="P195" s="7">
        <v>7</v>
      </c>
      <c r="Q195" s="7">
        <v>11</v>
      </c>
      <c r="R195" s="7">
        <v>11</v>
      </c>
      <c r="S195" s="7">
        <v>13</v>
      </c>
      <c r="T195" s="7">
        <v>12</v>
      </c>
      <c r="U195" s="7">
        <v>9</v>
      </c>
      <c r="V195" s="17">
        <f t="shared" si="19"/>
        <v>83</v>
      </c>
      <c r="W195" s="29">
        <v>5</v>
      </c>
      <c r="X195" s="29">
        <v>5</v>
      </c>
      <c r="Y195" s="17">
        <f t="shared" si="20"/>
        <v>10</v>
      </c>
      <c r="Z195" s="29">
        <v>5</v>
      </c>
      <c r="AA195" s="29">
        <v>5</v>
      </c>
      <c r="AB195" s="17">
        <f t="shared" si="18"/>
        <v>10</v>
      </c>
      <c r="AC195" s="26">
        <f t="shared" si="21"/>
        <v>0.83333333333333337</v>
      </c>
      <c r="AD195" s="26">
        <f t="shared" si="22"/>
        <v>0.83333333333333337</v>
      </c>
      <c r="AE195" s="35">
        <f t="shared" si="25"/>
        <v>0.95652173913043481</v>
      </c>
      <c r="AF195" s="26">
        <f t="shared" si="26"/>
        <v>0.91304347826086951</v>
      </c>
      <c r="AG195" s="26">
        <f t="shared" si="23"/>
        <v>0.78260869565217395</v>
      </c>
      <c r="AH195" s="26">
        <f t="shared" si="24"/>
        <v>0.8</v>
      </c>
    </row>
    <row r="196" spans="2:34" x14ac:dyDescent="0.3">
      <c r="B196" s="7">
        <f>'CAT1'!B196</f>
        <v>184</v>
      </c>
      <c r="C196" s="21" t="str">
        <f>'CAT1'!C196</f>
        <v>AME21169</v>
      </c>
      <c r="D196" s="132" t="str">
        <f>'CAT1'!D196</f>
        <v>AME21169</v>
      </c>
      <c r="E196" s="133"/>
      <c r="F196" s="7">
        <v>2</v>
      </c>
      <c r="G196" s="7">
        <v>2</v>
      </c>
      <c r="H196" s="7">
        <v>2</v>
      </c>
      <c r="I196" s="7">
        <v>1</v>
      </c>
      <c r="J196" s="7">
        <v>2</v>
      </c>
      <c r="K196" s="7">
        <v>2</v>
      </c>
      <c r="L196" s="7">
        <v>2</v>
      </c>
      <c r="M196" s="7">
        <v>2</v>
      </c>
      <c r="N196" s="7">
        <v>2</v>
      </c>
      <c r="O196" s="7">
        <v>2</v>
      </c>
      <c r="P196" s="7">
        <v>6</v>
      </c>
      <c r="Q196" s="7">
        <v>3</v>
      </c>
      <c r="R196" s="7">
        <v>4</v>
      </c>
      <c r="S196" s="7">
        <v>2</v>
      </c>
      <c r="T196" s="7">
        <v>7</v>
      </c>
      <c r="U196" s="7">
        <v>10</v>
      </c>
      <c r="V196" s="17">
        <f t="shared" si="19"/>
        <v>51</v>
      </c>
      <c r="W196" s="29">
        <v>5</v>
      </c>
      <c r="X196" s="29">
        <v>5</v>
      </c>
      <c r="Y196" s="17">
        <f t="shared" si="20"/>
        <v>10</v>
      </c>
      <c r="Z196" s="29">
        <v>5</v>
      </c>
      <c r="AA196" s="29">
        <v>4</v>
      </c>
      <c r="AB196" s="17">
        <f t="shared" si="18"/>
        <v>9</v>
      </c>
      <c r="AC196" s="26">
        <f t="shared" si="21"/>
        <v>0.3888888888888889</v>
      </c>
      <c r="AD196" s="26">
        <f t="shared" si="22"/>
        <v>0.3888888888888889</v>
      </c>
      <c r="AE196" s="35">
        <f t="shared" si="25"/>
        <v>0.47826086956521741</v>
      </c>
      <c r="AF196" s="26">
        <f t="shared" si="26"/>
        <v>0.69565217391304346</v>
      </c>
      <c r="AG196" s="26">
        <f t="shared" si="23"/>
        <v>0.82608695652173914</v>
      </c>
      <c r="AH196" s="26">
        <f t="shared" si="24"/>
        <v>0.66666666666666663</v>
      </c>
    </row>
    <row r="197" spans="2:34" x14ac:dyDescent="0.3">
      <c r="B197" s="7">
        <f>'CAT1'!B197</f>
        <v>185</v>
      </c>
      <c r="C197" s="21" t="str">
        <f>'CAT1'!C197</f>
        <v>AME21170</v>
      </c>
      <c r="D197" s="132" t="str">
        <f>'CAT1'!D197</f>
        <v>AME21170</v>
      </c>
      <c r="E197" s="133"/>
      <c r="F197" s="7">
        <v>2</v>
      </c>
      <c r="G197" s="7">
        <v>1</v>
      </c>
      <c r="H197" s="7">
        <v>2</v>
      </c>
      <c r="I197" s="7">
        <v>1</v>
      </c>
      <c r="J197" s="7">
        <v>2</v>
      </c>
      <c r="K197" s="7">
        <v>2</v>
      </c>
      <c r="L197" s="7">
        <v>2</v>
      </c>
      <c r="M197" s="7">
        <v>2</v>
      </c>
      <c r="N197" s="7">
        <v>2</v>
      </c>
      <c r="O197" s="7">
        <v>2</v>
      </c>
      <c r="P197" s="7">
        <v>8</v>
      </c>
      <c r="Q197" s="7">
        <v>7</v>
      </c>
      <c r="R197" s="7">
        <v>2</v>
      </c>
      <c r="S197" s="7">
        <v>12</v>
      </c>
      <c r="T197" s="7">
        <v>10</v>
      </c>
      <c r="U197" s="7">
        <v>11</v>
      </c>
      <c r="V197" s="17">
        <f t="shared" si="19"/>
        <v>68</v>
      </c>
      <c r="W197" s="29">
        <v>5</v>
      </c>
      <c r="X197" s="29">
        <v>5</v>
      </c>
      <c r="Y197" s="17">
        <f t="shared" si="20"/>
        <v>10</v>
      </c>
      <c r="Z197" s="29">
        <v>4</v>
      </c>
      <c r="AA197" s="29">
        <v>5</v>
      </c>
      <c r="AB197" s="17">
        <f t="shared" si="18"/>
        <v>9</v>
      </c>
      <c r="AC197" s="26">
        <f t="shared" si="21"/>
        <v>0.55555555555555558</v>
      </c>
      <c r="AD197" s="26">
        <f t="shared" si="22"/>
        <v>0.27777777777777779</v>
      </c>
      <c r="AE197" s="35">
        <f t="shared" si="25"/>
        <v>0.91304347826086951</v>
      </c>
      <c r="AF197" s="26">
        <f t="shared" si="26"/>
        <v>0.82608695652173914</v>
      </c>
      <c r="AG197" s="26">
        <f t="shared" si="23"/>
        <v>0.82608695652173914</v>
      </c>
      <c r="AH197" s="26">
        <f t="shared" si="24"/>
        <v>0.8666666666666667</v>
      </c>
    </row>
    <row r="198" spans="2:34" x14ac:dyDescent="0.3">
      <c r="B198" s="7">
        <f>'CAT1'!B198</f>
        <v>186</v>
      </c>
      <c r="C198" s="21" t="str">
        <f>'CAT1'!C198</f>
        <v>AME21171</v>
      </c>
      <c r="D198" s="132" t="str">
        <f>'CAT1'!D198</f>
        <v>AME21171</v>
      </c>
      <c r="E198" s="133"/>
      <c r="F198" s="7">
        <v>1</v>
      </c>
      <c r="G198" s="7">
        <v>1</v>
      </c>
      <c r="H198" s="7">
        <v>1</v>
      </c>
      <c r="I198" s="7">
        <v>1</v>
      </c>
      <c r="J198" s="7">
        <v>1</v>
      </c>
      <c r="K198" s="7">
        <v>1</v>
      </c>
      <c r="L198" s="7">
        <v>2</v>
      </c>
      <c r="M198" s="7">
        <v>2</v>
      </c>
      <c r="N198" s="7">
        <v>2</v>
      </c>
      <c r="O198" s="7">
        <v>2</v>
      </c>
      <c r="P198" s="7">
        <v>5</v>
      </c>
      <c r="Q198" s="7">
        <v>12</v>
      </c>
      <c r="R198" s="7">
        <v>9</v>
      </c>
      <c r="S198" s="7">
        <v>14</v>
      </c>
      <c r="T198" s="7">
        <v>10</v>
      </c>
      <c r="U198" s="7">
        <v>10</v>
      </c>
      <c r="V198" s="17">
        <f t="shared" si="19"/>
        <v>74</v>
      </c>
      <c r="W198" s="29">
        <v>5</v>
      </c>
      <c r="X198" s="29">
        <v>5</v>
      </c>
      <c r="Y198" s="17">
        <f t="shared" si="20"/>
        <v>10</v>
      </c>
      <c r="Z198" s="29">
        <v>4</v>
      </c>
      <c r="AA198" s="29">
        <v>5</v>
      </c>
      <c r="AB198" s="17">
        <f t="shared" si="18"/>
        <v>9</v>
      </c>
      <c r="AC198" s="26">
        <f t="shared" si="21"/>
        <v>0.77777777777777779</v>
      </c>
      <c r="AD198" s="26">
        <f t="shared" si="22"/>
        <v>0.61111111111111116</v>
      </c>
      <c r="AE198" s="35">
        <f t="shared" si="25"/>
        <v>0.91304347826086951</v>
      </c>
      <c r="AF198" s="26">
        <f t="shared" si="26"/>
        <v>0.82608695652173914</v>
      </c>
      <c r="AG198" s="26">
        <f t="shared" si="23"/>
        <v>0.78260869565217395</v>
      </c>
      <c r="AH198" s="26">
        <f t="shared" si="24"/>
        <v>0.66666666666666663</v>
      </c>
    </row>
    <row r="199" spans="2:34" x14ac:dyDescent="0.3">
      <c r="B199" s="7">
        <f>'CAT1'!B199</f>
        <v>187</v>
      </c>
      <c r="C199" s="21" t="str">
        <f>'CAT1'!C199</f>
        <v>AME21172</v>
      </c>
      <c r="D199" s="132" t="str">
        <f>'CAT1'!D199</f>
        <v>AME21172</v>
      </c>
      <c r="E199" s="133"/>
      <c r="F199" s="7">
        <v>1</v>
      </c>
      <c r="G199" s="7">
        <v>0</v>
      </c>
      <c r="H199" s="7">
        <v>2</v>
      </c>
      <c r="I199" s="7">
        <v>0</v>
      </c>
      <c r="J199" s="7">
        <v>0</v>
      </c>
      <c r="K199" s="7">
        <v>0</v>
      </c>
      <c r="L199" s="7">
        <v>2</v>
      </c>
      <c r="M199" s="7">
        <v>2</v>
      </c>
      <c r="N199" s="7">
        <v>2</v>
      </c>
      <c r="O199" s="7">
        <v>2</v>
      </c>
      <c r="P199" s="7">
        <v>10</v>
      </c>
      <c r="Q199" s="7">
        <v>13</v>
      </c>
      <c r="R199" s="7">
        <v>13</v>
      </c>
      <c r="S199" s="7">
        <v>13</v>
      </c>
      <c r="T199" s="7">
        <v>13</v>
      </c>
      <c r="U199" s="7">
        <v>13</v>
      </c>
      <c r="V199" s="17">
        <f t="shared" si="19"/>
        <v>86</v>
      </c>
      <c r="W199" s="29">
        <v>5</v>
      </c>
      <c r="X199" s="29">
        <v>5</v>
      </c>
      <c r="Y199" s="17">
        <f t="shared" si="20"/>
        <v>10</v>
      </c>
      <c r="Z199" s="29">
        <v>4</v>
      </c>
      <c r="AA199" s="29">
        <v>5</v>
      </c>
      <c r="AB199" s="17">
        <f t="shared" si="18"/>
        <v>9</v>
      </c>
      <c r="AC199" s="26">
        <f t="shared" si="21"/>
        <v>0.77777777777777779</v>
      </c>
      <c r="AD199" s="26">
        <f t="shared" si="22"/>
        <v>0.83333333333333337</v>
      </c>
      <c r="AE199" s="35">
        <f t="shared" si="25"/>
        <v>0.78260869565217395</v>
      </c>
      <c r="AF199" s="26">
        <f t="shared" si="26"/>
        <v>0.95652173913043481</v>
      </c>
      <c r="AG199" s="26">
        <f t="shared" si="23"/>
        <v>0.91304347826086951</v>
      </c>
      <c r="AH199" s="26">
        <f t="shared" si="24"/>
        <v>1</v>
      </c>
    </row>
    <row r="200" spans="2:34" x14ac:dyDescent="0.3">
      <c r="B200" s="7">
        <f>'CAT1'!B200</f>
        <v>188</v>
      </c>
      <c r="C200" s="21" t="str">
        <f>'CAT1'!C200</f>
        <v>AME21175</v>
      </c>
      <c r="D200" s="132" t="str">
        <f>'CAT1'!D200</f>
        <v>AME21175</v>
      </c>
      <c r="E200" s="133"/>
      <c r="F200" s="7">
        <v>1</v>
      </c>
      <c r="G200" s="7">
        <v>1</v>
      </c>
      <c r="H200" s="7">
        <v>2</v>
      </c>
      <c r="I200" s="7">
        <v>1</v>
      </c>
      <c r="J200" s="7">
        <v>1</v>
      </c>
      <c r="K200" s="7">
        <v>1</v>
      </c>
      <c r="L200" s="7">
        <v>2</v>
      </c>
      <c r="M200" s="7">
        <v>1</v>
      </c>
      <c r="N200" s="7">
        <v>1</v>
      </c>
      <c r="O200" s="7">
        <v>2</v>
      </c>
      <c r="P200" s="7">
        <v>5</v>
      </c>
      <c r="Q200" s="7">
        <v>10</v>
      </c>
      <c r="R200" s="7">
        <v>10</v>
      </c>
      <c r="S200" s="7">
        <v>12</v>
      </c>
      <c r="T200" s="7">
        <v>14</v>
      </c>
      <c r="U200" s="7">
        <v>9</v>
      </c>
      <c r="V200" s="17">
        <f t="shared" si="19"/>
        <v>73</v>
      </c>
      <c r="W200" s="29">
        <v>5</v>
      </c>
      <c r="X200" s="29">
        <v>5</v>
      </c>
      <c r="Y200" s="17">
        <f t="shared" si="20"/>
        <v>10</v>
      </c>
      <c r="Z200" s="29">
        <v>4</v>
      </c>
      <c r="AA200" s="29">
        <v>5</v>
      </c>
      <c r="AB200" s="17">
        <f t="shared" si="18"/>
        <v>9</v>
      </c>
      <c r="AC200" s="26">
        <f t="shared" si="21"/>
        <v>0.66666666666666663</v>
      </c>
      <c r="AD200" s="26">
        <f t="shared" si="22"/>
        <v>0.72222222222222221</v>
      </c>
      <c r="AE200" s="35">
        <f t="shared" si="25"/>
        <v>0.82608695652173914</v>
      </c>
      <c r="AF200" s="26">
        <f t="shared" si="26"/>
        <v>0.95652173913043481</v>
      </c>
      <c r="AG200" s="26">
        <f t="shared" si="23"/>
        <v>0.69565217391304346</v>
      </c>
      <c r="AH200" s="26">
        <f t="shared" si="24"/>
        <v>0.66666666666666663</v>
      </c>
    </row>
    <row r="201" spans="2:34" x14ac:dyDescent="0.3">
      <c r="B201" s="7">
        <f>'CAT1'!B201</f>
        <v>189</v>
      </c>
      <c r="C201" s="21" t="str">
        <f>'CAT1'!C201</f>
        <v>AME21195</v>
      </c>
      <c r="D201" s="132" t="str">
        <f>'CAT1'!D201</f>
        <v>AME21195</v>
      </c>
      <c r="E201" s="133"/>
      <c r="F201" s="7">
        <v>2</v>
      </c>
      <c r="G201" s="7">
        <v>1</v>
      </c>
      <c r="H201" s="7">
        <v>2</v>
      </c>
      <c r="I201" s="7">
        <v>2</v>
      </c>
      <c r="J201" s="7">
        <v>2</v>
      </c>
      <c r="K201" s="7">
        <v>2</v>
      </c>
      <c r="L201" s="7">
        <v>2</v>
      </c>
      <c r="M201" s="7">
        <v>2</v>
      </c>
      <c r="N201" s="7">
        <v>2</v>
      </c>
      <c r="O201" s="7">
        <v>2</v>
      </c>
      <c r="P201" s="7">
        <v>7</v>
      </c>
      <c r="Q201" s="7">
        <v>1</v>
      </c>
      <c r="R201" s="7">
        <v>8</v>
      </c>
      <c r="S201" s="7">
        <v>10</v>
      </c>
      <c r="T201" s="7">
        <v>14</v>
      </c>
      <c r="U201" s="7">
        <v>3</v>
      </c>
      <c r="V201" s="17">
        <f t="shared" si="19"/>
        <v>62</v>
      </c>
      <c r="W201" s="29">
        <v>5</v>
      </c>
      <c r="X201" s="29">
        <v>5</v>
      </c>
      <c r="Y201" s="17">
        <f t="shared" si="20"/>
        <v>10</v>
      </c>
      <c r="Z201" s="29">
        <v>4</v>
      </c>
      <c r="AA201" s="29">
        <v>5</v>
      </c>
      <c r="AB201" s="17">
        <f t="shared" si="18"/>
        <v>9</v>
      </c>
      <c r="AC201" s="26">
        <f t="shared" si="21"/>
        <v>0.22222222222222221</v>
      </c>
      <c r="AD201" s="26">
        <f t="shared" si="22"/>
        <v>0.66666666666666663</v>
      </c>
      <c r="AE201" s="35">
        <f t="shared" si="25"/>
        <v>0.82608695652173914</v>
      </c>
      <c r="AF201" s="26">
        <f t="shared" si="26"/>
        <v>1</v>
      </c>
      <c r="AG201" s="26">
        <f t="shared" si="23"/>
        <v>0.47826086956521741</v>
      </c>
      <c r="AH201" s="26">
        <f t="shared" si="24"/>
        <v>0.8</v>
      </c>
    </row>
    <row r="202" spans="2:34" x14ac:dyDescent="0.3">
      <c r="B202" s="7">
        <f>'CAT1'!B202</f>
        <v>190</v>
      </c>
      <c r="C202" s="21" t="str">
        <f>'CAT1'!C202</f>
        <v>AME21254L</v>
      </c>
      <c r="D202" s="132" t="str">
        <f>'CAT1'!D202</f>
        <v>AME21254L</v>
      </c>
      <c r="E202" s="133"/>
      <c r="F202" s="7">
        <v>2</v>
      </c>
      <c r="G202" s="7">
        <v>2</v>
      </c>
      <c r="H202" s="7">
        <v>2</v>
      </c>
      <c r="I202" s="7">
        <v>1</v>
      </c>
      <c r="J202" s="7">
        <v>1</v>
      </c>
      <c r="K202" s="7">
        <v>1</v>
      </c>
      <c r="L202" s="7">
        <v>1</v>
      </c>
      <c r="M202" s="7">
        <v>1</v>
      </c>
      <c r="N202" s="7">
        <v>2</v>
      </c>
      <c r="O202" s="7">
        <v>2</v>
      </c>
      <c r="P202" s="7">
        <v>3</v>
      </c>
      <c r="Q202" s="7">
        <v>5</v>
      </c>
      <c r="R202" s="7">
        <v>3</v>
      </c>
      <c r="S202" s="7">
        <v>10</v>
      </c>
      <c r="T202" s="7">
        <v>1</v>
      </c>
      <c r="U202" s="7">
        <v>14</v>
      </c>
      <c r="V202" s="17">
        <f t="shared" si="19"/>
        <v>51</v>
      </c>
      <c r="W202" s="29">
        <v>5</v>
      </c>
      <c r="X202" s="29">
        <v>5</v>
      </c>
      <c r="Y202" s="17">
        <f t="shared" si="20"/>
        <v>10</v>
      </c>
      <c r="Z202" s="29">
        <v>5</v>
      </c>
      <c r="AA202" s="29">
        <v>5</v>
      </c>
      <c r="AB202" s="17">
        <f t="shared" si="18"/>
        <v>10</v>
      </c>
      <c r="AC202" s="26">
        <f t="shared" si="21"/>
        <v>0.5</v>
      </c>
      <c r="AD202" s="26">
        <f t="shared" si="22"/>
        <v>0.33333333333333331</v>
      </c>
      <c r="AE202" s="35">
        <f t="shared" si="25"/>
        <v>0.73913043478260865</v>
      </c>
      <c r="AF202" s="26">
        <f t="shared" si="26"/>
        <v>0.34782608695652173</v>
      </c>
      <c r="AG202" s="26">
        <f t="shared" si="23"/>
        <v>1</v>
      </c>
      <c r="AH202" s="26">
        <f t="shared" si="24"/>
        <v>0.53333333333333333</v>
      </c>
    </row>
    <row r="203" spans="2:34" x14ac:dyDescent="0.3">
      <c r="B203" s="7">
        <f>'CAT1'!B203</f>
        <v>191</v>
      </c>
      <c r="C203" s="21" t="str">
        <f>'CAT1'!C203</f>
        <v>AME21258L</v>
      </c>
      <c r="D203" s="132" t="str">
        <f>'CAT1'!D203</f>
        <v>AME21258L</v>
      </c>
      <c r="E203" s="133"/>
      <c r="F203" s="7">
        <v>1</v>
      </c>
      <c r="G203" s="7">
        <v>1</v>
      </c>
      <c r="H203" s="7">
        <v>2</v>
      </c>
      <c r="I203" s="7">
        <v>1</v>
      </c>
      <c r="J203" s="7">
        <v>0</v>
      </c>
      <c r="K203" s="7">
        <v>1</v>
      </c>
      <c r="L203" s="7">
        <v>2</v>
      </c>
      <c r="M203" s="7">
        <v>1</v>
      </c>
      <c r="N203" s="7">
        <v>2</v>
      </c>
      <c r="O203" s="7">
        <v>2</v>
      </c>
      <c r="P203" s="7">
        <v>7</v>
      </c>
      <c r="Q203" s="7">
        <v>14</v>
      </c>
      <c r="R203" s="7">
        <v>10</v>
      </c>
      <c r="S203" s="7">
        <v>13</v>
      </c>
      <c r="T203" s="7">
        <v>12</v>
      </c>
      <c r="U203" s="7">
        <v>12</v>
      </c>
      <c r="V203" s="17">
        <f t="shared" si="19"/>
        <v>81</v>
      </c>
      <c r="W203" s="29">
        <v>5</v>
      </c>
      <c r="X203" s="29">
        <v>5</v>
      </c>
      <c r="Y203" s="17">
        <f t="shared" si="20"/>
        <v>10</v>
      </c>
      <c r="Z203" s="29">
        <v>4</v>
      </c>
      <c r="AA203" s="29">
        <v>5</v>
      </c>
      <c r="AB203" s="17">
        <f t="shared" si="18"/>
        <v>9</v>
      </c>
      <c r="AC203" s="26">
        <f t="shared" si="21"/>
        <v>0.88888888888888884</v>
      </c>
      <c r="AD203" s="26">
        <f t="shared" si="22"/>
        <v>0.72222222222222221</v>
      </c>
      <c r="AE203" s="35">
        <f t="shared" si="25"/>
        <v>0.82608695652173914</v>
      </c>
      <c r="AF203" s="26">
        <f t="shared" si="26"/>
        <v>0.86956521739130432</v>
      </c>
      <c r="AG203" s="26">
        <f t="shared" si="23"/>
        <v>0.86956521739130432</v>
      </c>
      <c r="AH203" s="26">
        <f t="shared" si="24"/>
        <v>0.8</v>
      </c>
    </row>
    <row r="204" spans="2:34" x14ac:dyDescent="0.3">
      <c r="B204" s="7">
        <f>'CAT1'!B204</f>
        <v>192</v>
      </c>
      <c r="C204" s="21" t="str">
        <f>'CAT1'!C204</f>
        <v>AME21261L</v>
      </c>
      <c r="D204" s="132" t="str">
        <f>'CAT1'!D204</f>
        <v>AME21261L</v>
      </c>
      <c r="E204" s="133"/>
      <c r="F204" s="7">
        <v>2</v>
      </c>
      <c r="G204" s="7">
        <v>1</v>
      </c>
      <c r="H204" s="7">
        <v>2</v>
      </c>
      <c r="I204" s="7">
        <v>2</v>
      </c>
      <c r="J204" s="7">
        <v>2</v>
      </c>
      <c r="K204" s="7">
        <v>2</v>
      </c>
      <c r="L204" s="7">
        <v>2</v>
      </c>
      <c r="M204" s="7">
        <v>2</v>
      </c>
      <c r="N204" s="7">
        <v>2</v>
      </c>
      <c r="O204" s="7">
        <v>2</v>
      </c>
      <c r="P204" s="7">
        <v>6</v>
      </c>
      <c r="Q204" s="7">
        <v>12</v>
      </c>
      <c r="R204" s="7">
        <v>1</v>
      </c>
      <c r="S204" s="7">
        <v>2</v>
      </c>
      <c r="T204" s="7">
        <v>9</v>
      </c>
      <c r="U204" s="7">
        <v>3</v>
      </c>
      <c r="V204" s="17">
        <f t="shared" si="19"/>
        <v>52</v>
      </c>
      <c r="W204" s="29">
        <v>5</v>
      </c>
      <c r="X204" s="29">
        <v>5</v>
      </c>
      <c r="Y204" s="17">
        <f t="shared" si="20"/>
        <v>10</v>
      </c>
      <c r="Z204" s="29">
        <v>5</v>
      </c>
      <c r="AA204" s="29">
        <v>4</v>
      </c>
      <c r="AB204" s="17">
        <f t="shared" ref="AB204:AB227" si="27">SUM(Z204:AA204)</f>
        <v>9</v>
      </c>
      <c r="AC204" s="26">
        <f t="shared" si="21"/>
        <v>0.83333333333333337</v>
      </c>
      <c r="AD204" s="26">
        <f t="shared" si="22"/>
        <v>0.27777777777777779</v>
      </c>
      <c r="AE204" s="35">
        <f t="shared" si="25"/>
        <v>0.47826086956521741</v>
      </c>
      <c r="AF204" s="26">
        <f t="shared" si="26"/>
        <v>0.78260869565217395</v>
      </c>
      <c r="AG204" s="26">
        <f t="shared" si="23"/>
        <v>0.52173913043478259</v>
      </c>
      <c r="AH204" s="26">
        <f t="shared" si="24"/>
        <v>0.66666666666666663</v>
      </c>
    </row>
    <row r="205" spans="2:34" x14ac:dyDescent="0.3">
      <c r="B205" s="7">
        <f>'CAT1'!B205</f>
        <v>193</v>
      </c>
      <c r="C205" s="21" t="str">
        <f>'CAT1'!C205</f>
        <v>AME21264L</v>
      </c>
      <c r="D205" s="132" t="str">
        <f>'CAT1'!D205</f>
        <v>AME21264L</v>
      </c>
      <c r="E205" s="133"/>
      <c r="F205" s="7">
        <v>1</v>
      </c>
      <c r="G205" s="7">
        <v>1</v>
      </c>
      <c r="H205" s="7">
        <v>1</v>
      </c>
      <c r="I205" s="7">
        <v>1</v>
      </c>
      <c r="J205" s="7">
        <v>1</v>
      </c>
      <c r="K205" s="7">
        <v>1</v>
      </c>
      <c r="L205" s="7">
        <v>1</v>
      </c>
      <c r="M205" s="7">
        <v>2</v>
      </c>
      <c r="N205" s="7">
        <v>2</v>
      </c>
      <c r="O205" s="7">
        <v>1</v>
      </c>
      <c r="P205" s="7">
        <v>6</v>
      </c>
      <c r="Q205" s="7">
        <v>13</v>
      </c>
      <c r="R205" s="7">
        <v>14</v>
      </c>
      <c r="S205" s="7">
        <v>10</v>
      </c>
      <c r="T205" s="7">
        <v>14</v>
      </c>
      <c r="U205" s="7">
        <v>7</v>
      </c>
      <c r="V205" s="17">
        <f t="shared" ref="V205:V227" si="28">SUM(F205:U205)</f>
        <v>76</v>
      </c>
      <c r="W205" s="29">
        <v>5</v>
      </c>
      <c r="X205" s="29">
        <v>5</v>
      </c>
      <c r="Y205" s="17">
        <f t="shared" ref="Y205:Y227" si="29">SUM(W205:X205)</f>
        <v>10</v>
      </c>
      <c r="Z205" s="29">
        <v>4</v>
      </c>
      <c r="AA205" s="29">
        <v>4</v>
      </c>
      <c r="AB205" s="17">
        <f t="shared" si="27"/>
        <v>8</v>
      </c>
      <c r="AC205" s="26">
        <f t="shared" ref="AC205:AC227" si="30">SUM(F205:G205,Q205)/18</f>
        <v>0.83333333333333337</v>
      </c>
      <c r="AD205" s="26">
        <f t="shared" ref="AD205:AD227" si="31">SUM(H205:I205,R205)/18</f>
        <v>0.88888888888888884</v>
      </c>
      <c r="AE205" s="35">
        <f t="shared" si="25"/>
        <v>0.73913043478260865</v>
      </c>
      <c r="AF205" s="26">
        <f t="shared" si="26"/>
        <v>0.95652173913043481</v>
      </c>
      <c r="AG205" s="26">
        <f t="shared" ref="AG205:AG227" si="32">SUM(N205:O205,U205,Z205)/23</f>
        <v>0.60869565217391308</v>
      </c>
      <c r="AH205" s="26">
        <f t="shared" ref="AH205:AH227" si="33">SUM(P205,AA205)/15</f>
        <v>0.66666666666666663</v>
      </c>
    </row>
    <row r="206" spans="2:34" x14ac:dyDescent="0.3">
      <c r="B206" s="7">
        <f>'CAT1'!B206</f>
        <v>194</v>
      </c>
      <c r="C206" s="21" t="str">
        <f>'CAT1'!C206</f>
        <v>AME21266L</v>
      </c>
      <c r="D206" s="132" t="str">
        <f>'CAT1'!D206</f>
        <v>AME21266L</v>
      </c>
      <c r="E206" s="133"/>
      <c r="F206" s="7">
        <v>2</v>
      </c>
      <c r="G206" s="7">
        <v>2</v>
      </c>
      <c r="H206" s="7">
        <v>1</v>
      </c>
      <c r="I206" s="7">
        <v>2</v>
      </c>
      <c r="J206" s="7">
        <v>2</v>
      </c>
      <c r="K206" s="7">
        <v>2</v>
      </c>
      <c r="L206" s="7">
        <v>2</v>
      </c>
      <c r="M206" s="7">
        <v>2</v>
      </c>
      <c r="N206" s="7">
        <v>1</v>
      </c>
      <c r="O206" s="7">
        <v>2</v>
      </c>
      <c r="P206" s="7">
        <v>10</v>
      </c>
      <c r="Q206" s="7">
        <v>10</v>
      </c>
      <c r="R206" s="7">
        <v>11</v>
      </c>
      <c r="S206" s="7">
        <v>12</v>
      </c>
      <c r="T206" s="7">
        <v>14</v>
      </c>
      <c r="U206" s="7">
        <v>12</v>
      </c>
      <c r="V206" s="17">
        <f t="shared" si="28"/>
        <v>87</v>
      </c>
      <c r="W206" s="29">
        <v>5</v>
      </c>
      <c r="X206" s="29">
        <v>5</v>
      </c>
      <c r="Y206" s="17">
        <f t="shared" si="29"/>
        <v>10</v>
      </c>
      <c r="Z206" s="29">
        <v>5</v>
      </c>
      <c r="AA206" s="29">
        <v>4</v>
      </c>
      <c r="AB206" s="17">
        <f t="shared" si="27"/>
        <v>9</v>
      </c>
      <c r="AC206" s="26">
        <f t="shared" si="30"/>
        <v>0.77777777777777779</v>
      </c>
      <c r="AD206" s="26">
        <f t="shared" si="31"/>
        <v>0.77777777777777779</v>
      </c>
      <c r="AE206" s="35">
        <f t="shared" ref="AE206:AE227" si="34">SUM(J206:K206,S206,W206)/23</f>
        <v>0.91304347826086951</v>
      </c>
      <c r="AF206" s="26">
        <f t="shared" ref="AF206:AF227" si="35">SUM(L206:M206,T206,X206)/23</f>
        <v>1</v>
      </c>
      <c r="AG206" s="26">
        <f t="shared" si="32"/>
        <v>0.86956521739130432</v>
      </c>
      <c r="AH206" s="26">
        <f t="shared" si="33"/>
        <v>0.93333333333333335</v>
      </c>
    </row>
    <row r="207" spans="2:34" x14ac:dyDescent="0.3">
      <c r="B207" s="7">
        <f>'CAT1'!B207</f>
        <v>195</v>
      </c>
      <c r="C207" s="21" t="str">
        <f>'CAT1'!C207</f>
        <v>AME21053</v>
      </c>
      <c r="D207" s="132" t="str">
        <f>'CAT1'!D207</f>
        <v>AME21053</v>
      </c>
      <c r="E207" s="133"/>
      <c r="F207" s="7">
        <v>1</v>
      </c>
      <c r="G207" s="7">
        <v>1</v>
      </c>
      <c r="H207" s="7">
        <v>2</v>
      </c>
      <c r="I207" s="7">
        <v>1</v>
      </c>
      <c r="J207" s="7">
        <v>1</v>
      </c>
      <c r="K207" s="7">
        <v>1</v>
      </c>
      <c r="L207" s="7">
        <v>2</v>
      </c>
      <c r="M207" s="7">
        <v>1</v>
      </c>
      <c r="N207" s="7">
        <v>1</v>
      </c>
      <c r="O207" s="7">
        <v>2</v>
      </c>
      <c r="P207" s="7">
        <v>8</v>
      </c>
      <c r="Q207" s="7">
        <v>14</v>
      </c>
      <c r="R207" s="7">
        <v>12</v>
      </c>
      <c r="S207" s="7">
        <v>13</v>
      </c>
      <c r="T207" s="7">
        <v>14</v>
      </c>
      <c r="U207" s="7">
        <v>7</v>
      </c>
      <c r="V207" s="17">
        <f t="shared" si="28"/>
        <v>81</v>
      </c>
      <c r="W207" s="29">
        <v>5</v>
      </c>
      <c r="X207" s="29">
        <v>5</v>
      </c>
      <c r="Y207" s="17">
        <f t="shared" si="29"/>
        <v>10</v>
      </c>
      <c r="Z207" s="29">
        <v>4</v>
      </c>
      <c r="AA207" s="29">
        <v>5</v>
      </c>
      <c r="AB207" s="17">
        <f t="shared" si="27"/>
        <v>9</v>
      </c>
      <c r="AC207" s="26">
        <f t="shared" si="30"/>
        <v>0.88888888888888884</v>
      </c>
      <c r="AD207" s="26">
        <f t="shared" si="31"/>
        <v>0.83333333333333337</v>
      </c>
      <c r="AE207" s="35">
        <f t="shared" si="34"/>
        <v>0.86956521739130432</v>
      </c>
      <c r="AF207" s="26">
        <f t="shared" si="35"/>
        <v>0.95652173913043481</v>
      </c>
      <c r="AG207" s="26">
        <f t="shared" si="32"/>
        <v>0.60869565217391308</v>
      </c>
      <c r="AH207" s="26">
        <f t="shared" si="33"/>
        <v>0.8666666666666667</v>
      </c>
    </row>
    <row r="208" spans="2:34" x14ac:dyDescent="0.3">
      <c r="B208" s="7">
        <f>'CAT1'!B208</f>
        <v>196</v>
      </c>
      <c r="C208" s="21" t="str">
        <f>'CAT1'!C208</f>
        <v>AME21174</v>
      </c>
      <c r="D208" s="132" t="str">
        <f>'CAT1'!D208</f>
        <v>AME21174</v>
      </c>
      <c r="E208" s="133"/>
      <c r="F208" s="7">
        <v>2</v>
      </c>
      <c r="G208" s="7">
        <v>2</v>
      </c>
      <c r="H208" s="7">
        <v>2</v>
      </c>
      <c r="I208" s="7">
        <v>2</v>
      </c>
      <c r="J208" s="7">
        <v>1</v>
      </c>
      <c r="K208" s="7">
        <v>2</v>
      </c>
      <c r="L208" s="7">
        <v>1</v>
      </c>
      <c r="M208" s="7">
        <v>1</v>
      </c>
      <c r="N208" s="7">
        <v>1</v>
      </c>
      <c r="O208" s="7">
        <v>1</v>
      </c>
      <c r="P208" s="7">
        <v>9</v>
      </c>
      <c r="Q208" s="7">
        <v>9</v>
      </c>
      <c r="R208" s="7">
        <v>14</v>
      </c>
      <c r="S208" s="7">
        <v>12</v>
      </c>
      <c r="T208" s="7">
        <v>12</v>
      </c>
      <c r="U208" s="7">
        <v>8</v>
      </c>
      <c r="V208" s="17">
        <f t="shared" si="28"/>
        <v>79</v>
      </c>
      <c r="W208" s="29">
        <v>5</v>
      </c>
      <c r="X208" s="29">
        <v>5</v>
      </c>
      <c r="Y208" s="17">
        <f t="shared" si="29"/>
        <v>10</v>
      </c>
      <c r="Z208" s="29">
        <v>5</v>
      </c>
      <c r="AA208" s="29">
        <v>5</v>
      </c>
      <c r="AB208" s="17">
        <f t="shared" si="27"/>
        <v>10</v>
      </c>
      <c r="AC208" s="26">
        <f t="shared" si="30"/>
        <v>0.72222222222222221</v>
      </c>
      <c r="AD208" s="26">
        <f t="shared" si="31"/>
        <v>1</v>
      </c>
      <c r="AE208" s="35">
        <f t="shared" si="34"/>
        <v>0.86956521739130432</v>
      </c>
      <c r="AF208" s="26">
        <f t="shared" si="35"/>
        <v>0.82608695652173914</v>
      </c>
      <c r="AG208" s="26">
        <f t="shared" si="32"/>
        <v>0.65217391304347827</v>
      </c>
      <c r="AH208" s="26">
        <f t="shared" si="33"/>
        <v>0.93333333333333335</v>
      </c>
    </row>
    <row r="209" spans="2:34" x14ac:dyDescent="0.3">
      <c r="B209" s="7">
        <f>'CAT1'!B209</f>
        <v>197</v>
      </c>
      <c r="C209" s="21" t="str">
        <f>'CAT1'!C209</f>
        <v>AME21177</v>
      </c>
      <c r="D209" s="132" t="str">
        <f>'CAT1'!D209</f>
        <v>AME21177</v>
      </c>
      <c r="E209" s="133"/>
      <c r="F209" s="7">
        <v>2</v>
      </c>
      <c r="G209" s="7">
        <v>1</v>
      </c>
      <c r="H209" s="7">
        <v>2</v>
      </c>
      <c r="I209" s="7">
        <v>1</v>
      </c>
      <c r="J209" s="7">
        <v>2</v>
      </c>
      <c r="K209" s="7">
        <v>1</v>
      </c>
      <c r="L209" s="7">
        <v>1</v>
      </c>
      <c r="M209" s="7">
        <v>1</v>
      </c>
      <c r="N209" s="7">
        <v>2</v>
      </c>
      <c r="O209" s="7">
        <v>2</v>
      </c>
      <c r="P209" s="7">
        <v>9</v>
      </c>
      <c r="Q209" s="7">
        <v>13</v>
      </c>
      <c r="R209" s="7">
        <v>14</v>
      </c>
      <c r="S209" s="7">
        <v>11</v>
      </c>
      <c r="T209" s="7">
        <v>14</v>
      </c>
      <c r="U209" s="7">
        <v>12</v>
      </c>
      <c r="V209" s="17">
        <f t="shared" si="28"/>
        <v>88</v>
      </c>
      <c r="W209" s="29">
        <v>5</v>
      </c>
      <c r="X209" s="29">
        <v>5</v>
      </c>
      <c r="Y209" s="17">
        <f t="shared" si="29"/>
        <v>10</v>
      </c>
      <c r="Z209" s="29">
        <v>5</v>
      </c>
      <c r="AA209" s="29">
        <v>4</v>
      </c>
      <c r="AB209" s="17">
        <f t="shared" si="27"/>
        <v>9</v>
      </c>
      <c r="AC209" s="26">
        <f t="shared" si="30"/>
        <v>0.88888888888888884</v>
      </c>
      <c r="AD209" s="26">
        <f t="shared" si="31"/>
        <v>0.94444444444444442</v>
      </c>
      <c r="AE209" s="35">
        <f t="shared" si="34"/>
        <v>0.82608695652173914</v>
      </c>
      <c r="AF209" s="26">
        <f t="shared" si="35"/>
        <v>0.91304347826086951</v>
      </c>
      <c r="AG209" s="26">
        <f t="shared" si="32"/>
        <v>0.91304347826086951</v>
      </c>
      <c r="AH209" s="26">
        <f t="shared" si="33"/>
        <v>0.8666666666666667</v>
      </c>
    </row>
    <row r="210" spans="2:34" x14ac:dyDescent="0.3">
      <c r="B210" s="7">
        <f>'CAT1'!B210</f>
        <v>198</v>
      </c>
      <c r="C210" s="21" t="str">
        <f>'CAT1'!C210</f>
        <v>AME21180</v>
      </c>
      <c r="D210" s="132" t="str">
        <f>'CAT1'!D210</f>
        <v>AME21180</v>
      </c>
      <c r="E210" s="133"/>
      <c r="F210" s="7">
        <v>2</v>
      </c>
      <c r="G210" s="7">
        <v>1</v>
      </c>
      <c r="H210" s="7">
        <v>2</v>
      </c>
      <c r="I210" s="7">
        <v>2</v>
      </c>
      <c r="J210" s="7">
        <v>2</v>
      </c>
      <c r="K210" s="7">
        <v>2</v>
      </c>
      <c r="L210" s="7">
        <v>2</v>
      </c>
      <c r="M210" s="7">
        <v>2</v>
      </c>
      <c r="N210" s="7">
        <v>2</v>
      </c>
      <c r="O210" s="7">
        <v>2</v>
      </c>
      <c r="P210" s="7">
        <v>9</v>
      </c>
      <c r="Q210" s="7">
        <v>8</v>
      </c>
      <c r="R210" s="7">
        <v>1</v>
      </c>
      <c r="S210" s="7">
        <v>12</v>
      </c>
      <c r="T210" s="7">
        <v>8</v>
      </c>
      <c r="U210" s="7">
        <v>2</v>
      </c>
      <c r="V210" s="17">
        <f t="shared" si="28"/>
        <v>59</v>
      </c>
      <c r="W210" s="29">
        <v>5</v>
      </c>
      <c r="X210" s="29">
        <v>5</v>
      </c>
      <c r="Y210" s="17">
        <f t="shared" si="29"/>
        <v>10</v>
      </c>
      <c r="Z210" s="29">
        <v>5</v>
      </c>
      <c r="AA210" s="29">
        <v>4</v>
      </c>
      <c r="AB210" s="17">
        <f t="shared" si="27"/>
        <v>9</v>
      </c>
      <c r="AC210" s="26">
        <f t="shared" si="30"/>
        <v>0.61111111111111116</v>
      </c>
      <c r="AD210" s="26">
        <f t="shared" si="31"/>
        <v>0.27777777777777779</v>
      </c>
      <c r="AE210" s="35">
        <f t="shared" si="34"/>
        <v>0.91304347826086951</v>
      </c>
      <c r="AF210" s="26">
        <f t="shared" si="35"/>
        <v>0.73913043478260865</v>
      </c>
      <c r="AG210" s="26">
        <f t="shared" si="32"/>
        <v>0.47826086956521741</v>
      </c>
      <c r="AH210" s="26">
        <f t="shared" si="33"/>
        <v>0.8666666666666667</v>
      </c>
    </row>
    <row r="211" spans="2:34" x14ac:dyDescent="0.3">
      <c r="B211" s="7">
        <f>'CAT1'!B211</f>
        <v>199</v>
      </c>
      <c r="C211" s="21" t="str">
        <f>'CAT1'!C211</f>
        <v>AME21181</v>
      </c>
      <c r="D211" s="132" t="str">
        <f>'CAT1'!D211</f>
        <v>AME21181</v>
      </c>
      <c r="E211" s="133"/>
      <c r="F211" s="7">
        <v>1</v>
      </c>
      <c r="G211" s="7">
        <v>1</v>
      </c>
      <c r="H211" s="7">
        <v>2</v>
      </c>
      <c r="I211" s="7">
        <v>1</v>
      </c>
      <c r="J211" s="7">
        <v>1</v>
      </c>
      <c r="K211" s="7">
        <v>1</v>
      </c>
      <c r="L211" s="7">
        <v>2</v>
      </c>
      <c r="M211" s="7">
        <v>2</v>
      </c>
      <c r="N211" s="7">
        <v>2</v>
      </c>
      <c r="O211" s="7">
        <v>2</v>
      </c>
      <c r="P211" s="7">
        <v>7</v>
      </c>
      <c r="Q211" s="7">
        <v>12</v>
      </c>
      <c r="R211" s="7">
        <v>14</v>
      </c>
      <c r="S211" s="7">
        <v>13</v>
      </c>
      <c r="T211" s="7">
        <v>11</v>
      </c>
      <c r="U211" s="7">
        <v>12</v>
      </c>
      <c r="V211" s="17">
        <f t="shared" si="28"/>
        <v>84</v>
      </c>
      <c r="W211" s="29">
        <v>5</v>
      </c>
      <c r="X211" s="29">
        <v>5</v>
      </c>
      <c r="Y211" s="17">
        <f t="shared" si="29"/>
        <v>10</v>
      </c>
      <c r="Z211" s="29">
        <v>5</v>
      </c>
      <c r="AA211" s="29">
        <v>4</v>
      </c>
      <c r="AB211" s="17">
        <f t="shared" si="27"/>
        <v>9</v>
      </c>
      <c r="AC211" s="26">
        <f t="shared" si="30"/>
        <v>0.77777777777777779</v>
      </c>
      <c r="AD211" s="26">
        <f t="shared" si="31"/>
        <v>0.94444444444444442</v>
      </c>
      <c r="AE211" s="35">
        <f t="shared" si="34"/>
        <v>0.86956521739130432</v>
      </c>
      <c r="AF211" s="26">
        <f t="shared" si="35"/>
        <v>0.86956521739130432</v>
      </c>
      <c r="AG211" s="26">
        <f t="shared" si="32"/>
        <v>0.91304347826086951</v>
      </c>
      <c r="AH211" s="26">
        <f t="shared" si="33"/>
        <v>0.73333333333333328</v>
      </c>
    </row>
    <row r="212" spans="2:34" x14ac:dyDescent="0.3">
      <c r="B212" s="7">
        <f>'CAT1'!B212</f>
        <v>200</v>
      </c>
      <c r="C212" s="21" t="str">
        <f>'CAT1'!C212</f>
        <v>AME21182</v>
      </c>
      <c r="D212" s="132" t="str">
        <f>'CAT1'!D212</f>
        <v>AME21182</v>
      </c>
      <c r="E212" s="133"/>
      <c r="F212" s="7">
        <v>2</v>
      </c>
      <c r="G212" s="7">
        <v>2</v>
      </c>
      <c r="H212" s="7">
        <v>2</v>
      </c>
      <c r="I212" s="7">
        <v>1</v>
      </c>
      <c r="J212" s="7">
        <v>2</v>
      </c>
      <c r="K212" s="7">
        <v>2</v>
      </c>
      <c r="L212" s="7">
        <v>2</v>
      </c>
      <c r="M212" s="7">
        <v>2</v>
      </c>
      <c r="N212" s="7">
        <v>2</v>
      </c>
      <c r="O212" s="7">
        <v>2</v>
      </c>
      <c r="P212" s="7">
        <v>6</v>
      </c>
      <c r="Q212" s="7">
        <v>10</v>
      </c>
      <c r="R212" s="7">
        <v>13</v>
      </c>
      <c r="S212" s="7">
        <v>7</v>
      </c>
      <c r="T212" s="7">
        <v>9</v>
      </c>
      <c r="U212" s="7">
        <v>7</v>
      </c>
      <c r="V212" s="17">
        <f t="shared" si="28"/>
        <v>71</v>
      </c>
      <c r="W212" s="29">
        <v>5</v>
      </c>
      <c r="X212" s="29">
        <v>5</v>
      </c>
      <c r="Y212" s="17">
        <f t="shared" si="29"/>
        <v>10</v>
      </c>
      <c r="Z212" s="29">
        <v>4</v>
      </c>
      <c r="AA212" s="29">
        <v>5</v>
      </c>
      <c r="AB212" s="17">
        <f t="shared" si="27"/>
        <v>9</v>
      </c>
      <c r="AC212" s="26">
        <f t="shared" si="30"/>
        <v>0.77777777777777779</v>
      </c>
      <c r="AD212" s="26">
        <f t="shared" si="31"/>
        <v>0.88888888888888884</v>
      </c>
      <c r="AE212" s="35">
        <f t="shared" si="34"/>
        <v>0.69565217391304346</v>
      </c>
      <c r="AF212" s="26">
        <f t="shared" si="35"/>
        <v>0.78260869565217395</v>
      </c>
      <c r="AG212" s="26">
        <f t="shared" si="32"/>
        <v>0.65217391304347827</v>
      </c>
      <c r="AH212" s="26">
        <f t="shared" si="33"/>
        <v>0.73333333333333328</v>
      </c>
    </row>
    <row r="213" spans="2:34" x14ac:dyDescent="0.3">
      <c r="B213" s="7">
        <f>'CAT1'!B213</f>
        <v>201</v>
      </c>
      <c r="C213" s="21" t="str">
        <f>'CAT1'!C213</f>
        <v>AME21185</v>
      </c>
      <c r="D213" s="132" t="str">
        <f>'CAT1'!D213</f>
        <v>AME21185</v>
      </c>
      <c r="E213" s="133"/>
      <c r="F213" s="7">
        <v>1</v>
      </c>
      <c r="G213" s="7">
        <v>1</v>
      </c>
      <c r="H213" s="7">
        <v>1</v>
      </c>
      <c r="I213" s="7">
        <v>1</v>
      </c>
      <c r="J213" s="7">
        <v>2</v>
      </c>
      <c r="K213" s="7">
        <v>2</v>
      </c>
      <c r="L213" s="7">
        <v>1</v>
      </c>
      <c r="M213" s="7">
        <v>1</v>
      </c>
      <c r="N213" s="7">
        <v>1</v>
      </c>
      <c r="O213" s="7">
        <v>1</v>
      </c>
      <c r="P213" s="7">
        <v>7</v>
      </c>
      <c r="Q213" s="7">
        <v>12</v>
      </c>
      <c r="R213" s="7">
        <v>11</v>
      </c>
      <c r="S213" s="7">
        <v>14</v>
      </c>
      <c r="T213" s="7">
        <v>11</v>
      </c>
      <c r="U213" s="7">
        <v>13</v>
      </c>
      <c r="V213" s="17">
        <f t="shared" si="28"/>
        <v>80</v>
      </c>
      <c r="W213" s="29">
        <v>5</v>
      </c>
      <c r="X213" s="29">
        <v>5</v>
      </c>
      <c r="Y213" s="17">
        <f t="shared" si="29"/>
        <v>10</v>
      </c>
      <c r="Z213" s="29">
        <v>5</v>
      </c>
      <c r="AA213" s="29">
        <v>4</v>
      </c>
      <c r="AB213" s="17">
        <f t="shared" si="27"/>
        <v>9</v>
      </c>
      <c r="AC213" s="26">
        <f t="shared" si="30"/>
        <v>0.77777777777777779</v>
      </c>
      <c r="AD213" s="26">
        <f t="shared" si="31"/>
        <v>0.72222222222222221</v>
      </c>
      <c r="AE213" s="35">
        <f t="shared" si="34"/>
        <v>1</v>
      </c>
      <c r="AF213" s="26">
        <f t="shared" si="35"/>
        <v>0.78260869565217395</v>
      </c>
      <c r="AG213" s="26">
        <f t="shared" si="32"/>
        <v>0.86956521739130432</v>
      </c>
      <c r="AH213" s="26">
        <f t="shared" si="33"/>
        <v>0.73333333333333328</v>
      </c>
    </row>
    <row r="214" spans="2:34" x14ac:dyDescent="0.3">
      <c r="B214" s="7">
        <f>'CAT1'!B214</f>
        <v>202</v>
      </c>
      <c r="C214" s="21" t="str">
        <f>'CAT1'!C214</f>
        <v>AME21187</v>
      </c>
      <c r="D214" s="132" t="str">
        <f>'CAT1'!D214</f>
        <v>AME21187</v>
      </c>
      <c r="E214" s="133"/>
      <c r="F214" s="7">
        <v>1</v>
      </c>
      <c r="G214" s="7">
        <v>1</v>
      </c>
      <c r="H214" s="7">
        <v>2</v>
      </c>
      <c r="I214" s="7">
        <v>1</v>
      </c>
      <c r="J214" s="7">
        <v>1</v>
      </c>
      <c r="K214" s="7">
        <v>1</v>
      </c>
      <c r="L214" s="7">
        <v>2</v>
      </c>
      <c r="M214" s="7">
        <v>1</v>
      </c>
      <c r="N214" s="7">
        <v>1</v>
      </c>
      <c r="O214" s="7">
        <v>2</v>
      </c>
      <c r="P214" s="7">
        <v>8</v>
      </c>
      <c r="Q214" s="7">
        <v>14</v>
      </c>
      <c r="R214" s="7">
        <v>12</v>
      </c>
      <c r="S214" s="7">
        <v>13</v>
      </c>
      <c r="T214" s="7">
        <v>14</v>
      </c>
      <c r="U214" s="7">
        <v>7</v>
      </c>
      <c r="V214" s="17">
        <f t="shared" si="28"/>
        <v>81</v>
      </c>
      <c r="W214" s="29">
        <v>5</v>
      </c>
      <c r="X214" s="29">
        <v>5</v>
      </c>
      <c r="Y214" s="17">
        <f t="shared" si="29"/>
        <v>10</v>
      </c>
      <c r="Z214" s="29">
        <v>5</v>
      </c>
      <c r="AA214" s="29">
        <v>5</v>
      </c>
      <c r="AB214" s="17">
        <f t="shared" si="27"/>
        <v>10</v>
      </c>
      <c r="AC214" s="26">
        <f t="shared" si="30"/>
        <v>0.88888888888888884</v>
      </c>
      <c r="AD214" s="26">
        <f t="shared" si="31"/>
        <v>0.83333333333333337</v>
      </c>
      <c r="AE214" s="35">
        <f t="shared" si="34"/>
        <v>0.86956521739130432</v>
      </c>
      <c r="AF214" s="26">
        <f t="shared" si="35"/>
        <v>0.95652173913043481</v>
      </c>
      <c r="AG214" s="26">
        <f t="shared" si="32"/>
        <v>0.65217391304347827</v>
      </c>
      <c r="AH214" s="26">
        <f t="shared" si="33"/>
        <v>0.8666666666666667</v>
      </c>
    </row>
    <row r="215" spans="2:34" x14ac:dyDescent="0.3">
      <c r="B215" s="7">
        <f>'CAT1'!B215</f>
        <v>203</v>
      </c>
      <c r="C215" s="21" t="str">
        <f>'CAT1'!C215</f>
        <v>AME21190</v>
      </c>
      <c r="D215" s="132" t="str">
        <f>'CAT1'!D215</f>
        <v>AME21190</v>
      </c>
      <c r="E215" s="133"/>
      <c r="F215" s="7">
        <v>2</v>
      </c>
      <c r="G215" s="7">
        <v>2</v>
      </c>
      <c r="H215" s="7">
        <v>2</v>
      </c>
      <c r="I215" s="7">
        <v>2</v>
      </c>
      <c r="J215" s="7">
        <v>2</v>
      </c>
      <c r="K215" s="7">
        <v>2</v>
      </c>
      <c r="L215" s="7">
        <v>2</v>
      </c>
      <c r="M215" s="7">
        <v>2</v>
      </c>
      <c r="N215" s="7">
        <v>2</v>
      </c>
      <c r="O215" s="7">
        <v>2</v>
      </c>
      <c r="P215" s="7">
        <v>7</v>
      </c>
      <c r="Q215" s="7">
        <v>4</v>
      </c>
      <c r="R215" s="7">
        <v>7</v>
      </c>
      <c r="S215" s="7">
        <v>0</v>
      </c>
      <c r="T215" s="7">
        <v>4</v>
      </c>
      <c r="U215" s="7">
        <v>8</v>
      </c>
      <c r="V215" s="17">
        <f t="shared" si="28"/>
        <v>50</v>
      </c>
      <c r="W215" s="29">
        <v>5</v>
      </c>
      <c r="X215" s="29">
        <v>5</v>
      </c>
      <c r="Y215" s="17">
        <f t="shared" si="29"/>
        <v>10</v>
      </c>
      <c r="Z215" s="29">
        <v>4</v>
      </c>
      <c r="AA215" s="29">
        <v>5</v>
      </c>
      <c r="AB215" s="17">
        <f t="shared" si="27"/>
        <v>9</v>
      </c>
      <c r="AC215" s="26">
        <f t="shared" si="30"/>
        <v>0.44444444444444442</v>
      </c>
      <c r="AD215" s="26">
        <f t="shared" si="31"/>
        <v>0.61111111111111116</v>
      </c>
      <c r="AE215" s="35">
        <f t="shared" si="34"/>
        <v>0.39130434782608697</v>
      </c>
      <c r="AF215" s="26">
        <f t="shared" si="35"/>
        <v>0.56521739130434778</v>
      </c>
      <c r="AG215" s="26">
        <f t="shared" si="32"/>
        <v>0.69565217391304346</v>
      </c>
      <c r="AH215" s="26">
        <f t="shared" si="33"/>
        <v>0.8</v>
      </c>
    </row>
    <row r="216" spans="2:34" x14ac:dyDescent="0.3">
      <c r="B216" s="7">
        <f>'CAT1'!B216</f>
        <v>204</v>
      </c>
      <c r="C216" s="21" t="str">
        <f>'CAT1'!C216</f>
        <v>AME21191</v>
      </c>
      <c r="D216" s="132" t="str">
        <f>'CAT1'!D216</f>
        <v>AME21191</v>
      </c>
      <c r="E216" s="133"/>
      <c r="F216" s="7">
        <v>1</v>
      </c>
      <c r="G216" s="7">
        <v>1</v>
      </c>
      <c r="H216" s="7">
        <v>1</v>
      </c>
      <c r="I216" s="7">
        <v>2</v>
      </c>
      <c r="J216" s="7">
        <v>1</v>
      </c>
      <c r="K216" s="7">
        <v>1</v>
      </c>
      <c r="L216" s="7">
        <v>2</v>
      </c>
      <c r="M216" s="7">
        <v>2</v>
      </c>
      <c r="N216" s="7">
        <v>1</v>
      </c>
      <c r="O216" s="7">
        <v>1</v>
      </c>
      <c r="P216" s="7">
        <v>10</v>
      </c>
      <c r="Q216" s="7">
        <v>13</v>
      </c>
      <c r="R216" s="7">
        <v>8</v>
      </c>
      <c r="S216" s="7">
        <v>13</v>
      </c>
      <c r="T216" s="7">
        <v>7</v>
      </c>
      <c r="U216" s="7">
        <v>11</v>
      </c>
      <c r="V216" s="17">
        <f t="shared" si="28"/>
        <v>75</v>
      </c>
      <c r="W216" s="29">
        <v>5</v>
      </c>
      <c r="X216" s="29">
        <v>5</v>
      </c>
      <c r="Y216" s="17">
        <f t="shared" si="29"/>
        <v>10</v>
      </c>
      <c r="Z216" s="29">
        <v>4</v>
      </c>
      <c r="AA216" s="29">
        <v>4</v>
      </c>
      <c r="AB216" s="17">
        <f t="shared" si="27"/>
        <v>8</v>
      </c>
      <c r="AC216" s="26">
        <f t="shared" si="30"/>
        <v>0.83333333333333337</v>
      </c>
      <c r="AD216" s="26">
        <f t="shared" si="31"/>
        <v>0.61111111111111116</v>
      </c>
      <c r="AE216" s="35">
        <f t="shared" si="34"/>
        <v>0.86956521739130432</v>
      </c>
      <c r="AF216" s="26">
        <f t="shared" si="35"/>
        <v>0.69565217391304346</v>
      </c>
      <c r="AG216" s="26">
        <f t="shared" si="32"/>
        <v>0.73913043478260865</v>
      </c>
      <c r="AH216" s="26">
        <f t="shared" si="33"/>
        <v>0.93333333333333335</v>
      </c>
    </row>
    <row r="217" spans="2:34" x14ac:dyDescent="0.3">
      <c r="B217" s="7">
        <f>'CAT1'!B217</f>
        <v>205</v>
      </c>
      <c r="C217" s="21" t="str">
        <f>'CAT1'!C217</f>
        <v>AME21192</v>
      </c>
      <c r="D217" s="132" t="str">
        <f>'CAT1'!D217</f>
        <v>AME21192</v>
      </c>
      <c r="E217" s="133"/>
      <c r="F217" s="7">
        <v>1</v>
      </c>
      <c r="G217" s="7">
        <v>1</v>
      </c>
      <c r="H217" s="7">
        <v>2</v>
      </c>
      <c r="I217" s="7">
        <v>1</v>
      </c>
      <c r="J217" s="7">
        <v>1</v>
      </c>
      <c r="K217" s="7">
        <v>1</v>
      </c>
      <c r="L217" s="7">
        <v>2</v>
      </c>
      <c r="M217" s="7">
        <v>2</v>
      </c>
      <c r="N217" s="7">
        <v>2</v>
      </c>
      <c r="O217" s="7">
        <v>2</v>
      </c>
      <c r="P217" s="7">
        <v>7</v>
      </c>
      <c r="Q217" s="7">
        <v>12</v>
      </c>
      <c r="R217" s="7">
        <v>14</v>
      </c>
      <c r="S217" s="7">
        <v>13</v>
      </c>
      <c r="T217" s="7">
        <v>11</v>
      </c>
      <c r="U217" s="7">
        <v>12</v>
      </c>
      <c r="V217" s="17">
        <f t="shared" si="28"/>
        <v>84</v>
      </c>
      <c r="W217" s="29">
        <v>5</v>
      </c>
      <c r="X217" s="29">
        <v>5</v>
      </c>
      <c r="Y217" s="17">
        <f t="shared" si="29"/>
        <v>10</v>
      </c>
      <c r="Z217" s="29">
        <v>4</v>
      </c>
      <c r="AA217" s="29">
        <v>4</v>
      </c>
      <c r="AB217" s="17">
        <f t="shared" si="27"/>
        <v>8</v>
      </c>
      <c r="AC217" s="26">
        <f t="shared" si="30"/>
        <v>0.77777777777777779</v>
      </c>
      <c r="AD217" s="26">
        <f t="shared" si="31"/>
        <v>0.94444444444444442</v>
      </c>
      <c r="AE217" s="35">
        <f t="shared" si="34"/>
        <v>0.86956521739130432</v>
      </c>
      <c r="AF217" s="26">
        <f t="shared" si="35"/>
        <v>0.86956521739130432</v>
      </c>
      <c r="AG217" s="26">
        <f t="shared" si="32"/>
        <v>0.86956521739130432</v>
      </c>
      <c r="AH217" s="26">
        <f t="shared" si="33"/>
        <v>0.73333333333333328</v>
      </c>
    </row>
    <row r="218" spans="2:34" x14ac:dyDescent="0.3">
      <c r="B218" s="7">
        <f>'CAT1'!B218</f>
        <v>206</v>
      </c>
      <c r="C218" s="21" t="str">
        <f>'CAT1'!C218</f>
        <v>AME21197</v>
      </c>
      <c r="D218" s="132" t="str">
        <f>'CAT1'!D218</f>
        <v>AME21197</v>
      </c>
      <c r="E218" s="133"/>
      <c r="F218" s="7">
        <v>2</v>
      </c>
      <c r="G218" s="7">
        <v>1</v>
      </c>
      <c r="H218" s="7">
        <v>2</v>
      </c>
      <c r="I218" s="7">
        <v>1</v>
      </c>
      <c r="J218" s="7">
        <v>2</v>
      </c>
      <c r="K218" s="7">
        <v>2</v>
      </c>
      <c r="L218" s="7">
        <v>2</v>
      </c>
      <c r="M218" s="7">
        <v>2</v>
      </c>
      <c r="N218" s="7">
        <v>2</v>
      </c>
      <c r="O218" s="7">
        <v>2</v>
      </c>
      <c r="P218" s="7">
        <v>9</v>
      </c>
      <c r="Q218" s="7">
        <v>8</v>
      </c>
      <c r="R218" s="7">
        <v>6</v>
      </c>
      <c r="S218" s="7">
        <v>11</v>
      </c>
      <c r="T218" s="7">
        <v>7</v>
      </c>
      <c r="U218" s="7">
        <v>9</v>
      </c>
      <c r="V218" s="17">
        <f t="shared" si="28"/>
        <v>68</v>
      </c>
      <c r="W218" s="29">
        <v>5</v>
      </c>
      <c r="X218" s="29">
        <v>5</v>
      </c>
      <c r="Y218" s="17">
        <f t="shared" si="29"/>
        <v>10</v>
      </c>
      <c r="Z218" s="29">
        <v>5</v>
      </c>
      <c r="AA218" s="29">
        <v>5</v>
      </c>
      <c r="AB218" s="17">
        <f t="shared" si="27"/>
        <v>10</v>
      </c>
      <c r="AC218" s="26">
        <f t="shared" si="30"/>
        <v>0.61111111111111116</v>
      </c>
      <c r="AD218" s="26">
        <f t="shared" si="31"/>
        <v>0.5</v>
      </c>
      <c r="AE218" s="35">
        <f t="shared" si="34"/>
        <v>0.86956521739130432</v>
      </c>
      <c r="AF218" s="26">
        <f t="shared" si="35"/>
        <v>0.69565217391304346</v>
      </c>
      <c r="AG218" s="26">
        <f t="shared" si="32"/>
        <v>0.78260869565217395</v>
      </c>
      <c r="AH218" s="26">
        <f t="shared" si="33"/>
        <v>0.93333333333333335</v>
      </c>
    </row>
    <row r="219" spans="2:34" x14ac:dyDescent="0.3">
      <c r="B219" s="7">
        <f>'CAT1'!B219</f>
        <v>207</v>
      </c>
      <c r="C219" s="21" t="str">
        <f>'CAT1'!C219</f>
        <v>AME21198</v>
      </c>
      <c r="D219" s="132" t="str">
        <f>'CAT1'!D219</f>
        <v>AME21198</v>
      </c>
      <c r="E219" s="133"/>
      <c r="F219" s="7">
        <v>1</v>
      </c>
      <c r="G219" s="7">
        <v>1</v>
      </c>
      <c r="H219" s="7">
        <v>2</v>
      </c>
      <c r="I219" s="7">
        <v>1</v>
      </c>
      <c r="J219" s="7">
        <v>1</v>
      </c>
      <c r="K219" s="7">
        <v>2</v>
      </c>
      <c r="L219" s="7">
        <v>2</v>
      </c>
      <c r="M219" s="7">
        <v>2</v>
      </c>
      <c r="N219" s="7">
        <v>2</v>
      </c>
      <c r="O219" s="7">
        <v>1</v>
      </c>
      <c r="P219" s="7">
        <v>2</v>
      </c>
      <c r="Q219" s="7">
        <v>7</v>
      </c>
      <c r="R219" s="7">
        <v>5</v>
      </c>
      <c r="S219" s="7">
        <v>6</v>
      </c>
      <c r="T219" s="7">
        <v>8</v>
      </c>
      <c r="U219" s="7">
        <v>8</v>
      </c>
      <c r="V219" s="17">
        <f t="shared" si="28"/>
        <v>51</v>
      </c>
      <c r="W219" s="29">
        <v>5</v>
      </c>
      <c r="X219" s="29">
        <v>5</v>
      </c>
      <c r="Y219" s="17">
        <f t="shared" si="29"/>
        <v>10</v>
      </c>
      <c r="Z219" s="29">
        <v>5</v>
      </c>
      <c r="AA219" s="29">
        <v>5</v>
      </c>
      <c r="AB219" s="17">
        <f t="shared" si="27"/>
        <v>10</v>
      </c>
      <c r="AC219" s="26">
        <f t="shared" si="30"/>
        <v>0.5</v>
      </c>
      <c r="AD219" s="26">
        <f t="shared" si="31"/>
        <v>0.44444444444444442</v>
      </c>
      <c r="AE219" s="35">
        <f t="shared" si="34"/>
        <v>0.60869565217391308</v>
      </c>
      <c r="AF219" s="26">
        <f t="shared" si="35"/>
        <v>0.73913043478260865</v>
      </c>
      <c r="AG219" s="26">
        <f t="shared" si="32"/>
        <v>0.69565217391304346</v>
      </c>
      <c r="AH219" s="26">
        <f t="shared" si="33"/>
        <v>0.46666666666666667</v>
      </c>
    </row>
    <row r="220" spans="2:34" x14ac:dyDescent="0.3">
      <c r="B220" s="7">
        <f>'CAT1'!B220</f>
        <v>208</v>
      </c>
      <c r="C220" s="21" t="str">
        <f>'CAT1'!C220</f>
        <v>AME21199</v>
      </c>
      <c r="D220" s="132" t="str">
        <f>'CAT1'!D220</f>
        <v>AME21199</v>
      </c>
      <c r="E220" s="133"/>
      <c r="F220" s="7">
        <v>2</v>
      </c>
      <c r="G220" s="7">
        <v>1</v>
      </c>
      <c r="H220" s="7">
        <v>2</v>
      </c>
      <c r="I220" s="7">
        <v>1</v>
      </c>
      <c r="J220" s="7">
        <v>2</v>
      </c>
      <c r="K220" s="7">
        <v>2</v>
      </c>
      <c r="L220" s="7">
        <v>2</v>
      </c>
      <c r="M220" s="7">
        <v>2</v>
      </c>
      <c r="N220" s="7">
        <v>2</v>
      </c>
      <c r="O220" s="7">
        <v>2</v>
      </c>
      <c r="P220" s="7">
        <v>5</v>
      </c>
      <c r="Q220" s="7">
        <v>6</v>
      </c>
      <c r="R220" s="7">
        <v>5</v>
      </c>
      <c r="S220" s="7">
        <v>12</v>
      </c>
      <c r="T220" s="7">
        <v>14</v>
      </c>
      <c r="U220" s="7">
        <v>4</v>
      </c>
      <c r="V220" s="17">
        <f t="shared" si="28"/>
        <v>64</v>
      </c>
      <c r="W220" s="29">
        <v>5</v>
      </c>
      <c r="X220" s="29">
        <v>5</v>
      </c>
      <c r="Y220" s="17">
        <f t="shared" si="29"/>
        <v>10</v>
      </c>
      <c r="Z220" s="29">
        <v>4</v>
      </c>
      <c r="AA220" s="29">
        <v>4</v>
      </c>
      <c r="AB220" s="17">
        <f t="shared" si="27"/>
        <v>8</v>
      </c>
      <c r="AC220" s="26">
        <f t="shared" si="30"/>
        <v>0.5</v>
      </c>
      <c r="AD220" s="26">
        <f t="shared" si="31"/>
        <v>0.44444444444444442</v>
      </c>
      <c r="AE220" s="35">
        <f t="shared" si="34"/>
        <v>0.91304347826086951</v>
      </c>
      <c r="AF220" s="26">
        <f t="shared" si="35"/>
        <v>1</v>
      </c>
      <c r="AG220" s="26">
        <f t="shared" si="32"/>
        <v>0.52173913043478259</v>
      </c>
      <c r="AH220" s="26">
        <f t="shared" si="33"/>
        <v>0.6</v>
      </c>
    </row>
    <row r="221" spans="2:34" x14ac:dyDescent="0.3">
      <c r="B221" s="7">
        <f>'CAT1'!B221</f>
        <v>209</v>
      </c>
      <c r="C221" s="21" t="str">
        <f>'CAT1'!C221</f>
        <v>AME21200</v>
      </c>
      <c r="D221" s="132" t="str">
        <f>'CAT1'!D221</f>
        <v>AME21200</v>
      </c>
      <c r="E221" s="133"/>
      <c r="F221" s="7">
        <v>1</v>
      </c>
      <c r="G221" s="7">
        <v>1</v>
      </c>
      <c r="H221" s="7">
        <v>1</v>
      </c>
      <c r="I221" s="7">
        <v>2</v>
      </c>
      <c r="J221" s="7">
        <v>2</v>
      </c>
      <c r="K221" s="7">
        <v>1</v>
      </c>
      <c r="L221" s="7">
        <v>1</v>
      </c>
      <c r="M221" s="7">
        <v>1</v>
      </c>
      <c r="N221" s="7">
        <v>1</v>
      </c>
      <c r="O221" s="7">
        <v>2</v>
      </c>
      <c r="P221" s="7">
        <v>7</v>
      </c>
      <c r="Q221" s="7">
        <v>12</v>
      </c>
      <c r="R221" s="7">
        <v>11</v>
      </c>
      <c r="S221" s="7">
        <v>9</v>
      </c>
      <c r="T221" s="7">
        <v>11</v>
      </c>
      <c r="U221" s="7">
        <v>10</v>
      </c>
      <c r="V221" s="17">
        <f t="shared" si="28"/>
        <v>73</v>
      </c>
      <c r="W221" s="29">
        <v>5</v>
      </c>
      <c r="X221" s="29">
        <v>5</v>
      </c>
      <c r="Y221" s="17">
        <f t="shared" si="29"/>
        <v>10</v>
      </c>
      <c r="Z221" s="29">
        <v>5</v>
      </c>
      <c r="AA221" s="29">
        <v>5</v>
      </c>
      <c r="AB221" s="17">
        <f t="shared" si="27"/>
        <v>10</v>
      </c>
      <c r="AC221" s="26">
        <f t="shared" si="30"/>
        <v>0.77777777777777779</v>
      </c>
      <c r="AD221" s="26">
        <f t="shared" si="31"/>
        <v>0.77777777777777779</v>
      </c>
      <c r="AE221" s="35">
        <f t="shared" si="34"/>
        <v>0.73913043478260865</v>
      </c>
      <c r="AF221" s="26">
        <f t="shared" si="35"/>
        <v>0.78260869565217395</v>
      </c>
      <c r="AG221" s="26">
        <f t="shared" si="32"/>
        <v>0.78260869565217395</v>
      </c>
      <c r="AH221" s="26">
        <f t="shared" si="33"/>
        <v>0.8</v>
      </c>
    </row>
    <row r="222" spans="2:34" x14ac:dyDescent="0.3">
      <c r="B222" s="7">
        <f>'CAT1'!B222</f>
        <v>210</v>
      </c>
      <c r="C222" s="21" t="str">
        <f>'CAT1'!C222</f>
        <v>AME21201</v>
      </c>
      <c r="D222" s="132" t="str">
        <f>'CAT1'!D222</f>
        <v>AME21201</v>
      </c>
      <c r="E222" s="133"/>
      <c r="F222" s="7">
        <v>1</v>
      </c>
      <c r="G222" s="7">
        <v>1</v>
      </c>
      <c r="H222" s="7">
        <v>2</v>
      </c>
      <c r="I222" s="7">
        <v>2</v>
      </c>
      <c r="J222" s="7">
        <v>2</v>
      </c>
      <c r="K222" s="7">
        <v>1</v>
      </c>
      <c r="L222" s="7">
        <v>1</v>
      </c>
      <c r="M222" s="7">
        <v>2</v>
      </c>
      <c r="N222" s="7">
        <v>2</v>
      </c>
      <c r="O222" s="7">
        <v>2</v>
      </c>
      <c r="P222" s="7">
        <v>5</v>
      </c>
      <c r="Q222" s="7">
        <v>7</v>
      </c>
      <c r="R222" s="7">
        <v>14</v>
      </c>
      <c r="S222" s="7">
        <v>14</v>
      </c>
      <c r="T222" s="7">
        <v>7</v>
      </c>
      <c r="U222" s="7">
        <v>7</v>
      </c>
      <c r="V222" s="17">
        <f t="shared" si="28"/>
        <v>70</v>
      </c>
      <c r="W222" s="29">
        <v>5</v>
      </c>
      <c r="X222" s="29">
        <v>5</v>
      </c>
      <c r="Y222" s="17">
        <f t="shared" si="29"/>
        <v>10</v>
      </c>
      <c r="Z222" s="29">
        <v>4</v>
      </c>
      <c r="AA222" s="29">
        <v>4</v>
      </c>
      <c r="AB222" s="17">
        <f t="shared" si="27"/>
        <v>8</v>
      </c>
      <c r="AC222" s="26">
        <f t="shared" si="30"/>
        <v>0.5</v>
      </c>
      <c r="AD222" s="26">
        <f t="shared" si="31"/>
        <v>1</v>
      </c>
      <c r="AE222" s="35">
        <f t="shared" si="34"/>
        <v>0.95652173913043481</v>
      </c>
      <c r="AF222" s="26">
        <f t="shared" si="35"/>
        <v>0.65217391304347827</v>
      </c>
      <c r="AG222" s="26">
        <f t="shared" si="32"/>
        <v>0.65217391304347827</v>
      </c>
      <c r="AH222" s="26">
        <f t="shared" si="33"/>
        <v>0.6</v>
      </c>
    </row>
    <row r="223" spans="2:34" x14ac:dyDescent="0.3">
      <c r="B223" s="7">
        <f>'CAT1'!B223</f>
        <v>211</v>
      </c>
      <c r="C223" s="21" t="str">
        <f>'CAT1'!C223</f>
        <v>AME21202</v>
      </c>
      <c r="D223" s="132" t="str">
        <f>'CAT1'!D223</f>
        <v>AME21202</v>
      </c>
      <c r="E223" s="133"/>
      <c r="F223" s="7">
        <v>2</v>
      </c>
      <c r="G223" s="7">
        <v>1</v>
      </c>
      <c r="H223" s="7">
        <v>2</v>
      </c>
      <c r="I223" s="7">
        <v>2</v>
      </c>
      <c r="J223" s="7">
        <v>2</v>
      </c>
      <c r="K223" s="7">
        <v>2</v>
      </c>
      <c r="L223" s="7">
        <v>2</v>
      </c>
      <c r="M223" s="7">
        <v>2</v>
      </c>
      <c r="N223" s="7">
        <v>2</v>
      </c>
      <c r="O223" s="7">
        <v>2</v>
      </c>
      <c r="P223" s="7">
        <v>6</v>
      </c>
      <c r="Q223" s="7">
        <v>11</v>
      </c>
      <c r="R223" s="7">
        <v>9</v>
      </c>
      <c r="S223" s="7">
        <v>9</v>
      </c>
      <c r="T223" s="7">
        <v>1</v>
      </c>
      <c r="U223" s="7">
        <v>3</v>
      </c>
      <c r="V223" s="17">
        <f t="shared" si="28"/>
        <v>58</v>
      </c>
      <c r="W223" s="29">
        <v>5</v>
      </c>
      <c r="X223" s="29">
        <v>5</v>
      </c>
      <c r="Y223" s="17">
        <f t="shared" si="29"/>
        <v>10</v>
      </c>
      <c r="Z223" s="29">
        <v>5</v>
      </c>
      <c r="AA223" s="29">
        <v>5</v>
      </c>
      <c r="AB223" s="17">
        <f t="shared" si="27"/>
        <v>10</v>
      </c>
      <c r="AC223" s="26">
        <f t="shared" si="30"/>
        <v>0.77777777777777779</v>
      </c>
      <c r="AD223" s="26">
        <f t="shared" si="31"/>
        <v>0.72222222222222221</v>
      </c>
      <c r="AE223" s="35">
        <f t="shared" si="34"/>
        <v>0.78260869565217395</v>
      </c>
      <c r="AF223" s="26">
        <f t="shared" si="35"/>
        <v>0.43478260869565216</v>
      </c>
      <c r="AG223" s="26">
        <f t="shared" si="32"/>
        <v>0.52173913043478259</v>
      </c>
      <c r="AH223" s="26">
        <f t="shared" si="33"/>
        <v>0.73333333333333328</v>
      </c>
    </row>
    <row r="224" spans="2:34" x14ac:dyDescent="0.3">
      <c r="B224" s="7">
        <f>'CAT1'!B224</f>
        <v>212</v>
      </c>
      <c r="C224" s="21" t="str">
        <f>'CAT1'!C224</f>
        <v>AME21205</v>
      </c>
      <c r="D224" s="132" t="str">
        <f>'CAT1'!D224</f>
        <v>AME21205</v>
      </c>
      <c r="E224" s="133"/>
      <c r="F224" s="7">
        <v>1</v>
      </c>
      <c r="G224" s="7">
        <v>2</v>
      </c>
      <c r="H224" s="7">
        <v>1</v>
      </c>
      <c r="I224" s="7">
        <v>2</v>
      </c>
      <c r="J224" s="7">
        <v>2</v>
      </c>
      <c r="K224" s="7">
        <v>1</v>
      </c>
      <c r="L224" s="7">
        <v>2</v>
      </c>
      <c r="M224" s="7">
        <v>2</v>
      </c>
      <c r="N224" s="7">
        <v>1</v>
      </c>
      <c r="O224" s="7">
        <v>1</v>
      </c>
      <c r="P224" s="7">
        <v>7</v>
      </c>
      <c r="Q224" s="7">
        <v>12</v>
      </c>
      <c r="R224" s="7">
        <v>14</v>
      </c>
      <c r="S224" s="7">
        <v>12</v>
      </c>
      <c r="T224" s="7">
        <v>14</v>
      </c>
      <c r="U224" s="7">
        <v>14</v>
      </c>
      <c r="V224" s="17">
        <f t="shared" si="28"/>
        <v>88</v>
      </c>
      <c r="W224" s="29">
        <v>5</v>
      </c>
      <c r="X224" s="29">
        <v>5</v>
      </c>
      <c r="Y224" s="17">
        <f t="shared" si="29"/>
        <v>10</v>
      </c>
      <c r="Z224" s="29">
        <v>4</v>
      </c>
      <c r="AA224" s="29">
        <v>5</v>
      </c>
      <c r="AB224" s="17">
        <f t="shared" si="27"/>
        <v>9</v>
      </c>
      <c r="AC224" s="26">
        <f t="shared" si="30"/>
        <v>0.83333333333333337</v>
      </c>
      <c r="AD224" s="26">
        <f t="shared" si="31"/>
        <v>0.94444444444444442</v>
      </c>
      <c r="AE224" s="35">
        <f t="shared" si="34"/>
        <v>0.86956521739130432</v>
      </c>
      <c r="AF224" s="26">
        <f t="shared" si="35"/>
        <v>1</v>
      </c>
      <c r="AG224" s="26">
        <f t="shared" si="32"/>
        <v>0.86956521739130432</v>
      </c>
      <c r="AH224" s="26">
        <f t="shared" si="33"/>
        <v>0.8</v>
      </c>
    </row>
    <row r="225" spans="2:34" x14ac:dyDescent="0.3">
      <c r="B225" s="7">
        <f>'CAT1'!B225</f>
        <v>213</v>
      </c>
      <c r="C225" s="21" t="str">
        <f>'CAT1'!C225</f>
        <v>AME21206</v>
      </c>
      <c r="D225" s="132" t="str">
        <f>'CAT1'!D225</f>
        <v>AME21206</v>
      </c>
      <c r="E225" s="133"/>
      <c r="F225" s="7">
        <v>2</v>
      </c>
      <c r="G225" s="7">
        <v>2</v>
      </c>
      <c r="H225" s="7">
        <v>2</v>
      </c>
      <c r="I225" s="7">
        <v>1</v>
      </c>
      <c r="J225" s="7">
        <v>1</v>
      </c>
      <c r="K225" s="7">
        <v>1</v>
      </c>
      <c r="L225" s="7">
        <v>1</v>
      </c>
      <c r="M225" s="7">
        <v>1</v>
      </c>
      <c r="N225" s="7">
        <v>1</v>
      </c>
      <c r="O225" s="7">
        <v>2</v>
      </c>
      <c r="P225" s="7">
        <v>8</v>
      </c>
      <c r="Q225" s="7">
        <v>10</v>
      </c>
      <c r="R225" s="7">
        <v>12</v>
      </c>
      <c r="S225" s="7">
        <v>12</v>
      </c>
      <c r="T225" s="7">
        <v>11</v>
      </c>
      <c r="U225" s="7">
        <v>12</v>
      </c>
      <c r="V225" s="17">
        <f t="shared" si="28"/>
        <v>79</v>
      </c>
      <c r="W225" s="29">
        <v>5</v>
      </c>
      <c r="X225" s="29">
        <v>5</v>
      </c>
      <c r="Y225" s="17">
        <f t="shared" si="29"/>
        <v>10</v>
      </c>
      <c r="Z225" s="29">
        <v>4</v>
      </c>
      <c r="AA225" s="29">
        <v>5</v>
      </c>
      <c r="AB225" s="17">
        <f t="shared" si="27"/>
        <v>9</v>
      </c>
      <c r="AC225" s="26">
        <f t="shared" si="30"/>
        <v>0.77777777777777779</v>
      </c>
      <c r="AD225" s="26">
        <f t="shared" si="31"/>
        <v>0.83333333333333337</v>
      </c>
      <c r="AE225" s="35">
        <f t="shared" si="34"/>
        <v>0.82608695652173914</v>
      </c>
      <c r="AF225" s="26">
        <f t="shared" si="35"/>
        <v>0.78260869565217395</v>
      </c>
      <c r="AG225" s="26">
        <f t="shared" si="32"/>
        <v>0.82608695652173914</v>
      </c>
      <c r="AH225" s="26">
        <f t="shared" si="33"/>
        <v>0.8666666666666667</v>
      </c>
    </row>
    <row r="226" spans="2:34" x14ac:dyDescent="0.3">
      <c r="B226" s="7">
        <f>'CAT1'!B226</f>
        <v>214</v>
      </c>
      <c r="C226" s="21" t="str">
        <f>'CAT1'!C226</f>
        <v>AME21207</v>
      </c>
      <c r="D226" s="132" t="str">
        <f>'CAT1'!D226</f>
        <v>AME21207</v>
      </c>
      <c r="E226" s="133"/>
      <c r="F226" s="7">
        <v>1</v>
      </c>
      <c r="G226" s="7">
        <v>2</v>
      </c>
      <c r="H226" s="7">
        <v>2</v>
      </c>
      <c r="I226" s="7">
        <v>2</v>
      </c>
      <c r="J226" s="7">
        <v>2</v>
      </c>
      <c r="K226" s="7">
        <v>1</v>
      </c>
      <c r="L226" s="7">
        <v>1</v>
      </c>
      <c r="M226" s="7">
        <v>1</v>
      </c>
      <c r="N226" s="7">
        <v>2</v>
      </c>
      <c r="O226" s="7">
        <v>2</v>
      </c>
      <c r="P226" s="7">
        <v>8</v>
      </c>
      <c r="Q226" s="7">
        <v>11</v>
      </c>
      <c r="R226" s="7">
        <v>14</v>
      </c>
      <c r="S226" s="7">
        <v>13</v>
      </c>
      <c r="T226" s="7">
        <v>12</v>
      </c>
      <c r="U226" s="7">
        <v>11</v>
      </c>
      <c r="V226" s="17">
        <f t="shared" si="28"/>
        <v>85</v>
      </c>
      <c r="W226" s="29">
        <v>5</v>
      </c>
      <c r="X226" s="29">
        <v>5</v>
      </c>
      <c r="Y226" s="17">
        <f t="shared" si="29"/>
        <v>10</v>
      </c>
      <c r="Z226" s="29">
        <v>5</v>
      </c>
      <c r="AA226" s="29">
        <v>5</v>
      </c>
      <c r="AB226" s="17">
        <f t="shared" si="27"/>
        <v>10</v>
      </c>
      <c r="AC226" s="26">
        <f t="shared" si="30"/>
        <v>0.77777777777777779</v>
      </c>
      <c r="AD226" s="26">
        <f t="shared" si="31"/>
        <v>1</v>
      </c>
      <c r="AE226" s="35">
        <f t="shared" si="34"/>
        <v>0.91304347826086951</v>
      </c>
      <c r="AF226" s="26">
        <f t="shared" si="35"/>
        <v>0.82608695652173914</v>
      </c>
      <c r="AG226" s="26">
        <f t="shared" si="32"/>
        <v>0.86956521739130432</v>
      </c>
      <c r="AH226" s="26">
        <f t="shared" si="33"/>
        <v>0.8666666666666667</v>
      </c>
    </row>
    <row r="227" spans="2:34" x14ac:dyDescent="0.3">
      <c r="B227" s="7">
        <f>'CAT1'!B227</f>
        <v>215</v>
      </c>
      <c r="C227" s="21" t="str">
        <f>'CAT1'!C227</f>
        <v>AME21208</v>
      </c>
      <c r="D227" s="132" t="str">
        <f>'CAT1'!D227</f>
        <v>AME21208</v>
      </c>
      <c r="E227" s="133"/>
      <c r="F227" s="7">
        <v>2</v>
      </c>
      <c r="G227" s="7">
        <v>2</v>
      </c>
      <c r="H227" s="7">
        <v>2</v>
      </c>
      <c r="I227" s="7">
        <v>2</v>
      </c>
      <c r="J227" s="7">
        <v>2</v>
      </c>
      <c r="K227" s="7">
        <v>2</v>
      </c>
      <c r="L227" s="7">
        <v>2</v>
      </c>
      <c r="M227" s="7">
        <v>2</v>
      </c>
      <c r="N227" s="7">
        <v>2</v>
      </c>
      <c r="O227" s="7">
        <v>2</v>
      </c>
      <c r="P227" s="7">
        <v>7</v>
      </c>
      <c r="Q227" s="7">
        <v>11</v>
      </c>
      <c r="R227" s="7">
        <v>11</v>
      </c>
      <c r="S227" s="7">
        <v>13</v>
      </c>
      <c r="T227" s="7">
        <v>12</v>
      </c>
      <c r="U227" s="7">
        <v>9</v>
      </c>
      <c r="V227" s="17">
        <f t="shared" si="28"/>
        <v>83</v>
      </c>
      <c r="W227" s="29">
        <v>5</v>
      </c>
      <c r="X227" s="29">
        <v>5</v>
      </c>
      <c r="Y227" s="17">
        <f t="shared" si="29"/>
        <v>10</v>
      </c>
      <c r="Z227" s="29">
        <v>5</v>
      </c>
      <c r="AA227" s="29">
        <v>5</v>
      </c>
      <c r="AB227" s="17">
        <f t="shared" si="27"/>
        <v>10</v>
      </c>
      <c r="AC227" s="26">
        <f t="shared" si="30"/>
        <v>0.83333333333333337</v>
      </c>
      <c r="AD227" s="26">
        <f t="shared" si="31"/>
        <v>0.83333333333333337</v>
      </c>
      <c r="AE227" s="35">
        <f t="shared" si="34"/>
        <v>0.95652173913043481</v>
      </c>
      <c r="AF227" s="26">
        <f t="shared" si="35"/>
        <v>0.91304347826086951</v>
      </c>
      <c r="AG227" s="26">
        <f t="shared" si="32"/>
        <v>0.78260869565217395</v>
      </c>
      <c r="AH227" s="26">
        <f t="shared" si="33"/>
        <v>0.8</v>
      </c>
    </row>
    <row r="228" spans="2:34" x14ac:dyDescent="0.3">
      <c r="B228" s="7">
        <f>'CAT1'!B228</f>
        <v>216</v>
      </c>
      <c r="C228" s="21" t="str">
        <f>'CAT1'!C228</f>
        <v>AME21212</v>
      </c>
      <c r="D228" s="132" t="str">
        <f>'CAT1'!D228</f>
        <v>AME21212</v>
      </c>
      <c r="E228" s="133"/>
      <c r="F228" s="7" t="s">
        <v>103</v>
      </c>
      <c r="G228" s="7" t="s">
        <v>103</v>
      </c>
      <c r="H228" s="7" t="s">
        <v>103</v>
      </c>
      <c r="I228" s="7" t="s">
        <v>103</v>
      </c>
      <c r="J228" s="7" t="s">
        <v>103</v>
      </c>
      <c r="K228" s="7" t="s">
        <v>103</v>
      </c>
      <c r="L228" s="7" t="s">
        <v>103</v>
      </c>
      <c r="M228" s="7" t="s">
        <v>103</v>
      </c>
      <c r="N228" s="7" t="s">
        <v>103</v>
      </c>
      <c r="O228" s="7" t="s">
        <v>103</v>
      </c>
      <c r="P228" s="7" t="s">
        <v>103</v>
      </c>
      <c r="Q228" s="7" t="s">
        <v>103</v>
      </c>
      <c r="R228" s="7" t="s">
        <v>103</v>
      </c>
      <c r="S228" s="7" t="s">
        <v>103</v>
      </c>
      <c r="T228" s="7" t="s">
        <v>103</v>
      </c>
      <c r="U228" s="7" t="s">
        <v>103</v>
      </c>
      <c r="V228" s="17">
        <f t="shared" ref="V228:V239" si="36">SUM(F228:U228)</f>
        <v>0</v>
      </c>
      <c r="W228" s="29">
        <v>5</v>
      </c>
      <c r="X228" s="29">
        <v>5</v>
      </c>
      <c r="Y228" s="17">
        <f t="shared" ref="Y228:Y239" si="37">SUM(W228:X228)</f>
        <v>10</v>
      </c>
      <c r="Z228" s="29">
        <v>5</v>
      </c>
      <c r="AA228" s="29">
        <v>5</v>
      </c>
      <c r="AB228" s="17">
        <f t="shared" ref="AB228:AB239" si="38">SUM(Z228:AA228)</f>
        <v>10</v>
      </c>
      <c r="AC228" s="26">
        <f t="shared" ref="AC228:AC239" si="39">SUM(F228:G228,Q228)/18</f>
        <v>0</v>
      </c>
      <c r="AD228" s="26">
        <f t="shared" ref="AD228:AD239" si="40">SUM(H228:I228,R228)/18</f>
        <v>0</v>
      </c>
      <c r="AE228" s="35">
        <f t="shared" ref="AE228:AE239" si="41">SUM(J228:K228,S228,W228)/23</f>
        <v>0.21739130434782608</v>
      </c>
      <c r="AF228" s="26">
        <f t="shared" ref="AF228:AF239" si="42">SUM(L228:M228,T228,X228)/23</f>
        <v>0.21739130434782608</v>
      </c>
      <c r="AG228" s="26">
        <f t="shared" ref="AG228:AG239" si="43">SUM(N228:O228,U228,Z228)/23</f>
        <v>0.21739130434782608</v>
      </c>
      <c r="AH228" s="26">
        <f t="shared" ref="AH228:AH239" si="44">SUM(P228,AA228)/15</f>
        <v>0.33333333333333331</v>
      </c>
    </row>
    <row r="229" spans="2:34" x14ac:dyDescent="0.3">
      <c r="B229" s="7">
        <f>'CAT1'!B229</f>
        <v>217</v>
      </c>
      <c r="C229" s="21" t="str">
        <f>'CAT1'!C229</f>
        <v>AME21214</v>
      </c>
      <c r="D229" s="132" t="str">
        <f>'CAT1'!D229</f>
        <v>AME21214</v>
      </c>
      <c r="E229" s="133"/>
      <c r="F229" s="7">
        <v>2</v>
      </c>
      <c r="G229" s="7">
        <v>2</v>
      </c>
      <c r="H229" s="7">
        <v>2</v>
      </c>
      <c r="I229" s="7">
        <v>2</v>
      </c>
      <c r="J229" s="7">
        <v>2</v>
      </c>
      <c r="K229" s="7">
        <v>2</v>
      </c>
      <c r="L229" s="7">
        <v>2</v>
      </c>
      <c r="M229" s="7">
        <v>2</v>
      </c>
      <c r="N229" s="7">
        <v>2</v>
      </c>
      <c r="O229" s="7">
        <v>2</v>
      </c>
      <c r="P229" s="7">
        <v>8</v>
      </c>
      <c r="Q229" s="7">
        <v>13</v>
      </c>
      <c r="R229" s="7">
        <v>6</v>
      </c>
      <c r="S229" s="7">
        <v>1</v>
      </c>
      <c r="T229" s="7">
        <v>0</v>
      </c>
      <c r="U229" s="7">
        <v>2</v>
      </c>
      <c r="V229" s="17">
        <f t="shared" si="36"/>
        <v>50</v>
      </c>
      <c r="W229" s="29">
        <v>5</v>
      </c>
      <c r="X229" s="29">
        <v>5</v>
      </c>
      <c r="Y229" s="17">
        <f t="shared" si="37"/>
        <v>10</v>
      </c>
      <c r="Z229" s="29">
        <v>5</v>
      </c>
      <c r="AA229" s="29">
        <v>5</v>
      </c>
      <c r="AB229" s="17">
        <f t="shared" si="38"/>
        <v>10</v>
      </c>
      <c r="AC229" s="26">
        <f t="shared" si="39"/>
        <v>0.94444444444444442</v>
      </c>
      <c r="AD229" s="26">
        <f t="shared" si="40"/>
        <v>0.55555555555555558</v>
      </c>
      <c r="AE229" s="35">
        <f t="shared" si="41"/>
        <v>0.43478260869565216</v>
      </c>
      <c r="AF229" s="26">
        <f t="shared" si="42"/>
        <v>0.39130434782608697</v>
      </c>
      <c r="AG229" s="26">
        <f t="shared" si="43"/>
        <v>0.47826086956521741</v>
      </c>
      <c r="AH229" s="26">
        <f t="shared" si="44"/>
        <v>0.8666666666666667</v>
      </c>
    </row>
    <row r="230" spans="2:34" x14ac:dyDescent="0.3">
      <c r="B230" s="7">
        <f>'CAT1'!B230</f>
        <v>218</v>
      </c>
      <c r="C230" s="21" t="str">
        <f>'CAT1'!C230</f>
        <v>AME21215</v>
      </c>
      <c r="D230" s="132" t="str">
        <f>'CAT1'!D230</f>
        <v>AME21215</v>
      </c>
      <c r="E230" s="133"/>
      <c r="F230" s="7">
        <v>2</v>
      </c>
      <c r="G230" s="7">
        <v>2</v>
      </c>
      <c r="H230" s="7">
        <v>1</v>
      </c>
      <c r="I230" s="7">
        <v>1</v>
      </c>
      <c r="J230" s="7">
        <v>1</v>
      </c>
      <c r="K230" s="7">
        <v>1</v>
      </c>
      <c r="L230" s="7">
        <v>2</v>
      </c>
      <c r="M230" s="7">
        <v>2</v>
      </c>
      <c r="N230" s="7">
        <v>2</v>
      </c>
      <c r="O230" s="7">
        <v>2</v>
      </c>
      <c r="P230" s="7">
        <v>7</v>
      </c>
      <c r="Q230" s="7">
        <v>2</v>
      </c>
      <c r="R230" s="7">
        <v>12</v>
      </c>
      <c r="S230" s="7">
        <v>12</v>
      </c>
      <c r="T230" s="7">
        <v>3</v>
      </c>
      <c r="U230" s="7">
        <v>4</v>
      </c>
      <c r="V230" s="17">
        <f t="shared" si="36"/>
        <v>56</v>
      </c>
      <c r="W230" s="29">
        <v>5</v>
      </c>
      <c r="X230" s="29">
        <v>5</v>
      </c>
      <c r="Y230" s="17">
        <f t="shared" si="37"/>
        <v>10</v>
      </c>
      <c r="Z230" s="29">
        <v>4</v>
      </c>
      <c r="AA230" s="29">
        <v>5</v>
      </c>
      <c r="AB230" s="17">
        <f t="shared" si="38"/>
        <v>9</v>
      </c>
      <c r="AC230" s="26">
        <f t="shared" si="39"/>
        <v>0.33333333333333331</v>
      </c>
      <c r="AD230" s="26">
        <f t="shared" si="40"/>
        <v>0.77777777777777779</v>
      </c>
      <c r="AE230" s="35">
        <f t="shared" si="41"/>
        <v>0.82608695652173914</v>
      </c>
      <c r="AF230" s="26">
        <f t="shared" si="42"/>
        <v>0.52173913043478259</v>
      </c>
      <c r="AG230" s="26">
        <f t="shared" si="43"/>
        <v>0.52173913043478259</v>
      </c>
      <c r="AH230" s="26">
        <f t="shared" si="44"/>
        <v>0.8</v>
      </c>
    </row>
    <row r="231" spans="2:34" x14ac:dyDescent="0.3">
      <c r="B231" s="7">
        <f>'CAT1'!B231</f>
        <v>219</v>
      </c>
      <c r="C231" s="21" t="str">
        <f>'CAT1'!C231</f>
        <v>AME21216</v>
      </c>
      <c r="D231" s="132" t="str">
        <f>'CAT1'!D231</f>
        <v>AME21216</v>
      </c>
      <c r="E231" s="133"/>
      <c r="F231" s="7">
        <v>2</v>
      </c>
      <c r="G231" s="7">
        <v>2</v>
      </c>
      <c r="H231" s="7">
        <v>2</v>
      </c>
      <c r="I231" s="7">
        <v>1</v>
      </c>
      <c r="J231" s="7">
        <v>2</v>
      </c>
      <c r="K231" s="7">
        <v>2</v>
      </c>
      <c r="L231" s="7">
        <v>2</v>
      </c>
      <c r="M231" s="7">
        <v>2</v>
      </c>
      <c r="N231" s="7">
        <v>2</v>
      </c>
      <c r="O231" s="7">
        <v>2</v>
      </c>
      <c r="P231" s="7">
        <v>10</v>
      </c>
      <c r="Q231" s="7">
        <v>10</v>
      </c>
      <c r="R231" s="7">
        <v>6</v>
      </c>
      <c r="S231" s="7">
        <v>8</v>
      </c>
      <c r="T231" s="7">
        <v>11</v>
      </c>
      <c r="U231" s="7">
        <v>8</v>
      </c>
      <c r="V231" s="17">
        <f t="shared" si="36"/>
        <v>72</v>
      </c>
      <c r="W231" s="29">
        <v>5</v>
      </c>
      <c r="X231" s="29">
        <v>5</v>
      </c>
      <c r="Y231" s="17">
        <f t="shared" si="37"/>
        <v>10</v>
      </c>
      <c r="Z231" s="29">
        <v>5</v>
      </c>
      <c r="AA231" s="29">
        <v>4</v>
      </c>
      <c r="AB231" s="17">
        <f t="shared" si="38"/>
        <v>9</v>
      </c>
      <c r="AC231" s="26">
        <f t="shared" si="39"/>
        <v>0.77777777777777779</v>
      </c>
      <c r="AD231" s="26">
        <f t="shared" si="40"/>
        <v>0.5</v>
      </c>
      <c r="AE231" s="35">
        <f t="shared" si="41"/>
        <v>0.73913043478260865</v>
      </c>
      <c r="AF231" s="26">
        <f t="shared" si="42"/>
        <v>0.86956521739130432</v>
      </c>
      <c r="AG231" s="26">
        <f t="shared" si="43"/>
        <v>0.73913043478260865</v>
      </c>
      <c r="AH231" s="26">
        <f t="shared" si="44"/>
        <v>0.93333333333333335</v>
      </c>
    </row>
    <row r="232" spans="2:34" x14ac:dyDescent="0.3">
      <c r="B232" s="7">
        <f>'CAT1'!B232</f>
        <v>220</v>
      </c>
      <c r="C232" s="21" t="str">
        <f>'CAT1'!C232</f>
        <v>AME21217</v>
      </c>
      <c r="D232" s="132" t="str">
        <f>'CAT1'!D232</f>
        <v>AME21217</v>
      </c>
      <c r="E232" s="133"/>
      <c r="F232" s="7">
        <v>1</v>
      </c>
      <c r="G232" s="7">
        <v>2</v>
      </c>
      <c r="H232" s="7">
        <v>1</v>
      </c>
      <c r="I232" s="7">
        <v>2</v>
      </c>
      <c r="J232" s="7">
        <v>2</v>
      </c>
      <c r="K232" s="7">
        <v>1</v>
      </c>
      <c r="L232" s="7">
        <v>1</v>
      </c>
      <c r="M232" s="7">
        <v>1</v>
      </c>
      <c r="N232" s="7">
        <v>1</v>
      </c>
      <c r="O232" s="7">
        <v>2</v>
      </c>
      <c r="P232" s="7">
        <v>7</v>
      </c>
      <c r="Q232" s="7">
        <v>10</v>
      </c>
      <c r="R232" s="7">
        <v>13</v>
      </c>
      <c r="S232" s="7">
        <v>7</v>
      </c>
      <c r="T232" s="7">
        <v>14</v>
      </c>
      <c r="U232" s="7">
        <v>13</v>
      </c>
      <c r="V232" s="17">
        <f t="shared" si="36"/>
        <v>78</v>
      </c>
      <c r="W232" s="29">
        <v>5</v>
      </c>
      <c r="X232" s="29">
        <v>5</v>
      </c>
      <c r="Y232" s="17">
        <f t="shared" si="37"/>
        <v>10</v>
      </c>
      <c r="Z232" s="29">
        <v>4</v>
      </c>
      <c r="AA232" s="29">
        <v>4</v>
      </c>
      <c r="AB232" s="17">
        <f t="shared" si="38"/>
        <v>8</v>
      </c>
      <c r="AC232" s="26">
        <f t="shared" si="39"/>
        <v>0.72222222222222221</v>
      </c>
      <c r="AD232" s="26">
        <f t="shared" si="40"/>
        <v>0.88888888888888884</v>
      </c>
      <c r="AE232" s="35">
        <f t="shared" si="41"/>
        <v>0.65217391304347827</v>
      </c>
      <c r="AF232" s="26">
        <f t="shared" si="42"/>
        <v>0.91304347826086951</v>
      </c>
      <c r="AG232" s="26">
        <f t="shared" si="43"/>
        <v>0.86956521739130432</v>
      </c>
      <c r="AH232" s="26">
        <f t="shared" si="44"/>
        <v>0.73333333333333328</v>
      </c>
    </row>
    <row r="233" spans="2:34" x14ac:dyDescent="0.3">
      <c r="B233" s="7">
        <f>'CAT1'!B233</f>
        <v>221</v>
      </c>
      <c r="C233" s="21" t="str">
        <f>'CAT1'!C233</f>
        <v>AME21218</v>
      </c>
      <c r="D233" s="132" t="str">
        <f>'CAT1'!D233</f>
        <v>AME21218</v>
      </c>
      <c r="E233" s="133"/>
      <c r="F233" s="7" t="s">
        <v>103</v>
      </c>
      <c r="G233" s="7" t="s">
        <v>103</v>
      </c>
      <c r="H233" s="7" t="s">
        <v>103</v>
      </c>
      <c r="I233" s="7" t="s">
        <v>103</v>
      </c>
      <c r="J233" s="7" t="s">
        <v>103</v>
      </c>
      <c r="K233" s="7" t="s">
        <v>103</v>
      </c>
      <c r="L233" s="7" t="s">
        <v>103</v>
      </c>
      <c r="M233" s="7" t="s">
        <v>103</v>
      </c>
      <c r="N233" s="7" t="s">
        <v>103</v>
      </c>
      <c r="O233" s="7" t="s">
        <v>103</v>
      </c>
      <c r="P233" s="7" t="s">
        <v>103</v>
      </c>
      <c r="Q233" s="7" t="s">
        <v>103</v>
      </c>
      <c r="R233" s="7" t="s">
        <v>103</v>
      </c>
      <c r="S233" s="7" t="s">
        <v>103</v>
      </c>
      <c r="T233" s="7" t="s">
        <v>103</v>
      </c>
      <c r="U233" s="7" t="s">
        <v>103</v>
      </c>
      <c r="V233" s="17">
        <f t="shared" si="36"/>
        <v>0</v>
      </c>
      <c r="W233" s="29">
        <v>5</v>
      </c>
      <c r="X233" s="29">
        <v>5</v>
      </c>
      <c r="Y233" s="17">
        <f t="shared" si="37"/>
        <v>10</v>
      </c>
      <c r="Z233" s="29">
        <v>4</v>
      </c>
      <c r="AA233" s="29">
        <v>5</v>
      </c>
      <c r="AB233" s="17">
        <f t="shared" si="38"/>
        <v>9</v>
      </c>
      <c r="AC233" s="26">
        <f t="shared" si="39"/>
        <v>0</v>
      </c>
      <c r="AD233" s="26">
        <f t="shared" si="40"/>
        <v>0</v>
      </c>
      <c r="AE233" s="35">
        <f t="shared" si="41"/>
        <v>0.21739130434782608</v>
      </c>
      <c r="AF233" s="26">
        <f t="shared" si="42"/>
        <v>0.21739130434782608</v>
      </c>
      <c r="AG233" s="26">
        <f t="shared" si="43"/>
        <v>0.17391304347826086</v>
      </c>
      <c r="AH233" s="26">
        <f t="shared" si="44"/>
        <v>0.33333333333333331</v>
      </c>
    </row>
    <row r="234" spans="2:34" x14ac:dyDescent="0.3">
      <c r="B234" s="7">
        <f>'CAT1'!B234</f>
        <v>222</v>
      </c>
      <c r="C234" s="21" t="str">
        <f>'CAT1'!C234</f>
        <v>AME21220</v>
      </c>
      <c r="D234" s="132" t="str">
        <f>'CAT1'!D234</f>
        <v>AME21220</v>
      </c>
      <c r="E234" s="133"/>
      <c r="F234" s="7">
        <v>1</v>
      </c>
      <c r="G234" s="7">
        <v>1</v>
      </c>
      <c r="H234" s="7">
        <v>2</v>
      </c>
      <c r="I234" s="7">
        <v>1</v>
      </c>
      <c r="J234" s="7">
        <v>1</v>
      </c>
      <c r="K234" s="7">
        <v>1</v>
      </c>
      <c r="L234" s="7">
        <v>2</v>
      </c>
      <c r="M234" s="7">
        <v>1</v>
      </c>
      <c r="N234" s="7">
        <v>1</v>
      </c>
      <c r="O234" s="7">
        <v>2</v>
      </c>
      <c r="P234" s="7">
        <v>8</v>
      </c>
      <c r="Q234" s="7">
        <v>14</v>
      </c>
      <c r="R234" s="7">
        <v>12</v>
      </c>
      <c r="S234" s="7">
        <v>13</v>
      </c>
      <c r="T234" s="7">
        <v>14</v>
      </c>
      <c r="U234" s="7">
        <v>7</v>
      </c>
      <c r="V234" s="17">
        <f t="shared" si="36"/>
        <v>81</v>
      </c>
      <c r="W234" s="29">
        <v>5</v>
      </c>
      <c r="X234" s="29">
        <v>5</v>
      </c>
      <c r="Y234" s="17">
        <f t="shared" si="37"/>
        <v>10</v>
      </c>
      <c r="Z234" s="29">
        <v>5</v>
      </c>
      <c r="AA234" s="29">
        <v>4</v>
      </c>
      <c r="AB234" s="17">
        <f t="shared" si="38"/>
        <v>9</v>
      </c>
      <c r="AC234" s="26">
        <f t="shared" si="39"/>
        <v>0.88888888888888884</v>
      </c>
      <c r="AD234" s="26">
        <f t="shared" si="40"/>
        <v>0.83333333333333337</v>
      </c>
      <c r="AE234" s="35">
        <f t="shared" si="41"/>
        <v>0.86956521739130432</v>
      </c>
      <c r="AF234" s="26">
        <f t="shared" si="42"/>
        <v>0.95652173913043481</v>
      </c>
      <c r="AG234" s="26">
        <f t="shared" si="43"/>
        <v>0.65217391304347827</v>
      </c>
      <c r="AH234" s="26">
        <f t="shared" si="44"/>
        <v>0.8</v>
      </c>
    </row>
    <row r="235" spans="2:34" x14ac:dyDescent="0.3">
      <c r="B235" s="7">
        <f>'CAT1'!B235</f>
        <v>223</v>
      </c>
      <c r="C235" s="21" t="str">
        <f>'CAT1'!C235</f>
        <v>AME21222</v>
      </c>
      <c r="D235" s="132" t="str">
        <f>'CAT1'!D235</f>
        <v>AME21222</v>
      </c>
      <c r="E235" s="133"/>
      <c r="F235" s="7">
        <v>1</v>
      </c>
      <c r="G235" s="7">
        <v>1</v>
      </c>
      <c r="H235" s="7">
        <v>1</v>
      </c>
      <c r="I235" s="7">
        <v>1</v>
      </c>
      <c r="J235" s="7">
        <v>1</v>
      </c>
      <c r="K235" s="7">
        <v>1</v>
      </c>
      <c r="L235" s="7">
        <v>1</v>
      </c>
      <c r="M235" s="7">
        <v>2</v>
      </c>
      <c r="N235" s="7">
        <v>2</v>
      </c>
      <c r="O235" s="7">
        <v>2</v>
      </c>
      <c r="P235" s="7">
        <v>7</v>
      </c>
      <c r="Q235" s="7">
        <v>13</v>
      </c>
      <c r="R235" s="7">
        <v>9</v>
      </c>
      <c r="S235" s="7">
        <v>12</v>
      </c>
      <c r="T235" s="7">
        <v>9</v>
      </c>
      <c r="U235" s="7">
        <v>7</v>
      </c>
      <c r="V235" s="17">
        <f t="shared" si="36"/>
        <v>70</v>
      </c>
      <c r="W235" s="29">
        <v>5</v>
      </c>
      <c r="X235" s="29">
        <v>5</v>
      </c>
      <c r="Y235" s="17">
        <f t="shared" si="37"/>
        <v>10</v>
      </c>
      <c r="Z235" s="29">
        <v>4</v>
      </c>
      <c r="AA235" s="29">
        <v>5</v>
      </c>
      <c r="AB235" s="17">
        <f t="shared" si="38"/>
        <v>9</v>
      </c>
      <c r="AC235" s="26">
        <f t="shared" si="39"/>
        <v>0.83333333333333337</v>
      </c>
      <c r="AD235" s="26">
        <f t="shared" si="40"/>
        <v>0.61111111111111116</v>
      </c>
      <c r="AE235" s="35">
        <f t="shared" si="41"/>
        <v>0.82608695652173914</v>
      </c>
      <c r="AF235" s="26">
        <f t="shared" si="42"/>
        <v>0.73913043478260865</v>
      </c>
      <c r="AG235" s="26">
        <f t="shared" si="43"/>
        <v>0.65217391304347827</v>
      </c>
      <c r="AH235" s="26">
        <f t="shared" si="44"/>
        <v>0.8</v>
      </c>
    </row>
    <row r="236" spans="2:34" x14ac:dyDescent="0.3">
      <c r="B236" s="7">
        <f>'CAT1'!B236</f>
        <v>224</v>
      </c>
      <c r="C236" s="21" t="str">
        <f>'CAT1'!C236</f>
        <v>AME21223</v>
      </c>
      <c r="D236" s="132" t="str">
        <f>'CAT1'!D236</f>
        <v>AME21223</v>
      </c>
      <c r="E236" s="133"/>
      <c r="F236" s="7">
        <v>1</v>
      </c>
      <c r="G236" s="7">
        <v>1</v>
      </c>
      <c r="H236" s="7">
        <v>1</v>
      </c>
      <c r="I236" s="7">
        <v>1</v>
      </c>
      <c r="J236" s="7">
        <v>1</v>
      </c>
      <c r="K236" s="7">
        <v>1</v>
      </c>
      <c r="L236" s="7">
        <v>2</v>
      </c>
      <c r="M236" s="7">
        <v>2</v>
      </c>
      <c r="N236" s="7">
        <v>1</v>
      </c>
      <c r="O236" s="7">
        <v>1</v>
      </c>
      <c r="P236" s="7">
        <v>10</v>
      </c>
      <c r="Q236" s="7">
        <v>10</v>
      </c>
      <c r="R236" s="7">
        <v>8</v>
      </c>
      <c r="S236" s="7">
        <v>10</v>
      </c>
      <c r="T236" s="7">
        <v>10</v>
      </c>
      <c r="U236" s="7">
        <v>14</v>
      </c>
      <c r="V236" s="17">
        <f t="shared" si="36"/>
        <v>74</v>
      </c>
      <c r="W236" s="29">
        <v>5</v>
      </c>
      <c r="X236" s="29">
        <v>5</v>
      </c>
      <c r="Y236" s="17">
        <f t="shared" si="37"/>
        <v>10</v>
      </c>
      <c r="Z236" s="29">
        <v>4</v>
      </c>
      <c r="AA236" s="29">
        <v>5</v>
      </c>
      <c r="AB236" s="17">
        <f t="shared" si="38"/>
        <v>9</v>
      </c>
      <c r="AC236" s="26">
        <f t="shared" si="39"/>
        <v>0.66666666666666663</v>
      </c>
      <c r="AD236" s="26">
        <f t="shared" si="40"/>
        <v>0.55555555555555558</v>
      </c>
      <c r="AE236" s="35">
        <f t="shared" si="41"/>
        <v>0.73913043478260865</v>
      </c>
      <c r="AF236" s="26">
        <f t="shared" si="42"/>
        <v>0.82608695652173914</v>
      </c>
      <c r="AG236" s="26">
        <f t="shared" si="43"/>
        <v>0.86956521739130432</v>
      </c>
      <c r="AH236" s="26">
        <f t="shared" si="44"/>
        <v>1</v>
      </c>
    </row>
    <row r="237" spans="2:34" x14ac:dyDescent="0.3">
      <c r="B237" s="7">
        <f>'CAT1'!B237</f>
        <v>225</v>
      </c>
      <c r="C237" s="21" t="str">
        <f>'CAT1'!C237</f>
        <v>AME21224</v>
      </c>
      <c r="D237" s="132" t="str">
        <f>'CAT1'!D237</f>
        <v>AME21224</v>
      </c>
      <c r="E237" s="133"/>
      <c r="F237" s="7">
        <v>2</v>
      </c>
      <c r="G237" s="7">
        <v>2</v>
      </c>
      <c r="H237" s="7">
        <v>2</v>
      </c>
      <c r="I237" s="7">
        <v>2</v>
      </c>
      <c r="J237" s="7">
        <v>2</v>
      </c>
      <c r="K237" s="7">
        <v>2</v>
      </c>
      <c r="L237" s="7">
        <v>2</v>
      </c>
      <c r="M237" s="7">
        <v>2</v>
      </c>
      <c r="N237" s="7">
        <v>2</v>
      </c>
      <c r="O237" s="7">
        <v>2</v>
      </c>
      <c r="P237" s="7">
        <v>5</v>
      </c>
      <c r="Q237" s="7">
        <v>13</v>
      </c>
      <c r="R237" s="7">
        <v>9</v>
      </c>
      <c r="S237" s="7">
        <v>2</v>
      </c>
      <c r="T237" s="7">
        <v>13</v>
      </c>
      <c r="U237" s="7">
        <v>0</v>
      </c>
      <c r="V237" s="17">
        <f t="shared" si="36"/>
        <v>62</v>
      </c>
      <c r="W237" s="29">
        <v>5</v>
      </c>
      <c r="X237" s="29">
        <v>5</v>
      </c>
      <c r="Y237" s="17">
        <f t="shared" si="37"/>
        <v>10</v>
      </c>
      <c r="Z237" s="29">
        <v>4</v>
      </c>
      <c r="AA237" s="29">
        <v>5</v>
      </c>
      <c r="AB237" s="17">
        <f t="shared" si="38"/>
        <v>9</v>
      </c>
      <c r="AC237" s="26">
        <f t="shared" si="39"/>
        <v>0.94444444444444442</v>
      </c>
      <c r="AD237" s="26">
        <f t="shared" si="40"/>
        <v>0.72222222222222221</v>
      </c>
      <c r="AE237" s="35">
        <f t="shared" si="41"/>
        <v>0.47826086956521741</v>
      </c>
      <c r="AF237" s="26">
        <f t="shared" si="42"/>
        <v>0.95652173913043481</v>
      </c>
      <c r="AG237" s="26">
        <f t="shared" si="43"/>
        <v>0.34782608695652173</v>
      </c>
      <c r="AH237" s="26">
        <f t="shared" si="44"/>
        <v>0.66666666666666663</v>
      </c>
    </row>
    <row r="238" spans="2:34" x14ac:dyDescent="0.3">
      <c r="B238" s="7">
        <f>'CAT1'!B238</f>
        <v>226</v>
      </c>
      <c r="C238" s="21" t="str">
        <f>'CAT1'!C238</f>
        <v>AME21227</v>
      </c>
      <c r="D238" s="132" t="str">
        <f>'CAT1'!D238</f>
        <v>AME21227</v>
      </c>
      <c r="E238" s="133"/>
      <c r="F238" s="7">
        <v>2</v>
      </c>
      <c r="G238" s="7">
        <v>2</v>
      </c>
      <c r="H238" s="7">
        <v>2</v>
      </c>
      <c r="I238" s="7">
        <v>2</v>
      </c>
      <c r="J238" s="7">
        <v>2</v>
      </c>
      <c r="K238" s="7">
        <v>2</v>
      </c>
      <c r="L238" s="7">
        <v>2</v>
      </c>
      <c r="M238" s="7">
        <v>2</v>
      </c>
      <c r="N238" s="7">
        <v>2</v>
      </c>
      <c r="O238" s="7">
        <v>2</v>
      </c>
      <c r="P238" s="7">
        <v>7</v>
      </c>
      <c r="Q238" s="7">
        <v>11</v>
      </c>
      <c r="R238" s="7">
        <v>11</v>
      </c>
      <c r="S238" s="7">
        <v>13</v>
      </c>
      <c r="T238" s="7">
        <v>12</v>
      </c>
      <c r="U238" s="7">
        <v>9</v>
      </c>
      <c r="V238" s="17">
        <f t="shared" si="36"/>
        <v>83</v>
      </c>
      <c r="W238" s="29">
        <v>5</v>
      </c>
      <c r="X238" s="29">
        <v>5</v>
      </c>
      <c r="Y238" s="17">
        <f t="shared" si="37"/>
        <v>10</v>
      </c>
      <c r="Z238" s="29">
        <v>4</v>
      </c>
      <c r="AA238" s="29">
        <v>5</v>
      </c>
      <c r="AB238" s="17">
        <f t="shared" si="38"/>
        <v>9</v>
      </c>
      <c r="AC238" s="26">
        <f t="shared" si="39"/>
        <v>0.83333333333333337</v>
      </c>
      <c r="AD238" s="26">
        <f t="shared" si="40"/>
        <v>0.83333333333333337</v>
      </c>
      <c r="AE238" s="35">
        <f t="shared" si="41"/>
        <v>0.95652173913043481</v>
      </c>
      <c r="AF238" s="26">
        <f t="shared" si="42"/>
        <v>0.91304347826086951</v>
      </c>
      <c r="AG238" s="26">
        <f t="shared" si="43"/>
        <v>0.73913043478260865</v>
      </c>
      <c r="AH238" s="26">
        <f t="shared" si="44"/>
        <v>0.8</v>
      </c>
    </row>
    <row r="239" spans="2:34" x14ac:dyDescent="0.3">
      <c r="B239" s="7">
        <f>'CAT1'!B239</f>
        <v>227</v>
      </c>
      <c r="C239" s="21" t="str">
        <f>'CAT1'!C239</f>
        <v>AME21229</v>
      </c>
      <c r="D239" s="132" t="str">
        <f>'CAT1'!D239</f>
        <v>AME21229</v>
      </c>
      <c r="E239" s="133"/>
      <c r="F239" s="7">
        <v>2</v>
      </c>
      <c r="G239" s="7">
        <v>1</v>
      </c>
      <c r="H239" s="7">
        <v>2</v>
      </c>
      <c r="I239" s="7">
        <v>1</v>
      </c>
      <c r="J239" s="7">
        <v>2</v>
      </c>
      <c r="K239" s="7">
        <v>2</v>
      </c>
      <c r="L239" s="7">
        <v>2</v>
      </c>
      <c r="M239" s="7">
        <v>2</v>
      </c>
      <c r="N239" s="7">
        <v>2</v>
      </c>
      <c r="O239" s="7">
        <v>2</v>
      </c>
      <c r="P239" s="7">
        <v>6</v>
      </c>
      <c r="Q239" s="7">
        <v>10</v>
      </c>
      <c r="R239" s="7">
        <v>14</v>
      </c>
      <c r="S239" s="7">
        <v>7</v>
      </c>
      <c r="T239" s="7">
        <v>4</v>
      </c>
      <c r="U239" s="7">
        <v>2</v>
      </c>
      <c r="V239" s="17">
        <f t="shared" si="36"/>
        <v>61</v>
      </c>
      <c r="W239" s="29">
        <v>5</v>
      </c>
      <c r="X239" s="29">
        <v>5</v>
      </c>
      <c r="Y239" s="17">
        <f t="shared" si="37"/>
        <v>10</v>
      </c>
      <c r="Z239" s="29">
        <v>4</v>
      </c>
      <c r="AA239" s="29">
        <v>5</v>
      </c>
      <c r="AB239" s="17">
        <f t="shared" si="38"/>
        <v>9</v>
      </c>
      <c r="AC239" s="26">
        <f t="shared" si="39"/>
        <v>0.72222222222222221</v>
      </c>
      <c r="AD239" s="26">
        <f t="shared" si="40"/>
        <v>0.94444444444444442</v>
      </c>
      <c r="AE239" s="35">
        <f t="shared" si="41"/>
        <v>0.69565217391304346</v>
      </c>
      <c r="AF239" s="26">
        <f t="shared" si="42"/>
        <v>0.56521739130434778</v>
      </c>
      <c r="AG239" s="26">
        <f t="shared" si="43"/>
        <v>0.43478260869565216</v>
      </c>
      <c r="AH239" s="26">
        <f t="shared" si="44"/>
        <v>0.73333333333333328</v>
      </c>
    </row>
    <row r="240" spans="2:34" x14ac:dyDescent="0.3">
      <c r="B240" s="7">
        <f>'CAT1'!B240</f>
        <v>228</v>
      </c>
      <c r="C240" s="21" t="str">
        <f>'CAT1'!C240</f>
        <v>AME21231</v>
      </c>
      <c r="D240" s="132" t="str">
        <f>'CAT1'!D240</f>
        <v>AME21231</v>
      </c>
      <c r="E240" s="133"/>
      <c r="F240" s="7">
        <v>2</v>
      </c>
      <c r="G240" s="7">
        <v>2</v>
      </c>
      <c r="H240" s="7">
        <v>1</v>
      </c>
      <c r="I240" s="7">
        <v>2</v>
      </c>
      <c r="J240" s="7">
        <v>2</v>
      </c>
      <c r="K240" s="7">
        <v>2</v>
      </c>
      <c r="L240" s="7">
        <v>2</v>
      </c>
      <c r="M240" s="7">
        <v>2</v>
      </c>
      <c r="N240" s="7">
        <v>1</v>
      </c>
      <c r="O240" s="7">
        <v>2</v>
      </c>
      <c r="P240" s="7">
        <v>10</v>
      </c>
      <c r="Q240" s="7">
        <v>10</v>
      </c>
      <c r="R240" s="7">
        <v>11</v>
      </c>
      <c r="S240" s="7">
        <v>12</v>
      </c>
      <c r="T240" s="7">
        <v>14</v>
      </c>
      <c r="U240" s="7">
        <v>12</v>
      </c>
      <c r="V240" s="17">
        <f t="shared" ref="V240:V242" si="45">SUM(F240:U240)</f>
        <v>87</v>
      </c>
      <c r="W240" s="29">
        <v>5</v>
      </c>
      <c r="X240" s="29">
        <v>5</v>
      </c>
      <c r="Y240" s="17">
        <f t="shared" ref="Y240:Y242" si="46">SUM(W240:X240)</f>
        <v>10</v>
      </c>
      <c r="Z240" s="29">
        <v>4</v>
      </c>
      <c r="AA240" s="29">
        <v>4</v>
      </c>
      <c r="AB240" s="17">
        <f t="shared" ref="AB240:AB242" si="47">SUM(Z240:AA240)</f>
        <v>8</v>
      </c>
      <c r="AC240" s="26">
        <f t="shared" ref="AC240:AC242" si="48">SUM(F240:G240,Q240)/18</f>
        <v>0.77777777777777779</v>
      </c>
      <c r="AD240" s="26">
        <f t="shared" ref="AD240:AD242" si="49">SUM(H240:I240,R240)/18</f>
        <v>0.77777777777777779</v>
      </c>
      <c r="AE240" s="35">
        <f t="shared" ref="AE240:AE242" si="50">SUM(J240:K240,S240,W240)/23</f>
        <v>0.91304347826086951</v>
      </c>
      <c r="AF240" s="26">
        <f t="shared" ref="AF240:AF242" si="51">SUM(L240:M240,T240,X240)/23</f>
        <v>1</v>
      </c>
      <c r="AG240" s="26">
        <f t="shared" ref="AG240:AG242" si="52">SUM(N240:O240,U240,Z240)/23</f>
        <v>0.82608695652173914</v>
      </c>
      <c r="AH240" s="26">
        <f t="shared" ref="AH240:AH242" si="53">SUM(P240,AA240)/15</f>
        <v>0.93333333333333335</v>
      </c>
    </row>
    <row r="241" spans="2:34" x14ac:dyDescent="0.3">
      <c r="B241" s="7">
        <f>'CAT1'!B241</f>
        <v>229</v>
      </c>
      <c r="C241" s="21" t="str">
        <f>'CAT1'!C241</f>
        <v>AME21255L</v>
      </c>
      <c r="D241" s="132" t="str">
        <f>'CAT1'!D241</f>
        <v>AME21255L</v>
      </c>
      <c r="E241" s="133"/>
      <c r="F241" s="7">
        <v>2</v>
      </c>
      <c r="G241" s="7">
        <v>2</v>
      </c>
      <c r="H241" s="7">
        <v>1</v>
      </c>
      <c r="I241" s="7">
        <v>1</v>
      </c>
      <c r="J241" s="7">
        <v>1</v>
      </c>
      <c r="K241" s="7">
        <v>1</v>
      </c>
      <c r="L241" s="7">
        <v>2</v>
      </c>
      <c r="M241" s="7">
        <v>2</v>
      </c>
      <c r="N241" s="7">
        <v>1</v>
      </c>
      <c r="O241" s="7">
        <v>1</v>
      </c>
      <c r="P241" s="7">
        <v>10</v>
      </c>
      <c r="Q241" s="7">
        <v>1</v>
      </c>
      <c r="R241" s="7">
        <v>3</v>
      </c>
      <c r="S241" s="7">
        <v>8</v>
      </c>
      <c r="T241" s="7">
        <v>10</v>
      </c>
      <c r="U241" s="7">
        <v>4</v>
      </c>
      <c r="V241" s="17">
        <f t="shared" si="45"/>
        <v>50</v>
      </c>
      <c r="W241" s="29">
        <v>5</v>
      </c>
      <c r="X241" s="29">
        <v>5</v>
      </c>
      <c r="Y241" s="17">
        <f t="shared" si="46"/>
        <v>10</v>
      </c>
      <c r="Z241" s="29">
        <v>5</v>
      </c>
      <c r="AA241" s="29">
        <v>4</v>
      </c>
      <c r="AB241" s="17">
        <f t="shared" si="47"/>
        <v>9</v>
      </c>
      <c r="AC241" s="26">
        <f t="shared" si="48"/>
        <v>0.27777777777777779</v>
      </c>
      <c r="AD241" s="26">
        <f t="shared" si="49"/>
        <v>0.27777777777777779</v>
      </c>
      <c r="AE241" s="35">
        <f t="shared" si="50"/>
        <v>0.65217391304347827</v>
      </c>
      <c r="AF241" s="26">
        <f t="shared" si="51"/>
        <v>0.82608695652173914</v>
      </c>
      <c r="AG241" s="26">
        <f t="shared" si="52"/>
        <v>0.47826086956521741</v>
      </c>
      <c r="AH241" s="26">
        <f t="shared" si="53"/>
        <v>0.93333333333333335</v>
      </c>
    </row>
    <row r="242" spans="2:34" x14ac:dyDescent="0.3">
      <c r="B242" s="7">
        <f>'CAT1'!B242</f>
        <v>230</v>
      </c>
      <c r="C242" s="21" t="str">
        <f>'CAT1'!C242</f>
        <v>AME21256L</v>
      </c>
      <c r="D242" s="132" t="str">
        <f>'CAT1'!D242</f>
        <v>AME21256L</v>
      </c>
      <c r="E242" s="133"/>
      <c r="F242" s="7">
        <v>2</v>
      </c>
      <c r="G242" s="7">
        <v>2</v>
      </c>
      <c r="H242" s="7">
        <v>2</v>
      </c>
      <c r="I242" s="7">
        <v>2</v>
      </c>
      <c r="J242" s="7">
        <v>2</v>
      </c>
      <c r="K242" s="7">
        <v>2</v>
      </c>
      <c r="L242" s="7">
        <v>2</v>
      </c>
      <c r="M242" s="7">
        <v>2</v>
      </c>
      <c r="N242" s="7">
        <v>2</v>
      </c>
      <c r="O242" s="7">
        <v>2</v>
      </c>
      <c r="P242" s="7">
        <v>7</v>
      </c>
      <c r="Q242" s="7">
        <v>11</v>
      </c>
      <c r="R242" s="7">
        <v>11</v>
      </c>
      <c r="S242" s="7">
        <v>13</v>
      </c>
      <c r="T242" s="7">
        <v>12</v>
      </c>
      <c r="U242" s="7">
        <v>9</v>
      </c>
      <c r="V242" s="17">
        <f t="shared" si="45"/>
        <v>83</v>
      </c>
      <c r="W242" s="29">
        <v>5</v>
      </c>
      <c r="X242" s="29">
        <v>5</v>
      </c>
      <c r="Y242" s="17">
        <f t="shared" si="46"/>
        <v>10</v>
      </c>
      <c r="Z242" s="29">
        <v>5</v>
      </c>
      <c r="AA242" s="29">
        <v>4</v>
      </c>
      <c r="AB242" s="17">
        <f t="shared" si="47"/>
        <v>9</v>
      </c>
      <c r="AC242" s="26">
        <f t="shared" si="48"/>
        <v>0.83333333333333337</v>
      </c>
      <c r="AD242" s="26">
        <f t="shared" si="49"/>
        <v>0.83333333333333337</v>
      </c>
      <c r="AE242" s="35">
        <f t="shared" si="50"/>
        <v>0.95652173913043481</v>
      </c>
      <c r="AF242" s="26">
        <f t="shared" si="51"/>
        <v>0.91304347826086951</v>
      </c>
      <c r="AG242" s="26">
        <f t="shared" si="52"/>
        <v>0.78260869565217395</v>
      </c>
      <c r="AH242" s="26">
        <f t="shared" si="53"/>
        <v>0.73333333333333328</v>
      </c>
    </row>
    <row r="243" spans="2:34" x14ac:dyDescent="0.3">
      <c r="B243" s="7">
        <f>'CAT1'!B243</f>
        <v>231</v>
      </c>
      <c r="C243" s="21" t="str">
        <f>'CAT1'!C243</f>
        <v>AME21260L</v>
      </c>
      <c r="D243" s="132" t="str">
        <f>'CAT1'!D243</f>
        <v>AME21260L</v>
      </c>
      <c r="E243" s="133"/>
      <c r="F243" s="7">
        <v>2</v>
      </c>
      <c r="G243" s="7">
        <v>2</v>
      </c>
      <c r="H243" s="7">
        <v>2</v>
      </c>
      <c r="I243" s="7">
        <v>2</v>
      </c>
      <c r="J243" s="7">
        <v>2</v>
      </c>
      <c r="K243" s="7">
        <v>2</v>
      </c>
      <c r="L243" s="7">
        <v>2</v>
      </c>
      <c r="M243" s="7">
        <v>2</v>
      </c>
      <c r="N243" s="7">
        <v>2</v>
      </c>
      <c r="O243" s="7">
        <v>2</v>
      </c>
      <c r="P243" s="7">
        <v>7</v>
      </c>
      <c r="Q243" s="7">
        <v>13</v>
      </c>
      <c r="R243" s="7">
        <v>9</v>
      </c>
      <c r="S243" s="7">
        <v>11</v>
      </c>
      <c r="T243" s="7">
        <v>11</v>
      </c>
      <c r="U243" s="7">
        <v>11</v>
      </c>
      <c r="V243" s="17">
        <f t="shared" ref="V243:V246" si="54">SUM(F243:U243)</f>
        <v>82</v>
      </c>
      <c r="W243" s="29">
        <v>5</v>
      </c>
      <c r="X243" s="29">
        <v>5</v>
      </c>
      <c r="Y243" s="17">
        <f t="shared" ref="Y243:Y246" si="55">SUM(W243:X243)</f>
        <v>10</v>
      </c>
      <c r="Z243" s="29">
        <v>4</v>
      </c>
      <c r="AA243" s="29">
        <v>5</v>
      </c>
      <c r="AB243" s="17">
        <f t="shared" ref="AB243:AB246" si="56">SUM(Z243:AA243)</f>
        <v>9</v>
      </c>
      <c r="AC243" s="26">
        <f t="shared" ref="AC243:AC246" si="57">SUM(F243:G243,Q243)/18</f>
        <v>0.94444444444444442</v>
      </c>
      <c r="AD243" s="26">
        <f t="shared" ref="AD243:AD246" si="58">SUM(H243:I243,R243)/18</f>
        <v>0.72222222222222221</v>
      </c>
      <c r="AE243" s="35">
        <f t="shared" ref="AE243:AE246" si="59">SUM(J243:K243,S243,W243)/23</f>
        <v>0.86956521739130432</v>
      </c>
      <c r="AF243" s="26">
        <f t="shared" ref="AF243:AF246" si="60">SUM(L243:M243,T243,X243)/23</f>
        <v>0.86956521739130432</v>
      </c>
      <c r="AG243" s="26">
        <f t="shared" ref="AG243:AG246" si="61">SUM(N243:O243,U243,Z243)/23</f>
        <v>0.82608695652173914</v>
      </c>
      <c r="AH243" s="26">
        <f t="shared" ref="AH243:AH246" si="62">SUM(P243,AA243)/15</f>
        <v>0.8</v>
      </c>
    </row>
    <row r="244" spans="2:34" x14ac:dyDescent="0.3">
      <c r="B244" s="7">
        <f>'CAT1'!B244</f>
        <v>232</v>
      </c>
      <c r="C244" s="21" t="str">
        <f>'CAT1'!C244</f>
        <v>AME21257L</v>
      </c>
      <c r="D244" s="132" t="str">
        <f>'CAT1'!D244</f>
        <v>AME21257L</v>
      </c>
      <c r="E244" s="133"/>
      <c r="F244" s="7">
        <v>1</v>
      </c>
      <c r="G244" s="7">
        <v>2</v>
      </c>
      <c r="H244" s="7">
        <v>2</v>
      </c>
      <c r="I244" s="7">
        <v>2</v>
      </c>
      <c r="J244" s="7">
        <v>2</v>
      </c>
      <c r="K244" s="7">
        <v>1</v>
      </c>
      <c r="L244" s="7">
        <v>1</v>
      </c>
      <c r="M244" s="7">
        <v>1</v>
      </c>
      <c r="N244" s="7">
        <v>2</v>
      </c>
      <c r="O244" s="7">
        <v>2</v>
      </c>
      <c r="P244" s="7">
        <v>8</v>
      </c>
      <c r="Q244" s="7">
        <v>11</v>
      </c>
      <c r="R244" s="7">
        <v>14</v>
      </c>
      <c r="S244" s="7">
        <v>13</v>
      </c>
      <c r="T244" s="7">
        <v>12</v>
      </c>
      <c r="U244" s="7">
        <v>11</v>
      </c>
      <c r="V244" s="17">
        <f t="shared" si="54"/>
        <v>85</v>
      </c>
      <c r="W244" s="29">
        <v>5</v>
      </c>
      <c r="X244" s="29">
        <v>5</v>
      </c>
      <c r="Y244" s="17">
        <f t="shared" si="55"/>
        <v>10</v>
      </c>
      <c r="Z244" s="29">
        <v>5</v>
      </c>
      <c r="AA244" s="29">
        <v>5</v>
      </c>
      <c r="AB244" s="17">
        <f t="shared" si="56"/>
        <v>10</v>
      </c>
      <c r="AC244" s="26">
        <f t="shared" si="57"/>
        <v>0.77777777777777779</v>
      </c>
      <c r="AD244" s="26">
        <f t="shared" si="58"/>
        <v>1</v>
      </c>
      <c r="AE244" s="35">
        <f t="shared" si="59"/>
        <v>0.91304347826086951</v>
      </c>
      <c r="AF244" s="26">
        <f t="shared" si="60"/>
        <v>0.82608695652173914</v>
      </c>
      <c r="AG244" s="26">
        <f t="shared" si="61"/>
        <v>0.86956521739130432</v>
      </c>
      <c r="AH244" s="26">
        <f t="shared" si="62"/>
        <v>0.8666666666666667</v>
      </c>
    </row>
    <row r="245" spans="2:34" x14ac:dyDescent="0.3">
      <c r="B245" s="7">
        <f>'CAT1'!B245</f>
        <v>233</v>
      </c>
      <c r="C245" s="21" t="str">
        <f>'CAT1'!C245</f>
        <v>AME21259L</v>
      </c>
      <c r="D245" s="132" t="str">
        <f>'CAT1'!D245</f>
        <v>AME21259L</v>
      </c>
      <c r="E245" s="133"/>
      <c r="F245" s="7">
        <v>1</v>
      </c>
      <c r="G245" s="7">
        <v>1</v>
      </c>
      <c r="H245" s="7">
        <v>1</v>
      </c>
      <c r="I245" s="7">
        <v>1</v>
      </c>
      <c r="J245" s="7">
        <v>1</v>
      </c>
      <c r="K245" s="7">
        <v>1</v>
      </c>
      <c r="L245" s="7">
        <v>1</v>
      </c>
      <c r="M245" s="7">
        <v>1</v>
      </c>
      <c r="N245" s="7">
        <v>2</v>
      </c>
      <c r="O245" s="7">
        <v>2</v>
      </c>
      <c r="P245" s="7">
        <v>10</v>
      </c>
      <c r="Q245" s="7">
        <v>11</v>
      </c>
      <c r="R245" s="7">
        <v>14</v>
      </c>
      <c r="S245" s="7">
        <v>11</v>
      </c>
      <c r="T245" s="7">
        <v>12</v>
      </c>
      <c r="U245" s="7">
        <v>7</v>
      </c>
      <c r="V245" s="17">
        <f t="shared" si="54"/>
        <v>77</v>
      </c>
      <c r="W245" s="29">
        <v>5</v>
      </c>
      <c r="X245" s="29">
        <v>5</v>
      </c>
      <c r="Y245" s="17">
        <f t="shared" si="55"/>
        <v>10</v>
      </c>
      <c r="Z245" s="29">
        <v>4</v>
      </c>
      <c r="AA245" s="29">
        <v>4</v>
      </c>
      <c r="AB245" s="17">
        <f t="shared" si="56"/>
        <v>8</v>
      </c>
      <c r="AC245" s="26">
        <f t="shared" si="57"/>
        <v>0.72222222222222221</v>
      </c>
      <c r="AD245" s="26">
        <f t="shared" si="58"/>
        <v>0.88888888888888884</v>
      </c>
      <c r="AE245" s="35">
        <f t="shared" si="59"/>
        <v>0.78260869565217395</v>
      </c>
      <c r="AF245" s="26">
        <f t="shared" si="60"/>
        <v>0.82608695652173914</v>
      </c>
      <c r="AG245" s="26">
        <f t="shared" si="61"/>
        <v>0.65217391304347827</v>
      </c>
      <c r="AH245" s="26">
        <f t="shared" si="62"/>
        <v>0.93333333333333335</v>
      </c>
    </row>
    <row r="246" spans="2:34" x14ac:dyDescent="0.3">
      <c r="B246" s="7">
        <f>'CAT1'!B246</f>
        <v>234</v>
      </c>
      <c r="C246" s="21" t="str">
        <f>'CAT1'!C246</f>
        <v>AME21265L</v>
      </c>
      <c r="D246" s="132" t="str">
        <f>'CAT1'!D246</f>
        <v>AME21265L</v>
      </c>
      <c r="E246" s="133"/>
      <c r="F246" s="7">
        <v>2</v>
      </c>
      <c r="G246" s="7">
        <v>2</v>
      </c>
      <c r="H246" s="7">
        <v>2</v>
      </c>
      <c r="I246" s="7">
        <v>1</v>
      </c>
      <c r="J246" s="7">
        <v>2</v>
      </c>
      <c r="K246" s="7">
        <v>2</v>
      </c>
      <c r="L246" s="7">
        <v>2</v>
      </c>
      <c r="M246" s="7">
        <v>2</v>
      </c>
      <c r="N246" s="7">
        <v>2</v>
      </c>
      <c r="O246" s="7">
        <v>2</v>
      </c>
      <c r="P246" s="7">
        <v>9</v>
      </c>
      <c r="Q246" s="7">
        <v>13</v>
      </c>
      <c r="R246" s="7">
        <v>1</v>
      </c>
      <c r="S246" s="7">
        <v>9</v>
      </c>
      <c r="T246" s="7">
        <v>7</v>
      </c>
      <c r="U246" s="7">
        <v>7</v>
      </c>
      <c r="V246" s="17">
        <f t="shared" si="54"/>
        <v>65</v>
      </c>
      <c r="W246" s="29">
        <v>5</v>
      </c>
      <c r="X246" s="29">
        <v>5</v>
      </c>
      <c r="Y246" s="17">
        <f t="shared" si="55"/>
        <v>10</v>
      </c>
      <c r="Z246" s="29">
        <v>4</v>
      </c>
      <c r="AA246" s="29">
        <v>4</v>
      </c>
      <c r="AB246" s="17">
        <f t="shared" si="56"/>
        <v>8</v>
      </c>
      <c r="AC246" s="26">
        <f t="shared" si="57"/>
        <v>0.94444444444444442</v>
      </c>
      <c r="AD246" s="26">
        <f t="shared" si="58"/>
        <v>0.22222222222222221</v>
      </c>
      <c r="AE246" s="35">
        <f t="shared" si="59"/>
        <v>0.78260869565217395</v>
      </c>
      <c r="AF246" s="26">
        <f t="shared" si="60"/>
        <v>0.69565217391304346</v>
      </c>
      <c r="AG246" s="26">
        <f t="shared" si="61"/>
        <v>0.65217391304347827</v>
      </c>
      <c r="AH246" s="26">
        <f t="shared" si="62"/>
        <v>0.8666666666666667</v>
      </c>
    </row>
    <row r="247" spans="2:34" x14ac:dyDescent="0.3">
      <c r="R247" s="155" t="s">
        <v>28</v>
      </c>
      <c r="S247" s="156"/>
      <c r="T247" s="156"/>
      <c r="U247" s="156"/>
      <c r="V247" s="156"/>
      <c r="W247" s="156"/>
      <c r="X247" s="156"/>
      <c r="Y247" s="156"/>
      <c r="Z247" s="156"/>
      <c r="AA247" s="156"/>
      <c r="AB247" s="157"/>
      <c r="AC247" s="7">
        <f t="shared" ref="AC247:AH247" si="63">COUNTIF(AC13:AC227,"&gt;=77.51%")</f>
        <v>134</v>
      </c>
      <c r="AD247" s="7">
        <f t="shared" si="63"/>
        <v>115</v>
      </c>
      <c r="AE247" s="7">
        <f t="shared" si="63"/>
        <v>160</v>
      </c>
      <c r="AF247" s="7">
        <f t="shared" si="63"/>
        <v>169</v>
      </c>
      <c r="AG247" s="7">
        <f t="shared" si="63"/>
        <v>143</v>
      </c>
      <c r="AH247" s="7">
        <f t="shared" si="63"/>
        <v>150</v>
      </c>
    </row>
    <row r="248" spans="2:34" x14ac:dyDescent="0.3">
      <c r="R248" s="155" t="s">
        <v>29</v>
      </c>
      <c r="S248" s="156"/>
      <c r="T248" s="156"/>
      <c r="U248" s="156"/>
      <c r="V248" s="156"/>
      <c r="W248" s="156"/>
      <c r="X248" s="156"/>
      <c r="Y248" s="156"/>
      <c r="Z248" s="156"/>
      <c r="AA248" s="156"/>
      <c r="AB248" s="157"/>
      <c r="AC248" s="7">
        <f>Threshold!$C$8</f>
        <v>234</v>
      </c>
      <c r="AD248" s="7">
        <f>Threshold!$C$8</f>
        <v>234</v>
      </c>
      <c r="AE248" s="7">
        <f>Threshold!$C$8</f>
        <v>234</v>
      </c>
      <c r="AF248" s="7">
        <f>Threshold!$C$8</f>
        <v>234</v>
      </c>
      <c r="AG248" s="7">
        <f>Threshold!$C$8</f>
        <v>234</v>
      </c>
      <c r="AH248" s="7">
        <f>Threshold!$C$8</f>
        <v>234</v>
      </c>
    </row>
    <row r="249" spans="2:34" x14ac:dyDescent="0.3">
      <c r="R249" s="155" t="s">
        <v>30</v>
      </c>
      <c r="S249" s="156"/>
      <c r="T249" s="156"/>
      <c r="U249" s="156"/>
      <c r="V249" s="156"/>
      <c r="W249" s="156"/>
      <c r="X249" s="156"/>
      <c r="Y249" s="156"/>
      <c r="Z249" s="156"/>
      <c r="AA249" s="156"/>
      <c r="AB249" s="157"/>
      <c r="AC249" s="30">
        <f>AC247/AC248</f>
        <v>0.57264957264957261</v>
      </c>
      <c r="AD249" s="30">
        <f t="shared" ref="AD249:AH249" si="64">AD247/AD248</f>
        <v>0.49145299145299143</v>
      </c>
      <c r="AE249" s="30">
        <f t="shared" si="64"/>
        <v>0.68376068376068377</v>
      </c>
      <c r="AF249" s="30">
        <f t="shared" si="64"/>
        <v>0.72222222222222221</v>
      </c>
      <c r="AG249" s="30">
        <f t="shared" si="64"/>
        <v>0.61111111111111116</v>
      </c>
      <c r="AH249" s="30">
        <f t="shared" si="64"/>
        <v>0.64102564102564108</v>
      </c>
    </row>
  </sheetData>
  <mergeCells count="260">
    <mergeCell ref="D246:E246"/>
    <mergeCell ref="D237:E237"/>
    <mergeCell ref="D238:E238"/>
    <mergeCell ref="D239:E239"/>
    <mergeCell ref="D240:E240"/>
    <mergeCell ref="D241:E241"/>
    <mergeCell ref="D242:E242"/>
    <mergeCell ref="D243:E243"/>
    <mergeCell ref="D244:E244"/>
    <mergeCell ref="D245:E245"/>
    <mergeCell ref="D228:E228"/>
    <mergeCell ref="D229:E229"/>
    <mergeCell ref="D230:E230"/>
    <mergeCell ref="D231:E231"/>
    <mergeCell ref="D232:E232"/>
    <mergeCell ref="D233:E233"/>
    <mergeCell ref="D234:E234"/>
    <mergeCell ref="D235:E235"/>
    <mergeCell ref="D236:E236"/>
    <mergeCell ref="D24:E24"/>
    <mergeCell ref="D25:E25"/>
    <mergeCell ref="F4:G4"/>
    <mergeCell ref="F5:G5"/>
    <mergeCell ref="E6:G6"/>
    <mergeCell ref="D13:E13"/>
    <mergeCell ref="D14:E14"/>
    <mergeCell ref="D15:E15"/>
    <mergeCell ref="D16:E16"/>
    <mergeCell ref="D17:E17"/>
    <mergeCell ref="D18:E18"/>
    <mergeCell ref="D19:E19"/>
    <mergeCell ref="D20:E20"/>
    <mergeCell ref="D21:E21"/>
    <mergeCell ref="D22:E22"/>
    <mergeCell ref="D23:E23"/>
    <mergeCell ref="AA10:AA11"/>
    <mergeCell ref="B8:C8"/>
    <mergeCell ref="B9:B12"/>
    <mergeCell ref="C9:C12"/>
    <mergeCell ref="D9:D12"/>
    <mergeCell ref="F9:V9"/>
    <mergeCell ref="V10:V11"/>
    <mergeCell ref="Z10:Z11"/>
    <mergeCell ref="W9:Y9"/>
    <mergeCell ref="W10:W11"/>
    <mergeCell ref="X10:X11"/>
    <mergeCell ref="Y10:Y11"/>
    <mergeCell ref="D30:E30"/>
    <mergeCell ref="D31:E31"/>
    <mergeCell ref="D32:E32"/>
    <mergeCell ref="D33:E33"/>
    <mergeCell ref="D34:E34"/>
    <mergeCell ref="D35:E35"/>
    <mergeCell ref="D26:E26"/>
    <mergeCell ref="D27:E27"/>
    <mergeCell ref="D28:E28"/>
    <mergeCell ref="D29:E29"/>
    <mergeCell ref="D42:E42"/>
    <mergeCell ref="D43:E43"/>
    <mergeCell ref="D44:E44"/>
    <mergeCell ref="D45:E45"/>
    <mergeCell ref="D46:E46"/>
    <mergeCell ref="D47:E47"/>
    <mergeCell ref="D36:E36"/>
    <mergeCell ref="D37:E37"/>
    <mergeCell ref="D38:E38"/>
    <mergeCell ref="D39:E39"/>
    <mergeCell ref="D40:E40"/>
    <mergeCell ref="D41:E41"/>
    <mergeCell ref="D54:E54"/>
    <mergeCell ref="D55:E55"/>
    <mergeCell ref="D56:E56"/>
    <mergeCell ref="D57:E57"/>
    <mergeCell ref="D58:E58"/>
    <mergeCell ref="D59:E59"/>
    <mergeCell ref="D48:E48"/>
    <mergeCell ref="D49:E49"/>
    <mergeCell ref="D50:E50"/>
    <mergeCell ref="D51:E51"/>
    <mergeCell ref="D52:E52"/>
    <mergeCell ref="D53:E53"/>
    <mergeCell ref="D66:E66"/>
    <mergeCell ref="D67:E67"/>
    <mergeCell ref="D68:E68"/>
    <mergeCell ref="D69:E69"/>
    <mergeCell ref="D70:E70"/>
    <mergeCell ref="D71:E71"/>
    <mergeCell ref="D60:E60"/>
    <mergeCell ref="D61:E61"/>
    <mergeCell ref="D62:E62"/>
    <mergeCell ref="D63:E63"/>
    <mergeCell ref="D64:E64"/>
    <mergeCell ref="D65:E65"/>
    <mergeCell ref="D78:E78"/>
    <mergeCell ref="D79:E79"/>
    <mergeCell ref="D80:E80"/>
    <mergeCell ref="D81:E81"/>
    <mergeCell ref="D82:E82"/>
    <mergeCell ref="D83:E83"/>
    <mergeCell ref="D72:E72"/>
    <mergeCell ref="D73:E73"/>
    <mergeCell ref="D74:E74"/>
    <mergeCell ref="D75:E75"/>
    <mergeCell ref="D76:E76"/>
    <mergeCell ref="D77:E77"/>
    <mergeCell ref="D90:E90"/>
    <mergeCell ref="D91:E91"/>
    <mergeCell ref="D92:E92"/>
    <mergeCell ref="D93:E93"/>
    <mergeCell ref="D94:E94"/>
    <mergeCell ref="D95:E95"/>
    <mergeCell ref="D84:E84"/>
    <mergeCell ref="D85:E85"/>
    <mergeCell ref="D86:E86"/>
    <mergeCell ref="D87:E87"/>
    <mergeCell ref="D88:E88"/>
    <mergeCell ref="D89:E89"/>
    <mergeCell ref="D102:E102"/>
    <mergeCell ref="D103:E103"/>
    <mergeCell ref="D104:E104"/>
    <mergeCell ref="D105:E105"/>
    <mergeCell ref="D106:E106"/>
    <mergeCell ref="D107:E107"/>
    <mergeCell ref="D96:E96"/>
    <mergeCell ref="D97:E97"/>
    <mergeCell ref="D98:E98"/>
    <mergeCell ref="D99:E99"/>
    <mergeCell ref="D100:E100"/>
    <mergeCell ref="D101:E101"/>
    <mergeCell ref="D114:E114"/>
    <mergeCell ref="D115:E115"/>
    <mergeCell ref="D116:E116"/>
    <mergeCell ref="D117:E117"/>
    <mergeCell ref="D118:E118"/>
    <mergeCell ref="D119:E119"/>
    <mergeCell ref="D108:E108"/>
    <mergeCell ref="D109:E109"/>
    <mergeCell ref="D110:E110"/>
    <mergeCell ref="D111:E111"/>
    <mergeCell ref="D112:E112"/>
    <mergeCell ref="D113:E113"/>
    <mergeCell ref="D126:E126"/>
    <mergeCell ref="D127:E127"/>
    <mergeCell ref="D128:E128"/>
    <mergeCell ref="D129:E129"/>
    <mergeCell ref="D130:E130"/>
    <mergeCell ref="D131:E131"/>
    <mergeCell ref="D120:E120"/>
    <mergeCell ref="D121:E121"/>
    <mergeCell ref="D122:E122"/>
    <mergeCell ref="D123:E123"/>
    <mergeCell ref="D124:E124"/>
    <mergeCell ref="D125:E125"/>
    <mergeCell ref="D138:E138"/>
    <mergeCell ref="D139:E139"/>
    <mergeCell ref="D140:E140"/>
    <mergeCell ref="D141:E141"/>
    <mergeCell ref="D142:E142"/>
    <mergeCell ref="D143:E143"/>
    <mergeCell ref="D132:E132"/>
    <mergeCell ref="D133:E133"/>
    <mergeCell ref="D134:E134"/>
    <mergeCell ref="D135:E135"/>
    <mergeCell ref="D136:E136"/>
    <mergeCell ref="D137:E137"/>
    <mergeCell ref="D150:E150"/>
    <mergeCell ref="D151:E151"/>
    <mergeCell ref="D152:E152"/>
    <mergeCell ref="D153:E153"/>
    <mergeCell ref="D154:E154"/>
    <mergeCell ref="D155:E155"/>
    <mergeCell ref="D144:E144"/>
    <mergeCell ref="D145:E145"/>
    <mergeCell ref="D146:E146"/>
    <mergeCell ref="D147:E147"/>
    <mergeCell ref="D148:E148"/>
    <mergeCell ref="D149:E149"/>
    <mergeCell ref="D162:E162"/>
    <mergeCell ref="D163:E163"/>
    <mergeCell ref="D164:E164"/>
    <mergeCell ref="D165:E165"/>
    <mergeCell ref="D166:E166"/>
    <mergeCell ref="D167:E167"/>
    <mergeCell ref="D156:E156"/>
    <mergeCell ref="D157:E157"/>
    <mergeCell ref="D158:E158"/>
    <mergeCell ref="D159:E159"/>
    <mergeCell ref="D160:E160"/>
    <mergeCell ref="D161:E161"/>
    <mergeCell ref="D174:E174"/>
    <mergeCell ref="D175:E175"/>
    <mergeCell ref="D176:E176"/>
    <mergeCell ref="D177:E177"/>
    <mergeCell ref="D178:E178"/>
    <mergeCell ref="D179:E179"/>
    <mergeCell ref="D168:E168"/>
    <mergeCell ref="D169:E169"/>
    <mergeCell ref="D170:E170"/>
    <mergeCell ref="D171:E171"/>
    <mergeCell ref="D172:E172"/>
    <mergeCell ref="D173:E173"/>
    <mergeCell ref="D187:E187"/>
    <mergeCell ref="D188:E188"/>
    <mergeCell ref="D189:E189"/>
    <mergeCell ref="D190:E190"/>
    <mergeCell ref="D191:E191"/>
    <mergeCell ref="D180:E180"/>
    <mergeCell ref="D181:E181"/>
    <mergeCell ref="D182:E182"/>
    <mergeCell ref="D183:E183"/>
    <mergeCell ref="D184:E184"/>
    <mergeCell ref="D185:E185"/>
    <mergeCell ref="R248:AB248"/>
    <mergeCell ref="R249:AB249"/>
    <mergeCell ref="B4:C4"/>
    <mergeCell ref="B5:C5"/>
    <mergeCell ref="B6:C6"/>
    <mergeCell ref="B7:C7"/>
    <mergeCell ref="D216:E216"/>
    <mergeCell ref="D217:E217"/>
    <mergeCell ref="D218:E218"/>
    <mergeCell ref="D219:E219"/>
    <mergeCell ref="D220:E220"/>
    <mergeCell ref="D221:E221"/>
    <mergeCell ref="D210:E210"/>
    <mergeCell ref="D211:E211"/>
    <mergeCell ref="D212:E212"/>
    <mergeCell ref="D213:E213"/>
    <mergeCell ref="D214:E214"/>
    <mergeCell ref="D215:E215"/>
    <mergeCell ref="D204:E204"/>
    <mergeCell ref="D205:E205"/>
    <mergeCell ref="D206:E206"/>
    <mergeCell ref="D207:E207"/>
    <mergeCell ref="D208:E208"/>
    <mergeCell ref="D209:E209"/>
    <mergeCell ref="AC10:AH10"/>
    <mergeCell ref="AB9:AB11"/>
    <mergeCell ref="R247:AB247"/>
    <mergeCell ref="AC9:AH9"/>
    <mergeCell ref="Z9:AA9"/>
    <mergeCell ref="D222:E222"/>
    <mergeCell ref="D223:E223"/>
    <mergeCell ref="D224:E224"/>
    <mergeCell ref="D225:E225"/>
    <mergeCell ref="D226:E226"/>
    <mergeCell ref="D227:E227"/>
    <mergeCell ref="D198:E198"/>
    <mergeCell ref="D199:E199"/>
    <mergeCell ref="D200:E200"/>
    <mergeCell ref="D201:E201"/>
    <mergeCell ref="D202:E202"/>
    <mergeCell ref="D203:E203"/>
    <mergeCell ref="D192:E192"/>
    <mergeCell ref="D193:E193"/>
    <mergeCell ref="D194:E194"/>
    <mergeCell ref="D195:E195"/>
    <mergeCell ref="D196:E196"/>
    <mergeCell ref="D197:E197"/>
    <mergeCell ref="D186:E186"/>
  </mergeCells>
  <phoneticPr fontId="7" type="noConversion"/>
  <dataValidations count="1">
    <dataValidation type="decimal" allowBlank="1" showInputMessage="1" showErrorMessage="1" sqref="W13:X246 Z13:AA246" xr:uid="{00000000-0002-0000-0400-000000000000}">
      <formula1>0</formula1>
      <formula2>10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AB249"/>
  <sheetViews>
    <sheetView zoomScale="90" zoomScaleNormal="90" workbookViewId="0">
      <selection activeCell="F21" sqref="F21"/>
    </sheetView>
  </sheetViews>
  <sheetFormatPr defaultRowHeight="15.6" x14ac:dyDescent="0.3"/>
  <cols>
    <col min="2" max="2" width="9.109375" style="18"/>
    <col min="3" max="3" width="12.88671875" style="20" customWidth="1"/>
    <col min="4" max="4" width="34.6640625" style="18" customWidth="1"/>
    <col min="5" max="5" width="14.5546875" style="20" customWidth="1"/>
    <col min="6" max="6" width="10.88671875" style="20" customWidth="1"/>
    <col min="7" max="7" width="13" style="20" customWidth="1"/>
    <col min="8" max="8" width="10.44140625" style="18" customWidth="1"/>
    <col min="9" max="11" width="9.33203125" style="18" bestFit="1" customWidth="1"/>
    <col min="12" max="15" width="9.33203125" style="18" customWidth="1"/>
    <col min="16" max="16" width="9.33203125" style="18" bestFit="1" customWidth="1"/>
    <col min="17" max="18" width="9.33203125" style="18" customWidth="1"/>
    <col min="19" max="21" width="9.33203125" style="18" bestFit="1" customWidth="1"/>
    <col min="22" max="22" width="7" style="20" customWidth="1"/>
    <col min="23" max="24" width="9.88671875" style="18" customWidth="1"/>
    <col min="25" max="25" width="11.6640625" style="18" customWidth="1"/>
    <col min="26" max="26" width="10.109375" style="18" customWidth="1"/>
    <col min="27" max="27" width="9.5546875" style="18" customWidth="1"/>
    <col min="28" max="28" width="10.6640625" style="20" customWidth="1"/>
  </cols>
  <sheetData>
    <row r="4" spans="2:28" ht="18" x14ac:dyDescent="0.35">
      <c r="B4" s="159" t="str">
        <f>Threshold!A5</f>
        <v xml:space="preserve">                   Programme: </v>
      </c>
      <c r="C4" s="159"/>
      <c r="D4" s="90" t="str">
        <f>Threshold!C5</f>
        <v>B.E. Marine Engineering</v>
      </c>
      <c r="E4" s="95" t="str">
        <f>Threshold!D5</f>
        <v>Batch:</v>
      </c>
      <c r="F4" s="119">
        <f>Threshold!E5</f>
        <v>21</v>
      </c>
      <c r="G4" s="119"/>
    </row>
    <row r="5" spans="2:28" ht="18" x14ac:dyDescent="0.35">
      <c r="B5" s="159" t="str">
        <f>Threshold!A6</f>
        <v>Year/Semester:</v>
      </c>
      <c r="C5" s="159"/>
      <c r="D5" s="92" t="str">
        <f>Threshold!C6</f>
        <v>III/V</v>
      </c>
      <c r="E5" s="95" t="str">
        <f>Threshold!D6</f>
        <v>AY:</v>
      </c>
      <c r="F5" s="119" t="str">
        <f>Threshold!E6</f>
        <v>2023-2024 (ODD)</v>
      </c>
      <c r="G5" s="119"/>
    </row>
    <row r="6" spans="2:28" ht="17.399999999999999" x14ac:dyDescent="0.3">
      <c r="B6" s="159" t="str">
        <f>Threshold!A7</f>
        <v>Course Code/Name:</v>
      </c>
      <c r="C6" s="159"/>
      <c r="D6" s="92" t="str">
        <f>Threshold!C7</f>
        <v>UEIT501- Data Science</v>
      </c>
      <c r="E6" s="120" t="str">
        <f>Threshold!D7</f>
        <v>Threshold Calculation</v>
      </c>
      <c r="F6" s="120"/>
      <c r="G6" s="120"/>
    </row>
    <row r="7" spans="2:28" ht="18" x14ac:dyDescent="0.35">
      <c r="B7" s="159" t="str">
        <f>Threshold!A8</f>
        <v>No. of Students:</v>
      </c>
      <c r="C7" s="159"/>
      <c r="D7" s="92">
        <f>Threshold!C8</f>
        <v>234</v>
      </c>
      <c r="E7" s="66" t="str">
        <f>Threshold!D8</f>
        <v>CAY-1</v>
      </c>
      <c r="F7" s="66" t="str">
        <f>Threshold!E8</f>
        <v>CAY-2</v>
      </c>
      <c r="G7" s="66" t="str">
        <f>Threshold!F8</f>
        <v>CAY-3</v>
      </c>
    </row>
    <row r="8" spans="2:28" ht="17.399999999999999" x14ac:dyDescent="0.3">
      <c r="B8" s="159" t="str">
        <f>Threshold!A9</f>
        <v>Course Threshold:</v>
      </c>
      <c r="C8" s="159"/>
      <c r="D8" s="93">
        <f>Threshold!C9</f>
        <v>0.75079180999742778</v>
      </c>
      <c r="E8" s="98">
        <f>Threshold!D9</f>
        <v>0.76070093457943921</v>
      </c>
      <c r="F8" s="98">
        <f>Threshold!E9</f>
        <v>0.70328000000000002</v>
      </c>
      <c r="G8" s="98">
        <f>Threshold!F9</f>
        <v>0.78839449541284412</v>
      </c>
    </row>
    <row r="9" spans="2:28" x14ac:dyDescent="0.3">
      <c r="B9" s="144" t="s">
        <v>9</v>
      </c>
      <c r="C9" s="144" t="s">
        <v>20</v>
      </c>
      <c r="D9" s="147" t="s">
        <v>10</v>
      </c>
      <c r="E9" s="17" t="s">
        <v>21</v>
      </c>
      <c r="F9" s="149" t="s">
        <v>34</v>
      </c>
      <c r="G9" s="150"/>
      <c r="H9" s="150"/>
      <c r="I9" s="150"/>
      <c r="J9" s="150"/>
      <c r="K9" s="150"/>
      <c r="L9" s="150"/>
      <c r="M9" s="150"/>
      <c r="N9" s="150"/>
      <c r="O9" s="150"/>
      <c r="P9" s="150"/>
      <c r="Q9" s="150"/>
      <c r="R9" s="150"/>
      <c r="S9" s="150"/>
      <c r="T9" s="150"/>
      <c r="U9" s="150"/>
      <c r="V9" s="151"/>
      <c r="W9" s="149" t="s">
        <v>35</v>
      </c>
      <c r="X9" s="150"/>
      <c r="Y9" s="150"/>
      <c r="Z9" s="150"/>
      <c r="AA9" s="150"/>
      <c r="AB9" s="151"/>
    </row>
    <row r="10" spans="2:28" x14ac:dyDescent="0.3">
      <c r="B10" s="145"/>
      <c r="C10" s="145"/>
      <c r="D10" s="148"/>
      <c r="E10" s="17" t="s">
        <v>22</v>
      </c>
      <c r="F10" s="7">
        <v>1</v>
      </c>
      <c r="G10" s="7">
        <v>2</v>
      </c>
      <c r="H10" s="7">
        <v>3</v>
      </c>
      <c r="I10" s="7">
        <v>4</v>
      </c>
      <c r="J10" s="7">
        <v>5</v>
      </c>
      <c r="K10" s="7">
        <v>6</v>
      </c>
      <c r="L10" s="7">
        <v>7</v>
      </c>
      <c r="M10" s="7">
        <v>8</v>
      </c>
      <c r="N10" s="7">
        <v>9</v>
      </c>
      <c r="O10" s="7">
        <v>10</v>
      </c>
      <c r="P10" s="7">
        <v>11</v>
      </c>
      <c r="Q10" s="7">
        <v>12</v>
      </c>
      <c r="R10" s="7">
        <v>13</v>
      </c>
      <c r="S10" s="7">
        <v>14</v>
      </c>
      <c r="T10" s="7">
        <v>15</v>
      </c>
      <c r="U10" s="7">
        <v>16</v>
      </c>
      <c r="V10" s="162" t="s">
        <v>27</v>
      </c>
      <c r="W10" s="134" t="s">
        <v>8</v>
      </c>
      <c r="X10" s="134"/>
      <c r="Y10" s="134"/>
      <c r="Z10" s="134"/>
      <c r="AA10" s="134"/>
      <c r="AB10" s="134"/>
    </row>
    <row r="11" spans="2:28" x14ac:dyDescent="0.3">
      <c r="B11" s="145"/>
      <c r="C11" s="145"/>
      <c r="D11" s="148"/>
      <c r="E11" s="17" t="s">
        <v>8</v>
      </c>
      <c r="F11" s="24" t="s">
        <v>6</v>
      </c>
      <c r="G11" s="24" t="s">
        <v>6</v>
      </c>
      <c r="H11" s="25" t="s">
        <v>7</v>
      </c>
      <c r="I11" s="25" t="s">
        <v>7</v>
      </c>
      <c r="J11" s="27" t="s">
        <v>24</v>
      </c>
      <c r="K11" s="27" t="s">
        <v>24</v>
      </c>
      <c r="L11" s="28" t="s">
        <v>25</v>
      </c>
      <c r="M11" s="28" t="s">
        <v>25</v>
      </c>
      <c r="N11" s="31" t="s">
        <v>31</v>
      </c>
      <c r="O11" s="31" t="s">
        <v>31</v>
      </c>
      <c r="P11" s="32" t="s">
        <v>32</v>
      </c>
      <c r="Q11" s="24" t="s">
        <v>6</v>
      </c>
      <c r="R11" s="25" t="s">
        <v>7</v>
      </c>
      <c r="S11" s="27" t="s">
        <v>24</v>
      </c>
      <c r="T11" s="28" t="s">
        <v>25</v>
      </c>
      <c r="U11" s="31" t="s">
        <v>31</v>
      </c>
      <c r="V11" s="162"/>
      <c r="W11" s="33" t="s">
        <v>6</v>
      </c>
      <c r="X11" s="25" t="s">
        <v>7</v>
      </c>
      <c r="Y11" s="27" t="s">
        <v>24</v>
      </c>
      <c r="Z11" s="28" t="s">
        <v>25</v>
      </c>
      <c r="AA11" s="31" t="s">
        <v>31</v>
      </c>
      <c r="AB11" s="32" t="s">
        <v>32</v>
      </c>
    </row>
    <row r="12" spans="2:28" x14ac:dyDescent="0.3">
      <c r="B12" s="146"/>
      <c r="C12" s="146"/>
      <c r="D12" s="148"/>
      <c r="E12" s="17" t="s">
        <v>23</v>
      </c>
      <c r="F12" s="24">
        <v>2</v>
      </c>
      <c r="G12" s="24">
        <v>2</v>
      </c>
      <c r="H12" s="25">
        <v>2</v>
      </c>
      <c r="I12" s="25">
        <v>2</v>
      </c>
      <c r="J12" s="27">
        <v>2</v>
      </c>
      <c r="K12" s="27">
        <v>2</v>
      </c>
      <c r="L12" s="28">
        <v>2</v>
      </c>
      <c r="M12" s="28">
        <v>2</v>
      </c>
      <c r="N12" s="31">
        <v>2</v>
      </c>
      <c r="O12" s="31">
        <v>2</v>
      </c>
      <c r="P12" s="32">
        <v>10</v>
      </c>
      <c r="Q12" s="24">
        <v>14</v>
      </c>
      <c r="R12" s="25">
        <v>14</v>
      </c>
      <c r="S12" s="27">
        <v>14</v>
      </c>
      <c r="T12" s="28">
        <v>14</v>
      </c>
      <c r="U12" s="31">
        <v>14</v>
      </c>
      <c r="V12" s="17">
        <f>SUM(F12:U12)</f>
        <v>100</v>
      </c>
      <c r="W12" s="24">
        <f>SUM(F12:G12,Q12)</f>
        <v>18</v>
      </c>
      <c r="X12" s="25">
        <f>SUM(H12:I12,R12)</f>
        <v>18</v>
      </c>
      <c r="Y12" s="27">
        <f>SUM(S17,J12:K12,S12)</f>
        <v>29</v>
      </c>
      <c r="Z12" s="28">
        <f>SUM(L12:M12,T12)</f>
        <v>18</v>
      </c>
      <c r="AA12" s="31">
        <f>SUM(N12:O12,U12)</f>
        <v>18</v>
      </c>
      <c r="AB12" s="32">
        <f>SUM(P12)</f>
        <v>10</v>
      </c>
    </row>
    <row r="13" spans="2:28" x14ac:dyDescent="0.3">
      <c r="B13" s="7">
        <f>'CAT1'!B13</f>
        <v>1</v>
      </c>
      <c r="C13" s="21" t="str">
        <f>'CAT1'!C13</f>
        <v>AME21002</v>
      </c>
      <c r="D13" s="132" t="str">
        <f>'CAT1'!D13</f>
        <v>AME21002</v>
      </c>
      <c r="E13" s="133"/>
      <c r="F13" s="7">
        <v>2</v>
      </c>
      <c r="G13" s="7">
        <v>2</v>
      </c>
      <c r="H13" s="7">
        <v>2</v>
      </c>
      <c r="I13" s="7">
        <v>0</v>
      </c>
      <c r="J13" s="7">
        <v>1</v>
      </c>
      <c r="K13" s="7">
        <v>2</v>
      </c>
      <c r="L13" s="7">
        <v>2</v>
      </c>
      <c r="M13" s="7">
        <v>2</v>
      </c>
      <c r="N13" s="7">
        <v>2</v>
      </c>
      <c r="O13" s="7">
        <v>2</v>
      </c>
      <c r="P13" s="7">
        <v>6</v>
      </c>
      <c r="Q13" s="7">
        <v>11</v>
      </c>
      <c r="R13" s="7">
        <v>11</v>
      </c>
      <c r="S13" s="7">
        <v>11</v>
      </c>
      <c r="T13" s="7">
        <v>11</v>
      </c>
      <c r="U13" s="7">
        <v>11</v>
      </c>
      <c r="V13" s="17">
        <f t="shared" ref="V13:V17" si="0">SUM(F13:U13)</f>
        <v>78</v>
      </c>
      <c r="W13" s="26">
        <f>SUM(F13:G13,Q13)/18</f>
        <v>0.83333333333333337</v>
      </c>
      <c r="X13" s="26">
        <f t="shared" ref="X13:X17" si="1">SUM(H13:I13,R13)/18</f>
        <v>0.72222222222222221</v>
      </c>
      <c r="Y13" s="35">
        <f t="shared" ref="Y13:Y17" si="2">SUM(J13:K13,S13)/18</f>
        <v>0.77777777777777779</v>
      </c>
      <c r="Z13" s="26">
        <f>SUM(L13:M13,T13)/18</f>
        <v>0.83333333333333337</v>
      </c>
      <c r="AA13" s="26">
        <f>SUM(M13:N13,U13)/18</f>
        <v>0.83333333333333337</v>
      </c>
      <c r="AB13" s="26">
        <f>SUM(P13)/10</f>
        <v>0.6</v>
      </c>
    </row>
    <row r="14" spans="2:28" x14ac:dyDescent="0.3">
      <c r="B14" s="7">
        <f>'CAT1'!B14</f>
        <v>2</v>
      </c>
      <c r="C14" s="21" t="str">
        <f>'CAT1'!C14</f>
        <v>AME21005</v>
      </c>
      <c r="D14" s="132" t="str">
        <f>'CAT1'!D14</f>
        <v>AME21005</v>
      </c>
      <c r="E14" s="133"/>
      <c r="F14" s="7">
        <v>2</v>
      </c>
      <c r="G14" s="7">
        <v>2</v>
      </c>
      <c r="H14" s="7">
        <v>2</v>
      </c>
      <c r="I14" s="7">
        <v>2</v>
      </c>
      <c r="J14" s="7">
        <v>2</v>
      </c>
      <c r="K14" s="7">
        <v>2</v>
      </c>
      <c r="L14" s="7">
        <v>2</v>
      </c>
      <c r="M14" s="7">
        <v>2</v>
      </c>
      <c r="N14" s="7">
        <v>2</v>
      </c>
      <c r="O14" s="7">
        <v>2</v>
      </c>
      <c r="P14" s="7">
        <v>8</v>
      </c>
      <c r="Q14" s="7">
        <v>12</v>
      </c>
      <c r="R14" s="7">
        <v>11</v>
      </c>
      <c r="S14" s="7">
        <v>11</v>
      </c>
      <c r="T14" s="7">
        <v>12</v>
      </c>
      <c r="U14" s="7">
        <v>12</v>
      </c>
      <c r="V14" s="17">
        <f t="shared" si="0"/>
        <v>86</v>
      </c>
      <c r="W14" s="26">
        <f t="shared" ref="W14:W18" si="3">SUM(F14:G14,Q14)/18</f>
        <v>0.88888888888888884</v>
      </c>
      <c r="X14" s="26">
        <f t="shared" si="1"/>
        <v>0.83333333333333337</v>
      </c>
      <c r="Y14" s="35">
        <f t="shared" si="2"/>
        <v>0.83333333333333337</v>
      </c>
      <c r="Z14" s="26">
        <f t="shared" ref="Z14:Z18" si="4">SUM(L14:M14,T14)/18</f>
        <v>0.88888888888888884</v>
      </c>
      <c r="AA14" s="26">
        <f t="shared" ref="AA14:AA18" si="5">SUM(M14:N14,U14)/18</f>
        <v>0.88888888888888884</v>
      </c>
      <c r="AB14" s="26">
        <f t="shared" ref="AB14:AB18" si="6">SUM(P14)/10</f>
        <v>0.8</v>
      </c>
    </row>
    <row r="15" spans="2:28" x14ac:dyDescent="0.3">
      <c r="B15" s="7">
        <f>'CAT1'!B15</f>
        <v>3</v>
      </c>
      <c r="C15" s="21" t="str">
        <f>'CAT1'!C15</f>
        <v>AME21017</v>
      </c>
      <c r="D15" s="132" t="str">
        <f>'CAT1'!D15</f>
        <v>AME21017</v>
      </c>
      <c r="E15" s="133"/>
      <c r="F15" s="7">
        <v>2</v>
      </c>
      <c r="G15" s="7">
        <v>2</v>
      </c>
      <c r="H15" s="7">
        <v>2</v>
      </c>
      <c r="I15" s="7">
        <v>1</v>
      </c>
      <c r="J15" s="7">
        <v>2</v>
      </c>
      <c r="K15" s="7">
        <v>1</v>
      </c>
      <c r="L15" s="7">
        <v>2</v>
      </c>
      <c r="M15" s="7">
        <v>2</v>
      </c>
      <c r="N15" s="7">
        <v>2</v>
      </c>
      <c r="O15" s="7">
        <v>2</v>
      </c>
      <c r="P15" s="7">
        <v>7</v>
      </c>
      <c r="Q15" s="7">
        <v>12</v>
      </c>
      <c r="R15" s="7">
        <v>12</v>
      </c>
      <c r="S15" s="7">
        <v>11</v>
      </c>
      <c r="T15" s="7">
        <v>9</v>
      </c>
      <c r="U15" s="7">
        <v>8</v>
      </c>
      <c r="V15" s="17">
        <f t="shared" si="0"/>
        <v>77</v>
      </c>
      <c r="W15" s="26">
        <f t="shared" si="3"/>
        <v>0.88888888888888884</v>
      </c>
      <c r="X15" s="26">
        <f t="shared" si="1"/>
        <v>0.83333333333333337</v>
      </c>
      <c r="Y15" s="35">
        <f t="shared" si="2"/>
        <v>0.77777777777777779</v>
      </c>
      <c r="Z15" s="26">
        <f t="shared" si="4"/>
        <v>0.72222222222222221</v>
      </c>
      <c r="AA15" s="26">
        <f t="shared" si="5"/>
        <v>0.66666666666666663</v>
      </c>
      <c r="AB15" s="26">
        <f t="shared" si="6"/>
        <v>0.7</v>
      </c>
    </row>
    <row r="16" spans="2:28" x14ac:dyDescent="0.3">
      <c r="B16" s="7">
        <f>'CAT1'!B16</f>
        <v>4</v>
      </c>
      <c r="C16" s="21" t="str">
        <f>'CAT1'!C16</f>
        <v>AME21019</v>
      </c>
      <c r="D16" s="132" t="str">
        <f>'CAT1'!D16</f>
        <v>AME21019</v>
      </c>
      <c r="E16" s="133"/>
      <c r="F16" s="7">
        <v>2</v>
      </c>
      <c r="G16" s="7">
        <v>2</v>
      </c>
      <c r="H16" s="7">
        <v>2</v>
      </c>
      <c r="I16" s="7">
        <v>2</v>
      </c>
      <c r="J16" s="7">
        <v>2</v>
      </c>
      <c r="K16" s="7">
        <v>2</v>
      </c>
      <c r="L16" s="7">
        <v>2</v>
      </c>
      <c r="M16" s="7">
        <v>2</v>
      </c>
      <c r="N16" s="7">
        <v>2</v>
      </c>
      <c r="O16" s="7">
        <v>2</v>
      </c>
      <c r="P16" s="7">
        <v>6</v>
      </c>
      <c r="Q16" s="7">
        <v>12</v>
      </c>
      <c r="R16" s="7">
        <v>12</v>
      </c>
      <c r="S16" s="7">
        <v>11</v>
      </c>
      <c r="T16" s="7">
        <v>12</v>
      </c>
      <c r="U16" s="7">
        <v>12</v>
      </c>
      <c r="V16" s="17">
        <f t="shared" si="0"/>
        <v>85</v>
      </c>
      <c r="W16" s="26">
        <f t="shared" si="3"/>
        <v>0.88888888888888884</v>
      </c>
      <c r="X16" s="26">
        <f t="shared" si="1"/>
        <v>0.88888888888888884</v>
      </c>
      <c r="Y16" s="35">
        <f t="shared" si="2"/>
        <v>0.83333333333333337</v>
      </c>
      <c r="Z16" s="26">
        <f t="shared" si="4"/>
        <v>0.88888888888888884</v>
      </c>
      <c r="AA16" s="26">
        <f t="shared" si="5"/>
        <v>0.88888888888888884</v>
      </c>
      <c r="AB16" s="26">
        <f t="shared" si="6"/>
        <v>0.6</v>
      </c>
    </row>
    <row r="17" spans="2:28" x14ac:dyDescent="0.3">
      <c r="B17" s="7">
        <f>'CAT1'!B17</f>
        <v>5</v>
      </c>
      <c r="C17" s="21" t="str">
        <f>'CAT1'!C17</f>
        <v>AME21020</v>
      </c>
      <c r="D17" s="132" t="str">
        <f>'CAT1'!D17</f>
        <v>AME21020</v>
      </c>
      <c r="E17" s="133"/>
      <c r="F17" s="7">
        <v>2</v>
      </c>
      <c r="G17" s="7">
        <v>2</v>
      </c>
      <c r="H17" s="7">
        <v>2</v>
      </c>
      <c r="I17" s="7">
        <v>2</v>
      </c>
      <c r="J17" s="7">
        <v>1</v>
      </c>
      <c r="K17" s="7">
        <v>2</v>
      </c>
      <c r="L17" s="7">
        <v>2</v>
      </c>
      <c r="M17" s="7">
        <v>2</v>
      </c>
      <c r="N17" s="7">
        <v>2</v>
      </c>
      <c r="O17" s="7">
        <v>0</v>
      </c>
      <c r="P17" s="7">
        <v>7</v>
      </c>
      <c r="Q17" s="7">
        <v>11</v>
      </c>
      <c r="R17" s="7">
        <v>11</v>
      </c>
      <c r="S17" s="7">
        <v>11</v>
      </c>
      <c r="T17" s="7">
        <v>11</v>
      </c>
      <c r="U17" s="7">
        <v>11</v>
      </c>
      <c r="V17" s="17">
        <f t="shared" si="0"/>
        <v>79</v>
      </c>
      <c r="W17" s="26">
        <f t="shared" si="3"/>
        <v>0.83333333333333337</v>
      </c>
      <c r="X17" s="26">
        <f t="shared" si="1"/>
        <v>0.83333333333333337</v>
      </c>
      <c r="Y17" s="35">
        <f t="shared" si="2"/>
        <v>0.77777777777777779</v>
      </c>
      <c r="Z17" s="26">
        <f t="shared" si="4"/>
        <v>0.83333333333333337</v>
      </c>
      <c r="AA17" s="26">
        <f t="shared" si="5"/>
        <v>0.83333333333333337</v>
      </c>
      <c r="AB17" s="26">
        <f t="shared" si="6"/>
        <v>0.7</v>
      </c>
    </row>
    <row r="18" spans="2:28" x14ac:dyDescent="0.3">
      <c r="B18" s="7">
        <f>'CAT1'!B18</f>
        <v>6</v>
      </c>
      <c r="C18" s="21" t="str">
        <f>'CAT1'!C18</f>
        <v>AME21021</v>
      </c>
      <c r="D18" s="132" t="str">
        <f>'CAT1'!D18</f>
        <v>AME21021</v>
      </c>
      <c r="E18" s="133"/>
      <c r="F18" s="7">
        <v>2</v>
      </c>
      <c r="G18" s="7">
        <v>2</v>
      </c>
      <c r="H18" s="7">
        <v>2</v>
      </c>
      <c r="I18" s="7">
        <v>1</v>
      </c>
      <c r="J18" s="7">
        <v>2</v>
      </c>
      <c r="K18" s="7">
        <v>2</v>
      </c>
      <c r="L18" s="7">
        <v>2</v>
      </c>
      <c r="M18" s="7">
        <v>1</v>
      </c>
      <c r="N18" s="7">
        <v>1</v>
      </c>
      <c r="O18" s="7">
        <v>2</v>
      </c>
      <c r="P18" s="7">
        <v>0</v>
      </c>
      <c r="Q18" s="7">
        <v>11</v>
      </c>
      <c r="R18" s="7">
        <v>11</v>
      </c>
      <c r="S18" s="7">
        <v>11</v>
      </c>
      <c r="T18" s="7">
        <v>11</v>
      </c>
      <c r="U18" s="7">
        <v>11</v>
      </c>
      <c r="V18" s="17">
        <f t="shared" ref="V18:V81" si="7">SUM(F18:U18)</f>
        <v>72</v>
      </c>
      <c r="W18" s="26">
        <f t="shared" si="3"/>
        <v>0.83333333333333337</v>
      </c>
      <c r="X18" s="26">
        <f t="shared" ref="X18:X81" si="8">SUM(H18:I18,R18)/18</f>
        <v>0.77777777777777779</v>
      </c>
      <c r="Y18" s="35">
        <f t="shared" ref="Y18:Y81" si="9">SUM(J18:K18,S18)/18</f>
        <v>0.83333333333333337</v>
      </c>
      <c r="Z18" s="26">
        <f t="shared" si="4"/>
        <v>0.77777777777777779</v>
      </c>
      <c r="AA18" s="26">
        <f t="shared" si="5"/>
        <v>0.72222222222222221</v>
      </c>
      <c r="AB18" s="26">
        <f t="shared" si="6"/>
        <v>0</v>
      </c>
    </row>
    <row r="19" spans="2:28" x14ac:dyDescent="0.3">
      <c r="B19" s="7">
        <f>'CAT1'!B19</f>
        <v>7</v>
      </c>
      <c r="C19" s="21" t="str">
        <f>'CAT1'!C19</f>
        <v>AME21022</v>
      </c>
      <c r="D19" s="132" t="str">
        <f>'CAT1'!D19</f>
        <v>AME21022</v>
      </c>
      <c r="E19" s="133"/>
      <c r="F19" s="7">
        <v>2</v>
      </c>
      <c r="G19" s="7">
        <v>2</v>
      </c>
      <c r="H19" s="7">
        <v>1</v>
      </c>
      <c r="I19" s="7">
        <v>1</v>
      </c>
      <c r="J19" s="7">
        <v>2</v>
      </c>
      <c r="K19" s="7">
        <v>2</v>
      </c>
      <c r="L19" s="7">
        <v>2</v>
      </c>
      <c r="M19" s="7">
        <v>2</v>
      </c>
      <c r="N19" s="7">
        <v>2</v>
      </c>
      <c r="O19" s="7">
        <v>0</v>
      </c>
      <c r="P19" s="7">
        <v>8</v>
      </c>
      <c r="Q19" s="7">
        <v>11</v>
      </c>
      <c r="R19" s="7">
        <v>11</v>
      </c>
      <c r="S19" s="7">
        <v>10</v>
      </c>
      <c r="T19" s="7">
        <v>10</v>
      </c>
      <c r="U19" s="7">
        <v>11</v>
      </c>
      <c r="V19" s="17">
        <f t="shared" si="7"/>
        <v>77</v>
      </c>
      <c r="W19" s="26">
        <f t="shared" ref="W19:W82" si="10">SUM(F19:G19,Q19)/18</f>
        <v>0.83333333333333337</v>
      </c>
      <c r="X19" s="26">
        <f t="shared" si="8"/>
        <v>0.72222222222222221</v>
      </c>
      <c r="Y19" s="35">
        <f t="shared" si="9"/>
        <v>0.77777777777777779</v>
      </c>
      <c r="Z19" s="26">
        <f t="shared" ref="Z19:Z82" si="11">SUM(L19:M19,T19)/18</f>
        <v>0.77777777777777779</v>
      </c>
      <c r="AA19" s="26">
        <f t="shared" ref="AA19:AA82" si="12">SUM(M19:N19,U19)/18</f>
        <v>0.83333333333333337</v>
      </c>
      <c r="AB19" s="26">
        <f t="shared" ref="AB19:AB82" si="13">SUM(P19)/10</f>
        <v>0.8</v>
      </c>
    </row>
    <row r="20" spans="2:28" x14ac:dyDescent="0.3">
      <c r="B20" s="7">
        <f>'CAT1'!B20</f>
        <v>8</v>
      </c>
      <c r="C20" s="21" t="str">
        <f>'CAT1'!C20</f>
        <v>AME21031</v>
      </c>
      <c r="D20" s="132" t="str">
        <f>'CAT1'!D20</f>
        <v>AME21031</v>
      </c>
      <c r="E20" s="133"/>
      <c r="F20" s="7">
        <v>2</v>
      </c>
      <c r="G20" s="7">
        <v>2</v>
      </c>
      <c r="H20" s="7">
        <v>2</v>
      </c>
      <c r="I20" s="7">
        <v>2</v>
      </c>
      <c r="J20" s="7">
        <v>2</v>
      </c>
      <c r="K20" s="7">
        <v>2</v>
      </c>
      <c r="L20" s="7">
        <v>2</v>
      </c>
      <c r="M20" s="7">
        <v>2</v>
      </c>
      <c r="N20" s="7">
        <v>2</v>
      </c>
      <c r="O20" s="7">
        <v>2</v>
      </c>
      <c r="P20" s="7">
        <v>8</v>
      </c>
      <c r="Q20" s="7">
        <v>11</v>
      </c>
      <c r="R20" s="7">
        <v>11</v>
      </c>
      <c r="S20" s="7">
        <v>11</v>
      </c>
      <c r="T20" s="7">
        <v>11</v>
      </c>
      <c r="U20" s="7">
        <v>11</v>
      </c>
      <c r="V20" s="17">
        <f t="shared" si="7"/>
        <v>83</v>
      </c>
      <c r="W20" s="26">
        <f t="shared" si="10"/>
        <v>0.83333333333333337</v>
      </c>
      <c r="X20" s="26">
        <f t="shared" si="8"/>
        <v>0.83333333333333337</v>
      </c>
      <c r="Y20" s="35">
        <f t="shared" si="9"/>
        <v>0.83333333333333337</v>
      </c>
      <c r="Z20" s="26">
        <f t="shared" si="11"/>
        <v>0.83333333333333337</v>
      </c>
      <c r="AA20" s="26">
        <f t="shared" si="12"/>
        <v>0.83333333333333337</v>
      </c>
      <c r="AB20" s="26">
        <f t="shared" si="13"/>
        <v>0.8</v>
      </c>
    </row>
    <row r="21" spans="2:28" x14ac:dyDescent="0.3">
      <c r="B21" s="7">
        <f>'CAT1'!B21</f>
        <v>9</v>
      </c>
      <c r="C21" s="21" t="str">
        <f>'CAT1'!C21</f>
        <v>AME21033</v>
      </c>
      <c r="D21" s="132" t="str">
        <f>'CAT1'!D21</f>
        <v>AME21033</v>
      </c>
      <c r="E21" s="133"/>
      <c r="F21" s="7">
        <v>2</v>
      </c>
      <c r="G21" s="7">
        <v>2</v>
      </c>
      <c r="H21" s="7">
        <v>2</v>
      </c>
      <c r="I21" s="7">
        <v>2</v>
      </c>
      <c r="J21" s="7">
        <v>0</v>
      </c>
      <c r="K21" s="7">
        <v>2</v>
      </c>
      <c r="L21" s="7">
        <v>2</v>
      </c>
      <c r="M21" s="7">
        <v>2</v>
      </c>
      <c r="N21" s="7">
        <v>2</v>
      </c>
      <c r="O21" s="7">
        <v>2</v>
      </c>
      <c r="P21" s="7">
        <v>6</v>
      </c>
      <c r="Q21" s="7">
        <v>11</v>
      </c>
      <c r="R21" s="7">
        <v>12</v>
      </c>
      <c r="S21" s="7">
        <v>11</v>
      </c>
      <c r="T21" s="7">
        <v>11</v>
      </c>
      <c r="U21" s="7">
        <v>11</v>
      </c>
      <c r="V21" s="17">
        <f t="shared" si="7"/>
        <v>80</v>
      </c>
      <c r="W21" s="26">
        <f t="shared" si="10"/>
        <v>0.83333333333333337</v>
      </c>
      <c r="X21" s="26">
        <f t="shared" si="8"/>
        <v>0.88888888888888884</v>
      </c>
      <c r="Y21" s="35">
        <f t="shared" si="9"/>
        <v>0.72222222222222221</v>
      </c>
      <c r="Z21" s="26">
        <f t="shared" si="11"/>
        <v>0.83333333333333337</v>
      </c>
      <c r="AA21" s="26">
        <f t="shared" si="12"/>
        <v>0.83333333333333337</v>
      </c>
      <c r="AB21" s="26">
        <f t="shared" si="13"/>
        <v>0.6</v>
      </c>
    </row>
    <row r="22" spans="2:28" x14ac:dyDescent="0.3">
      <c r="B22" s="7">
        <f>'CAT1'!B22</f>
        <v>10</v>
      </c>
      <c r="C22" s="21" t="str">
        <f>'CAT1'!C22</f>
        <v>AME21036</v>
      </c>
      <c r="D22" s="132" t="str">
        <f>'CAT1'!D22</f>
        <v>AME21036</v>
      </c>
      <c r="E22" s="133"/>
      <c r="F22" s="7">
        <v>2</v>
      </c>
      <c r="G22" s="7">
        <v>2</v>
      </c>
      <c r="H22" s="7">
        <v>2</v>
      </c>
      <c r="I22" s="7">
        <v>2</v>
      </c>
      <c r="J22" s="7">
        <v>2</v>
      </c>
      <c r="K22" s="7">
        <v>2</v>
      </c>
      <c r="L22" s="7">
        <v>2</v>
      </c>
      <c r="M22" s="7">
        <v>2</v>
      </c>
      <c r="N22" s="7">
        <v>2</v>
      </c>
      <c r="O22" s="7">
        <v>2</v>
      </c>
      <c r="P22" s="7">
        <v>7</v>
      </c>
      <c r="Q22" s="7">
        <v>12</v>
      </c>
      <c r="R22" s="7">
        <v>12</v>
      </c>
      <c r="S22" s="7">
        <v>12</v>
      </c>
      <c r="T22" s="7">
        <v>12</v>
      </c>
      <c r="U22" s="7">
        <v>11</v>
      </c>
      <c r="V22" s="17">
        <f t="shared" si="7"/>
        <v>86</v>
      </c>
      <c r="W22" s="26">
        <f t="shared" si="10"/>
        <v>0.88888888888888884</v>
      </c>
      <c r="X22" s="26">
        <f t="shared" si="8"/>
        <v>0.88888888888888884</v>
      </c>
      <c r="Y22" s="35">
        <f t="shared" si="9"/>
        <v>0.88888888888888884</v>
      </c>
      <c r="Z22" s="26">
        <f t="shared" si="11"/>
        <v>0.88888888888888884</v>
      </c>
      <c r="AA22" s="26">
        <f t="shared" si="12"/>
        <v>0.83333333333333337</v>
      </c>
      <c r="AB22" s="26">
        <f t="shared" si="13"/>
        <v>0.7</v>
      </c>
    </row>
    <row r="23" spans="2:28" x14ac:dyDescent="0.3">
      <c r="B23" s="7">
        <f>'CAT1'!B23</f>
        <v>11</v>
      </c>
      <c r="C23" s="21" t="str">
        <f>'CAT1'!C23</f>
        <v>AME21037</v>
      </c>
      <c r="D23" s="132" t="str">
        <f>'CAT1'!D23</f>
        <v>AME21037</v>
      </c>
      <c r="E23" s="133"/>
      <c r="F23" s="7">
        <v>2</v>
      </c>
      <c r="G23" s="7">
        <v>2</v>
      </c>
      <c r="H23" s="7">
        <v>2</v>
      </c>
      <c r="I23" s="7">
        <v>2</v>
      </c>
      <c r="J23" s="7">
        <v>2</v>
      </c>
      <c r="K23" s="7">
        <v>2</v>
      </c>
      <c r="L23" s="7">
        <v>2</v>
      </c>
      <c r="M23" s="7">
        <v>2</v>
      </c>
      <c r="N23" s="7">
        <v>2</v>
      </c>
      <c r="O23" s="7">
        <v>2</v>
      </c>
      <c r="P23" s="7">
        <v>7</v>
      </c>
      <c r="Q23" s="7">
        <v>12</v>
      </c>
      <c r="R23" s="7">
        <v>12</v>
      </c>
      <c r="S23" s="7">
        <v>11</v>
      </c>
      <c r="T23" s="7">
        <v>11</v>
      </c>
      <c r="U23" s="7">
        <v>11</v>
      </c>
      <c r="V23" s="17">
        <f t="shared" si="7"/>
        <v>84</v>
      </c>
      <c r="W23" s="26">
        <f t="shared" si="10"/>
        <v>0.88888888888888884</v>
      </c>
      <c r="X23" s="26">
        <f t="shared" si="8"/>
        <v>0.88888888888888884</v>
      </c>
      <c r="Y23" s="35">
        <f t="shared" si="9"/>
        <v>0.83333333333333337</v>
      </c>
      <c r="Z23" s="26">
        <f t="shared" si="11"/>
        <v>0.83333333333333337</v>
      </c>
      <c r="AA23" s="26">
        <f t="shared" si="12"/>
        <v>0.83333333333333337</v>
      </c>
      <c r="AB23" s="26">
        <f t="shared" si="13"/>
        <v>0.7</v>
      </c>
    </row>
    <row r="24" spans="2:28" x14ac:dyDescent="0.3">
      <c r="B24" s="7">
        <f>'CAT1'!B24</f>
        <v>12</v>
      </c>
      <c r="C24" s="21" t="str">
        <f>'CAT1'!C24</f>
        <v>AME21039</v>
      </c>
      <c r="D24" s="132" t="str">
        <f>'CAT1'!D24</f>
        <v>AME21039</v>
      </c>
      <c r="E24" s="133"/>
      <c r="F24" s="7">
        <v>2</v>
      </c>
      <c r="G24" s="7">
        <v>2</v>
      </c>
      <c r="H24" s="7">
        <v>2</v>
      </c>
      <c r="I24" s="7">
        <v>2</v>
      </c>
      <c r="J24" s="7">
        <v>2</v>
      </c>
      <c r="K24" s="7">
        <v>2</v>
      </c>
      <c r="L24" s="7">
        <v>2</v>
      </c>
      <c r="M24" s="7">
        <v>2</v>
      </c>
      <c r="N24" s="7">
        <v>2</v>
      </c>
      <c r="O24" s="7">
        <v>2</v>
      </c>
      <c r="P24" s="7">
        <v>7</v>
      </c>
      <c r="Q24" s="7">
        <v>11</v>
      </c>
      <c r="R24" s="7">
        <v>11</v>
      </c>
      <c r="S24" s="7">
        <v>11</v>
      </c>
      <c r="T24" s="7">
        <v>11</v>
      </c>
      <c r="U24" s="7">
        <v>11</v>
      </c>
      <c r="V24" s="17">
        <f t="shared" si="7"/>
        <v>82</v>
      </c>
      <c r="W24" s="26">
        <f t="shared" si="10"/>
        <v>0.83333333333333337</v>
      </c>
      <c r="X24" s="26">
        <f t="shared" si="8"/>
        <v>0.83333333333333337</v>
      </c>
      <c r="Y24" s="35">
        <f t="shared" si="9"/>
        <v>0.83333333333333337</v>
      </c>
      <c r="Z24" s="26">
        <f t="shared" si="11"/>
        <v>0.83333333333333337</v>
      </c>
      <c r="AA24" s="26">
        <f t="shared" si="12"/>
        <v>0.83333333333333337</v>
      </c>
      <c r="AB24" s="26">
        <f t="shared" si="13"/>
        <v>0.7</v>
      </c>
    </row>
    <row r="25" spans="2:28" x14ac:dyDescent="0.3">
      <c r="B25" s="7">
        <f>'CAT1'!B25</f>
        <v>13</v>
      </c>
      <c r="C25" s="21" t="str">
        <f>'CAT1'!C25</f>
        <v>AME21041</v>
      </c>
      <c r="D25" s="132" t="str">
        <f>'CAT1'!D25</f>
        <v>AME21041</v>
      </c>
      <c r="E25" s="133"/>
      <c r="F25" s="7">
        <v>2</v>
      </c>
      <c r="G25" s="7">
        <v>2</v>
      </c>
      <c r="H25" s="7">
        <v>2</v>
      </c>
      <c r="I25" s="7">
        <v>2</v>
      </c>
      <c r="J25" s="7">
        <v>2</v>
      </c>
      <c r="K25" s="7">
        <v>2</v>
      </c>
      <c r="L25" s="7">
        <v>2</v>
      </c>
      <c r="M25" s="7">
        <v>2</v>
      </c>
      <c r="N25" s="7">
        <v>2</v>
      </c>
      <c r="O25" s="7">
        <v>2</v>
      </c>
      <c r="P25" s="7">
        <v>7</v>
      </c>
      <c r="Q25" s="7">
        <v>11</v>
      </c>
      <c r="R25" s="7">
        <v>11</v>
      </c>
      <c r="S25" s="7">
        <v>11</v>
      </c>
      <c r="T25" s="7">
        <v>11</v>
      </c>
      <c r="U25" s="7">
        <v>11</v>
      </c>
      <c r="V25" s="17">
        <f t="shared" si="7"/>
        <v>82</v>
      </c>
      <c r="W25" s="26">
        <f t="shared" si="10"/>
        <v>0.83333333333333337</v>
      </c>
      <c r="X25" s="26">
        <f t="shared" si="8"/>
        <v>0.83333333333333337</v>
      </c>
      <c r="Y25" s="35">
        <f t="shared" si="9"/>
        <v>0.83333333333333337</v>
      </c>
      <c r="Z25" s="26">
        <f t="shared" si="11"/>
        <v>0.83333333333333337</v>
      </c>
      <c r="AA25" s="26">
        <f t="shared" si="12"/>
        <v>0.83333333333333337</v>
      </c>
      <c r="AB25" s="26">
        <f t="shared" si="13"/>
        <v>0.7</v>
      </c>
    </row>
    <row r="26" spans="2:28" x14ac:dyDescent="0.3">
      <c r="B26" s="7">
        <f>'CAT1'!B26</f>
        <v>14</v>
      </c>
      <c r="C26" s="21" t="str">
        <f>'CAT1'!C26</f>
        <v>AME21052</v>
      </c>
      <c r="D26" s="132" t="str">
        <f>'CAT1'!D26</f>
        <v>AME21052</v>
      </c>
      <c r="E26" s="133"/>
      <c r="F26" s="7">
        <v>2</v>
      </c>
      <c r="G26" s="7">
        <v>2</v>
      </c>
      <c r="H26" s="7">
        <v>2</v>
      </c>
      <c r="I26" s="7">
        <v>2</v>
      </c>
      <c r="J26" s="7">
        <v>2</v>
      </c>
      <c r="K26" s="7">
        <v>2</v>
      </c>
      <c r="L26" s="7">
        <v>2</v>
      </c>
      <c r="M26" s="7">
        <v>2</v>
      </c>
      <c r="N26" s="7">
        <v>2</v>
      </c>
      <c r="O26" s="7">
        <v>2</v>
      </c>
      <c r="P26" s="7">
        <v>9</v>
      </c>
      <c r="Q26" s="7">
        <v>11</v>
      </c>
      <c r="R26" s="7">
        <v>11</v>
      </c>
      <c r="S26" s="7">
        <v>11</v>
      </c>
      <c r="T26" s="7">
        <v>11</v>
      </c>
      <c r="U26" s="7">
        <v>11</v>
      </c>
      <c r="V26" s="17">
        <f t="shared" si="7"/>
        <v>84</v>
      </c>
      <c r="W26" s="26">
        <f t="shared" si="10"/>
        <v>0.83333333333333337</v>
      </c>
      <c r="X26" s="26">
        <f t="shared" si="8"/>
        <v>0.83333333333333337</v>
      </c>
      <c r="Y26" s="35">
        <f t="shared" si="9"/>
        <v>0.83333333333333337</v>
      </c>
      <c r="Z26" s="26">
        <f t="shared" si="11"/>
        <v>0.83333333333333337</v>
      </c>
      <c r="AA26" s="26">
        <f t="shared" si="12"/>
        <v>0.83333333333333337</v>
      </c>
      <c r="AB26" s="26">
        <f t="shared" si="13"/>
        <v>0.9</v>
      </c>
    </row>
    <row r="27" spans="2:28" x14ac:dyDescent="0.3">
      <c r="B27" s="7">
        <f>'CAT1'!B27</f>
        <v>15</v>
      </c>
      <c r="C27" s="21" t="str">
        <f>'CAT1'!C27</f>
        <v>AME21054</v>
      </c>
      <c r="D27" s="132" t="str">
        <f>'CAT1'!D27</f>
        <v>AME21054</v>
      </c>
      <c r="E27" s="133"/>
      <c r="F27" s="7">
        <v>2</v>
      </c>
      <c r="G27" s="7">
        <v>2</v>
      </c>
      <c r="H27" s="7">
        <v>2</v>
      </c>
      <c r="I27" s="7">
        <v>2</v>
      </c>
      <c r="J27" s="7">
        <v>2</v>
      </c>
      <c r="K27" s="7">
        <v>2</v>
      </c>
      <c r="L27" s="7">
        <v>2</v>
      </c>
      <c r="M27" s="7">
        <v>2</v>
      </c>
      <c r="N27" s="7">
        <v>2</v>
      </c>
      <c r="O27" s="7">
        <v>2</v>
      </c>
      <c r="P27" s="7">
        <v>0</v>
      </c>
      <c r="Q27" s="7">
        <v>12</v>
      </c>
      <c r="R27" s="7">
        <v>12</v>
      </c>
      <c r="S27" s="7">
        <v>11</v>
      </c>
      <c r="T27" s="7">
        <v>12</v>
      </c>
      <c r="U27" s="7">
        <v>12</v>
      </c>
      <c r="V27" s="17">
        <f t="shared" si="7"/>
        <v>79</v>
      </c>
      <c r="W27" s="26">
        <f t="shared" si="10"/>
        <v>0.88888888888888884</v>
      </c>
      <c r="X27" s="26">
        <f t="shared" si="8"/>
        <v>0.88888888888888884</v>
      </c>
      <c r="Y27" s="35">
        <f t="shared" si="9"/>
        <v>0.83333333333333337</v>
      </c>
      <c r="Z27" s="26">
        <f t="shared" si="11"/>
        <v>0.88888888888888884</v>
      </c>
      <c r="AA27" s="26">
        <f t="shared" si="12"/>
        <v>0.88888888888888884</v>
      </c>
      <c r="AB27" s="26">
        <f t="shared" si="13"/>
        <v>0</v>
      </c>
    </row>
    <row r="28" spans="2:28" x14ac:dyDescent="0.3">
      <c r="B28" s="7">
        <f>'CAT1'!B28</f>
        <v>16</v>
      </c>
      <c r="C28" s="21" t="str">
        <f>'CAT1'!C28</f>
        <v>AME21055</v>
      </c>
      <c r="D28" s="132" t="str">
        <f>'CAT1'!D28</f>
        <v>AME21055</v>
      </c>
      <c r="E28" s="133"/>
      <c r="F28" s="7">
        <v>2</v>
      </c>
      <c r="G28" s="7">
        <v>2</v>
      </c>
      <c r="H28" s="7">
        <v>2</v>
      </c>
      <c r="I28" s="7">
        <v>2</v>
      </c>
      <c r="J28" s="7">
        <v>2</v>
      </c>
      <c r="K28" s="7">
        <v>2</v>
      </c>
      <c r="L28" s="7">
        <v>2</v>
      </c>
      <c r="M28" s="7">
        <v>2</v>
      </c>
      <c r="N28" s="7">
        <v>2</v>
      </c>
      <c r="O28" s="7">
        <v>2</v>
      </c>
      <c r="P28" s="7">
        <v>8</v>
      </c>
      <c r="Q28" s="7">
        <v>12</v>
      </c>
      <c r="R28" s="7">
        <v>12</v>
      </c>
      <c r="S28" s="7">
        <v>12</v>
      </c>
      <c r="T28" s="7">
        <v>12</v>
      </c>
      <c r="U28" s="7">
        <v>12</v>
      </c>
      <c r="V28" s="17">
        <f t="shared" si="7"/>
        <v>88</v>
      </c>
      <c r="W28" s="26">
        <f t="shared" si="10"/>
        <v>0.88888888888888884</v>
      </c>
      <c r="X28" s="26">
        <f t="shared" si="8"/>
        <v>0.88888888888888884</v>
      </c>
      <c r="Y28" s="35">
        <f t="shared" si="9"/>
        <v>0.88888888888888884</v>
      </c>
      <c r="Z28" s="26">
        <f t="shared" si="11"/>
        <v>0.88888888888888884</v>
      </c>
      <c r="AA28" s="26">
        <f t="shared" si="12"/>
        <v>0.88888888888888884</v>
      </c>
      <c r="AB28" s="26">
        <f t="shared" si="13"/>
        <v>0.8</v>
      </c>
    </row>
    <row r="29" spans="2:28" x14ac:dyDescent="0.3">
      <c r="B29" s="7">
        <f>'CAT1'!B29</f>
        <v>17</v>
      </c>
      <c r="C29" s="21" t="str">
        <f>'CAT1'!C29</f>
        <v>AME21061</v>
      </c>
      <c r="D29" s="132" t="str">
        <f>'CAT1'!D29</f>
        <v>AME21061</v>
      </c>
      <c r="E29" s="133"/>
      <c r="F29" s="7">
        <v>2</v>
      </c>
      <c r="G29" s="7">
        <v>2</v>
      </c>
      <c r="H29" s="7">
        <v>2</v>
      </c>
      <c r="I29" s="7">
        <v>2</v>
      </c>
      <c r="J29" s="7">
        <v>2</v>
      </c>
      <c r="K29" s="7">
        <v>2</v>
      </c>
      <c r="L29" s="7">
        <v>2</v>
      </c>
      <c r="M29" s="7">
        <v>2</v>
      </c>
      <c r="N29" s="7">
        <v>2</v>
      </c>
      <c r="O29" s="7">
        <v>2</v>
      </c>
      <c r="P29" s="7">
        <v>8</v>
      </c>
      <c r="Q29" s="7">
        <v>12</v>
      </c>
      <c r="R29" s="7">
        <v>12</v>
      </c>
      <c r="S29" s="7">
        <v>11</v>
      </c>
      <c r="T29" s="7">
        <v>10</v>
      </c>
      <c r="U29" s="7">
        <v>11</v>
      </c>
      <c r="V29" s="17">
        <f t="shared" si="7"/>
        <v>84</v>
      </c>
      <c r="W29" s="26">
        <f t="shared" si="10"/>
        <v>0.88888888888888884</v>
      </c>
      <c r="X29" s="26">
        <f t="shared" si="8"/>
        <v>0.88888888888888884</v>
      </c>
      <c r="Y29" s="35">
        <f t="shared" si="9"/>
        <v>0.83333333333333337</v>
      </c>
      <c r="Z29" s="26">
        <f t="shared" si="11"/>
        <v>0.77777777777777779</v>
      </c>
      <c r="AA29" s="26">
        <f t="shared" si="12"/>
        <v>0.83333333333333337</v>
      </c>
      <c r="AB29" s="26">
        <f t="shared" si="13"/>
        <v>0.8</v>
      </c>
    </row>
    <row r="30" spans="2:28" x14ac:dyDescent="0.3">
      <c r="B30" s="7">
        <f>'CAT1'!B30</f>
        <v>18</v>
      </c>
      <c r="C30" s="21" t="str">
        <f>'CAT1'!C30</f>
        <v>AME21062</v>
      </c>
      <c r="D30" s="132" t="str">
        <f>'CAT1'!D30</f>
        <v>AME21062</v>
      </c>
      <c r="E30" s="133"/>
      <c r="F30" s="7">
        <v>2</v>
      </c>
      <c r="G30" s="7">
        <v>2</v>
      </c>
      <c r="H30" s="7">
        <v>2</v>
      </c>
      <c r="I30" s="7">
        <v>2</v>
      </c>
      <c r="J30" s="7">
        <v>2</v>
      </c>
      <c r="K30" s="7">
        <v>2</v>
      </c>
      <c r="L30" s="7">
        <v>2</v>
      </c>
      <c r="M30" s="7">
        <v>2</v>
      </c>
      <c r="N30" s="7">
        <v>2</v>
      </c>
      <c r="O30" s="7">
        <v>2</v>
      </c>
      <c r="P30" s="7">
        <v>7</v>
      </c>
      <c r="Q30" s="7">
        <v>12</v>
      </c>
      <c r="R30" s="7">
        <v>12</v>
      </c>
      <c r="S30" s="7">
        <v>12</v>
      </c>
      <c r="T30" s="7">
        <v>12</v>
      </c>
      <c r="U30" s="7">
        <v>11</v>
      </c>
      <c r="V30" s="17">
        <f t="shared" si="7"/>
        <v>86</v>
      </c>
      <c r="W30" s="26">
        <f t="shared" si="10"/>
        <v>0.88888888888888884</v>
      </c>
      <c r="X30" s="26">
        <f t="shared" si="8"/>
        <v>0.88888888888888884</v>
      </c>
      <c r="Y30" s="35">
        <f t="shared" si="9"/>
        <v>0.88888888888888884</v>
      </c>
      <c r="Z30" s="26">
        <f t="shared" si="11"/>
        <v>0.88888888888888884</v>
      </c>
      <c r="AA30" s="26">
        <f t="shared" si="12"/>
        <v>0.83333333333333337</v>
      </c>
      <c r="AB30" s="26">
        <f t="shared" si="13"/>
        <v>0.7</v>
      </c>
    </row>
    <row r="31" spans="2:28" x14ac:dyDescent="0.3">
      <c r="B31" s="7">
        <f>'CAT1'!B31</f>
        <v>19</v>
      </c>
      <c r="C31" s="21" t="str">
        <f>'CAT1'!C31</f>
        <v>AME21063</v>
      </c>
      <c r="D31" s="132" t="str">
        <f>'CAT1'!D31</f>
        <v>AME21063</v>
      </c>
      <c r="E31" s="133"/>
      <c r="F31" s="7">
        <v>2</v>
      </c>
      <c r="G31" s="7">
        <v>2</v>
      </c>
      <c r="H31" s="7">
        <v>2</v>
      </c>
      <c r="I31" s="7">
        <v>2</v>
      </c>
      <c r="J31" s="7">
        <v>2</v>
      </c>
      <c r="K31" s="7">
        <v>2</v>
      </c>
      <c r="L31" s="7">
        <v>2</v>
      </c>
      <c r="M31" s="7">
        <v>2</v>
      </c>
      <c r="N31" s="7">
        <v>2</v>
      </c>
      <c r="O31" s="7">
        <v>2</v>
      </c>
      <c r="P31" s="7">
        <v>9</v>
      </c>
      <c r="Q31" s="7">
        <v>12</v>
      </c>
      <c r="R31" s="7">
        <v>12</v>
      </c>
      <c r="S31" s="7">
        <v>12</v>
      </c>
      <c r="T31" s="7">
        <v>12</v>
      </c>
      <c r="U31" s="7">
        <v>12</v>
      </c>
      <c r="V31" s="17">
        <f t="shared" si="7"/>
        <v>89</v>
      </c>
      <c r="W31" s="26">
        <f t="shared" si="10"/>
        <v>0.88888888888888884</v>
      </c>
      <c r="X31" s="26">
        <f t="shared" si="8"/>
        <v>0.88888888888888884</v>
      </c>
      <c r="Y31" s="35">
        <f t="shared" si="9"/>
        <v>0.88888888888888884</v>
      </c>
      <c r="Z31" s="26">
        <f t="shared" si="11"/>
        <v>0.88888888888888884</v>
      </c>
      <c r="AA31" s="26">
        <f t="shared" si="12"/>
        <v>0.88888888888888884</v>
      </c>
      <c r="AB31" s="26">
        <f t="shared" si="13"/>
        <v>0.9</v>
      </c>
    </row>
    <row r="32" spans="2:28" x14ac:dyDescent="0.3">
      <c r="B32" s="7">
        <f>'CAT1'!B32</f>
        <v>20</v>
      </c>
      <c r="C32" s="21" t="str">
        <f>'CAT1'!C32</f>
        <v>AME21066</v>
      </c>
      <c r="D32" s="132" t="str">
        <f>'CAT1'!D32</f>
        <v>AME21066</v>
      </c>
      <c r="E32" s="133"/>
      <c r="F32" s="7">
        <v>2</v>
      </c>
      <c r="G32" s="7">
        <v>2</v>
      </c>
      <c r="H32" s="7">
        <v>2</v>
      </c>
      <c r="I32" s="7">
        <v>2</v>
      </c>
      <c r="J32" s="7">
        <v>2</v>
      </c>
      <c r="K32" s="7">
        <v>2</v>
      </c>
      <c r="L32" s="7">
        <v>2</v>
      </c>
      <c r="M32" s="7">
        <v>2</v>
      </c>
      <c r="N32" s="7">
        <v>2</v>
      </c>
      <c r="O32" s="7">
        <v>2</v>
      </c>
      <c r="P32" s="7">
        <v>6</v>
      </c>
      <c r="Q32" s="7">
        <v>11</v>
      </c>
      <c r="R32" s="7">
        <v>11</v>
      </c>
      <c r="S32" s="7">
        <v>12</v>
      </c>
      <c r="T32" s="7">
        <v>12</v>
      </c>
      <c r="U32" s="7">
        <v>11</v>
      </c>
      <c r="V32" s="17">
        <f t="shared" si="7"/>
        <v>83</v>
      </c>
      <c r="W32" s="26">
        <f t="shared" si="10"/>
        <v>0.83333333333333337</v>
      </c>
      <c r="X32" s="26">
        <f t="shared" si="8"/>
        <v>0.83333333333333337</v>
      </c>
      <c r="Y32" s="35">
        <f t="shared" si="9"/>
        <v>0.88888888888888884</v>
      </c>
      <c r="Z32" s="26">
        <f t="shared" si="11"/>
        <v>0.88888888888888884</v>
      </c>
      <c r="AA32" s="26">
        <f t="shared" si="12"/>
        <v>0.83333333333333337</v>
      </c>
      <c r="AB32" s="26">
        <f t="shared" si="13"/>
        <v>0.6</v>
      </c>
    </row>
    <row r="33" spans="2:28" x14ac:dyDescent="0.3">
      <c r="B33" s="7">
        <f>'CAT1'!B33</f>
        <v>21</v>
      </c>
      <c r="C33" s="21" t="str">
        <f>'CAT1'!C33</f>
        <v>AME21067</v>
      </c>
      <c r="D33" s="132" t="str">
        <f>'CAT1'!D33</f>
        <v>AME21067</v>
      </c>
      <c r="E33" s="133"/>
      <c r="F33" s="7">
        <v>2</v>
      </c>
      <c r="G33" s="7">
        <v>2</v>
      </c>
      <c r="H33" s="7">
        <v>2</v>
      </c>
      <c r="I33" s="7">
        <v>2</v>
      </c>
      <c r="J33" s="7">
        <v>2</v>
      </c>
      <c r="K33" s="7">
        <v>2</v>
      </c>
      <c r="L33" s="7">
        <v>2</v>
      </c>
      <c r="M33" s="7">
        <v>0</v>
      </c>
      <c r="N33" s="7">
        <v>2</v>
      </c>
      <c r="O33" s="7">
        <v>2</v>
      </c>
      <c r="P33" s="7">
        <v>5</v>
      </c>
      <c r="Q33" s="7">
        <v>11</v>
      </c>
      <c r="R33" s="7">
        <v>11</v>
      </c>
      <c r="S33" s="7">
        <v>10</v>
      </c>
      <c r="T33" s="7">
        <v>10</v>
      </c>
      <c r="U33" s="7">
        <v>10</v>
      </c>
      <c r="V33" s="17">
        <f t="shared" si="7"/>
        <v>75</v>
      </c>
      <c r="W33" s="26">
        <f t="shared" si="10"/>
        <v>0.83333333333333337</v>
      </c>
      <c r="X33" s="26">
        <f t="shared" si="8"/>
        <v>0.83333333333333337</v>
      </c>
      <c r="Y33" s="35">
        <f t="shared" si="9"/>
        <v>0.77777777777777779</v>
      </c>
      <c r="Z33" s="26">
        <f t="shared" si="11"/>
        <v>0.66666666666666663</v>
      </c>
      <c r="AA33" s="26">
        <f t="shared" si="12"/>
        <v>0.66666666666666663</v>
      </c>
      <c r="AB33" s="26">
        <f t="shared" si="13"/>
        <v>0.5</v>
      </c>
    </row>
    <row r="34" spans="2:28" x14ac:dyDescent="0.3">
      <c r="B34" s="7">
        <f>'CAT1'!B34</f>
        <v>22</v>
      </c>
      <c r="C34" s="21" t="str">
        <f>'CAT1'!C34</f>
        <v>AME21068</v>
      </c>
      <c r="D34" s="132" t="str">
        <f>'CAT1'!D34</f>
        <v>AME21068</v>
      </c>
      <c r="E34" s="133"/>
      <c r="F34" s="7">
        <v>2</v>
      </c>
      <c r="G34" s="7">
        <v>2</v>
      </c>
      <c r="H34" s="7">
        <v>2</v>
      </c>
      <c r="I34" s="7">
        <v>2</v>
      </c>
      <c r="J34" s="7">
        <v>2</v>
      </c>
      <c r="K34" s="7">
        <v>2</v>
      </c>
      <c r="L34" s="7">
        <v>2</v>
      </c>
      <c r="M34" s="7">
        <v>2</v>
      </c>
      <c r="N34" s="7">
        <v>2</v>
      </c>
      <c r="O34" s="7">
        <v>2</v>
      </c>
      <c r="P34" s="7">
        <v>7</v>
      </c>
      <c r="Q34" s="7">
        <v>11</v>
      </c>
      <c r="R34" s="7">
        <v>11</v>
      </c>
      <c r="S34" s="7">
        <v>10</v>
      </c>
      <c r="T34" s="7">
        <v>11</v>
      </c>
      <c r="U34" s="7">
        <v>10</v>
      </c>
      <c r="V34" s="17">
        <f t="shared" si="7"/>
        <v>80</v>
      </c>
      <c r="W34" s="26">
        <f t="shared" si="10"/>
        <v>0.83333333333333337</v>
      </c>
      <c r="X34" s="26">
        <f t="shared" si="8"/>
        <v>0.83333333333333337</v>
      </c>
      <c r="Y34" s="35">
        <f t="shared" si="9"/>
        <v>0.77777777777777779</v>
      </c>
      <c r="Z34" s="26">
        <f t="shared" si="11"/>
        <v>0.83333333333333337</v>
      </c>
      <c r="AA34" s="26">
        <f t="shared" si="12"/>
        <v>0.77777777777777779</v>
      </c>
      <c r="AB34" s="26">
        <f t="shared" si="13"/>
        <v>0.7</v>
      </c>
    </row>
    <row r="35" spans="2:28" x14ac:dyDescent="0.3">
      <c r="B35" s="7">
        <f>'CAT1'!B35</f>
        <v>23</v>
      </c>
      <c r="C35" s="21" t="str">
        <f>'CAT1'!C35</f>
        <v>AME21069</v>
      </c>
      <c r="D35" s="132" t="str">
        <f>'CAT1'!D35</f>
        <v>AME21069</v>
      </c>
      <c r="E35" s="133"/>
      <c r="F35" s="7">
        <v>1</v>
      </c>
      <c r="G35" s="7">
        <v>2</v>
      </c>
      <c r="H35" s="7">
        <v>2</v>
      </c>
      <c r="I35" s="7">
        <v>0</v>
      </c>
      <c r="J35" s="7">
        <v>2</v>
      </c>
      <c r="K35" s="7">
        <v>2</v>
      </c>
      <c r="L35" s="7">
        <v>2</v>
      </c>
      <c r="M35" s="7">
        <v>0</v>
      </c>
      <c r="N35" s="7">
        <v>2</v>
      </c>
      <c r="O35" s="7">
        <v>2</v>
      </c>
      <c r="P35" s="7">
        <v>7</v>
      </c>
      <c r="Q35" s="7">
        <v>11</v>
      </c>
      <c r="R35" s="7">
        <v>12</v>
      </c>
      <c r="S35" s="7">
        <v>11</v>
      </c>
      <c r="T35" s="7">
        <v>10</v>
      </c>
      <c r="U35" s="7">
        <v>10</v>
      </c>
      <c r="V35" s="17">
        <f t="shared" si="7"/>
        <v>76</v>
      </c>
      <c r="W35" s="26">
        <f t="shared" si="10"/>
        <v>0.77777777777777779</v>
      </c>
      <c r="X35" s="26">
        <f t="shared" si="8"/>
        <v>0.77777777777777779</v>
      </c>
      <c r="Y35" s="35">
        <f t="shared" si="9"/>
        <v>0.83333333333333337</v>
      </c>
      <c r="Z35" s="26">
        <f t="shared" si="11"/>
        <v>0.66666666666666663</v>
      </c>
      <c r="AA35" s="26">
        <f t="shared" si="12"/>
        <v>0.66666666666666663</v>
      </c>
      <c r="AB35" s="26">
        <f t="shared" si="13"/>
        <v>0.7</v>
      </c>
    </row>
    <row r="36" spans="2:28" x14ac:dyDescent="0.3">
      <c r="B36" s="7">
        <f>'CAT1'!B36</f>
        <v>24</v>
      </c>
      <c r="C36" s="21" t="str">
        <f>'CAT1'!C36</f>
        <v>AME21076</v>
      </c>
      <c r="D36" s="132" t="str">
        <f>'CAT1'!D36</f>
        <v>AME21076</v>
      </c>
      <c r="E36" s="133"/>
      <c r="F36" s="7">
        <v>0</v>
      </c>
      <c r="G36" s="7">
        <v>0</v>
      </c>
      <c r="H36" s="7">
        <v>0</v>
      </c>
      <c r="I36" s="7">
        <v>1</v>
      </c>
      <c r="J36" s="7">
        <v>2</v>
      </c>
      <c r="K36" s="7">
        <v>0</v>
      </c>
      <c r="L36" s="7">
        <v>2</v>
      </c>
      <c r="M36" s="7">
        <v>2</v>
      </c>
      <c r="N36" s="7">
        <v>2</v>
      </c>
      <c r="O36" s="7">
        <v>2</v>
      </c>
      <c r="P36" s="7">
        <v>8</v>
      </c>
      <c r="Q36" s="7">
        <v>12</v>
      </c>
      <c r="R36" s="7">
        <v>11</v>
      </c>
      <c r="S36" s="7">
        <v>12</v>
      </c>
      <c r="T36" s="7">
        <v>11</v>
      </c>
      <c r="U36" s="7">
        <v>11</v>
      </c>
      <c r="V36" s="17">
        <f t="shared" si="7"/>
        <v>76</v>
      </c>
      <c r="W36" s="26">
        <f t="shared" si="10"/>
        <v>0.66666666666666663</v>
      </c>
      <c r="X36" s="26">
        <f t="shared" si="8"/>
        <v>0.66666666666666663</v>
      </c>
      <c r="Y36" s="35">
        <f t="shared" si="9"/>
        <v>0.77777777777777779</v>
      </c>
      <c r="Z36" s="26">
        <f t="shared" si="11"/>
        <v>0.83333333333333337</v>
      </c>
      <c r="AA36" s="26">
        <f t="shared" si="12"/>
        <v>0.83333333333333337</v>
      </c>
      <c r="AB36" s="26">
        <f t="shared" si="13"/>
        <v>0.8</v>
      </c>
    </row>
    <row r="37" spans="2:28" x14ac:dyDescent="0.3">
      <c r="B37" s="7">
        <f>'CAT1'!B37</f>
        <v>25</v>
      </c>
      <c r="C37" s="21" t="str">
        <f>'CAT1'!C37</f>
        <v>AME21077</v>
      </c>
      <c r="D37" s="132" t="str">
        <f>'CAT1'!D37</f>
        <v>AME21077</v>
      </c>
      <c r="E37" s="133"/>
      <c r="F37" s="7">
        <v>0</v>
      </c>
      <c r="G37" s="7">
        <v>2</v>
      </c>
      <c r="H37" s="7">
        <v>2</v>
      </c>
      <c r="I37" s="7">
        <v>1</v>
      </c>
      <c r="J37" s="7">
        <v>1</v>
      </c>
      <c r="K37" s="7">
        <v>2</v>
      </c>
      <c r="L37" s="7">
        <v>1</v>
      </c>
      <c r="M37" s="7">
        <v>0</v>
      </c>
      <c r="N37" s="7">
        <v>2</v>
      </c>
      <c r="O37" s="7">
        <v>0</v>
      </c>
      <c r="P37" s="7">
        <v>6</v>
      </c>
      <c r="Q37" s="7">
        <v>13</v>
      </c>
      <c r="R37" s="7">
        <v>12</v>
      </c>
      <c r="S37" s="7">
        <v>10</v>
      </c>
      <c r="T37" s="7">
        <v>11</v>
      </c>
      <c r="U37" s="7">
        <v>11</v>
      </c>
      <c r="V37" s="17">
        <f t="shared" si="7"/>
        <v>74</v>
      </c>
      <c r="W37" s="26">
        <f t="shared" si="10"/>
        <v>0.83333333333333337</v>
      </c>
      <c r="X37" s="26">
        <f t="shared" si="8"/>
        <v>0.83333333333333337</v>
      </c>
      <c r="Y37" s="35">
        <f t="shared" si="9"/>
        <v>0.72222222222222221</v>
      </c>
      <c r="Z37" s="26">
        <f t="shared" si="11"/>
        <v>0.66666666666666663</v>
      </c>
      <c r="AA37" s="26">
        <f t="shared" si="12"/>
        <v>0.72222222222222221</v>
      </c>
      <c r="AB37" s="26">
        <f t="shared" si="13"/>
        <v>0.6</v>
      </c>
    </row>
    <row r="38" spans="2:28" x14ac:dyDescent="0.3">
      <c r="B38" s="7">
        <f>'CAT1'!B38</f>
        <v>26</v>
      </c>
      <c r="C38" s="21" t="str">
        <f>'CAT1'!C38</f>
        <v>AME21080</v>
      </c>
      <c r="D38" s="132" t="str">
        <f>'CAT1'!D38</f>
        <v>AME21080</v>
      </c>
      <c r="E38" s="133"/>
      <c r="F38" s="7">
        <v>2</v>
      </c>
      <c r="G38" s="7">
        <v>2</v>
      </c>
      <c r="H38" s="7">
        <v>2</v>
      </c>
      <c r="I38" s="7">
        <v>0</v>
      </c>
      <c r="J38" s="7">
        <v>2</v>
      </c>
      <c r="K38" s="7">
        <v>2</v>
      </c>
      <c r="L38" s="7">
        <v>2</v>
      </c>
      <c r="M38" s="7">
        <v>2</v>
      </c>
      <c r="N38" s="7">
        <v>2</v>
      </c>
      <c r="O38" s="7">
        <v>2</v>
      </c>
      <c r="P38" s="7">
        <v>6</v>
      </c>
      <c r="Q38" s="7">
        <v>11</v>
      </c>
      <c r="R38" s="7">
        <v>10</v>
      </c>
      <c r="S38" s="7">
        <v>10</v>
      </c>
      <c r="T38" s="7">
        <v>11</v>
      </c>
      <c r="U38" s="7">
        <v>11</v>
      </c>
      <c r="V38" s="17">
        <f t="shared" si="7"/>
        <v>77</v>
      </c>
      <c r="W38" s="26">
        <f t="shared" si="10"/>
        <v>0.83333333333333337</v>
      </c>
      <c r="X38" s="26">
        <f t="shared" si="8"/>
        <v>0.66666666666666663</v>
      </c>
      <c r="Y38" s="35">
        <f t="shared" si="9"/>
        <v>0.77777777777777779</v>
      </c>
      <c r="Z38" s="26">
        <f t="shared" si="11"/>
        <v>0.83333333333333337</v>
      </c>
      <c r="AA38" s="26">
        <f t="shared" si="12"/>
        <v>0.83333333333333337</v>
      </c>
      <c r="AB38" s="26">
        <f t="shared" si="13"/>
        <v>0.6</v>
      </c>
    </row>
    <row r="39" spans="2:28" x14ac:dyDescent="0.3">
      <c r="B39" s="7">
        <f>'CAT1'!B39</f>
        <v>27</v>
      </c>
      <c r="C39" s="21" t="str">
        <f>'CAT1'!C39</f>
        <v>AME21084</v>
      </c>
      <c r="D39" s="132" t="str">
        <f>'CAT1'!D39</f>
        <v>AME21084</v>
      </c>
      <c r="E39" s="133"/>
      <c r="F39" s="7">
        <v>2</v>
      </c>
      <c r="G39" s="7">
        <v>2</v>
      </c>
      <c r="H39" s="7">
        <v>2</v>
      </c>
      <c r="I39" s="7">
        <v>2</v>
      </c>
      <c r="J39" s="7">
        <v>2</v>
      </c>
      <c r="K39" s="7">
        <v>2</v>
      </c>
      <c r="L39" s="7">
        <v>2</v>
      </c>
      <c r="M39" s="7">
        <v>2</v>
      </c>
      <c r="N39" s="7">
        <v>2</v>
      </c>
      <c r="O39" s="7">
        <v>2</v>
      </c>
      <c r="P39" s="7">
        <v>8</v>
      </c>
      <c r="Q39" s="7">
        <v>12</v>
      </c>
      <c r="R39" s="7">
        <v>12</v>
      </c>
      <c r="S39" s="7">
        <v>12</v>
      </c>
      <c r="T39" s="7">
        <v>12</v>
      </c>
      <c r="U39" s="7">
        <v>11</v>
      </c>
      <c r="V39" s="17">
        <f t="shared" si="7"/>
        <v>87</v>
      </c>
      <c r="W39" s="26">
        <f t="shared" si="10"/>
        <v>0.88888888888888884</v>
      </c>
      <c r="X39" s="26">
        <f t="shared" si="8"/>
        <v>0.88888888888888884</v>
      </c>
      <c r="Y39" s="35">
        <f t="shared" si="9"/>
        <v>0.88888888888888884</v>
      </c>
      <c r="Z39" s="26">
        <f t="shared" si="11"/>
        <v>0.88888888888888884</v>
      </c>
      <c r="AA39" s="26">
        <f t="shared" si="12"/>
        <v>0.83333333333333337</v>
      </c>
      <c r="AB39" s="26">
        <f t="shared" si="13"/>
        <v>0.8</v>
      </c>
    </row>
    <row r="40" spans="2:28" x14ac:dyDescent="0.3">
      <c r="B40" s="7">
        <f>'CAT1'!B40</f>
        <v>28</v>
      </c>
      <c r="C40" s="21" t="str">
        <f>'CAT1'!C40</f>
        <v>AME21086</v>
      </c>
      <c r="D40" s="132" t="str">
        <f>'CAT1'!D40</f>
        <v>AME21086</v>
      </c>
      <c r="E40" s="133"/>
      <c r="F40" s="7">
        <v>2</v>
      </c>
      <c r="G40" s="7">
        <v>2</v>
      </c>
      <c r="H40" s="7">
        <v>2</v>
      </c>
      <c r="I40" s="7">
        <v>2</v>
      </c>
      <c r="J40" s="7">
        <v>2</v>
      </c>
      <c r="K40" s="7">
        <v>2</v>
      </c>
      <c r="L40" s="7">
        <v>2</v>
      </c>
      <c r="M40" s="7">
        <v>2</v>
      </c>
      <c r="N40" s="7">
        <v>2</v>
      </c>
      <c r="O40" s="7">
        <v>2</v>
      </c>
      <c r="P40" s="7">
        <v>7</v>
      </c>
      <c r="Q40" s="7">
        <v>11</v>
      </c>
      <c r="R40" s="7">
        <v>12</v>
      </c>
      <c r="S40" s="7">
        <v>11</v>
      </c>
      <c r="T40" s="7">
        <v>11</v>
      </c>
      <c r="U40" s="7">
        <v>11</v>
      </c>
      <c r="V40" s="17">
        <f t="shared" si="7"/>
        <v>83</v>
      </c>
      <c r="W40" s="26">
        <f t="shared" si="10"/>
        <v>0.83333333333333337</v>
      </c>
      <c r="X40" s="26">
        <f t="shared" si="8"/>
        <v>0.88888888888888884</v>
      </c>
      <c r="Y40" s="35">
        <f t="shared" si="9"/>
        <v>0.83333333333333337</v>
      </c>
      <c r="Z40" s="26">
        <f t="shared" si="11"/>
        <v>0.83333333333333337</v>
      </c>
      <c r="AA40" s="26">
        <f t="shared" si="12"/>
        <v>0.83333333333333337</v>
      </c>
      <c r="AB40" s="26">
        <f t="shared" si="13"/>
        <v>0.7</v>
      </c>
    </row>
    <row r="41" spans="2:28" x14ac:dyDescent="0.3">
      <c r="B41" s="7">
        <f>'CAT1'!B41</f>
        <v>29</v>
      </c>
      <c r="C41" s="21" t="str">
        <f>'CAT1'!C41</f>
        <v>AME21087</v>
      </c>
      <c r="D41" s="132" t="str">
        <f>'CAT1'!D41</f>
        <v>AME21087</v>
      </c>
      <c r="E41" s="133"/>
      <c r="F41" s="7">
        <v>2</v>
      </c>
      <c r="G41" s="7">
        <v>2</v>
      </c>
      <c r="H41" s="7">
        <v>2</v>
      </c>
      <c r="I41" s="7">
        <v>2</v>
      </c>
      <c r="J41" s="7">
        <v>2</v>
      </c>
      <c r="K41" s="7">
        <v>2</v>
      </c>
      <c r="L41" s="7">
        <v>2</v>
      </c>
      <c r="M41" s="7">
        <v>2</v>
      </c>
      <c r="N41" s="7">
        <v>2</v>
      </c>
      <c r="O41" s="7">
        <v>2</v>
      </c>
      <c r="P41" s="7">
        <v>8</v>
      </c>
      <c r="Q41" s="7">
        <v>11</v>
      </c>
      <c r="R41" s="7">
        <v>12</v>
      </c>
      <c r="S41" s="7">
        <v>11</v>
      </c>
      <c r="T41" s="7">
        <v>11</v>
      </c>
      <c r="U41" s="7">
        <v>11</v>
      </c>
      <c r="V41" s="17">
        <f t="shared" si="7"/>
        <v>84</v>
      </c>
      <c r="W41" s="26">
        <f t="shared" si="10"/>
        <v>0.83333333333333337</v>
      </c>
      <c r="X41" s="26">
        <f t="shared" si="8"/>
        <v>0.88888888888888884</v>
      </c>
      <c r="Y41" s="35">
        <f t="shared" si="9"/>
        <v>0.83333333333333337</v>
      </c>
      <c r="Z41" s="26">
        <f t="shared" si="11"/>
        <v>0.83333333333333337</v>
      </c>
      <c r="AA41" s="26">
        <f t="shared" si="12"/>
        <v>0.83333333333333337</v>
      </c>
      <c r="AB41" s="26">
        <f t="shared" si="13"/>
        <v>0.8</v>
      </c>
    </row>
    <row r="42" spans="2:28" x14ac:dyDescent="0.3">
      <c r="B42" s="7">
        <f>'CAT1'!B42</f>
        <v>30</v>
      </c>
      <c r="C42" s="21" t="str">
        <f>'CAT1'!C42</f>
        <v>AME21089</v>
      </c>
      <c r="D42" s="132" t="str">
        <f>'CAT1'!D42</f>
        <v>AME21089</v>
      </c>
      <c r="E42" s="133"/>
      <c r="F42" s="7">
        <v>2</v>
      </c>
      <c r="G42" s="7">
        <v>2</v>
      </c>
      <c r="H42" s="7">
        <v>2</v>
      </c>
      <c r="I42" s="7">
        <v>0</v>
      </c>
      <c r="J42" s="7">
        <v>2</v>
      </c>
      <c r="K42" s="7">
        <v>0</v>
      </c>
      <c r="L42" s="7">
        <v>0</v>
      </c>
      <c r="M42" s="7">
        <v>2</v>
      </c>
      <c r="N42" s="7">
        <v>0</v>
      </c>
      <c r="O42" s="7">
        <v>2</v>
      </c>
      <c r="P42" s="7">
        <v>5</v>
      </c>
      <c r="Q42" s="7">
        <v>13</v>
      </c>
      <c r="R42" s="7">
        <v>12</v>
      </c>
      <c r="S42" s="7">
        <v>12</v>
      </c>
      <c r="T42" s="7">
        <v>12</v>
      </c>
      <c r="U42" s="7">
        <v>12</v>
      </c>
      <c r="V42" s="17">
        <f t="shared" si="7"/>
        <v>78</v>
      </c>
      <c r="W42" s="26">
        <f t="shared" si="10"/>
        <v>0.94444444444444442</v>
      </c>
      <c r="X42" s="26">
        <f t="shared" si="8"/>
        <v>0.77777777777777779</v>
      </c>
      <c r="Y42" s="35">
        <f t="shared" si="9"/>
        <v>0.77777777777777779</v>
      </c>
      <c r="Z42" s="26">
        <f t="shared" si="11"/>
        <v>0.77777777777777779</v>
      </c>
      <c r="AA42" s="26">
        <f t="shared" si="12"/>
        <v>0.77777777777777779</v>
      </c>
      <c r="AB42" s="26">
        <f t="shared" si="13"/>
        <v>0.5</v>
      </c>
    </row>
    <row r="43" spans="2:28" x14ac:dyDescent="0.3">
      <c r="B43" s="7">
        <f>'CAT1'!B43</f>
        <v>31</v>
      </c>
      <c r="C43" s="21" t="str">
        <f>'CAT1'!C43</f>
        <v>AME21091</v>
      </c>
      <c r="D43" s="132" t="str">
        <f>'CAT1'!D43</f>
        <v>AME21091</v>
      </c>
      <c r="E43" s="133"/>
      <c r="F43" s="7">
        <v>2</v>
      </c>
      <c r="G43" s="7">
        <v>2</v>
      </c>
      <c r="H43" s="7">
        <v>2</v>
      </c>
      <c r="I43" s="7">
        <v>2</v>
      </c>
      <c r="J43" s="7">
        <v>2</v>
      </c>
      <c r="K43" s="7">
        <v>2</v>
      </c>
      <c r="L43" s="7">
        <v>2</v>
      </c>
      <c r="M43" s="7">
        <v>2</v>
      </c>
      <c r="N43" s="7">
        <v>2</v>
      </c>
      <c r="O43" s="7">
        <v>2</v>
      </c>
      <c r="P43" s="7">
        <v>8</v>
      </c>
      <c r="Q43" s="7">
        <v>12</v>
      </c>
      <c r="R43" s="7">
        <v>11</v>
      </c>
      <c r="S43" s="7">
        <v>10</v>
      </c>
      <c r="T43" s="7">
        <v>11</v>
      </c>
      <c r="U43" s="7">
        <v>10</v>
      </c>
      <c r="V43" s="17">
        <f t="shared" si="7"/>
        <v>82</v>
      </c>
      <c r="W43" s="26">
        <f t="shared" si="10"/>
        <v>0.88888888888888884</v>
      </c>
      <c r="X43" s="26">
        <f t="shared" si="8"/>
        <v>0.83333333333333337</v>
      </c>
      <c r="Y43" s="35">
        <f t="shared" si="9"/>
        <v>0.77777777777777779</v>
      </c>
      <c r="Z43" s="26">
        <f t="shared" si="11"/>
        <v>0.83333333333333337</v>
      </c>
      <c r="AA43" s="26">
        <f t="shared" si="12"/>
        <v>0.77777777777777779</v>
      </c>
      <c r="AB43" s="26">
        <f t="shared" si="13"/>
        <v>0.8</v>
      </c>
    </row>
    <row r="44" spans="2:28" x14ac:dyDescent="0.3">
      <c r="B44" s="7">
        <f>'CAT1'!B44</f>
        <v>32</v>
      </c>
      <c r="C44" s="21" t="str">
        <f>'CAT1'!C44</f>
        <v>AME21103</v>
      </c>
      <c r="D44" s="132" t="str">
        <f>'CAT1'!D44</f>
        <v>AME21103</v>
      </c>
      <c r="E44" s="133"/>
      <c r="F44" s="7">
        <v>2</v>
      </c>
      <c r="G44" s="7">
        <v>0</v>
      </c>
      <c r="H44" s="7">
        <v>1</v>
      </c>
      <c r="I44" s="7">
        <v>0</v>
      </c>
      <c r="J44" s="7">
        <v>2</v>
      </c>
      <c r="K44" s="7">
        <v>1</v>
      </c>
      <c r="L44" s="7">
        <v>2</v>
      </c>
      <c r="M44" s="7">
        <v>0</v>
      </c>
      <c r="N44" s="7">
        <v>2</v>
      </c>
      <c r="O44" s="7">
        <v>2</v>
      </c>
      <c r="P44" s="7">
        <v>6</v>
      </c>
      <c r="Q44" s="7">
        <v>12</v>
      </c>
      <c r="R44" s="7">
        <v>12</v>
      </c>
      <c r="S44" s="7">
        <v>12</v>
      </c>
      <c r="T44" s="7">
        <v>12</v>
      </c>
      <c r="U44" s="7">
        <v>11</v>
      </c>
      <c r="V44" s="17">
        <f t="shared" si="7"/>
        <v>77</v>
      </c>
      <c r="W44" s="26">
        <f t="shared" si="10"/>
        <v>0.77777777777777779</v>
      </c>
      <c r="X44" s="26">
        <f t="shared" si="8"/>
        <v>0.72222222222222221</v>
      </c>
      <c r="Y44" s="35">
        <f t="shared" si="9"/>
        <v>0.83333333333333337</v>
      </c>
      <c r="Z44" s="26">
        <f t="shared" si="11"/>
        <v>0.77777777777777779</v>
      </c>
      <c r="AA44" s="26">
        <f t="shared" si="12"/>
        <v>0.72222222222222221</v>
      </c>
      <c r="AB44" s="26">
        <f t="shared" si="13"/>
        <v>0.6</v>
      </c>
    </row>
    <row r="45" spans="2:28" x14ac:dyDescent="0.3">
      <c r="B45" s="7">
        <f>'CAT1'!B45</f>
        <v>33</v>
      </c>
      <c r="C45" s="21" t="str">
        <f>'CAT1'!C45</f>
        <v>AME21109</v>
      </c>
      <c r="D45" s="132" t="str">
        <f>'CAT1'!D45</f>
        <v>AME21109</v>
      </c>
      <c r="E45" s="133"/>
      <c r="F45" s="7">
        <v>2</v>
      </c>
      <c r="G45" s="7">
        <v>2</v>
      </c>
      <c r="H45" s="7">
        <v>0</v>
      </c>
      <c r="I45" s="7">
        <v>0</v>
      </c>
      <c r="J45" s="7">
        <v>2</v>
      </c>
      <c r="K45" s="7">
        <v>2</v>
      </c>
      <c r="L45" s="7">
        <v>2</v>
      </c>
      <c r="M45" s="7">
        <v>2</v>
      </c>
      <c r="N45" s="7">
        <v>2</v>
      </c>
      <c r="O45" s="7">
        <v>2</v>
      </c>
      <c r="P45" s="7">
        <v>9</v>
      </c>
      <c r="Q45" s="7">
        <v>13</v>
      </c>
      <c r="R45" s="7">
        <v>12</v>
      </c>
      <c r="S45" s="7">
        <v>0</v>
      </c>
      <c r="T45" s="7">
        <v>12</v>
      </c>
      <c r="U45" s="7">
        <v>12</v>
      </c>
      <c r="V45" s="17">
        <f t="shared" si="7"/>
        <v>74</v>
      </c>
      <c r="W45" s="26">
        <f t="shared" si="10"/>
        <v>0.94444444444444442</v>
      </c>
      <c r="X45" s="26">
        <f t="shared" si="8"/>
        <v>0.66666666666666663</v>
      </c>
      <c r="Y45" s="35">
        <f t="shared" si="9"/>
        <v>0.22222222222222221</v>
      </c>
      <c r="Z45" s="26">
        <f t="shared" si="11"/>
        <v>0.88888888888888884</v>
      </c>
      <c r="AA45" s="26">
        <f t="shared" si="12"/>
        <v>0.88888888888888884</v>
      </c>
      <c r="AB45" s="26">
        <f t="shared" si="13"/>
        <v>0.9</v>
      </c>
    </row>
    <row r="46" spans="2:28" x14ac:dyDescent="0.3">
      <c r="B46" s="7">
        <f>'CAT1'!B46</f>
        <v>34</v>
      </c>
      <c r="C46" s="21" t="str">
        <f>'CAT1'!C46</f>
        <v>AME21110</v>
      </c>
      <c r="D46" s="132" t="str">
        <f>'CAT1'!D46</f>
        <v>AME21110</v>
      </c>
      <c r="E46" s="133"/>
      <c r="F46" s="7">
        <v>2</v>
      </c>
      <c r="G46" s="7">
        <v>2</v>
      </c>
      <c r="H46" s="7">
        <v>2</v>
      </c>
      <c r="I46" s="7">
        <v>2</v>
      </c>
      <c r="J46" s="7">
        <v>2</v>
      </c>
      <c r="K46" s="7">
        <v>2</v>
      </c>
      <c r="L46" s="7">
        <v>2</v>
      </c>
      <c r="M46" s="7">
        <v>2</v>
      </c>
      <c r="N46" s="7">
        <v>2</v>
      </c>
      <c r="O46" s="7">
        <v>2</v>
      </c>
      <c r="P46" s="7">
        <v>8</v>
      </c>
      <c r="Q46" s="7">
        <v>12</v>
      </c>
      <c r="R46" s="7">
        <v>11</v>
      </c>
      <c r="S46" s="7">
        <v>11</v>
      </c>
      <c r="T46" s="7">
        <v>11</v>
      </c>
      <c r="U46" s="7">
        <v>12</v>
      </c>
      <c r="V46" s="17">
        <f t="shared" si="7"/>
        <v>85</v>
      </c>
      <c r="W46" s="26">
        <f t="shared" si="10"/>
        <v>0.88888888888888884</v>
      </c>
      <c r="X46" s="26">
        <f t="shared" si="8"/>
        <v>0.83333333333333337</v>
      </c>
      <c r="Y46" s="35">
        <f t="shared" si="9"/>
        <v>0.83333333333333337</v>
      </c>
      <c r="Z46" s="26">
        <f t="shared" si="11"/>
        <v>0.83333333333333337</v>
      </c>
      <c r="AA46" s="26">
        <f t="shared" si="12"/>
        <v>0.88888888888888884</v>
      </c>
      <c r="AB46" s="26">
        <f t="shared" si="13"/>
        <v>0.8</v>
      </c>
    </row>
    <row r="47" spans="2:28" x14ac:dyDescent="0.3">
      <c r="B47" s="7">
        <f>'CAT1'!B47</f>
        <v>35</v>
      </c>
      <c r="C47" s="21" t="str">
        <f>'CAT1'!C47</f>
        <v>AME21112</v>
      </c>
      <c r="D47" s="132" t="str">
        <f>'CAT1'!D47</f>
        <v>AME21112</v>
      </c>
      <c r="E47" s="133"/>
      <c r="F47" s="7">
        <v>2</v>
      </c>
      <c r="G47" s="7">
        <v>2</v>
      </c>
      <c r="H47" s="7">
        <v>2</v>
      </c>
      <c r="I47" s="7">
        <v>2</v>
      </c>
      <c r="J47" s="7">
        <v>2</v>
      </c>
      <c r="K47" s="7">
        <v>2</v>
      </c>
      <c r="L47" s="7">
        <v>2</v>
      </c>
      <c r="M47" s="7">
        <v>2</v>
      </c>
      <c r="N47" s="7">
        <v>2</v>
      </c>
      <c r="O47" s="7">
        <v>2</v>
      </c>
      <c r="P47" s="7">
        <v>7</v>
      </c>
      <c r="Q47" s="7">
        <v>11</v>
      </c>
      <c r="R47" s="7">
        <v>11</v>
      </c>
      <c r="S47" s="7">
        <v>10</v>
      </c>
      <c r="T47" s="7">
        <v>12</v>
      </c>
      <c r="U47" s="7">
        <v>11</v>
      </c>
      <c r="V47" s="17">
        <f t="shared" si="7"/>
        <v>82</v>
      </c>
      <c r="W47" s="26">
        <f t="shared" si="10"/>
        <v>0.83333333333333337</v>
      </c>
      <c r="X47" s="26">
        <f t="shared" si="8"/>
        <v>0.83333333333333337</v>
      </c>
      <c r="Y47" s="35">
        <f t="shared" si="9"/>
        <v>0.77777777777777779</v>
      </c>
      <c r="Z47" s="26">
        <f t="shared" si="11"/>
        <v>0.88888888888888884</v>
      </c>
      <c r="AA47" s="26">
        <f t="shared" si="12"/>
        <v>0.83333333333333337</v>
      </c>
      <c r="AB47" s="26">
        <f t="shared" si="13"/>
        <v>0.7</v>
      </c>
    </row>
    <row r="48" spans="2:28" x14ac:dyDescent="0.3">
      <c r="B48" s="7">
        <f>'CAT1'!B48</f>
        <v>36</v>
      </c>
      <c r="C48" s="21" t="str">
        <f>'CAT1'!C48</f>
        <v>AME21115</v>
      </c>
      <c r="D48" s="132" t="str">
        <f>'CAT1'!D48</f>
        <v>AME21115</v>
      </c>
      <c r="E48" s="133"/>
      <c r="F48" s="7">
        <v>2</v>
      </c>
      <c r="G48" s="7">
        <v>2</v>
      </c>
      <c r="H48" s="7">
        <v>2</v>
      </c>
      <c r="I48" s="7">
        <v>2</v>
      </c>
      <c r="J48" s="7">
        <v>2</v>
      </c>
      <c r="K48" s="7">
        <v>1</v>
      </c>
      <c r="L48" s="7">
        <v>2</v>
      </c>
      <c r="M48" s="7">
        <v>2</v>
      </c>
      <c r="N48" s="7">
        <v>2</v>
      </c>
      <c r="O48" s="7">
        <v>2</v>
      </c>
      <c r="P48" s="7">
        <v>7</v>
      </c>
      <c r="Q48" s="7">
        <v>11</v>
      </c>
      <c r="R48" s="7">
        <v>11</v>
      </c>
      <c r="S48" s="7">
        <v>11</v>
      </c>
      <c r="T48" s="7">
        <v>12</v>
      </c>
      <c r="U48" s="7">
        <v>11</v>
      </c>
      <c r="V48" s="17">
        <f t="shared" si="7"/>
        <v>82</v>
      </c>
      <c r="W48" s="26">
        <f t="shared" si="10"/>
        <v>0.83333333333333337</v>
      </c>
      <c r="X48" s="26">
        <f t="shared" si="8"/>
        <v>0.83333333333333337</v>
      </c>
      <c r="Y48" s="35">
        <f t="shared" si="9"/>
        <v>0.77777777777777779</v>
      </c>
      <c r="Z48" s="26">
        <f t="shared" si="11"/>
        <v>0.88888888888888884</v>
      </c>
      <c r="AA48" s="26">
        <f t="shared" si="12"/>
        <v>0.83333333333333337</v>
      </c>
      <c r="AB48" s="26">
        <f t="shared" si="13"/>
        <v>0.7</v>
      </c>
    </row>
    <row r="49" spans="2:28" x14ac:dyDescent="0.3">
      <c r="B49" s="7">
        <f>'CAT1'!B49</f>
        <v>37</v>
      </c>
      <c r="C49" s="21" t="str">
        <f>'CAT1'!C49</f>
        <v>AME21117</v>
      </c>
      <c r="D49" s="132" t="str">
        <f>'CAT1'!D49</f>
        <v>AME21117</v>
      </c>
      <c r="E49" s="133"/>
      <c r="F49" s="7">
        <v>0</v>
      </c>
      <c r="G49" s="7">
        <v>1</v>
      </c>
      <c r="H49" s="7">
        <v>0</v>
      </c>
      <c r="I49" s="7">
        <v>2</v>
      </c>
      <c r="J49" s="7">
        <v>1</v>
      </c>
      <c r="K49" s="7">
        <v>1</v>
      </c>
      <c r="L49" s="7">
        <v>0</v>
      </c>
      <c r="M49" s="7">
        <v>0</v>
      </c>
      <c r="N49" s="7">
        <v>0</v>
      </c>
      <c r="O49" s="7">
        <v>0</v>
      </c>
      <c r="P49" s="7">
        <v>5</v>
      </c>
      <c r="Q49" s="7">
        <v>10</v>
      </c>
      <c r="R49" s="7">
        <v>11</v>
      </c>
      <c r="S49" s="7">
        <v>10</v>
      </c>
      <c r="T49" s="7">
        <v>11</v>
      </c>
      <c r="U49" s="7">
        <v>11</v>
      </c>
      <c r="V49" s="17">
        <f t="shared" si="7"/>
        <v>63</v>
      </c>
      <c r="W49" s="26">
        <f t="shared" si="10"/>
        <v>0.61111111111111116</v>
      </c>
      <c r="X49" s="26">
        <f t="shared" si="8"/>
        <v>0.72222222222222221</v>
      </c>
      <c r="Y49" s="35">
        <f t="shared" si="9"/>
        <v>0.66666666666666663</v>
      </c>
      <c r="Z49" s="26">
        <f t="shared" si="11"/>
        <v>0.61111111111111116</v>
      </c>
      <c r="AA49" s="26">
        <f t="shared" si="12"/>
        <v>0.61111111111111116</v>
      </c>
      <c r="AB49" s="26">
        <f t="shared" si="13"/>
        <v>0.5</v>
      </c>
    </row>
    <row r="50" spans="2:28" x14ac:dyDescent="0.3">
      <c r="B50" s="7">
        <f>'CAT1'!B50</f>
        <v>38</v>
      </c>
      <c r="C50" s="21" t="str">
        <f>'CAT1'!C50</f>
        <v>AME21122</v>
      </c>
      <c r="D50" s="132" t="str">
        <f>'CAT1'!D50</f>
        <v>AME21122</v>
      </c>
      <c r="E50" s="133"/>
      <c r="F50" s="7">
        <v>0</v>
      </c>
      <c r="G50" s="7">
        <v>2</v>
      </c>
      <c r="H50" s="7">
        <v>2</v>
      </c>
      <c r="I50" s="7">
        <v>2</v>
      </c>
      <c r="J50" s="7">
        <v>1</v>
      </c>
      <c r="K50" s="7">
        <v>0</v>
      </c>
      <c r="L50" s="7">
        <v>2</v>
      </c>
      <c r="M50" s="7">
        <v>0</v>
      </c>
      <c r="N50" s="7">
        <v>2</v>
      </c>
      <c r="O50" s="7">
        <v>0</v>
      </c>
      <c r="P50" s="7">
        <v>6</v>
      </c>
      <c r="Q50" s="7">
        <v>12</v>
      </c>
      <c r="R50" s="7">
        <v>12</v>
      </c>
      <c r="S50" s="7">
        <v>11</v>
      </c>
      <c r="T50" s="7">
        <v>12</v>
      </c>
      <c r="U50" s="7">
        <v>11</v>
      </c>
      <c r="V50" s="17">
        <f t="shared" si="7"/>
        <v>75</v>
      </c>
      <c r="W50" s="26">
        <f t="shared" si="10"/>
        <v>0.77777777777777779</v>
      </c>
      <c r="X50" s="26">
        <f t="shared" si="8"/>
        <v>0.88888888888888884</v>
      </c>
      <c r="Y50" s="35">
        <f t="shared" si="9"/>
        <v>0.66666666666666663</v>
      </c>
      <c r="Z50" s="26">
        <f t="shared" si="11"/>
        <v>0.77777777777777779</v>
      </c>
      <c r="AA50" s="26">
        <f t="shared" si="12"/>
        <v>0.72222222222222221</v>
      </c>
      <c r="AB50" s="26">
        <f t="shared" si="13"/>
        <v>0.6</v>
      </c>
    </row>
    <row r="51" spans="2:28" x14ac:dyDescent="0.3">
      <c r="B51" s="7">
        <f>'CAT1'!B51</f>
        <v>39</v>
      </c>
      <c r="C51" s="21" t="str">
        <f>'CAT1'!C51</f>
        <v>AME21127</v>
      </c>
      <c r="D51" s="132" t="str">
        <f>'CAT1'!D51</f>
        <v>AME21127</v>
      </c>
      <c r="E51" s="133"/>
      <c r="F51" s="7">
        <v>2</v>
      </c>
      <c r="G51" s="7">
        <v>2</v>
      </c>
      <c r="H51" s="7">
        <v>2</v>
      </c>
      <c r="I51" s="7">
        <v>0</v>
      </c>
      <c r="J51" s="7">
        <v>2</v>
      </c>
      <c r="K51" s="7">
        <v>2</v>
      </c>
      <c r="L51" s="7">
        <v>2</v>
      </c>
      <c r="M51" s="7">
        <v>2</v>
      </c>
      <c r="N51" s="7">
        <v>2</v>
      </c>
      <c r="O51" s="7">
        <v>2</v>
      </c>
      <c r="P51" s="7">
        <v>9</v>
      </c>
      <c r="Q51" s="7">
        <v>12</v>
      </c>
      <c r="R51" s="7">
        <v>13</v>
      </c>
      <c r="S51" s="7">
        <v>11</v>
      </c>
      <c r="T51" s="7">
        <v>11</v>
      </c>
      <c r="U51" s="7">
        <v>10</v>
      </c>
      <c r="V51" s="17">
        <f t="shared" si="7"/>
        <v>84</v>
      </c>
      <c r="W51" s="26">
        <f t="shared" si="10"/>
        <v>0.88888888888888884</v>
      </c>
      <c r="X51" s="26">
        <f t="shared" si="8"/>
        <v>0.83333333333333337</v>
      </c>
      <c r="Y51" s="35">
        <f t="shared" si="9"/>
        <v>0.83333333333333337</v>
      </c>
      <c r="Z51" s="26">
        <f t="shared" si="11"/>
        <v>0.83333333333333337</v>
      </c>
      <c r="AA51" s="26">
        <f t="shared" si="12"/>
        <v>0.77777777777777779</v>
      </c>
      <c r="AB51" s="26">
        <f t="shared" si="13"/>
        <v>0.9</v>
      </c>
    </row>
    <row r="52" spans="2:28" x14ac:dyDescent="0.3">
      <c r="B52" s="7">
        <f>'CAT1'!B52</f>
        <v>40</v>
      </c>
      <c r="C52" s="21" t="str">
        <f>'CAT1'!C52</f>
        <v>AME21001</v>
      </c>
      <c r="D52" s="132" t="str">
        <f>'CAT1'!D52</f>
        <v>AME21001</v>
      </c>
      <c r="E52" s="133"/>
      <c r="F52" s="7">
        <v>2</v>
      </c>
      <c r="G52" s="7">
        <v>2</v>
      </c>
      <c r="H52" s="7">
        <v>0</v>
      </c>
      <c r="I52" s="7">
        <v>2</v>
      </c>
      <c r="J52" s="7">
        <v>2</v>
      </c>
      <c r="K52" s="7">
        <v>2</v>
      </c>
      <c r="L52" s="7">
        <v>2</v>
      </c>
      <c r="M52" s="7">
        <v>1</v>
      </c>
      <c r="N52" s="7">
        <v>2</v>
      </c>
      <c r="O52" s="7">
        <v>2</v>
      </c>
      <c r="P52" s="7">
        <v>7</v>
      </c>
      <c r="Q52" s="7">
        <v>12</v>
      </c>
      <c r="R52" s="7">
        <v>11</v>
      </c>
      <c r="S52" s="7">
        <v>11</v>
      </c>
      <c r="T52" s="7">
        <v>12</v>
      </c>
      <c r="U52" s="7">
        <v>11</v>
      </c>
      <c r="V52" s="17">
        <f t="shared" si="7"/>
        <v>81</v>
      </c>
      <c r="W52" s="26">
        <f t="shared" si="10"/>
        <v>0.88888888888888884</v>
      </c>
      <c r="X52" s="26">
        <f t="shared" si="8"/>
        <v>0.72222222222222221</v>
      </c>
      <c r="Y52" s="35">
        <f t="shared" si="9"/>
        <v>0.83333333333333337</v>
      </c>
      <c r="Z52" s="26">
        <f t="shared" si="11"/>
        <v>0.83333333333333337</v>
      </c>
      <c r="AA52" s="26">
        <f t="shared" si="12"/>
        <v>0.77777777777777779</v>
      </c>
      <c r="AB52" s="26">
        <f t="shared" si="13"/>
        <v>0.7</v>
      </c>
    </row>
    <row r="53" spans="2:28" x14ac:dyDescent="0.3">
      <c r="B53" s="7">
        <f>'CAT1'!B53</f>
        <v>41</v>
      </c>
      <c r="C53" s="21" t="str">
        <f>'CAT1'!C53</f>
        <v>AME21003</v>
      </c>
      <c r="D53" s="132" t="str">
        <f>'CAT1'!D53</f>
        <v>AME21003</v>
      </c>
      <c r="E53" s="133"/>
      <c r="F53" s="7">
        <v>2</v>
      </c>
      <c r="G53" s="7">
        <v>2</v>
      </c>
      <c r="H53" s="7">
        <v>2</v>
      </c>
      <c r="I53" s="7">
        <v>2</v>
      </c>
      <c r="J53" s="7">
        <v>2</v>
      </c>
      <c r="K53" s="7">
        <v>1</v>
      </c>
      <c r="L53" s="7">
        <v>2</v>
      </c>
      <c r="M53" s="7">
        <v>2</v>
      </c>
      <c r="N53" s="7">
        <v>2</v>
      </c>
      <c r="O53" s="7">
        <v>2</v>
      </c>
      <c r="P53" s="7">
        <v>6</v>
      </c>
      <c r="Q53" s="7">
        <v>12</v>
      </c>
      <c r="R53" s="7">
        <v>11</v>
      </c>
      <c r="S53" s="7">
        <v>11</v>
      </c>
      <c r="T53" s="7">
        <v>11</v>
      </c>
      <c r="U53" s="7">
        <v>12</v>
      </c>
      <c r="V53" s="17">
        <f t="shared" si="7"/>
        <v>82</v>
      </c>
      <c r="W53" s="26">
        <f t="shared" si="10"/>
        <v>0.88888888888888884</v>
      </c>
      <c r="X53" s="26">
        <f t="shared" si="8"/>
        <v>0.83333333333333337</v>
      </c>
      <c r="Y53" s="35">
        <f t="shared" si="9"/>
        <v>0.77777777777777779</v>
      </c>
      <c r="Z53" s="26">
        <f t="shared" si="11"/>
        <v>0.83333333333333337</v>
      </c>
      <c r="AA53" s="26">
        <f t="shared" si="12"/>
        <v>0.88888888888888884</v>
      </c>
      <c r="AB53" s="26">
        <f t="shared" si="13"/>
        <v>0.6</v>
      </c>
    </row>
    <row r="54" spans="2:28" x14ac:dyDescent="0.3">
      <c r="B54" s="7">
        <f>'CAT1'!B54</f>
        <v>42</v>
      </c>
      <c r="C54" s="21" t="str">
        <f>'CAT1'!C54</f>
        <v>AME21004</v>
      </c>
      <c r="D54" s="132" t="str">
        <f>'CAT1'!D54</f>
        <v>AME21004</v>
      </c>
      <c r="E54" s="133"/>
      <c r="F54" s="7">
        <v>2</v>
      </c>
      <c r="G54" s="7">
        <v>2</v>
      </c>
      <c r="H54" s="7">
        <v>2</v>
      </c>
      <c r="I54" s="7">
        <v>2</v>
      </c>
      <c r="J54" s="7">
        <v>2</v>
      </c>
      <c r="K54" s="7">
        <v>1</v>
      </c>
      <c r="L54" s="7">
        <v>0</v>
      </c>
      <c r="M54" s="7">
        <v>1</v>
      </c>
      <c r="N54" s="7">
        <v>1</v>
      </c>
      <c r="O54" s="7">
        <v>1</v>
      </c>
      <c r="P54" s="7">
        <v>9</v>
      </c>
      <c r="Q54" s="7">
        <v>12</v>
      </c>
      <c r="R54" s="7">
        <v>11</v>
      </c>
      <c r="S54" s="7">
        <v>11</v>
      </c>
      <c r="T54" s="7">
        <v>12</v>
      </c>
      <c r="U54" s="7">
        <v>12</v>
      </c>
      <c r="V54" s="17">
        <f t="shared" si="7"/>
        <v>81</v>
      </c>
      <c r="W54" s="26">
        <f t="shared" si="10"/>
        <v>0.88888888888888884</v>
      </c>
      <c r="X54" s="26">
        <f t="shared" si="8"/>
        <v>0.83333333333333337</v>
      </c>
      <c r="Y54" s="35">
        <f t="shared" si="9"/>
        <v>0.77777777777777779</v>
      </c>
      <c r="Z54" s="26">
        <f t="shared" si="11"/>
        <v>0.72222222222222221</v>
      </c>
      <c r="AA54" s="26">
        <f t="shared" si="12"/>
        <v>0.77777777777777779</v>
      </c>
      <c r="AB54" s="26">
        <f t="shared" si="13"/>
        <v>0.9</v>
      </c>
    </row>
    <row r="55" spans="2:28" x14ac:dyDescent="0.3">
      <c r="B55" s="7">
        <f>'CAT1'!B55</f>
        <v>43</v>
      </c>
      <c r="C55" s="21" t="str">
        <f>'CAT1'!C55</f>
        <v>AME21006</v>
      </c>
      <c r="D55" s="132" t="str">
        <f>'CAT1'!D55</f>
        <v>AME21006</v>
      </c>
      <c r="E55" s="133"/>
      <c r="F55" s="7">
        <v>1</v>
      </c>
      <c r="G55" s="7">
        <v>1</v>
      </c>
      <c r="H55" s="7">
        <v>2</v>
      </c>
      <c r="I55" s="7">
        <v>0</v>
      </c>
      <c r="J55" s="7">
        <v>0</v>
      </c>
      <c r="K55" s="7">
        <v>1</v>
      </c>
      <c r="L55" s="7">
        <v>0</v>
      </c>
      <c r="M55" s="7">
        <v>0</v>
      </c>
      <c r="N55" s="7">
        <v>1</v>
      </c>
      <c r="O55" s="7">
        <v>0</v>
      </c>
      <c r="P55" s="7">
        <v>5</v>
      </c>
      <c r="Q55" s="7">
        <v>11</v>
      </c>
      <c r="R55" s="7">
        <v>11</v>
      </c>
      <c r="S55" s="7">
        <v>9</v>
      </c>
      <c r="T55" s="7">
        <v>11</v>
      </c>
      <c r="U55" s="7">
        <v>11</v>
      </c>
      <c r="V55" s="17">
        <f t="shared" si="7"/>
        <v>64</v>
      </c>
      <c r="W55" s="26">
        <f t="shared" si="10"/>
        <v>0.72222222222222221</v>
      </c>
      <c r="X55" s="26">
        <f t="shared" si="8"/>
        <v>0.72222222222222221</v>
      </c>
      <c r="Y55" s="35">
        <f t="shared" si="9"/>
        <v>0.55555555555555558</v>
      </c>
      <c r="Z55" s="26">
        <f t="shared" si="11"/>
        <v>0.61111111111111116</v>
      </c>
      <c r="AA55" s="26">
        <f t="shared" si="12"/>
        <v>0.66666666666666663</v>
      </c>
      <c r="AB55" s="26">
        <f t="shared" si="13"/>
        <v>0.5</v>
      </c>
    </row>
    <row r="56" spans="2:28" x14ac:dyDescent="0.3">
      <c r="B56" s="7">
        <f>'CAT1'!B56</f>
        <v>44</v>
      </c>
      <c r="C56" s="21" t="str">
        <f>'CAT1'!C56</f>
        <v>AME21007</v>
      </c>
      <c r="D56" s="132" t="str">
        <f>'CAT1'!D56</f>
        <v>AME21007</v>
      </c>
      <c r="E56" s="133"/>
      <c r="F56" s="7">
        <v>2</v>
      </c>
      <c r="G56" s="7">
        <v>2</v>
      </c>
      <c r="H56" s="7">
        <v>2</v>
      </c>
      <c r="I56" s="7">
        <v>2</v>
      </c>
      <c r="J56" s="7">
        <v>1</v>
      </c>
      <c r="K56" s="7">
        <v>0</v>
      </c>
      <c r="L56" s="7">
        <v>1</v>
      </c>
      <c r="M56" s="7">
        <v>1</v>
      </c>
      <c r="N56" s="7">
        <v>2</v>
      </c>
      <c r="O56" s="7">
        <v>2</v>
      </c>
      <c r="P56" s="7">
        <v>6</v>
      </c>
      <c r="Q56" s="7">
        <v>12</v>
      </c>
      <c r="R56" s="7">
        <v>12</v>
      </c>
      <c r="S56" s="7">
        <v>12</v>
      </c>
      <c r="T56" s="7">
        <v>12</v>
      </c>
      <c r="U56" s="7">
        <v>12</v>
      </c>
      <c r="V56" s="17">
        <f t="shared" si="7"/>
        <v>81</v>
      </c>
      <c r="W56" s="26">
        <f t="shared" si="10"/>
        <v>0.88888888888888884</v>
      </c>
      <c r="X56" s="26">
        <f t="shared" si="8"/>
        <v>0.88888888888888884</v>
      </c>
      <c r="Y56" s="35">
        <f t="shared" si="9"/>
        <v>0.72222222222222221</v>
      </c>
      <c r="Z56" s="26">
        <f t="shared" si="11"/>
        <v>0.77777777777777779</v>
      </c>
      <c r="AA56" s="26">
        <f t="shared" si="12"/>
        <v>0.83333333333333337</v>
      </c>
      <c r="AB56" s="26">
        <f t="shared" si="13"/>
        <v>0.6</v>
      </c>
    </row>
    <row r="57" spans="2:28" x14ac:dyDescent="0.3">
      <c r="B57" s="7">
        <f>'CAT1'!B57</f>
        <v>45</v>
      </c>
      <c r="C57" s="21" t="str">
        <f>'CAT1'!C57</f>
        <v>AME21008</v>
      </c>
      <c r="D57" s="132" t="str">
        <f>'CAT1'!D57</f>
        <v>AME21008</v>
      </c>
      <c r="E57" s="133"/>
      <c r="F57" s="7">
        <v>2</v>
      </c>
      <c r="G57" s="7">
        <v>2</v>
      </c>
      <c r="H57" s="7">
        <v>2</v>
      </c>
      <c r="I57" s="7">
        <v>0</v>
      </c>
      <c r="J57" s="7">
        <v>2</v>
      </c>
      <c r="K57" s="7">
        <v>2</v>
      </c>
      <c r="L57" s="7">
        <v>0</v>
      </c>
      <c r="M57" s="7">
        <v>1</v>
      </c>
      <c r="N57" s="7">
        <v>2</v>
      </c>
      <c r="O57" s="7">
        <v>1</v>
      </c>
      <c r="P57" s="7">
        <v>5</v>
      </c>
      <c r="Q57" s="7">
        <v>11</v>
      </c>
      <c r="R57" s="7">
        <v>11</v>
      </c>
      <c r="S57" s="7">
        <v>11</v>
      </c>
      <c r="T57" s="7">
        <v>10</v>
      </c>
      <c r="U57" s="7">
        <v>11</v>
      </c>
      <c r="V57" s="17">
        <f t="shared" si="7"/>
        <v>73</v>
      </c>
      <c r="W57" s="26">
        <f t="shared" si="10"/>
        <v>0.83333333333333337</v>
      </c>
      <c r="X57" s="26">
        <f t="shared" si="8"/>
        <v>0.72222222222222221</v>
      </c>
      <c r="Y57" s="35">
        <f t="shared" si="9"/>
        <v>0.83333333333333337</v>
      </c>
      <c r="Z57" s="26">
        <f t="shared" si="11"/>
        <v>0.61111111111111116</v>
      </c>
      <c r="AA57" s="26">
        <f t="shared" si="12"/>
        <v>0.77777777777777779</v>
      </c>
      <c r="AB57" s="26">
        <f t="shared" si="13"/>
        <v>0.5</v>
      </c>
    </row>
    <row r="58" spans="2:28" x14ac:dyDescent="0.3">
      <c r="B58" s="7">
        <f>'CAT1'!B58</f>
        <v>46</v>
      </c>
      <c r="C58" s="21" t="str">
        <f>'CAT1'!C58</f>
        <v>AME21129</v>
      </c>
      <c r="D58" s="132" t="str">
        <f>'CAT1'!D58</f>
        <v>AME21129</v>
      </c>
      <c r="E58" s="133"/>
      <c r="F58" s="7">
        <v>2</v>
      </c>
      <c r="G58" s="7">
        <v>0</v>
      </c>
      <c r="H58" s="7">
        <v>0</v>
      </c>
      <c r="I58" s="7">
        <v>2</v>
      </c>
      <c r="J58" s="7">
        <v>0</v>
      </c>
      <c r="K58" s="7">
        <v>0</v>
      </c>
      <c r="L58" s="7">
        <v>1</v>
      </c>
      <c r="M58" s="7">
        <v>1</v>
      </c>
      <c r="N58" s="7">
        <v>2</v>
      </c>
      <c r="O58" s="7">
        <v>2</v>
      </c>
      <c r="P58" s="7">
        <v>6</v>
      </c>
      <c r="Q58" s="7">
        <v>12</v>
      </c>
      <c r="R58" s="7">
        <v>11</v>
      </c>
      <c r="S58" s="7">
        <v>11</v>
      </c>
      <c r="T58" s="7">
        <v>11</v>
      </c>
      <c r="U58" s="7">
        <v>10</v>
      </c>
      <c r="V58" s="17">
        <f t="shared" si="7"/>
        <v>71</v>
      </c>
      <c r="W58" s="26">
        <f t="shared" si="10"/>
        <v>0.77777777777777779</v>
      </c>
      <c r="X58" s="26">
        <f t="shared" si="8"/>
        <v>0.72222222222222221</v>
      </c>
      <c r="Y58" s="35">
        <f t="shared" si="9"/>
        <v>0.61111111111111116</v>
      </c>
      <c r="Z58" s="26">
        <f t="shared" si="11"/>
        <v>0.72222222222222221</v>
      </c>
      <c r="AA58" s="26">
        <f t="shared" si="12"/>
        <v>0.72222222222222221</v>
      </c>
      <c r="AB58" s="26">
        <f t="shared" si="13"/>
        <v>0.6</v>
      </c>
    </row>
    <row r="59" spans="2:28" x14ac:dyDescent="0.3">
      <c r="B59" s="7">
        <f>'CAT1'!B59</f>
        <v>47</v>
      </c>
      <c r="C59" s="21" t="str">
        <f>'CAT1'!C59</f>
        <v>AME21132</v>
      </c>
      <c r="D59" s="132" t="str">
        <f>'CAT1'!D59</f>
        <v>AME21132</v>
      </c>
      <c r="E59" s="133"/>
      <c r="F59" s="7">
        <v>2</v>
      </c>
      <c r="G59" s="7">
        <v>2</v>
      </c>
      <c r="H59" s="7">
        <v>2</v>
      </c>
      <c r="I59" s="7">
        <v>2</v>
      </c>
      <c r="J59" s="7">
        <v>2</v>
      </c>
      <c r="K59" s="7">
        <v>2</v>
      </c>
      <c r="L59" s="7">
        <v>2</v>
      </c>
      <c r="M59" s="7">
        <v>2</v>
      </c>
      <c r="N59" s="7">
        <v>2</v>
      </c>
      <c r="O59" s="7">
        <v>2</v>
      </c>
      <c r="P59" s="7">
        <v>8</v>
      </c>
      <c r="Q59" s="7">
        <v>12</v>
      </c>
      <c r="R59" s="7">
        <v>12</v>
      </c>
      <c r="S59" s="7">
        <v>12</v>
      </c>
      <c r="T59" s="7">
        <v>11</v>
      </c>
      <c r="U59" s="7">
        <v>12</v>
      </c>
      <c r="V59" s="17">
        <f t="shared" si="7"/>
        <v>87</v>
      </c>
      <c r="W59" s="26">
        <f t="shared" si="10"/>
        <v>0.88888888888888884</v>
      </c>
      <c r="X59" s="26">
        <f t="shared" si="8"/>
        <v>0.88888888888888884</v>
      </c>
      <c r="Y59" s="35">
        <f t="shared" si="9"/>
        <v>0.88888888888888884</v>
      </c>
      <c r="Z59" s="26">
        <f t="shared" si="11"/>
        <v>0.83333333333333337</v>
      </c>
      <c r="AA59" s="26">
        <f t="shared" si="12"/>
        <v>0.88888888888888884</v>
      </c>
      <c r="AB59" s="26">
        <f t="shared" si="13"/>
        <v>0.8</v>
      </c>
    </row>
    <row r="60" spans="2:28" x14ac:dyDescent="0.3">
      <c r="B60" s="7">
        <f>'CAT1'!B60</f>
        <v>48</v>
      </c>
      <c r="C60" s="21" t="str">
        <f>'CAT1'!C60</f>
        <v>AME21133</v>
      </c>
      <c r="D60" s="132" t="str">
        <f>'CAT1'!D60</f>
        <v>AME21133</v>
      </c>
      <c r="E60" s="133"/>
      <c r="F60" s="7">
        <v>2</v>
      </c>
      <c r="G60" s="7">
        <v>2</v>
      </c>
      <c r="H60" s="7">
        <v>2</v>
      </c>
      <c r="I60" s="7">
        <v>2</v>
      </c>
      <c r="J60" s="7">
        <v>2</v>
      </c>
      <c r="K60" s="7">
        <v>2</v>
      </c>
      <c r="L60" s="7">
        <v>2</v>
      </c>
      <c r="M60" s="7">
        <v>2</v>
      </c>
      <c r="N60" s="7">
        <v>2</v>
      </c>
      <c r="O60" s="7">
        <v>2</v>
      </c>
      <c r="P60" s="7">
        <v>9</v>
      </c>
      <c r="Q60" s="7">
        <v>11</v>
      </c>
      <c r="R60" s="7">
        <v>13</v>
      </c>
      <c r="S60" s="7">
        <v>11</v>
      </c>
      <c r="T60" s="7">
        <v>12</v>
      </c>
      <c r="U60" s="7">
        <v>12</v>
      </c>
      <c r="V60" s="17">
        <f t="shared" si="7"/>
        <v>88</v>
      </c>
      <c r="W60" s="26">
        <f t="shared" si="10"/>
        <v>0.83333333333333337</v>
      </c>
      <c r="X60" s="26">
        <f t="shared" si="8"/>
        <v>0.94444444444444442</v>
      </c>
      <c r="Y60" s="35">
        <f t="shared" si="9"/>
        <v>0.83333333333333337</v>
      </c>
      <c r="Z60" s="26">
        <f t="shared" si="11"/>
        <v>0.88888888888888884</v>
      </c>
      <c r="AA60" s="26">
        <f t="shared" si="12"/>
        <v>0.88888888888888884</v>
      </c>
      <c r="AB60" s="26">
        <f t="shared" si="13"/>
        <v>0.9</v>
      </c>
    </row>
    <row r="61" spans="2:28" x14ac:dyDescent="0.3">
      <c r="B61" s="7">
        <f>'CAT1'!B61</f>
        <v>49</v>
      </c>
      <c r="C61" s="21" t="str">
        <f>'CAT1'!C61</f>
        <v>AME21135</v>
      </c>
      <c r="D61" s="132" t="str">
        <f>'CAT1'!D61</f>
        <v>AME21135</v>
      </c>
      <c r="E61" s="133"/>
      <c r="F61" s="7">
        <v>2</v>
      </c>
      <c r="G61" s="7">
        <v>0</v>
      </c>
      <c r="H61" s="7">
        <v>2</v>
      </c>
      <c r="I61" s="7">
        <v>0</v>
      </c>
      <c r="J61" s="7">
        <v>1</v>
      </c>
      <c r="K61" s="7">
        <v>2</v>
      </c>
      <c r="L61" s="7">
        <v>2</v>
      </c>
      <c r="M61" s="7">
        <v>1</v>
      </c>
      <c r="N61" s="7">
        <v>2</v>
      </c>
      <c r="O61" s="7">
        <v>0</v>
      </c>
      <c r="P61" s="7">
        <v>5</v>
      </c>
      <c r="Q61" s="7">
        <v>12</v>
      </c>
      <c r="R61" s="7">
        <v>11</v>
      </c>
      <c r="S61" s="7">
        <v>11</v>
      </c>
      <c r="T61" s="7">
        <v>11</v>
      </c>
      <c r="U61" s="7">
        <v>11</v>
      </c>
      <c r="V61" s="17">
        <f t="shared" si="7"/>
        <v>73</v>
      </c>
      <c r="W61" s="26">
        <f t="shared" si="10"/>
        <v>0.77777777777777779</v>
      </c>
      <c r="X61" s="26">
        <f t="shared" si="8"/>
        <v>0.72222222222222221</v>
      </c>
      <c r="Y61" s="35">
        <f t="shared" si="9"/>
        <v>0.77777777777777779</v>
      </c>
      <c r="Z61" s="26">
        <f t="shared" si="11"/>
        <v>0.77777777777777779</v>
      </c>
      <c r="AA61" s="26">
        <f t="shared" si="12"/>
        <v>0.77777777777777779</v>
      </c>
      <c r="AB61" s="26">
        <f t="shared" si="13"/>
        <v>0.5</v>
      </c>
    </row>
    <row r="62" spans="2:28" x14ac:dyDescent="0.3">
      <c r="B62" s="7">
        <f>'CAT1'!B62</f>
        <v>50</v>
      </c>
      <c r="C62" s="21" t="str">
        <f>'CAT1'!C62</f>
        <v>AME21138</v>
      </c>
      <c r="D62" s="132" t="str">
        <f>'CAT1'!D62</f>
        <v>AME21138</v>
      </c>
      <c r="E62" s="133"/>
      <c r="F62" s="7">
        <v>2</v>
      </c>
      <c r="G62" s="7">
        <v>2</v>
      </c>
      <c r="H62" s="7">
        <v>2</v>
      </c>
      <c r="I62" s="7">
        <v>2</v>
      </c>
      <c r="J62" s="7">
        <v>2</v>
      </c>
      <c r="K62" s="7">
        <v>2</v>
      </c>
      <c r="L62" s="7">
        <v>2</v>
      </c>
      <c r="M62" s="7">
        <v>2</v>
      </c>
      <c r="N62" s="7">
        <v>2</v>
      </c>
      <c r="O62" s="7">
        <v>2</v>
      </c>
      <c r="P62" s="7">
        <v>8</v>
      </c>
      <c r="Q62" s="7">
        <v>12</v>
      </c>
      <c r="R62" s="7">
        <v>12</v>
      </c>
      <c r="S62" s="7">
        <v>12</v>
      </c>
      <c r="T62" s="7">
        <v>12</v>
      </c>
      <c r="U62" s="7">
        <v>12</v>
      </c>
      <c r="V62" s="17">
        <f t="shared" si="7"/>
        <v>88</v>
      </c>
      <c r="W62" s="26">
        <f t="shared" si="10"/>
        <v>0.88888888888888884</v>
      </c>
      <c r="X62" s="26">
        <f t="shared" si="8"/>
        <v>0.88888888888888884</v>
      </c>
      <c r="Y62" s="35">
        <f t="shared" si="9"/>
        <v>0.88888888888888884</v>
      </c>
      <c r="Z62" s="26">
        <f t="shared" si="11"/>
        <v>0.88888888888888884</v>
      </c>
      <c r="AA62" s="26">
        <f t="shared" si="12"/>
        <v>0.88888888888888884</v>
      </c>
      <c r="AB62" s="26">
        <f t="shared" si="13"/>
        <v>0.8</v>
      </c>
    </row>
    <row r="63" spans="2:28" x14ac:dyDescent="0.3">
      <c r="B63" s="7">
        <f>'CAT1'!B63</f>
        <v>51</v>
      </c>
      <c r="C63" s="21" t="str">
        <f>'CAT1'!C63</f>
        <v>AME21142</v>
      </c>
      <c r="D63" s="132" t="str">
        <f>'CAT1'!D63</f>
        <v>AME21142</v>
      </c>
      <c r="E63" s="133"/>
      <c r="F63" s="7">
        <v>2</v>
      </c>
      <c r="G63" s="7">
        <v>2</v>
      </c>
      <c r="H63" s="7">
        <v>2</v>
      </c>
      <c r="I63" s="7">
        <v>0</v>
      </c>
      <c r="J63" s="7">
        <v>2</v>
      </c>
      <c r="K63" s="7">
        <v>0</v>
      </c>
      <c r="L63" s="7">
        <v>2</v>
      </c>
      <c r="M63" s="7">
        <v>0</v>
      </c>
      <c r="N63" s="7">
        <v>2</v>
      </c>
      <c r="O63" s="7">
        <v>2</v>
      </c>
      <c r="P63" s="7">
        <v>8</v>
      </c>
      <c r="Q63" s="7">
        <v>12</v>
      </c>
      <c r="R63" s="7">
        <v>12</v>
      </c>
      <c r="S63" s="7">
        <v>12</v>
      </c>
      <c r="T63" s="7">
        <v>10</v>
      </c>
      <c r="U63" s="7">
        <v>10</v>
      </c>
      <c r="V63" s="17">
        <f t="shared" si="7"/>
        <v>78</v>
      </c>
      <c r="W63" s="26">
        <f t="shared" si="10"/>
        <v>0.88888888888888884</v>
      </c>
      <c r="X63" s="26">
        <f t="shared" si="8"/>
        <v>0.77777777777777779</v>
      </c>
      <c r="Y63" s="35">
        <f t="shared" si="9"/>
        <v>0.77777777777777779</v>
      </c>
      <c r="Z63" s="26">
        <f t="shared" si="11"/>
        <v>0.66666666666666663</v>
      </c>
      <c r="AA63" s="26">
        <f t="shared" si="12"/>
        <v>0.66666666666666663</v>
      </c>
      <c r="AB63" s="26">
        <f t="shared" si="13"/>
        <v>0.8</v>
      </c>
    </row>
    <row r="64" spans="2:28" x14ac:dyDescent="0.3">
      <c r="B64" s="7">
        <f>'CAT1'!B64</f>
        <v>52</v>
      </c>
      <c r="C64" s="21" t="str">
        <f>'CAT1'!C64</f>
        <v>AME21143</v>
      </c>
      <c r="D64" s="132" t="str">
        <f>'CAT1'!D64</f>
        <v>AME21143</v>
      </c>
      <c r="E64" s="133"/>
      <c r="F64" s="7">
        <v>0</v>
      </c>
      <c r="G64" s="7">
        <v>1</v>
      </c>
      <c r="H64" s="7">
        <v>1</v>
      </c>
      <c r="I64" s="7">
        <v>0</v>
      </c>
      <c r="J64" s="7">
        <v>0</v>
      </c>
      <c r="K64" s="7">
        <v>0</v>
      </c>
      <c r="L64" s="7">
        <v>0</v>
      </c>
      <c r="M64" s="7">
        <v>0</v>
      </c>
      <c r="N64" s="7">
        <v>2</v>
      </c>
      <c r="O64" s="7">
        <v>0</v>
      </c>
      <c r="P64" s="7">
        <v>6</v>
      </c>
      <c r="Q64" s="7">
        <v>12</v>
      </c>
      <c r="R64" s="7">
        <v>11</v>
      </c>
      <c r="S64" s="7">
        <v>11</v>
      </c>
      <c r="T64" s="7">
        <v>11</v>
      </c>
      <c r="U64" s="7">
        <v>10</v>
      </c>
      <c r="V64" s="17">
        <f t="shared" si="7"/>
        <v>65</v>
      </c>
      <c r="W64" s="26">
        <f t="shared" si="10"/>
        <v>0.72222222222222221</v>
      </c>
      <c r="X64" s="26">
        <f t="shared" si="8"/>
        <v>0.66666666666666663</v>
      </c>
      <c r="Y64" s="35">
        <f t="shared" si="9"/>
        <v>0.61111111111111116</v>
      </c>
      <c r="Z64" s="26">
        <f t="shared" si="11"/>
        <v>0.61111111111111116</v>
      </c>
      <c r="AA64" s="26">
        <f t="shared" si="12"/>
        <v>0.66666666666666663</v>
      </c>
      <c r="AB64" s="26">
        <f t="shared" si="13"/>
        <v>0.6</v>
      </c>
    </row>
    <row r="65" spans="2:28" x14ac:dyDescent="0.3">
      <c r="B65" s="7">
        <f>'CAT1'!B65</f>
        <v>53</v>
      </c>
      <c r="C65" s="21" t="str">
        <f>'CAT1'!C65</f>
        <v>AME21144</v>
      </c>
      <c r="D65" s="132" t="str">
        <f>'CAT1'!D65</f>
        <v>AME21144</v>
      </c>
      <c r="E65" s="133"/>
      <c r="F65" s="7">
        <v>2</v>
      </c>
      <c r="G65" s="7">
        <v>2</v>
      </c>
      <c r="H65" s="7">
        <v>2</v>
      </c>
      <c r="I65" s="7">
        <v>0</v>
      </c>
      <c r="J65" s="7">
        <v>2</v>
      </c>
      <c r="K65" s="7">
        <v>0</v>
      </c>
      <c r="L65" s="7">
        <v>2</v>
      </c>
      <c r="M65" s="7">
        <v>2</v>
      </c>
      <c r="N65" s="7">
        <v>2</v>
      </c>
      <c r="O65" s="7">
        <v>0</v>
      </c>
      <c r="P65" s="7">
        <v>7</v>
      </c>
      <c r="Q65" s="7">
        <v>11</v>
      </c>
      <c r="R65" s="7">
        <v>11</v>
      </c>
      <c r="S65" s="7">
        <v>10</v>
      </c>
      <c r="T65" s="7">
        <v>12</v>
      </c>
      <c r="U65" s="7">
        <v>11</v>
      </c>
      <c r="V65" s="17">
        <f t="shared" si="7"/>
        <v>76</v>
      </c>
      <c r="W65" s="26">
        <f t="shared" si="10"/>
        <v>0.83333333333333337</v>
      </c>
      <c r="X65" s="26">
        <f t="shared" si="8"/>
        <v>0.72222222222222221</v>
      </c>
      <c r="Y65" s="35">
        <f t="shared" si="9"/>
        <v>0.66666666666666663</v>
      </c>
      <c r="Z65" s="26">
        <f t="shared" si="11"/>
        <v>0.88888888888888884</v>
      </c>
      <c r="AA65" s="26">
        <f t="shared" si="12"/>
        <v>0.83333333333333337</v>
      </c>
      <c r="AB65" s="26">
        <f t="shared" si="13"/>
        <v>0.7</v>
      </c>
    </row>
    <row r="66" spans="2:28" x14ac:dyDescent="0.3">
      <c r="B66" s="7">
        <f>'CAT1'!B66</f>
        <v>54</v>
      </c>
      <c r="C66" s="21" t="str">
        <f>'CAT1'!C66</f>
        <v>AME21148</v>
      </c>
      <c r="D66" s="132" t="str">
        <f>'CAT1'!D66</f>
        <v>AME21148</v>
      </c>
      <c r="E66" s="133"/>
      <c r="F66" s="7">
        <v>2</v>
      </c>
      <c r="G66" s="7">
        <v>2</v>
      </c>
      <c r="H66" s="7">
        <v>0</v>
      </c>
      <c r="I66" s="7">
        <v>0</v>
      </c>
      <c r="J66" s="7">
        <v>0</v>
      </c>
      <c r="K66" s="7">
        <v>0</v>
      </c>
      <c r="L66" s="7">
        <v>0</v>
      </c>
      <c r="M66" s="7">
        <v>0</v>
      </c>
      <c r="N66" s="7">
        <v>2</v>
      </c>
      <c r="O66" s="7">
        <v>0</v>
      </c>
      <c r="P66" s="7">
        <v>7</v>
      </c>
      <c r="Q66" s="7">
        <v>13</v>
      </c>
      <c r="R66" s="7">
        <v>12</v>
      </c>
      <c r="S66" s="7">
        <v>11</v>
      </c>
      <c r="T66" s="7">
        <v>12</v>
      </c>
      <c r="U66" s="7">
        <v>11</v>
      </c>
      <c r="V66" s="17">
        <f t="shared" si="7"/>
        <v>72</v>
      </c>
      <c r="W66" s="26">
        <f t="shared" si="10"/>
        <v>0.94444444444444442</v>
      </c>
      <c r="X66" s="26">
        <f t="shared" si="8"/>
        <v>0.66666666666666663</v>
      </c>
      <c r="Y66" s="35">
        <f t="shared" si="9"/>
        <v>0.61111111111111116</v>
      </c>
      <c r="Z66" s="26">
        <f t="shared" si="11"/>
        <v>0.66666666666666663</v>
      </c>
      <c r="AA66" s="26">
        <f t="shared" si="12"/>
        <v>0.72222222222222221</v>
      </c>
      <c r="AB66" s="26">
        <f t="shared" si="13"/>
        <v>0.7</v>
      </c>
    </row>
    <row r="67" spans="2:28" x14ac:dyDescent="0.3">
      <c r="B67" s="7">
        <f>'CAT1'!B67</f>
        <v>55</v>
      </c>
      <c r="C67" s="21" t="str">
        <f>'CAT1'!C67</f>
        <v>AME21158</v>
      </c>
      <c r="D67" s="132" t="str">
        <f>'CAT1'!D67</f>
        <v>AME21158</v>
      </c>
      <c r="E67" s="133"/>
      <c r="F67" s="7">
        <v>2</v>
      </c>
      <c r="G67" s="7">
        <v>2</v>
      </c>
      <c r="H67" s="7">
        <v>2</v>
      </c>
      <c r="I67" s="7">
        <v>2</v>
      </c>
      <c r="J67" s="7">
        <v>2</v>
      </c>
      <c r="K67" s="7">
        <v>2</v>
      </c>
      <c r="L67" s="7">
        <v>2</v>
      </c>
      <c r="M67" s="7">
        <v>2</v>
      </c>
      <c r="N67" s="7">
        <v>2</v>
      </c>
      <c r="O67" s="7">
        <v>2</v>
      </c>
      <c r="P67" s="7">
        <v>8</v>
      </c>
      <c r="Q67" s="7">
        <v>12</v>
      </c>
      <c r="R67" s="7">
        <v>12</v>
      </c>
      <c r="S67" s="7">
        <v>11</v>
      </c>
      <c r="T67" s="7">
        <v>11</v>
      </c>
      <c r="U67" s="7">
        <v>12</v>
      </c>
      <c r="V67" s="17">
        <f t="shared" si="7"/>
        <v>86</v>
      </c>
      <c r="W67" s="26">
        <f t="shared" si="10"/>
        <v>0.88888888888888884</v>
      </c>
      <c r="X67" s="26">
        <f t="shared" si="8"/>
        <v>0.88888888888888884</v>
      </c>
      <c r="Y67" s="35">
        <f t="shared" si="9"/>
        <v>0.83333333333333337</v>
      </c>
      <c r="Z67" s="26">
        <f t="shared" si="11"/>
        <v>0.83333333333333337</v>
      </c>
      <c r="AA67" s="26">
        <f t="shared" si="12"/>
        <v>0.88888888888888884</v>
      </c>
      <c r="AB67" s="26">
        <f t="shared" si="13"/>
        <v>0.8</v>
      </c>
    </row>
    <row r="68" spans="2:28" x14ac:dyDescent="0.3">
      <c r="B68" s="7">
        <f>'CAT1'!B68</f>
        <v>56</v>
      </c>
      <c r="C68" s="21" t="str">
        <f>'CAT1'!C68</f>
        <v>AME21160</v>
      </c>
      <c r="D68" s="132" t="str">
        <f>'CAT1'!D68</f>
        <v>AME21160</v>
      </c>
      <c r="E68" s="133"/>
      <c r="F68" s="7">
        <v>2</v>
      </c>
      <c r="G68" s="7">
        <v>2</v>
      </c>
      <c r="H68" s="7">
        <v>2</v>
      </c>
      <c r="I68" s="7">
        <v>2</v>
      </c>
      <c r="J68" s="7">
        <v>2</v>
      </c>
      <c r="K68" s="7">
        <v>2</v>
      </c>
      <c r="L68" s="7">
        <v>2</v>
      </c>
      <c r="M68" s="7">
        <v>2</v>
      </c>
      <c r="N68" s="7">
        <v>2</v>
      </c>
      <c r="O68" s="7">
        <v>2</v>
      </c>
      <c r="P68" s="7">
        <v>8</v>
      </c>
      <c r="Q68" s="7">
        <v>12</v>
      </c>
      <c r="R68" s="7">
        <v>11</v>
      </c>
      <c r="S68" s="7">
        <v>12</v>
      </c>
      <c r="T68" s="7">
        <v>11</v>
      </c>
      <c r="U68" s="7">
        <v>11</v>
      </c>
      <c r="V68" s="17">
        <f t="shared" si="7"/>
        <v>85</v>
      </c>
      <c r="W68" s="26">
        <f t="shared" si="10"/>
        <v>0.88888888888888884</v>
      </c>
      <c r="X68" s="26">
        <f t="shared" si="8"/>
        <v>0.83333333333333337</v>
      </c>
      <c r="Y68" s="35">
        <f t="shared" si="9"/>
        <v>0.88888888888888884</v>
      </c>
      <c r="Z68" s="26">
        <f t="shared" si="11"/>
        <v>0.83333333333333337</v>
      </c>
      <c r="AA68" s="26">
        <f t="shared" si="12"/>
        <v>0.83333333333333337</v>
      </c>
      <c r="AB68" s="26">
        <f t="shared" si="13"/>
        <v>0.8</v>
      </c>
    </row>
    <row r="69" spans="2:28" x14ac:dyDescent="0.3">
      <c r="B69" s="7">
        <f>'CAT1'!B69</f>
        <v>57</v>
      </c>
      <c r="C69" s="21" t="str">
        <f>'CAT1'!C69</f>
        <v>AME21162</v>
      </c>
      <c r="D69" s="132" t="str">
        <f>'CAT1'!D69</f>
        <v>AME21162</v>
      </c>
      <c r="E69" s="133"/>
      <c r="F69" s="7">
        <v>2</v>
      </c>
      <c r="G69" s="7">
        <v>1</v>
      </c>
      <c r="H69" s="7">
        <v>1</v>
      </c>
      <c r="I69" s="7">
        <v>2</v>
      </c>
      <c r="J69" s="7">
        <v>2</v>
      </c>
      <c r="K69" s="7">
        <v>1</v>
      </c>
      <c r="L69" s="7">
        <v>2</v>
      </c>
      <c r="M69" s="7">
        <v>1</v>
      </c>
      <c r="N69" s="7">
        <v>2</v>
      </c>
      <c r="O69" s="7">
        <v>0</v>
      </c>
      <c r="P69" s="7">
        <v>9</v>
      </c>
      <c r="Q69" s="7">
        <v>12</v>
      </c>
      <c r="R69" s="7">
        <v>12</v>
      </c>
      <c r="S69" s="7">
        <v>11</v>
      </c>
      <c r="T69" s="7">
        <v>12</v>
      </c>
      <c r="U69" s="7">
        <v>11</v>
      </c>
      <c r="V69" s="17">
        <f t="shared" si="7"/>
        <v>81</v>
      </c>
      <c r="W69" s="26">
        <f t="shared" si="10"/>
        <v>0.83333333333333337</v>
      </c>
      <c r="X69" s="26">
        <f t="shared" si="8"/>
        <v>0.83333333333333337</v>
      </c>
      <c r="Y69" s="35">
        <f t="shared" si="9"/>
        <v>0.77777777777777779</v>
      </c>
      <c r="Z69" s="26">
        <f t="shared" si="11"/>
        <v>0.83333333333333337</v>
      </c>
      <c r="AA69" s="26">
        <f t="shared" si="12"/>
        <v>0.77777777777777779</v>
      </c>
      <c r="AB69" s="26">
        <f t="shared" si="13"/>
        <v>0.9</v>
      </c>
    </row>
    <row r="70" spans="2:28" x14ac:dyDescent="0.3">
      <c r="B70" s="7">
        <f>'CAT1'!B70</f>
        <v>58</v>
      </c>
      <c r="C70" s="21" t="str">
        <f>'CAT1'!C70</f>
        <v>AME21163</v>
      </c>
      <c r="D70" s="132" t="str">
        <f>'CAT1'!D70</f>
        <v>AME21163</v>
      </c>
      <c r="E70" s="133"/>
      <c r="F70" s="7">
        <v>2</v>
      </c>
      <c r="G70" s="7">
        <v>2</v>
      </c>
      <c r="H70" s="7">
        <v>2</v>
      </c>
      <c r="I70" s="7">
        <v>2</v>
      </c>
      <c r="J70" s="7">
        <v>2</v>
      </c>
      <c r="K70" s="7">
        <v>2</v>
      </c>
      <c r="L70" s="7">
        <v>2</v>
      </c>
      <c r="M70" s="7">
        <v>2</v>
      </c>
      <c r="N70" s="7">
        <v>2</v>
      </c>
      <c r="O70" s="7">
        <v>2</v>
      </c>
      <c r="P70" s="7">
        <v>6</v>
      </c>
      <c r="Q70" s="7">
        <v>12</v>
      </c>
      <c r="R70" s="7">
        <v>11</v>
      </c>
      <c r="S70" s="7">
        <v>11</v>
      </c>
      <c r="T70" s="7">
        <v>11</v>
      </c>
      <c r="U70" s="7">
        <v>10</v>
      </c>
      <c r="V70" s="17">
        <f t="shared" si="7"/>
        <v>81</v>
      </c>
      <c r="W70" s="26">
        <f t="shared" si="10"/>
        <v>0.88888888888888884</v>
      </c>
      <c r="X70" s="26">
        <f t="shared" si="8"/>
        <v>0.83333333333333337</v>
      </c>
      <c r="Y70" s="35">
        <f t="shared" si="9"/>
        <v>0.83333333333333337</v>
      </c>
      <c r="Z70" s="26">
        <f t="shared" si="11"/>
        <v>0.83333333333333337</v>
      </c>
      <c r="AA70" s="26">
        <f t="shared" si="12"/>
        <v>0.77777777777777779</v>
      </c>
      <c r="AB70" s="26">
        <f t="shared" si="13"/>
        <v>0.6</v>
      </c>
    </row>
    <row r="71" spans="2:28" x14ac:dyDescent="0.3">
      <c r="B71" s="7">
        <f>'CAT1'!B71</f>
        <v>59</v>
      </c>
      <c r="C71" s="21" t="str">
        <f>'CAT1'!C71</f>
        <v>AME21165</v>
      </c>
      <c r="D71" s="132" t="str">
        <f>'CAT1'!D71</f>
        <v>AME21165</v>
      </c>
      <c r="E71" s="133"/>
      <c r="F71" s="7">
        <v>2</v>
      </c>
      <c r="G71" s="7">
        <v>2</v>
      </c>
      <c r="H71" s="7">
        <v>2</v>
      </c>
      <c r="I71" s="7">
        <v>2</v>
      </c>
      <c r="J71" s="7">
        <v>2</v>
      </c>
      <c r="K71" s="7">
        <v>2</v>
      </c>
      <c r="L71" s="7">
        <v>2</v>
      </c>
      <c r="M71" s="7">
        <v>2</v>
      </c>
      <c r="N71" s="7">
        <v>2</v>
      </c>
      <c r="O71" s="7">
        <v>2</v>
      </c>
      <c r="P71" s="7">
        <v>9</v>
      </c>
      <c r="Q71" s="7">
        <v>12</v>
      </c>
      <c r="R71" s="7">
        <v>12</v>
      </c>
      <c r="S71" s="7">
        <v>12</v>
      </c>
      <c r="T71" s="7">
        <v>12</v>
      </c>
      <c r="U71" s="7">
        <v>12</v>
      </c>
      <c r="V71" s="17">
        <f t="shared" si="7"/>
        <v>89</v>
      </c>
      <c r="W71" s="26">
        <f t="shared" si="10"/>
        <v>0.88888888888888884</v>
      </c>
      <c r="X71" s="26">
        <f t="shared" si="8"/>
        <v>0.88888888888888884</v>
      </c>
      <c r="Y71" s="35">
        <f t="shared" si="9"/>
        <v>0.88888888888888884</v>
      </c>
      <c r="Z71" s="26">
        <f t="shared" si="11"/>
        <v>0.88888888888888884</v>
      </c>
      <c r="AA71" s="26">
        <f t="shared" si="12"/>
        <v>0.88888888888888884</v>
      </c>
      <c r="AB71" s="26">
        <f t="shared" si="13"/>
        <v>0.9</v>
      </c>
    </row>
    <row r="72" spans="2:28" x14ac:dyDescent="0.3">
      <c r="B72" s="7">
        <f>'CAT1'!B72</f>
        <v>60</v>
      </c>
      <c r="C72" s="21" t="str">
        <f>'CAT1'!C72</f>
        <v>AME21168</v>
      </c>
      <c r="D72" s="132" t="str">
        <f>'CAT1'!D72</f>
        <v>AME21168</v>
      </c>
      <c r="E72" s="133"/>
      <c r="F72" s="7">
        <v>2</v>
      </c>
      <c r="G72" s="7">
        <v>2</v>
      </c>
      <c r="H72" s="7">
        <v>2</v>
      </c>
      <c r="I72" s="7">
        <v>2</v>
      </c>
      <c r="J72" s="7">
        <v>2</v>
      </c>
      <c r="K72" s="7">
        <v>2</v>
      </c>
      <c r="L72" s="7">
        <v>2</v>
      </c>
      <c r="M72" s="7">
        <v>2</v>
      </c>
      <c r="N72" s="7">
        <v>2</v>
      </c>
      <c r="O72" s="7">
        <v>2</v>
      </c>
      <c r="P72" s="7">
        <v>7</v>
      </c>
      <c r="Q72" s="7">
        <v>12</v>
      </c>
      <c r="R72" s="7">
        <v>12</v>
      </c>
      <c r="S72" s="7">
        <v>12</v>
      </c>
      <c r="T72" s="7">
        <v>12</v>
      </c>
      <c r="U72" s="7">
        <v>12</v>
      </c>
      <c r="V72" s="17">
        <f t="shared" si="7"/>
        <v>87</v>
      </c>
      <c r="W72" s="26">
        <f t="shared" si="10"/>
        <v>0.88888888888888884</v>
      </c>
      <c r="X72" s="26">
        <f t="shared" si="8"/>
        <v>0.88888888888888884</v>
      </c>
      <c r="Y72" s="35">
        <f t="shared" si="9"/>
        <v>0.88888888888888884</v>
      </c>
      <c r="Z72" s="26">
        <f t="shared" si="11"/>
        <v>0.88888888888888884</v>
      </c>
      <c r="AA72" s="26">
        <f t="shared" si="12"/>
        <v>0.88888888888888884</v>
      </c>
      <c r="AB72" s="26">
        <f t="shared" si="13"/>
        <v>0.7</v>
      </c>
    </row>
    <row r="73" spans="2:28" x14ac:dyDescent="0.3">
      <c r="B73" s="7">
        <f>'CAT1'!B73</f>
        <v>61</v>
      </c>
      <c r="C73" s="21" t="str">
        <f>'CAT1'!C73</f>
        <v>AME21173</v>
      </c>
      <c r="D73" s="132" t="str">
        <f>'CAT1'!D73</f>
        <v>AME21173</v>
      </c>
      <c r="E73" s="133"/>
      <c r="F73" s="7">
        <v>2</v>
      </c>
      <c r="G73" s="7">
        <v>2</v>
      </c>
      <c r="H73" s="7">
        <v>2</v>
      </c>
      <c r="I73" s="7">
        <v>2</v>
      </c>
      <c r="J73" s="7">
        <v>2</v>
      </c>
      <c r="K73" s="7">
        <v>2</v>
      </c>
      <c r="L73" s="7">
        <v>2</v>
      </c>
      <c r="M73" s="7">
        <v>2</v>
      </c>
      <c r="N73" s="7">
        <v>2</v>
      </c>
      <c r="O73" s="7">
        <v>2</v>
      </c>
      <c r="P73" s="7">
        <v>6</v>
      </c>
      <c r="Q73" s="7">
        <v>11</v>
      </c>
      <c r="R73" s="7">
        <v>12</v>
      </c>
      <c r="S73" s="7">
        <v>11</v>
      </c>
      <c r="T73" s="7">
        <v>12</v>
      </c>
      <c r="U73" s="7">
        <v>11</v>
      </c>
      <c r="V73" s="17">
        <f t="shared" si="7"/>
        <v>83</v>
      </c>
      <c r="W73" s="26">
        <f t="shared" si="10"/>
        <v>0.83333333333333337</v>
      </c>
      <c r="X73" s="26">
        <f t="shared" si="8"/>
        <v>0.88888888888888884</v>
      </c>
      <c r="Y73" s="35">
        <f t="shared" si="9"/>
        <v>0.83333333333333337</v>
      </c>
      <c r="Z73" s="26">
        <f t="shared" si="11"/>
        <v>0.88888888888888884</v>
      </c>
      <c r="AA73" s="26">
        <f t="shared" si="12"/>
        <v>0.83333333333333337</v>
      </c>
      <c r="AB73" s="26">
        <f t="shared" si="13"/>
        <v>0.6</v>
      </c>
    </row>
    <row r="74" spans="2:28" x14ac:dyDescent="0.3">
      <c r="B74" s="7">
        <f>'CAT1'!B74</f>
        <v>62</v>
      </c>
      <c r="C74" s="21" t="str">
        <f>'CAT1'!C74</f>
        <v>AME21178</v>
      </c>
      <c r="D74" s="132" t="str">
        <f>'CAT1'!D74</f>
        <v>AME21178</v>
      </c>
      <c r="E74" s="133"/>
      <c r="F74" s="7">
        <v>1</v>
      </c>
      <c r="G74" s="7">
        <v>0</v>
      </c>
      <c r="H74" s="7">
        <v>0</v>
      </c>
      <c r="I74" s="7">
        <v>2</v>
      </c>
      <c r="J74" s="7">
        <v>0</v>
      </c>
      <c r="K74" s="7">
        <v>2</v>
      </c>
      <c r="L74" s="7">
        <v>0</v>
      </c>
      <c r="M74" s="7">
        <v>2</v>
      </c>
      <c r="N74" s="7">
        <v>2</v>
      </c>
      <c r="O74" s="7">
        <v>0</v>
      </c>
      <c r="P74" s="7">
        <v>6</v>
      </c>
      <c r="Q74" s="7">
        <v>13</v>
      </c>
      <c r="R74" s="7">
        <v>12</v>
      </c>
      <c r="S74" s="7">
        <v>10</v>
      </c>
      <c r="T74" s="7">
        <v>11</v>
      </c>
      <c r="U74" s="7">
        <v>12</v>
      </c>
      <c r="V74" s="17">
        <f t="shared" si="7"/>
        <v>73</v>
      </c>
      <c r="W74" s="26">
        <f t="shared" si="10"/>
        <v>0.77777777777777779</v>
      </c>
      <c r="X74" s="26">
        <f t="shared" si="8"/>
        <v>0.77777777777777779</v>
      </c>
      <c r="Y74" s="35">
        <f t="shared" si="9"/>
        <v>0.66666666666666663</v>
      </c>
      <c r="Z74" s="26">
        <f t="shared" si="11"/>
        <v>0.72222222222222221</v>
      </c>
      <c r="AA74" s="26">
        <f t="shared" si="12"/>
        <v>0.88888888888888884</v>
      </c>
      <c r="AB74" s="26">
        <f t="shared" si="13"/>
        <v>0.6</v>
      </c>
    </row>
    <row r="75" spans="2:28" x14ac:dyDescent="0.3">
      <c r="B75" s="7">
        <f>'CAT1'!B75</f>
        <v>63</v>
      </c>
      <c r="C75" s="21" t="str">
        <f>'CAT1'!C75</f>
        <v>AME21179</v>
      </c>
      <c r="D75" s="132" t="str">
        <f>'CAT1'!D75</f>
        <v>AME21179</v>
      </c>
      <c r="E75" s="133"/>
      <c r="F75" s="7">
        <v>2</v>
      </c>
      <c r="G75" s="7">
        <v>2</v>
      </c>
      <c r="H75" s="7">
        <v>2</v>
      </c>
      <c r="I75" s="7">
        <v>2</v>
      </c>
      <c r="J75" s="7">
        <v>2</v>
      </c>
      <c r="K75" s="7">
        <v>2</v>
      </c>
      <c r="L75" s="7">
        <v>2</v>
      </c>
      <c r="M75" s="7">
        <v>2</v>
      </c>
      <c r="N75" s="7">
        <v>2</v>
      </c>
      <c r="O75" s="7">
        <v>2</v>
      </c>
      <c r="P75" s="7">
        <v>7</v>
      </c>
      <c r="Q75" s="7">
        <v>13</v>
      </c>
      <c r="R75" s="7">
        <v>12</v>
      </c>
      <c r="S75" s="7">
        <v>11</v>
      </c>
      <c r="T75" s="7">
        <v>12</v>
      </c>
      <c r="U75" s="7">
        <v>11</v>
      </c>
      <c r="V75" s="17">
        <f t="shared" si="7"/>
        <v>86</v>
      </c>
      <c r="W75" s="26">
        <f t="shared" si="10"/>
        <v>0.94444444444444442</v>
      </c>
      <c r="X75" s="26">
        <f t="shared" si="8"/>
        <v>0.88888888888888884</v>
      </c>
      <c r="Y75" s="35">
        <f t="shared" si="9"/>
        <v>0.83333333333333337</v>
      </c>
      <c r="Z75" s="26">
        <f t="shared" si="11"/>
        <v>0.88888888888888884</v>
      </c>
      <c r="AA75" s="26">
        <f t="shared" si="12"/>
        <v>0.83333333333333337</v>
      </c>
      <c r="AB75" s="26">
        <f t="shared" si="13"/>
        <v>0.7</v>
      </c>
    </row>
    <row r="76" spans="2:28" x14ac:dyDescent="0.3">
      <c r="B76" s="7">
        <f>'CAT1'!B76</f>
        <v>64</v>
      </c>
      <c r="C76" s="21" t="str">
        <f>'CAT1'!C76</f>
        <v>AME21183</v>
      </c>
      <c r="D76" s="132" t="str">
        <f>'CAT1'!D76</f>
        <v>AME21183</v>
      </c>
      <c r="E76" s="133"/>
      <c r="F76" s="7">
        <v>2</v>
      </c>
      <c r="G76" s="7">
        <v>1</v>
      </c>
      <c r="H76" s="7">
        <v>2</v>
      </c>
      <c r="I76" s="7">
        <v>2</v>
      </c>
      <c r="J76" s="7">
        <v>2</v>
      </c>
      <c r="K76" s="7">
        <v>2</v>
      </c>
      <c r="L76" s="7">
        <v>2</v>
      </c>
      <c r="M76" s="7">
        <v>2</v>
      </c>
      <c r="N76" s="7">
        <v>2</v>
      </c>
      <c r="O76" s="7">
        <v>2</v>
      </c>
      <c r="P76" s="7">
        <v>6</v>
      </c>
      <c r="Q76" s="7">
        <v>10</v>
      </c>
      <c r="R76" s="7">
        <v>11</v>
      </c>
      <c r="S76" s="7">
        <v>10</v>
      </c>
      <c r="T76" s="7">
        <v>10</v>
      </c>
      <c r="U76" s="7">
        <v>10</v>
      </c>
      <c r="V76" s="17">
        <f t="shared" si="7"/>
        <v>76</v>
      </c>
      <c r="W76" s="26">
        <f t="shared" si="10"/>
        <v>0.72222222222222221</v>
      </c>
      <c r="X76" s="26">
        <f t="shared" si="8"/>
        <v>0.83333333333333337</v>
      </c>
      <c r="Y76" s="35">
        <f t="shared" si="9"/>
        <v>0.77777777777777779</v>
      </c>
      <c r="Z76" s="26">
        <f t="shared" si="11"/>
        <v>0.77777777777777779</v>
      </c>
      <c r="AA76" s="26">
        <f t="shared" si="12"/>
        <v>0.77777777777777779</v>
      </c>
      <c r="AB76" s="26">
        <f t="shared" si="13"/>
        <v>0.6</v>
      </c>
    </row>
    <row r="77" spans="2:28" x14ac:dyDescent="0.3">
      <c r="B77" s="7">
        <f>'CAT1'!B77</f>
        <v>65</v>
      </c>
      <c r="C77" s="21" t="str">
        <f>'CAT1'!C77</f>
        <v>AME21188</v>
      </c>
      <c r="D77" s="132" t="str">
        <f>'CAT1'!D77</f>
        <v>AME21188</v>
      </c>
      <c r="E77" s="133"/>
      <c r="F77" s="7">
        <v>2</v>
      </c>
      <c r="G77" s="7">
        <v>2</v>
      </c>
      <c r="H77" s="7">
        <v>2</v>
      </c>
      <c r="I77" s="7">
        <v>2</v>
      </c>
      <c r="J77" s="7">
        <v>2</v>
      </c>
      <c r="K77" s="7">
        <v>2</v>
      </c>
      <c r="L77" s="7">
        <v>2</v>
      </c>
      <c r="M77" s="7">
        <v>2</v>
      </c>
      <c r="N77" s="7">
        <v>2</v>
      </c>
      <c r="O77" s="7">
        <v>2</v>
      </c>
      <c r="P77" s="7">
        <v>9</v>
      </c>
      <c r="Q77" s="7">
        <v>12</v>
      </c>
      <c r="R77" s="7">
        <v>12</v>
      </c>
      <c r="S77" s="7">
        <v>11</v>
      </c>
      <c r="T77" s="7">
        <v>12</v>
      </c>
      <c r="U77" s="7">
        <v>11</v>
      </c>
      <c r="V77" s="17">
        <f t="shared" si="7"/>
        <v>87</v>
      </c>
      <c r="W77" s="26">
        <f t="shared" si="10"/>
        <v>0.88888888888888884</v>
      </c>
      <c r="X77" s="26">
        <f t="shared" si="8"/>
        <v>0.88888888888888884</v>
      </c>
      <c r="Y77" s="35">
        <f t="shared" si="9"/>
        <v>0.83333333333333337</v>
      </c>
      <c r="Z77" s="26">
        <f t="shared" si="11"/>
        <v>0.88888888888888884</v>
      </c>
      <c r="AA77" s="26">
        <f t="shared" si="12"/>
        <v>0.83333333333333337</v>
      </c>
      <c r="AB77" s="26">
        <f t="shared" si="13"/>
        <v>0.9</v>
      </c>
    </row>
    <row r="78" spans="2:28" x14ac:dyDescent="0.3">
      <c r="B78" s="7">
        <f>'CAT1'!B78</f>
        <v>66</v>
      </c>
      <c r="C78" s="21" t="str">
        <f>'CAT1'!C78</f>
        <v>AME21189</v>
      </c>
      <c r="D78" s="132" t="str">
        <f>'CAT1'!D78</f>
        <v>AME21189</v>
      </c>
      <c r="E78" s="133"/>
      <c r="F78" s="7">
        <v>2</v>
      </c>
      <c r="G78" s="7">
        <v>2</v>
      </c>
      <c r="H78" s="7">
        <v>2</v>
      </c>
      <c r="I78" s="7">
        <v>2</v>
      </c>
      <c r="J78" s="7">
        <v>2</v>
      </c>
      <c r="K78" s="7">
        <v>2</v>
      </c>
      <c r="L78" s="7">
        <v>2</v>
      </c>
      <c r="M78" s="7">
        <v>2</v>
      </c>
      <c r="N78" s="7">
        <v>2</v>
      </c>
      <c r="O78" s="7">
        <v>2</v>
      </c>
      <c r="P78" s="7">
        <v>8</v>
      </c>
      <c r="Q78" s="7">
        <v>12</v>
      </c>
      <c r="R78" s="7">
        <v>12</v>
      </c>
      <c r="S78" s="7">
        <v>12</v>
      </c>
      <c r="T78" s="7">
        <v>12</v>
      </c>
      <c r="U78" s="7">
        <v>12</v>
      </c>
      <c r="V78" s="17">
        <f t="shared" si="7"/>
        <v>88</v>
      </c>
      <c r="W78" s="26">
        <f t="shared" si="10"/>
        <v>0.88888888888888884</v>
      </c>
      <c r="X78" s="26">
        <f t="shared" si="8"/>
        <v>0.88888888888888884</v>
      </c>
      <c r="Y78" s="35">
        <f t="shared" si="9"/>
        <v>0.88888888888888884</v>
      </c>
      <c r="Z78" s="26">
        <f t="shared" si="11"/>
        <v>0.88888888888888884</v>
      </c>
      <c r="AA78" s="26">
        <f t="shared" si="12"/>
        <v>0.88888888888888884</v>
      </c>
      <c r="AB78" s="26">
        <f t="shared" si="13"/>
        <v>0.8</v>
      </c>
    </row>
    <row r="79" spans="2:28" x14ac:dyDescent="0.3">
      <c r="B79" s="7">
        <f>'CAT1'!B79</f>
        <v>67</v>
      </c>
      <c r="C79" s="21" t="str">
        <f>'CAT1'!C79</f>
        <v>AME21194</v>
      </c>
      <c r="D79" s="132" t="str">
        <f>'CAT1'!D79</f>
        <v>AME21194</v>
      </c>
      <c r="E79" s="133"/>
      <c r="F79" s="7">
        <v>2</v>
      </c>
      <c r="G79" s="7">
        <v>2</v>
      </c>
      <c r="H79" s="7">
        <v>2</v>
      </c>
      <c r="I79" s="7">
        <v>2</v>
      </c>
      <c r="J79" s="7">
        <v>2</v>
      </c>
      <c r="K79" s="7">
        <v>2</v>
      </c>
      <c r="L79" s="7">
        <v>2</v>
      </c>
      <c r="M79" s="7">
        <v>2</v>
      </c>
      <c r="N79" s="7">
        <v>2</v>
      </c>
      <c r="O79" s="7">
        <v>2</v>
      </c>
      <c r="P79" s="7">
        <v>9</v>
      </c>
      <c r="Q79" s="7">
        <v>13</v>
      </c>
      <c r="R79" s="7">
        <v>11</v>
      </c>
      <c r="S79" s="7">
        <v>11</v>
      </c>
      <c r="T79" s="7">
        <v>12</v>
      </c>
      <c r="U79" s="7">
        <v>11</v>
      </c>
      <c r="V79" s="17">
        <f t="shared" si="7"/>
        <v>87</v>
      </c>
      <c r="W79" s="26">
        <f t="shared" si="10"/>
        <v>0.94444444444444442</v>
      </c>
      <c r="X79" s="26">
        <f t="shared" si="8"/>
        <v>0.83333333333333337</v>
      </c>
      <c r="Y79" s="35">
        <f t="shared" si="9"/>
        <v>0.83333333333333337</v>
      </c>
      <c r="Z79" s="26">
        <f t="shared" si="11"/>
        <v>0.88888888888888884</v>
      </c>
      <c r="AA79" s="26">
        <f t="shared" si="12"/>
        <v>0.83333333333333337</v>
      </c>
      <c r="AB79" s="26">
        <f t="shared" si="13"/>
        <v>0.9</v>
      </c>
    </row>
    <row r="80" spans="2:28" x14ac:dyDescent="0.3">
      <c r="B80" s="7">
        <f>'CAT1'!B80</f>
        <v>68</v>
      </c>
      <c r="C80" s="21" t="str">
        <f>'CAT1'!C80</f>
        <v>AME21196</v>
      </c>
      <c r="D80" s="132" t="str">
        <f>'CAT1'!D80</f>
        <v>AME21196</v>
      </c>
      <c r="E80" s="133"/>
      <c r="F80" s="7">
        <v>2</v>
      </c>
      <c r="G80" s="7">
        <v>2</v>
      </c>
      <c r="H80" s="7">
        <v>2</v>
      </c>
      <c r="I80" s="7">
        <v>2</v>
      </c>
      <c r="J80" s="7">
        <v>2</v>
      </c>
      <c r="K80" s="7">
        <v>2</v>
      </c>
      <c r="L80" s="7">
        <v>2</v>
      </c>
      <c r="M80" s="7">
        <v>2</v>
      </c>
      <c r="N80" s="7">
        <v>2</v>
      </c>
      <c r="O80" s="7">
        <v>2</v>
      </c>
      <c r="P80" s="7">
        <v>9</v>
      </c>
      <c r="Q80" s="7">
        <v>13</v>
      </c>
      <c r="R80" s="7">
        <v>12</v>
      </c>
      <c r="S80" s="7">
        <v>11</v>
      </c>
      <c r="T80" s="7">
        <v>12</v>
      </c>
      <c r="U80" s="7">
        <v>11</v>
      </c>
      <c r="V80" s="17">
        <f t="shared" si="7"/>
        <v>88</v>
      </c>
      <c r="W80" s="26">
        <f t="shared" si="10"/>
        <v>0.94444444444444442</v>
      </c>
      <c r="X80" s="26">
        <f t="shared" si="8"/>
        <v>0.88888888888888884</v>
      </c>
      <c r="Y80" s="35">
        <f t="shared" si="9"/>
        <v>0.83333333333333337</v>
      </c>
      <c r="Z80" s="26">
        <f t="shared" si="11"/>
        <v>0.88888888888888884</v>
      </c>
      <c r="AA80" s="26">
        <f t="shared" si="12"/>
        <v>0.83333333333333337</v>
      </c>
      <c r="AB80" s="26">
        <f t="shared" si="13"/>
        <v>0.9</v>
      </c>
    </row>
    <row r="81" spans="2:28" x14ac:dyDescent="0.3">
      <c r="B81" s="7">
        <f>'CAT1'!B81</f>
        <v>69</v>
      </c>
      <c r="C81" s="21" t="str">
        <f>'CAT1'!C81</f>
        <v>AME21203</v>
      </c>
      <c r="D81" s="132" t="str">
        <f>'CAT1'!D81</f>
        <v>AME21203</v>
      </c>
      <c r="E81" s="133"/>
      <c r="F81" s="7">
        <v>2</v>
      </c>
      <c r="G81" s="7">
        <v>2</v>
      </c>
      <c r="H81" s="7">
        <v>2</v>
      </c>
      <c r="I81" s="7">
        <v>2</v>
      </c>
      <c r="J81" s="7">
        <v>2</v>
      </c>
      <c r="K81" s="7">
        <v>2</v>
      </c>
      <c r="L81" s="7">
        <v>2</v>
      </c>
      <c r="M81" s="7">
        <v>2</v>
      </c>
      <c r="N81" s="7">
        <v>2</v>
      </c>
      <c r="O81" s="7">
        <v>2</v>
      </c>
      <c r="P81" s="7">
        <v>6</v>
      </c>
      <c r="Q81" s="7">
        <v>12</v>
      </c>
      <c r="R81" s="7">
        <v>11</v>
      </c>
      <c r="S81" s="7">
        <v>11</v>
      </c>
      <c r="T81" s="7">
        <v>12</v>
      </c>
      <c r="U81" s="7">
        <v>11</v>
      </c>
      <c r="V81" s="17">
        <f t="shared" si="7"/>
        <v>83</v>
      </c>
      <c r="W81" s="26">
        <f t="shared" si="10"/>
        <v>0.88888888888888884</v>
      </c>
      <c r="X81" s="26">
        <f t="shared" si="8"/>
        <v>0.83333333333333337</v>
      </c>
      <c r="Y81" s="35">
        <f t="shared" si="9"/>
        <v>0.83333333333333337</v>
      </c>
      <c r="Z81" s="26">
        <f t="shared" si="11"/>
        <v>0.88888888888888884</v>
      </c>
      <c r="AA81" s="26">
        <f t="shared" si="12"/>
        <v>0.83333333333333337</v>
      </c>
      <c r="AB81" s="26">
        <f t="shared" si="13"/>
        <v>0.6</v>
      </c>
    </row>
    <row r="82" spans="2:28" x14ac:dyDescent="0.3">
      <c r="B82" s="7">
        <f>'CAT1'!B82</f>
        <v>70</v>
      </c>
      <c r="C82" s="21" t="str">
        <f>'CAT1'!C82</f>
        <v>AME21204</v>
      </c>
      <c r="D82" s="132" t="str">
        <f>'CAT1'!D82</f>
        <v>AME21204</v>
      </c>
      <c r="E82" s="133"/>
      <c r="F82" s="7">
        <v>2</v>
      </c>
      <c r="G82" s="7">
        <v>2</v>
      </c>
      <c r="H82" s="7">
        <v>2</v>
      </c>
      <c r="I82" s="7">
        <v>2</v>
      </c>
      <c r="J82" s="7">
        <v>2</v>
      </c>
      <c r="K82" s="7">
        <v>2</v>
      </c>
      <c r="L82" s="7">
        <v>2</v>
      </c>
      <c r="M82" s="7">
        <v>1</v>
      </c>
      <c r="N82" s="7">
        <v>2</v>
      </c>
      <c r="O82" s="7">
        <v>2</v>
      </c>
      <c r="P82" s="7">
        <v>9</v>
      </c>
      <c r="Q82" s="7">
        <v>12</v>
      </c>
      <c r="R82" s="7">
        <v>12</v>
      </c>
      <c r="S82" s="7">
        <v>12</v>
      </c>
      <c r="T82" s="7">
        <v>12</v>
      </c>
      <c r="U82" s="7">
        <v>12</v>
      </c>
      <c r="V82" s="17">
        <f t="shared" ref="V82:V145" si="14">SUM(F82:U82)</f>
        <v>88</v>
      </c>
      <c r="W82" s="26">
        <f t="shared" si="10"/>
        <v>0.88888888888888884</v>
      </c>
      <c r="X82" s="26">
        <f t="shared" ref="X82:X145" si="15">SUM(H82:I82,R82)/18</f>
        <v>0.88888888888888884</v>
      </c>
      <c r="Y82" s="35">
        <f t="shared" ref="Y82:Y145" si="16">SUM(J82:K82,S82)/18</f>
        <v>0.88888888888888884</v>
      </c>
      <c r="Z82" s="26">
        <f t="shared" si="11"/>
        <v>0.83333333333333337</v>
      </c>
      <c r="AA82" s="26">
        <f t="shared" si="12"/>
        <v>0.83333333333333337</v>
      </c>
      <c r="AB82" s="26">
        <f t="shared" si="13"/>
        <v>0.9</v>
      </c>
    </row>
    <row r="83" spans="2:28" x14ac:dyDescent="0.3">
      <c r="B83" s="7">
        <f>'CAT1'!B83</f>
        <v>71</v>
      </c>
      <c r="C83" s="21" t="str">
        <f>'CAT1'!C83</f>
        <v>AME21210</v>
      </c>
      <c r="D83" s="132" t="str">
        <f>'CAT1'!D83</f>
        <v>AME21210</v>
      </c>
      <c r="E83" s="133"/>
      <c r="F83" s="7">
        <v>2</v>
      </c>
      <c r="G83" s="7">
        <v>2</v>
      </c>
      <c r="H83" s="7">
        <v>2</v>
      </c>
      <c r="I83" s="7">
        <v>2</v>
      </c>
      <c r="J83" s="7">
        <v>2</v>
      </c>
      <c r="K83" s="7">
        <v>2</v>
      </c>
      <c r="L83" s="7">
        <v>2</v>
      </c>
      <c r="M83" s="7">
        <v>2</v>
      </c>
      <c r="N83" s="7">
        <v>2</v>
      </c>
      <c r="O83" s="7">
        <v>2</v>
      </c>
      <c r="P83" s="7">
        <v>8</v>
      </c>
      <c r="Q83" s="7">
        <v>12</v>
      </c>
      <c r="R83" s="7">
        <v>13</v>
      </c>
      <c r="S83" s="7">
        <v>12</v>
      </c>
      <c r="T83" s="7">
        <v>12</v>
      </c>
      <c r="U83" s="7">
        <v>12</v>
      </c>
      <c r="V83" s="17">
        <f t="shared" si="14"/>
        <v>89</v>
      </c>
      <c r="W83" s="26">
        <f t="shared" ref="W83:W146" si="17">SUM(F83:G83,Q83)/18</f>
        <v>0.88888888888888884</v>
      </c>
      <c r="X83" s="26">
        <f t="shared" si="15"/>
        <v>0.94444444444444442</v>
      </c>
      <c r="Y83" s="35">
        <f t="shared" si="16"/>
        <v>0.88888888888888884</v>
      </c>
      <c r="Z83" s="26">
        <f t="shared" ref="Z83:Z146" si="18">SUM(L83:M83,T83)/18</f>
        <v>0.88888888888888884</v>
      </c>
      <c r="AA83" s="26">
        <f t="shared" ref="AA83:AA146" si="19">SUM(M83:N83,U83)/18</f>
        <v>0.88888888888888884</v>
      </c>
      <c r="AB83" s="26">
        <f t="shared" ref="AB83:AB146" si="20">SUM(P83)/10</f>
        <v>0.8</v>
      </c>
    </row>
    <row r="84" spans="2:28" x14ac:dyDescent="0.3">
      <c r="B84" s="7">
        <f>'CAT1'!B84</f>
        <v>72</v>
      </c>
      <c r="C84" s="21" t="str">
        <f>'CAT1'!C84</f>
        <v>AME21211</v>
      </c>
      <c r="D84" s="132" t="str">
        <f>'CAT1'!D84</f>
        <v>AME21211</v>
      </c>
      <c r="E84" s="133"/>
      <c r="F84" s="7">
        <v>2</v>
      </c>
      <c r="G84" s="7">
        <v>2</v>
      </c>
      <c r="H84" s="7">
        <v>2</v>
      </c>
      <c r="I84" s="7">
        <v>2</v>
      </c>
      <c r="J84" s="7">
        <v>2</v>
      </c>
      <c r="K84" s="7">
        <v>2</v>
      </c>
      <c r="L84" s="7">
        <v>2</v>
      </c>
      <c r="M84" s="7">
        <v>2</v>
      </c>
      <c r="N84" s="7">
        <v>2</v>
      </c>
      <c r="O84" s="7">
        <v>2</v>
      </c>
      <c r="P84" s="7">
        <v>8</v>
      </c>
      <c r="Q84" s="7">
        <v>13</v>
      </c>
      <c r="R84" s="7">
        <v>12</v>
      </c>
      <c r="S84" s="7">
        <v>12</v>
      </c>
      <c r="T84" s="7">
        <v>12</v>
      </c>
      <c r="U84" s="7">
        <v>12</v>
      </c>
      <c r="V84" s="17">
        <f t="shared" si="14"/>
        <v>89</v>
      </c>
      <c r="W84" s="26">
        <f t="shared" si="17"/>
        <v>0.94444444444444442</v>
      </c>
      <c r="X84" s="26">
        <f t="shared" si="15"/>
        <v>0.88888888888888884</v>
      </c>
      <c r="Y84" s="35">
        <f t="shared" si="16"/>
        <v>0.88888888888888884</v>
      </c>
      <c r="Z84" s="26">
        <f t="shared" si="18"/>
        <v>0.88888888888888884</v>
      </c>
      <c r="AA84" s="26">
        <f t="shared" si="19"/>
        <v>0.88888888888888884</v>
      </c>
      <c r="AB84" s="26">
        <f t="shared" si="20"/>
        <v>0.8</v>
      </c>
    </row>
    <row r="85" spans="2:28" x14ac:dyDescent="0.3">
      <c r="B85" s="7">
        <f>'CAT1'!B85</f>
        <v>73</v>
      </c>
      <c r="C85" s="21" t="str">
        <f>'CAT1'!C85</f>
        <v>AME21213</v>
      </c>
      <c r="D85" s="132" t="str">
        <f>'CAT1'!D85</f>
        <v>AME21213</v>
      </c>
      <c r="E85" s="133"/>
      <c r="F85" s="7">
        <v>0</v>
      </c>
      <c r="G85" s="7">
        <v>0</v>
      </c>
      <c r="H85" s="7">
        <v>0</v>
      </c>
      <c r="I85" s="7">
        <v>0</v>
      </c>
      <c r="J85" s="7">
        <v>0</v>
      </c>
      <c r="K85" s="7">
        <v>0</v>
      </c>
      <c r="L85" s="7">
        <v>2</v>
      </c>
      <c r="M85" s="7">
        <v>0</v>
      </c>
      <c r="N85" s="7">
        <v>2</v>
      </c>
      <c r="O85" s="7">
        <v>0</v>
      </c>
      <c r="P85" s="7">
        <v>8</v>
      </c>
      <c r="Q85" s="7">
        <v>11</v>
      </c>
      <c r="R85" s="7">
        <v>11</v>
      </c>
      <c r="S85" s="7">
        <v>0</v>
      </c>
      <c r="T85" s="7">
        <v>10</v>
      </c>
      <c r="U85" s="7">
        <v>12</v>
      </c>
      <c r="V85" s="17">
        <f t="shared" si="14"/>
        <v>56</v>
      </c>
      <c r="W85" s="26">
        <f t="shared" si="17"/>
        <v>0.61111111111111116</v>
      </c>
      <c r="X85" s="26">
        <f t="shared" si="15"/>
        <v>0.61111111111111116</v>
      </c>
      <c r="Y85" s="35">
        <f t="shared" si="16"/>
        <v>0</v>
      </c>
      <c r="Z85" s="26">
        <f t="shared" si="18"/>
        <v>0.66666666666666663</v>
      </c>
      <c r="AA85" s="26">
        <f t="shared" si="19"/>
        <v>0.77777777777777779</v>
      </c>
      <c r="AB85" s="26">
        <f t="shared" si="20"/>
        <v>0.8</v>
      </c>
    </row>
    <row r="86" spans="2:28" x14ac:dyDescent="0.3">
      <c r="B86" s="7">
        <f>'CAT1'!B86</f>
        <v>74</v>
      </c>
      <c r="C86" s="21" t="str">
        <f>'CAT1'!C86</f>
        <v>AME21219</v>
      </c>
      <c r="D86" s="132" t="str">
        <f>'CAT1'!D86</f>
        <v>AME21219</v>
      </c>
      <c r="E86" s="133"/>
      <c r="F86" s="7">
        <v>0</v>
      </c>
      <c r="G86" s="7">
        <v>0</v>
      </c>
      <c r="H86" s="7">
        <v>2</v>
      </c>
      <c r="I86" s="7">
        <v>2</v>
      </c>
      <c r="J86" s="7">
        <v>1</v>
      </c>
      <c r="K86" s="7">
        <v>1</v>
      </c>
      <c r="L86" s="7">
        <v>1</v>
      </c>
      <c r="M86" s="7">
        <v>1</v>
      </c>
      <c r="N86" s="7">
        <v>1</v>
      </c>
      <c r="O86" s="7">
        <v>0</v>
      </c>
      <c r="P86" s="7">
        <v>6</v>
      </c>
      <c r="Q86" s="7">
        <v>11</v>
      </c>
      <c r="R86" s="7">
        <v>11</v>
      </c>
      <c r="S86" s="7">
        <v>11</v>
      </c>
      <c r="T86" s="7">
        <v>11</v>
      </c>
      <c r="U86" s="7">
        <v>11</v>
      </c>
      <c r="V86" s="17">
        <f t="shared" si="14"/>
        <v>70</v>
      </c>
      <c r="W86" s="26">
        <f t="shared" si="17"/>
        <v>0.61111111111111116</v>
      </c>
      <c r="X86" s="26">
        <f t="shared" si="15"/>
        <v>0.83333333333333337</v>
      </c>
      <c r="Y86" s="35">
        <f t="shared" si="16"/>
        <v>0.72222222222222221</v>
      </c>
      <c r="Z86" s="26">
        <f t="shared" si="18"/>
        <v>0.72222222222222221</v>
      </c>
      <c r="AA86" s="26">
        <f t="shared" si="19"/>
        <v>0.72222222222222221</v>
      </c>
      <c r="AB86" s="26">
        <f t="shared" si="20"/>
        <v>0.6</v>
      </c>
    </row>
    <row r="87" spans="2:28" x14ac:dyDescent="0.3">
      <c r="B87" s="7">
        <f>'CAT1'!B87</f>
        <v>75</v>
      </c>
      <c r="C87" s="21" t="str">
        <f>'CAT1'!C87</f>
        <v>AME21221</v>
      </c>
      <c r="D87" s="132" t="str">
        <f>'CAT1'!D87</f>
        <v>AME21221</v>
      </c>
      <c r="E87" s="133"/>
      <c r="F87" s="7">
        <v>2</v>
      </c>
      <c r="G87" s="7">
        <v>2</v>
      </c>
      <c r="H87" s="7">
        <v>2</v>
      </c>
      <c r="I87" s="7">
        <v>2</v>
      </c>
      <c r="J87" s="7">
        <v>2</v>
      </c>
      <c r="K87" s="7">
        <v>2</v>
      </c>
      <c r="L87" s="7">
        <v>2</v>
      </c>
      <c r="M87" s="7">
        <v>2</v>
      </c>
      <c r="N87" s="7">
        <v>2</v>
      </c>
      <c r="O87" s="7">
        <v>2</v>
      </c>
      <c r="P87" s="7">
        <v>6</v>
      </c>
      <c r="Q87" s="7">
        <v>11</v>
      </c>
      <c r="R87" s="7">
        <v>11</v>
      </c>
      <c r="S87" s="7">
        <v>11</v>
      </c>
      <c r="T87" s="7">
        <v>11</v>
      </c>
      <c r="U87" s="7">
        <v>11</v>
      </c>
      <c r="V87" s="17">
        <f t="shared" si="14"/>
        <v>81</v>
      </c>
      <c r="W87" s="26">
        <f t="shared" si="17"/>
        <v>0.83333333333333337</v>
      </c>
      <c r="X87" s="26">
        <f t="shared" si="15"/>
        <v>0.83333333333333337</v>
      </c>
      <c r="Y87" s="35">
        <f t="shared" si="16"/>
        <v>0.83333333333333337</v>
      </c>
      <c r="Z87" s="26">
        <f t="shared" si="18"/>
        <v>0.83333333333333337</v>
      </c>
      <c r="AA87" s="26">
        <f t="shared" si="19"/>
        <v>0.83333333333333337</v>
      </c>
      <c r="AB87" s="26">
        <f t="shared" si="20"/>
        <v>0.6</v>
      </c>
    </row>
    <row r="88" spans="2:28" x14ac:dyDescent="0.3">
      <c r="B88" s="7">
        <f>'CAT1'!B88</f>
        <v>76</v>
      </c>
      <c r="C88" s="21" t="str">
        <f>'CAT1'!C88</f>
        <v>AME21225</v>
      </c>
      <c r="D88" s="132" t="str">
        <f>'CAT1'!D88</f>
        <v>AME21225</v>
      </c>
      <c r="E88" s="133"/>
      <c r="F88" s="7">
        <v>2</v>
      </c>
      <c r="G88" s="7">
        <v>2</v>
      </c>
      <c r="H88" s="7">
        <v>2</v>
      </c>
      <c r="I88" s="7">
        <v>0</v>
      </c>
      <c r="J88" s="7">
        <v>2</v>
      </c>
      <c r="K88" s="7">
        <v>2</v>
      </c>
      <c r="L88" s="7">
        <v>2</v>
      </c>
      <c r="M88" s="7">
        <v>2</v>
      </c>
      <c r="N88" s="7">
        <v>2</v>
      </c>
      <c r="O88" s="7">
        <v>2</v>
      </c>
      <c r="P88" s="7">
        <v>6</v>
      </c>
      <c r="Q88" s="7">
        <v>11</v>
      </c>
      <c r="R88" s="7">
        <v>12</v>
      </c>
      <c r="S88" s="7">
        <v>11</v>
      </c>
      <c r="T88" s="7">
        <v>11</v>
      </c>
      <c r="U88" s="7">
        <v>12</v>
      </c>
      <c r="V88" s="17">
        <f t="shared" si="14"/>
        <v>81</v>
      </c>
      <c r="W88" s="26">
        <f t="shared" si="17"/>
        <v>0.83333333333333337</v>
      </c>
      <c r="X88" s="26">
        <f t="shared" si="15"/>
        <v>0.77777777777777779</v>
      </c>
      <c r="Y88" s="35">
        <f t="shared" si="16"/>
        <v>0.83333333333333337</v>
      </c>
      <c r="Z88" s="26">
        <f t="shared" si="18"/>
        <v>0.83333333333333337</v>
      </c>
      <c r="AA88" s="26">
        <f t="shared" si="19"/>
        <v>0.88888888888888884</v>
      </c>
      <c r="AB88" s="26">
        <f t="shared" si="20"/>
        <v>0.6</v>
      </c>
    </row>
    <row r="89" spans="2:28" x14ac:dyDescent="0.3">
      <c r="B89" s="7">
        <f>'CAT1'!B89</f>
        <v>77</v>
      </c>
      <c r="C89" s="21" t="str">
        <f>'CAT1'!C89</f>
        <v>AME21226</v>
      </c>
      <c r="D89" s="132" t="str">
        <f>'CAT1'!D89</f>
        <v>AME21226</v>
      </c>
      <c r="E89" s="133"/>
      <c r="F89" s="7">
        <v>2</v>
      </c>
      <c r="G89" s="7">
        <v>2</v>
      </c>
      <c r="H89" s="7">
        <v>0</v>
      </c>
      <c r="I89" s="7">
        <v>1</v>
      </c>
      <c r="J89" s="7">
        <v>1</v>
      </c>
      <c r="K89" s="7">
        <v>2</v>
      </c>
      <c r="L89" s="7">
        <v>2</v>
      </c>
      <c r="M89" s="7">
        <v>1</v>
      </c>
      <c r="N89" s="7">
        <v>2</v>
      </c>
      <c r="O89" s="7">
        <v>2</v>
      </c>
      <c r="P89" s="7">
        <v>6</v>
      </c>
      <c r="Q89" s="7">
        <v>9</v>
      </c>
      <c r="R89" s="7">
        <v>10</v>
      </c>
      <c r="S89" s="7">
        <v>0</v>
      </c>
      <c r="T89" s="7">
        <v>9</v>
      </c>
      <c r="U89" s="7">
        <v>8</v>
      </c>
      <c r="V89" s="17">
        <f t="shared" si="14"/>
        <v>57</v>
      </c>
      <c r="W89" s="26">
        <f t="shared" si="17"/>
        <v>0.72222222222222221</v>
      </c>
      <c r="X89" s="26">
        <f t="shared" si="15"/>
        <v>0.61111111111111116</v>
      </c>
      <c r="Y89" s="35">
        <f t="shared" si="16"/>
        <v>0.16666666666666666</v>
      </c>
      <c r="Z89" s="26">
        <f t="shared" si="18"/>
        <v>0.66666666666666663</v>
      </c>
      <c r="AA89" s="26">
        <f t="shared" si="19"/>
        <v>0.61111111111111116</v>
      </c>
      <c r="AB89" s="26">
        <f t="shared" si="20"/>
        <v>0.6</v>
      </c>
    </row>
    <row r="90" spans="2:28" x14ac:dyDescent="0.3">
      <c r="B90" s="7">
        <f>'CAT1'!B90</f>
        <v>78</v>
      </c>
      <c r="C90" s="21" t="str">
        <f>'CAT1'!C90</f>
        <v>AME21228</v>
      </c>
      <c r="D90" s="132" t="str">
        <f>'CAT1'!D90</f>
        <v>AME21228</v>
      </c>
      <c r="E90" s="133"/>
      <c r="F90" s="7">
        <v>2</v>
      </c>
      <c r="G90" s="7">
        <v>2</v>
      </c>
      <c r="H90" s="7">
        <v>0</v>
      </c>
      <c r="I90" s="7">
        <v>1</v>
      </c>
      <c r="J90" s="7">
        <v>1</v>
      </c>
      <c r="K90" s="7">
        <v>0</v>
      </c>
      <c r="L90" s="7">
        <v>0</v>
      </c>
      <c r="M90" s="7">
        <v>0</v>
      </c>
      <c r="N90" s="7">
        <v>0</v>
      </c>
      <c r="O90" s="7">
        <v>0</v>
      </c>
      <c r="P90" s="7">
        <v>7</v>
      </c>
      <c r="Q90" s="7">
        <v>12</v>
      </c>
      <c r="R90" s="7">
        <v>12</v>
      </c>
      <c r="S90" s="7">
        <v>11</v>
      </c>
      <c r="T90" s="7">
        <v>12</v>
      </c>
      <c r="U90" s="7">
        <v>11</v>
      </c>
      <c r="V90" s="17">
        <f t="shared" si="14"/>
        <v>71</v>
      </c>
      <c r="W90" s="26">
        <f t="shared" si="17"/>
        <v>0.88888888888888884</v>
      </c>
      <c r="X90" s="26">
        <f t="shared" si="15"/>
        <v>0.72222222222222221</v>
      </c>
      <c r="Y90" s="35">
        <f t="shared" si="16"/>
        <v>0.66666666666666663</v>
      </c>
      <c r="Z90" s="26">
        <f t="shared" si="18"/>
        <v>0.66666666666666663</v>
      </c>
      <c r="AA90" s="26">
        <f t="shared" si="19"/>
        <v>0.61111111111111116</v>
      </c>
      <c r="AB90" s="26">
        <f t="shared" si="20"/>
        <v>0.7</v>
      </c>
    </row>
    <row r="91" spans="2:28" x14ac:dyDescent="0.3">
      <c r="B91" s="7">
        <f>'CAT1'!B91</f>
        <v>79</v>
      </c>
      <c r="C91" s="21" t="str">
        <f>'CAT1'!C91</f>
        <v>AME21010</v>
      </c>
      <c r="D91" s="132" t="str">
        <f>'CAT1'!D91</f>
        <v>AME21010</v>
      </c>
      <c r="E91" s="133"/>
      <c r="F91" s="7">
        <v>0</v>
      </c>
      <c r="G91" s="7">
        <v>0</v>
      </c>
      <c r="H91" s="7">
        <v>0</v>
      </c>
      <c r="I91" s="7">
        <v>0</v>
      </c>
      <c r="J91" s="7">
        <v>2</v>
      </c>
      <c r="K91" s="7">
        <v>0</v>
      </c>
      <c r="L91" s="7">
        <v>0</v>
      </c>
      <c r="M91" s="7">
        <v>0</v>
      </c>
      <c r="N91" s="7">
        <v>0</v>
      </c>
      <c r="O91" s="7">
        <v>2</v>
      </c>
      <c r="P91" s="7">
        <v>5</v>
      </c>
      <c r="Q91" s="7">
        <v>11</v>
      </c>
      <c r="R91" s="7">
        <v>11</v>
      </c>
      <c r="S91" s="7">
        <v>11</v>
      </c>
      <c r="T91" s="7">
        <v>11</v>
      </c>
      <c r="U91" s="7">
        <v>11</v>
      </c>
      <c r="V91" s="17">
        <f t="shared" si="14"/>
        <v>64</v>
      </c>
      <c r="W91" s="26">
        <f t="shared" si="17"/>
        <v>0.61111111111111116</v>
      </c>
      <c r="X91" s="26">
        <f t="shared" si="15"/>
        <v>0.61111111111111116</v>
      </c>
      <c r="Y91" s="35">
        <f t="shared" si="16"/>
        <v>0.72222222222222221</v>
      </c>
      <c r="Z91" s="26">
        <f t="shared" si="18"/>
        <v>0.61111111111111116</v>
      </c>
      <c r="AA91" s="26">
        <f t="shared" si="19"/>
        <v>0.61111111111111116</v>
      </c>
      <c r="AB91" s="26">
        <f t="shared" si="20"/>
        <v>0.5</v>
      </c>
    </row>
    <row r="92" spans="2:28" x14ac:dyDescent="0.3">
      <c r="B92" s="7">
        <f>'CAT1'!B92</f>
        <v>80</v>
      </c>
      <c r="C92" s="21" t="str">
        <f>'CAT1'!C92</f>
        <v>AME21011</v>
      </c>
      <c r="D92" s="132" t="str">
        <f>'CAT1'!D92</f>
        <v>AME21011</v>
      </c>
      <c r="E92" s="133"/>
      <c r="F92" s="7">
        <v>2</v>
      </c>
      <c r="G92" s="7">
        <v>2</v>
      </c>
      <c r="H92" s="7">
        <v>2</v>
      </c>
      <c r="I92" s="7">
        <v>2</v>
      </c>
      <c r="J92" s="7">
        <v>2</v>
      </c>
      <c r="K92" s="7">
        <v>2</v>
      </c>
      <c r="L92" s="7">
        <v>2</v>
      </c>
      <c r="M92" s="7">
        <v>2</v>
      </c>
      <c r="N92" s="7">
        <v>2</v>
      </c>
      <c r="O92" s="7">
        <v>2</v>
      </c>
      <c r="P92" s="7">
        <v>6</v>
      </c>
      <c r="Q92" s="7">
        <v>11</v>
      </c>
      <c r="R92" s="7">
        <v>11</v>
      </c>
      <c r="S92" s="7">
        <v>11</v>
      </c>
      <c r="T92" s="7">
        <v>11</v>
      </c>
      <c r="U92" s="7">
        <v>11</v>
      </c>
      <c r="V92" s="17">
        <f t="shared" si="14"/>
        <v>81</v>
      </c>
      <c r="W92" s="26">
        <f t="shared" si="17"/>
        <v>0.83333333333333337</v>
      </c>
      <c r="X92" s="26">
        <f t="shared" si="15"/>
        <v>0.83333333333333337</v>
      </c>
      <c r="Y92" s="35">
        <f t="shared" si="16"/>
        <v>0.83333333333333337</v>
      </c>
      <c r="Z92" s="26">
        <f t="shared" si="18"/>
        <v>0.83333333333333337</v>
      </c>
      <c r="AA92" s="26">
        <f t="shared" si="19"/>
        <v>0.83333333333333337</v>
      </c>
      <c r="AB92" s="26">
        <f t="shared" si="20"/>
        <v>0.6</v>
      </c>
    </row>
    <row r="93" spans="2:28" x14ac:dyDescent="0.3">
      <c r="B93" s="7">
        <f>'CAT1'!B93</f>
        <v>81</v>
      </c>
      <c r="C93" s="21" t="str">
        <f>'CAT1'!C93</f>
        <v>AME21014</v>
      </c>
      <c r="D93" s="132" t="str">
        <f>'CAT1'!D93</f>
        <v>AME21014</v>
      </c>
      <c r="E93" s="133"/>
      <c r="F93" s="7">
        <v>0</v>
      </c>
      <c r="G93" s="7">
        <v>2</v>
      </c>
      <c r="H93" s="7">
        <v>2</v>
      </c>
      <c r="I93" s="7">
        <v>1</v>
      </c>
      <c r="J93" s="7">
        <v>2</v>
      </c>
      <c r="K93" s="7">
        <v>1</v>
      </c>
      <c r="L93" s="7">
        <v>1</v>
      </c>
      <c r="M93" s="7">
        <v>1</v>
      </c>
      <c r="N93" s="7">
        <v>2</v>
      </c>
      <c r="O93" s="7">
        <v>2</v>
      </c>
      <c r="P93" s="7">
        <v>5</v>
      </c>
      <c r="Q93" s="7">
        <v>10</v>
      </c>
      <c r="R93" s="7">
        <v>12</v>
      </c>
      <c r="S93" s="7">
        <v>11</v>
      </c>
      <c r="T93" s="7">
        <v>11</v>
      </c>
      <c r="U93" s="7">
        <v>11</v>
      </c>
      <c r="V93" s="17">
        <f t="shared" si="14"/>
        <v>74</v>
      </c>
      <c r="W93" s="26">
        <f t="shared" si="17"/>
        <v>0.66666666666666663</v>
      </c>
      <c r="X93" s="26">
        <f t="shared" si="15"/>
        <v>0.83333333333333337</v>
      </c>
      <c r="Y93" s="35">
        <f t="shared" si="16"/>
        <v>0.77777777777777779</v>
      </c>
      <c r="Z93" s="26">
        <f t="shared" si="18"/>
        <v>0.72222222222222221</v>
      </c>
      <c r="AA93" s="26">
        <f t="shared" si="19"/>
        <v>0.77777777777777779</v>
      </c>
      <c r="AB93" s="26">
        <f t="shared" si="20"/>
        <v>0.5</v>
      </c>
    </row>
    <row r="94" spans="2:28" x14ac:dyDescent="0.3">
      <c r="B94" s="7">
        <f>'CAT1'!B94</f>
        <v>82</v>
      </c>
      <c r="C94" s="21" t="str">
        <f>'CAT1'!C94</f>
        <v>AME21015</v>
      </c>
      <c r="D94" s="132" t="str">
        <f>'CAT1'!D94</f>
        <v>AME21015</v>
      </c>
      <c r="E94" s="133"/>
      <c r="F94" s="7" t="s">
        <v>103</v>
      </c>
      <c r="G94" s="7" t="s">
        <v>103</v>
      </c>
      <c r="H94" s="7" t="s">
        <v>103</v>
      </c>
      <c r="I94" s="7" t="s">
        <v>103</v>
      </c>
      <c r="J94" s="7" t="s">
        <v>103</v>
      </c>
      <c r="K94" s="7" t="s">
        <v>103</v>
      </c>
      <c r="L94" s="7" t="s">
        <v>103</v>
      </c>
      <c r="M94" s="7" t="s">
        <v>103</v>
      </c>
      <c r="N94" s="7" t="s">
        <v>103</v>
      </c>
      <c r="O94" s="7" t="s">
        <v>103</v>
      </c>
      <c r="P94" s="7" t="s">
        <v>103</v>
      </c>
      <c r="Q94" s="7" t="s">
        <v>103</v>
      </c>
      <c r="R94" s="7" t="s">
        <v>103</v>
      </c>
      <c r="S94" s="7" t="s">
        <v>103</v>
      </c>
      <c r="T94" s="7" t="s">
        <v>103</v>
      </c>
      <c r="U94" s="7" t="s">
        <v>103</v>
      </c>
      <c r="V94" s="17">
        <f t="shared" si="14"/>
        <v>0</v>
      </c>
      <c r="W94" s="26">
        <f t="shared" si="17"/>
        <v>0</v>
      </c>
      <c r="X94" s="26">
        <f t="shared" si="15"/>
        <v>0</v>
      </c>
      <c r="Y94" s="35">
        <f t="shared" si="16"/>
        <v>0</v>
      </c>
      <c r="Z94" s="26">
        <f t="shared" si="18"/>
        <v>0</v>
      </c>
      <c r="AA94" s="26">
        <f t="shared" si="19"/>
        <v>0</v>
      </c>
      <c r="AB94" s="26">
        <f t="shared" si="20"/>
        <v>0</v>
      </c>
    </row>
    <row r="95" spans="2:28" x14ac:dyDescent="0.3">
      <c r="B95" s="7">
        <f>'CAT1'!B95</f>
        <v>83</v>
      </c>
      <c r="C95" s="21" t="str">
        <f>'CAT1'!C95</f>
        <v>AME21018</v>
      </c>
      <c r="D95" s="132" t="str">
        <f>'CAT1'!D95</f>
        <v>AME21018</v>
      </c>
      <c r="E95" s="133"/>
      <c r="F95" s="7">
        <v>2</v>
      </c>
      <c r="G95" s="7">
        <v>2</v>
      </c>
      <c r="H95" s="7">
        <v>2</v>
      </c>
      <c r="I95" s="7">
        <v>2</v>
      </c>
      <c r="J95" s="7">
        <v>2</v>
      </c>
      <c r="K95" s="7">
        <v>2</v>
      </c>
      <c r="L95" s="7">
        <v>2</v>
      </c>
      <c r="M95" s="7">
        <v>2</v>
      </c>
      <c r="N95" s="7">
        <v>2</v>
      </c>
      <c r="O95" s="7">
        <v>2</v>
      </c>
      <c r="P95" s="7">
        <v>8</v>
      </c>
      <c r="Q95" s="7">
        <v>12</v>
      </c>
      <c r="R95" s="7">
        <v>11</v>
      </c>
      <c r="S95" s="7">
        <v>10</v>
      </c>
      <c r="T95" s="7">
        <v>11</v>
      </c>
      <c r="U95" s="7">
        <v>11</v>
      </c>
      <c r="V95" s="17">
        <f t="shared" si="14"/>
        <v>83</v>
      </c>
      <c r="W95" s="26">
        <f t="shared" si="17"/>
        <v>0.88888888888888884</v>
      </c>
      <c r="X95" s="26">
        <f t="shared" si="15"/>
        <v>0.83333333333333337</v>
      </c>
      <c r="Y95" s="35">
        <f t="shared" si="16"/>
        <v>0.77777777777777779</v>
      </c>
      <c r="Z95" s="26">
        <f t="shared" si="18"/>
        <v>0.83333333333333337</v>
      </c>
      <c r="AA95" s="26">
        <f t="shared" si="19"/>
        <v>0.83333333333333337</v>
      </c>
      <c r="AB95" s="26">
        <f t="shared" si="20"/>
        <v>0.8</v>
      </c>
    </row>
    <row r="96" spans="2:28" x14ac:dyDescent="0.3">
      <c r="B96" s="7">
        <f>'CAT1'!B96</f>
        <v>84</v>
      </c>
      <c r="C96" s="21" t="str">
        <f>'CAT1'!C96</f>
        <v>AME21023</v>
      </c>
      <c r="D96" s="132" t="str">
        <f>'CAT1'!D96</f>
        <v>AME21023</v>
      </c>
      <c r="E96" s="133"/>
      <c r="F96" s="7">
        <v>2</v>
      </c>
      <c r="G96" s="7">
        <v>1</v>
      </c>
      <c r="H96" s="7">
        <v>1</v>
      </c>
      <c r="I96" s="7">
        <v>2</v>
      </c>
      <c r="J96" s="7">
        <v>1</v>
      </c>
      <c r="K96" s="7">
        <v>1</v>
      </c>
      <c r="L96" s="7">
        <v>1</v>
      </c>
      <c r="M96" s="7">
        <v>0</v>
      </c>
      <c r="N96" s="7">
        <v>2</v>
      </c>
      <c r="O96" s="7">
        <v>0</v>
      </c>
      <c r="P96" s="7">
        <v>6</v>
      </c>
      <c r="Q96" s="7">
        <v>11</v>
      </c>
      <c r="R96" s="7">
        <v>0</v>
      </c>
      <c r="S96" s="7">
        <v>0</v>
      </c>
      <c r="T96" s="7">
        <v>11</v>
      </c>
      <c r="U96" s="7">
        <v>12</v>
      </c>
      <c r="V96" s="17">
        <f t="shared" si="14"/>
        <v>51</v>
      </c>
      <c r="W96" s="26">
        <f t="shared" si="17"/>
        <v>0.77777777777777779</v>
      </c>
      <c r="X96" s="26">
        <f t="shared" si="15"/>
        <v>0.16666666666666666</v>
      </c>
      <c r="Y96" s="35">
        <f t="shared" si="16"/>
        <v>0.1111111111111111</v>
      </c>
      <c r="Z96" s="26">
        <f t="shared" si="18"/>
        <v>0.66666666666666663</v>
      </c>
      <c r="AA96" s="26">
        <f t="shared" si="19"/>
        <v>0.77777777777777779</v>
      </c>
      <c r="AB96" s="26">
        <f t="shared" si="20"/>
        <v>0.6</v>
      </c>
    </row>
    <row r="97" spans="2:28" x14ac:dyDescent="0.3">
      <c r="B97" s="7">
        <f>'CAT1'!B97</f>
        <v>85</v>
      </c>
      <c r="C97" s="21" t="str">
        <f>'CAT1'!C97</f>
        <v>AME21024</v>
      </c>
      <c r="D97" s="132" t="str">
        <f>'CAT1'!D97</f>
        <v>AME21024</v>
      </c>
      <c r="E97" s="133"/>
      <c r="F97" s="7">
        <v>0</v>
      </c>
      <c r="G97" s="7">
        <v>1</v>
      </c>
      <c r="H97" s="7">
        <v>2</v>
      </c>
      <c r="I97" s="7">
        <v>0</v>
      </c>
      <c r="J97" s="7">
        <v>2</v>
      </c>
      <c r="K97" s="7">
        <v>0</v>
      </c>
      <c r="L97" s="7">
        <v>0</v>
      </c>
      <c r="M97" s="7">
        <v>0</v>
      </c>
      <c r="N97" s="7">
        <v>2</v>
      </c>
      <c r="O97" s="7">
        <v>0</v>
      </c>
      <c r="P97" s="7">
        <v>5</v>
      </c>
      <c r="Q97" s="7">
        <v>12</v>
      </c>
      <c r="R97" s="7">
        <v>12</v>
      </c>
      <c r="S97" s="7">
        <v>10</v>
      </c>
      <c r="T97" s="7">
        <v>12</v>
      </c>
      <c r="U97" s="7">
        <v>12</v>
      </c>
      <c r="V97" s="17">
        <f t="shared" si="14"/>
        <v>70</v>
      </c>
      <c r="W97" s="26">
        <f t="shared" si="17"/>
        <v>0.72222222222222221</v>
      </c>
      <c r="X97" s="26">
        <f t="shared" si="15"/>
        <v>0.77777777777777779</v>
      </c>
      <c r="Y97" s="35">
        <f t="shared" si="16"/>
        <v>0.66666666666666663</v>
      </c>
      <c r="Z97" s="26">
        <f t="shared" si="18"/>
        <v>0.66666666666666663</v>
      </c>
      <c r="AA97" s="26">
        <f t="shared" si="19"/>
        <v>0.77777777777777779</v>
      </c>
      <c r="AB97" s="26">
        <f t="shared" si="20"/>
        <v>0.5</v>
      </c>
    </row>
    <row r="98" spans="2:28" x14ac:dyDescent="0.3">
      <c r="B98" s="7">
        <f>'CAT1'!B98</f>
        <v>86</v>
      </c>
      <c r="C98" s="21" t="str">
        <f>'CAT1'!C98</f>
        <v>AME21025</v>
      </c>
      <c r="D98" s="132" t="str">
        <f>'CAT1'!D98</f>
        <v>AME21025</v>
      </c>
      <c r="E98" s="133"/>
      <c r="F98" s="7">
        <v>2</v>
      </c>
      <c r="G98" s="7">
        <v>2</v>
      </c>
      <c r="H98" s="7">
        <v>2</v>
      </c>
      <c r="I98" s="7">
        <v>1</v>
      </c>
      <c r="J98" s="7">
        <v>2</v>
      </c>
      <c r="K98" s="7">
        <v>2</v>
      </c>
      <c r="L98" s="7">
        <v>1</v>
      </c>
      <c r="M98" s="7">
        <v>2</v>
      </c>
      <c r="N98" s="7">
        <v>2</v>
      </c>
      <c r="O98" s="7">
        <v>2</v>
      </c>
      <c r="P98" s="7">
        <v>7</v>
      </c>
      <c r="Q98" s="7">
        <v>12</v>
      </c>
      <c r="R98" s="7">
        <v>12</v>
      </c>
      <c r="S98" s="7">
        <v>11</v>
      </c>
      <c r="T98" s="7">
        <v>10</v>
      </c>
      <c r="U98" s="7">
        <v>11</v>
      </c>
      <c r="V98" s="17">
        <f t="shared" si="14"/>
        <v>81</v>
      </c>
      <c r="W98" s="26">
        <f t="shared" si="17"/>
        <v>0.88888888888888884</v>
      </c>
      <c r="X98" s="26">
        <f t="shared" si="15"/>
        <v>0.83333333333333337</v>
      </c>
      <c r="Y98" s="35">
        <f t="shared" si="16"/>
        <v>0.83333333333333337</v>
      </c>
      <c r="Z98" s="26">
        <f t="shared" si="18"/>
        <v>0.72222222222222221</v>
      </c>
      <c r="AA98" s="26">
        <f t="shared" si="19"/>
        <v>0.83333333333333337</v>
      </c>
      <c r="AB98" s="26">
        <f t="shared" si="20"/>
        <v>0.7</v>
      </c>
    </row>
    <row r="99" spans="2:28" x14ac:dyDescent="0.3">
      <c r="B99" s="7">
        <f>'CAT1'!B99</f>
        <v>87</v>
      </c>
      <c r="C99" s="21" t="str">
        <f>'CAT1'!C99</f>
        <v>AME21026</v>
      </c>
      <c r="D99" s="132" t="str">
        <f>'CAT1'!D99</f>
        <v>AME21026</v>
      </c>
      <c r="E99" s="133"/>
      <c r="F99" s="7">
        <v>2</v>
      </c>
      <c r="G99" s="7">
        <v>2</v>
      </c>
      <c r="H99" s="7">
        <v>2</v>
      </c>
      <c r="I99" s="7">
        <v>2</v>
      </c>
      <c r="J99" s="7">
        <v>2</v>
      </c>
      <c r="K99" s="7">
        <v>2</v>
      </c>
      <c r="L99" s="7">
        <v>2</v>
      </c>
      <c r="M99" s="7">
        <v>2</v>
      </c>
      <c r="N99" s="7">
        <v>2</v>
      </c>
      <c r="O99" s="7">
        <v>2</v>
      </c>
      <c r="P99" s="7">
        <v>8</v>
      </c>
      <c r="Q99" s="7">
        <v>11</v>
      </c>
      <c r="R99" s="7">
        <v>11</v>
      </c>
      <c r="S99" s="7">
        <v>11</v>
      </c>
      <c r="T99" s="7">
        <v>11</v>
      </c>
      <c r="U99" s="7">
        <v>11</v>
      </c>
      <c r="V99" s="17">
        <f t="shared" si="14"/>
        <v>83</v>
      </c>
      <c r="W99" s="26">
        <f t="shared" si="17"/>
        <v>0.83333333333333337</v>
      </c>
      <c r="X99" s="26">
        <f t="shared" si="15"/>
        <v>0.83333333333333337</v>
      </c>
      <c r="Y99" s="35">
        <f t="shared" si="16"/>
        <v>0.83333333333333337</v>
      </c>
      <c r="Z99" s="26">
        <f t="shared" si="18"/>
        <v>0.83333333333333337</v>
      </c>
      <c r="AA99" s="26">
        <f t="shared" si="19"/>
        <v>0.83333333333333337</v>
      </c>
      <c r="AB99" s="26">
        <f t="shared" si="20"/>
        <v>0.8</v>
      </c>
    </row>
    <row r="100" spans="2:28" x14ac:dyDescent="0.3">
      <c r="B100" s="7">
        <f>'CAT1'!B100</f>
        <v>88</v>
      </c>
      <c r="C100" s="21" t="str">
        <f>'CAT1'!C100</f>
        <v>AME21027</v>
      </c>
      <c r="D100" s="132" t="str">
        <f>'CAT1'!D100</f>
        <v>AME21027</v>
      </c>
      <c r="E100" s="133"/>
      <c r="F100" s="7">
        <v>2</v>
      </c>
      <c r="G100" s="7">
        <v>2</v>
      </c>
      <c r="H100" s="7">
        <v>0</v>
      </c>
      <c r="I100" s="7">
        <v>2</v>
      </c>
      <c r="J100" s="7">
        <v>2</v>
      </c>
      <c r="K100" s="7">
        <v>0</v>
      </c>
      <c r="L100" s="7">
        <v>2</v>
      </c>
      <c r="M100" s="7">
        <v>0</v>
      </c>
      <c r="N100" s="7">
        <v>2</v>
      </c>
      <c r="O100" s="7">
        <v>2</v>
      </c>
      <c r="P100" s="7">
        <v>8</v>
      </c>
      <c r="Q100" s="7">
        <v>11</v>
      </c>
      <c r="R100" s="7">
        <v>11</v>
      </c>
      <c r="S100" s="7">
        <v>11</v>
      </c>
      <c r="T100" s="7">
        <v>11</v>
      </c>
      <c r="U100" s="7">
        <v>12</v>
      </c>
      <c r="V100" s="17">
        <f t="shared" si="14"/>
        <v>78</v>
      </c>
      <c r="W100" s="26">
        <f t="shared" si="17"/>
        <v>0.83333333333333337</v>
      </c>
      <c r="X100" s="26">
        <f t="shared" si="15"/>
        <v>0.72222222222222221</v>
      </c>
      <c r="Y100" s="35">
        <f t="shared" si="16"/>
        <v>0.72222222222222221</v>
      </c>
      <c r="Z100" s="26">
        <f t="shared" si="18"/>
        <v>0.72222222222222221</v>
      </c>
      <c r="AA100" s="26">
        <f t="shared" si="19"/>
        <v>0.77777777777777779</v>
      </c>
      <c r="AB100" s="26">
        <f t="shared" si="20"/>
        <v>0.8</v>
      </c>
    </row>
    <row r="101" spans="2:28" x14ac:dyDescent="0.3">
      <c r="B101" s="7">
        <f>'CAT1'!B101</f>
        <v>89</v>
      </c>
      <c r="C101" s="21" t="str">
        <f>'CAT1'!C101</f>
        <v>AME21028</v>
      </c>
      <c r="D101" s="132" t="str">
        <f>'CAT1'!D101</f>
        <v>AME21028</v>
      </c>
      <c r="E101" s="133"/>
      <c r="F101" s="7">
        <v>2</v>
      </c>
      <c r="G101" s="7">
        <v>2</v>
      </c>
      <c r="H101" s="7">
        <v>2</v>
      </c>
      <c r="I101" s="7">
        <v>2</v>
      </c>
      <c r="J101" s="7">
        <v>2</v>
      </c>
      <c r="K101" s="7">
        <v>2</v>
      </c>
      <c r="L101" s="7">
        <v>2</v>
      </c>
      <c r="M101" s="7">
        <v>2</v>
      </c>
      <c r="N101" s="7">
        <v>2</v>
      </c>
      <c r="O101" s="7">
        <v>2</v>
      </c>
      <c r="P101" s="7">
        <v>9</v>
      </c>
      <c r="Q101" s="7">
        <v>11</v>
      </c>
      <c r="R101" s="7">
        <v>12</v>
      </c>
      <c r="S101" s="7">
        <v>12</v>
      </c>
      <c r="T101" s="7">
        <v>11</v>
      </c>
      <c r="U101" s="7">
        <v>12</v>
      </c>
      <c r="V101" s="17">
        <f t="shared" si="14"/>
        <v>87</v>
      </c>
      <c r="W101" s="26">
        <f t="shared" si="17"/>
        <v>0.83333333333333337</v>
      </c>
      <c r="X101" s="26">
        <f t="shared" si="15"/>
        <v>0.88888888888888884</v>
      </c>
      <c r="Y101" s="35">
        <f t="shared" si="16"/>
        <v>0.88888888888888884</v>
      </c>
      <c r="Z101" s="26">
        <f t="shared" si="18"/>
        <v>0.83333333333333337</v>
      </c>
      <c r="AA101" s="26">
        <f t="shared" si="19"/>
        <v>0.88888888888888884</v>
      </c>
      <c r="AB101" s="26">
        <f t="shared" si="20"/>
        <v>0.9</v>
      </c>
    </row>
    <row r="102" spans="2:28" x14ac:dyDescent="0.3">
      <c r="B102" s="7">
        <f>'CAT1'!B102</f>
        <v>90</v>
      </c>
      <c r="C102" s="21" t="str">
        <f>'CAT1'!C102</f>
        <v>AME21029</v>
      </c>
      <c r="D102" s="132" t="str">
        <f>'CAT1'!D102</f>
        <v>AME21029</v>
      </c>
      <c r="E102" s="133"/>
      <c r="F102" s="7">
        <v>2</v>
      </c>
      <c r="G102" s="7">
        <v>2</v>
      </c>
      <c r="H102" s="7">
        <v>2</v>
      </c>
      <c r="I102" s="7">
        <v>2</v>
      </c>
      <c r="J102" s="7">
        <v>2</v>
      </c>
      <c r="K102" s="7">
        <v>2</v>
      </c>
      <c r="L102" s="7">
        <v>2</v>
      </c>
      <c r="M102" s="7">
        <v>2</v>
      </c>
      <c r="N102" s="7">
        <v>2</v>
      </c>
      <c r="O102" s="7">
        <v>2</v>
      </c>
      <c r="P102" s="7">
        <v>9</v>
      </c>
      <c r="Q102" s="7">
        <v>11</v>
      </c>
      <c r="R102" s="7">
        <v>12</v>
      </c>
      <c r="S102" s="7">
        <v>11</v>
      </c>
      <c r="T102" s="7">
        <v>11</v>
      </c>
      <c r="U102" s="7">
        <v>11</v>
      </c>
      <c r="V102" s="17">
        <f t="shared" si="14"/>
        <v>85</v>
      </c>
      <c r="W102" s="26">
        <f t="shared" si="17"/>
        <v>0.83333333333333337</v>
      </c>
      <c r="X102" s="26">
        <f t="shared" si="15"/>
        <v>0.88888888888888884</v>
      </c>
      <c r="Y102" s="35">
        <f t="shared" si="16"/>
        <v>0.83333333333333337</v>
      </c>
      <c r="Z102" s="26">
        <f t="shared" si="18"/>
        <v>0.83333333333333337</v>
      </c>
      <c r="AA102" s="26">
        <f t="shared" si="19"/>
        <v>0.83333333333333337</v>
      </c>
      <c r="AB102" s="26">
        <f t="shared" si="20"/>
        <v>0.9</v>
      </c>
    </row>
    <row r="103" spans="2:28" x14ac:dyDescent="0.3">
      <c r="B103" s="7">
        <f>'CAT1'!B103</f>
        <v>91</v>
      </c>
      <c r="C103" s="21" t="str">
        <f>'CAT1'!C103</f>
        <v>AME21030</v>
      </c>
      <c r="D103" s="132" t="str">
        <f>'CAT1'!D103</f>
        <v>AME21030</v>
      </c>
      <c r="E103" s="133"/>
      <c r="F103" s="7" t="s">
        <v>103</v>
      </c>
      <c r="G103" s="7" t="s">
        <v>103</v>
      </c>
      <c r="H103" s="7" t="s">
        <v>103</v>
      </c>
      <c r="I103" s="7" t="s">
        <v>103</v>
      </c>
      <c r="J103" s="7" t="s">
        <v>103</v>
      </c>
      <c r="K103" s="7" t="s">
        <v>103</v>
      </c>
      <c r="L103" s="7" t="s">
        <v>103</v>
      </c>
      <c r="M103" s="7" t="s">
        <v>103</v>
      </c>
      <c r="N103" s="7" t="s">
        <v>103</v>
      </c>
      <c r="O103" s="7" t="s">
        <v>103</v>
      </c>
      <c r="P103" s="7" t="s">
        <v>103</v>
      </c>
      <c r="Q103" s="7" t="s">
        <v>103</v>
      </c>
      <c r="R103" s="7" t="s">
        <v>103</v>
      </c>
      <c r="S103" s="7" t="s">
        <v>103</v>
      </c>
      <c r="T103" s="7" t="s">
        <v>103</v>
      </c>
      <c r="U103" s="7" t="s">
        <v>103</v>
      </c>
      <c r="V103" s="17">
        <f t="shared" si="14"/>
        <v>0</v>
      </c>
      <c r="W103" s="26">
        <f t="shared" si="17"/>
        <v>0</v>
      </c>
      <c r="X103" s="26">
        <f t="shared" si="15"/>
        <v>0</v>
      </c>
      <c r="Y103" s="35">
        <f t="shared" si="16"/>
        <v>0</v>
      </c>
      <c r="Z103" s="26">
        <f t="shared" si="18"/>
        <v>0</v>
      </c>
      <c r="AA103" s="26">
        <f t="shared" si="19"/>
        <v>0</v>
      </c>
      <c r="AB103" s="26">
        <f t="shared" si="20"/>
        <v>0</v>
      </c>
    </row>
    <row r="104" spans="2:28" x14ac:dyDescent="0.3">
      <c r="B104" s="7">
        <f>'CAT1'!B104</f>
        <v>92</v>
      </c>
      <c r="C104" s="21" t="str">
        <f>'CAT1'!C104</f>
        <v>AME21032</v>
      </c>
      <c r="D104" s="132" t="str">
        <f>'CAT1'!D104</f>
        <v>AME21032</v>
      </c>
      <c r="E104" s="133"/>
      <c r="F104" s="7">
        <v>0</v>
      </c>
      <c r="G104" s="7">
        <v>2</v>
      </c>
      <c r="H104" s="7">
        <v>0</v>
      </c>
      <c r="I104" s="7">
        <v>2</v>
      </c>
      <c r="J104" s="7">
        <v>1</v>
      </c>
      <c r="K104" s="7">
        <v>1</v>
      </c>
      <c r="L104" s="7">
        <v>0</v>
      </c>
      <c r="M104" s="7">
        <v>0</v>
      </c>
      <c r="N104" s="7">
        <v>2</v>
      </c>
      <c r="O104" s="7">
        <v>2</v>
      </c>
      <c r="P104" s="7">
        <v>9</v>
      </c>
      <c r="Q104" s="7">
        <v>11</v>
      </c>
      <c r="R104" s="7">
        <v>12</v>
      </c>
      <c r="S104" s="7">
        <v>11</v>
      </c>
      <c r="T104" s="7">
        <v>11</v>
      </c>
      <c r="U104" s="7">
        <v>11</v>
      </c>
      <c r="V104" s="17">
        <f t="shared" si="14"/>
        <v>75</v>
      </c>
      <c r="W104" s="26">
        <f t="shared" si="17"/>
        <v>0.72222222222222221</v>
      </c>
      <c r="X104" s="26">
        <f t="shared" si="15"/>
        <v>0.77777777777777779</v>
      </c>
      <c r="Y104" s="35">
        <f t="shared" si="16"/>
        <v>0.72222222222222221</v>
      </c>
      <c r="Z104" s="26">
        <f t="shared" si="18"/>
        <v>0.61111111111111116</v>
      </c>
      <c r="AA104" s="26">
        <f t="shared" si="19"/>
        <v>0.72222222222222221</v>
      </c>
      <c r="AB104" s="26">
        <f t="shared" si="20"/>
        <v>0.9</v>
      </c>
    </row>
    <row r="105" spans="2:28" x14ac:dyDescent="0.3">
      <c r="B105" s="7">
        <f>'CAT1'!B105</f>
        <v>93</v>
      </c>
      <c r="C105" s="21" t="str">
        <f>'CAT1'!C105</f>
        <v>AME21034</v>
      </c>
      <c r="D105" s="132" t="str">
        <f>'CAT1'!D105</f>
        <v>AME21034</v>
      </c>
      <c r="E105" s="133"/>
      <c r="F105" s="7">
        <v>2</v>
      </c>
      <c r="G105" s="7">
        <v>2</v>
      </c>
      <c r="H105" s="7">
        <v>1</v>
      </c>
      <c r="I105" s="7">
        <v>1</v>
      </c>
      <c r="J105" s="7">
        <v>2</v>
      </c>
      <c r="K105" s="7">
        <v>0</v>
      </c>
      <c r="L105" s="7">
        <v>2</v>
      </c>
      <c r="M105" s="7">
        <v>0</v>
      </c>
      <c r="N105" s="7">
        <v>2</v>
      </c>
      <c r="O105" s="7">
        <v>2</v>
      </c>
      <c r="P105" s="7">
        <v>9</v>
      </c>
      <c r="Q105" s="7">
        <v>13</v>
      </c>
      <c r="R105" s="7">
        <v>12</v>
      </c>
      <c r="S105" s="7">
        <v>11</v>
      </c>
      <c r="T105" s="7">
        <v>12</v>
      </c>
      <c r="U105" s="7">
        <v>12</v>
      </c>
      <c r="V105" s="17">
        <f t="shared" si="14"/>
        <v>83</v>
      </c>
      <c r="W105" s="26">
        <f t="shared" si="17"/>
        <v>0.94444444444444442</v>
      </c>
      <c r="X105" s="26">
        <f t="shared" si="15"/>
        <v>0.77777777777777779</v>
      </c>
      <c r="Y105" s="35">
        <f t="shared" si="16"/>
        <v>0.72222222222222221</v>
      </c>
      <c r="Z105" s="26">
        <f t="shared" si="18"/>
        <v>0.77777777777777779</v>
      </c>
      <c r="AA105" s="26">
        <f t="shared" si="19"/>
        <v>0.77777777777777779</v>
      </c>
      <c r="AB105" s="26">
        <f t="shared" si="20"/>
        <v>0.9</v>
      </c>
    </row>
    <row r="106" spans="2:28" x14ac:dyDescent="0.3">
      <c r="B106" s="7">
        <f>'CAT1'!B106</f>
        <v>94</v>
      </c>
      <c r="C106" s="21" t="str">
        <f>'CAT1'!C106</f>
        <v>AME21035</v>
      </c>
      <c r="D106" s="132" t="str">
        <f>'CAT1'!D106</f>
        <v>AME21035</v>
      </c>
      <c r="E106" s="133"/>
      <c r="F106" s="7">
        <v>2</v>
      </c>
      <c r="G106" s="7">
        <v>2</v>
      </c>
      <c r="H106" s="7">
        <v>2</v>
      </c>
      <c r="I106" s="7">
        <v>1</v>
      </c>
      <c r="J106" s="7">
        <v>2</v>
      </c>
      <c r="K106" s="7">
        <v>2</v>
      </c>
      <c r="L106" s="7">
        <v>2</v>
      </c>
      <c r="M106" s="7">
        <v>2</v>
      </c>
      <c r="N106" s="7">
        <v>2</v>
      </c>
      <c r="O106" s="7">
        <v>2</v>
      </c>
      <c r="P106" s="7">
        <v>5</v>
      </c>
      <c r="Q106" s="7">
        <v>11</v>
      </c>
      <c r="R106" s="7">
        <v>12</v>
      </c>
      <c r="S106" s="7">
        <v>11</v>
      </c>
      <c r="T106" s="7">
        <v>11</v>
      </c>
      <c r="U106" s="7">
        <v>11</v>
      </c>
      <c r="V106" s="17">
        <f t="shared" si="14"/>
        <v>80</v>
      </c>
      <c r="W106" s="26">
        <f t="shared" si="17"/>
        <v>0.83333333333333337</v>
      </c>
      <c r="X106" s="26">
        <f t="shared" si="15"/>
        <v>0.83333333333333337</v>
      </c>
      <c r="Y106" s="35">
        <f t="shared" si="16"/>
        <v>0.83333333333333337</v>
      </c>
      <c r="Z106" s="26">
        <f t="shared" si="18"/>
        <v>0.83333333333333337</v>
      </c>
      <c r="AA106" s="26">
        <f t="shared" si="19"/>
        <v>0.83333333333333337</v>
      </c>
      <c r="AB106" s="26">
        <f t="shared" si="20"/>
        <v>0.5</v>
      </c>
    </row>
    <row r="107" spans="2:28" x14ac:dyDescent="0.3">
      <c r="B107" s="7">
        <f>'CAT1'!B107</f>
        <v>95</v>
      </c>
      <c r="C107" s="21" t="str">
        <f>'CAT1'!C107</f>
        <v>AME21038</v>
      </c>
      <c r="D107" s="132" t="str">
        <f>'CAT1'!D107</f>
        <v>AME21038</v>
      </c>
      <c r="E107" s="133"/>
      <c r="F107" s="7">
        <v>2</v>
      </c>
      <c r="G107" s="7">
        <v>2</v>
      </c>
      <c r="H107" s="7">
        <v>2</v>
      </c>
      <c r="I107" s="7">
        <v>2</v>
      </c>
      <c r="J107" s="7">
        <v>2</v>
      </c>
      <c r="K107" s="7">
        <v>2</v>
      </c>
      <c r="L107" s="7">
        <v>2</v>
      </c>
      <c r="M107" s="7">
        <v>2</v>
      </c>
      <c r="N107" s="7">
        <v>2</v>
      </c>
      <c r="O107" s="7">
        <v>2</v>
      </c>
      <c r="P107" s="7">
        <v>8</v>
      </c>
      <c r="Q107" s="7">
        <v>11</v>
      </c>
      <c r="R107" s="7">
        <v>11</v>
      </c>
      <c r="S107" s="7">
        <v>11</v>
      </c>
      <c r="T107" s="7">
        <v>11</v>
      </c>
      <c r="U107" s="7">
        <v>11</v>
      </c>
      <c r="V107" s="17">
        <f t="shared" si="14"/>
        <v>83</v>
      </c>
      <c r="W107" s="26">
        <f t="shared" si="17"/>
        <v>0.83333333333333337</v>
      </c>
      <c r="X107" s="26">
        <f t="shared" si="15"/>
        <v>0.83333333333333337</v>
      </c>
      <c r="Y107" s="35">
        <f t="shared" si="16"/>
        <v>0.83333333333333337</v>
      </c>
      <c r="Z107" s="26">
        <f t="shared" si="18"/>
        <v>0.83333333333333337</v>
      </c>
      <c r="AA107" s="26">
        <f t="shared" si="19"/>
        <v>0.83333333333333337</v>
      </c>
      <c r="AB107" s="26">
        <f t="shared" si="20"/>
        <v>0.8</v>
      </c>
    </row>
    <row r="108" spans="2:28" x14ac:dyDescent="0.3">
      <c r="B108" s="7">
        <f>'CAT1'!B108</f>
        <v>96</v>
      </c>
      <c r="C108" s="21" t="str">
        <f>'CAT1'!C108</f>
        <v>AME21040</v>
      </c>
      <c r="D108" s="132" t="str">
        <f>'CAT1'!D108</f>
        <v>AME21040</v>
      </c>
      <c r="E108" s="133"/>
      <c r="F108" s="7">
        <v>2</v>
      </c>
      <c r="G108" s="7">
        <v>2</v>
      </c>
      <c r="H108" s="7">
        <v>2</v>
      </c>
      <c r="I108" s="7">
        <v>2</v>
      </c>
      <c r="J108" s="7">
        <v>2</v>
      </c>
      <c r="K108" s="7">
        <v>2</v>
      </c>
      <c r="L108" s="7">
        <v>2</v>
      </c>
      <c r="M108" s="7">
        <v>2</v>
      </c>
      <c r="N108" s="7">
        <v>2</v>
      </c>
      <c r="O108" s="7">
        <v>2</v>
      </c>
      <c r="P108" s="7">
        <v>7</v>
      </c>
      <c r="Q108" s="7">
        <v>11</v>
      </c>
      <c r="R108" s="7">
        <v>11</v>
      </c>
      <c r="S108" s="7">
        <v>12</v>
      </c>
      <c r="T108" s="7">
        <v>11</v>
      </c>
      <c r="U108" s="7">
        <v>11</v>
      </c>
      <c r="V108" s="17">
        <f t="shared" si="14"/>
        <v>83</v>
      </c>
      <c r="W108" s="26">
        <f t="shared" si="17"/>
        <v>0.83333333333333337</v>
      </c>
      <c r="X108" s="26">
        <f t="shared" si="15"/>
        <v>0.83333333333333337</v>
      </c>
      <c r="Y108" s="35">
        <f t="shared" si="16"/>
        <v>0.88888888888888884</v>
      </c>
      <c r="Z108" s="26">
        <f t="shared" si="18"/>
        <v>0.83333333333333337</v>
      </c>
      <c r="AA108" s="26">
        <f t="shared" si="19"/>
        <v>0.83333333333333337</v>
      </c>
      <c r="AB108" s="26">
        <f t="shared" si="20"/>
        <v>0.7</v>
      </c>
    </row>
    <row r="109" spans="2:28" x14ac:dyDescent="0.3">
      <c r="B109" s="7">
        <f>'CAT1'!B109</f>
        <v>97</v>
      </c>
      <c r="C109" s="21" t="str">
        <f>'CAT1'!C109</f>
        <v>AME21042</v>
      </c>
      <c r="D109" s="132" t="str">
        <f>'CAT1'!D109</f>
        <v>AME21042</v>
      </c>
      <c r="E109" s="133"/>
      <c r="F109" s="7">
        <v>2</v>
      </c>
      <c r="G109" s="7">
        <v>1</v>
      </c>
      <c r="H109" s="7">
        <v>1</v>
      </c>
      <c r="I109" s="7">
        <v>1</v>
      </c>
      <c r="J109" s="7">
        <v>2</v>
      </c>
      <c r="K109" s="7">
        <v>2</v>
      </c>
      <c r="L109" s="7">
        <v>0</v>
      </c>
      <c r="M109" s="7">
        <v>0</v>
      </c>
      <c r="N109" s="7">
        <v>0</v>
      </c>
      <c r="O109" s="7">
        <v>0</v>
      </c>
      <c r="P109" s="7">
        <v>0</v>
      </c>
      <c r="Q109" s="7">
        <v>11</v>
      </c>
      <c r="R109" s="7">
        <v>11</v>
      </c>
      <c r="S109" s="7">
        <v>11</v>
      </c>
      <c r="T109" s="7">
        <v>11</v>
      </c>
      <c r="U109" s="7">
        <v>9</v>
      </c>
      <c r="V109" s="17">
        <f t="shared" si="14"/>
        <v>62</v>
      </c>
      <c r="W109" s="26">
        <f t="shared" si="17"/>
        <v>0.77777777777777779</v>
      </c>
      <c r="X109" s="26">
        <f t="shared" si="15"/>
        <v>0.72222222222222221</v>
      </c>
      <c r="Y109" s="35">
        <f t="shared" si="16"/>
        <v>0.83333333333333337</v>
      </c>
      <c r="Z109" s="26">
        <f t="shared" si="18"/>
        <v>0.61111111111111116</v>
      </c>
      <c r="AA109" s="26">
        <f t="shared" si="19"/>
        <v>0.5</v>
      </c>
      <c r="AB109" s="26">
        <f t="shared" si="20"/>
        <v>0</v>
      </c>
    </row>
    <row r="110" spans="2:28" x14ac:dyDescent="0.3">
      <c r="B110" s="7">
        <f>'CAT1'!B110</f>
        <v>98</v>
      </c>
      <c r="C110" s="21" t="str">
        <f>'CAT1'!C110</f>
        <v>AME21043</v>
      </c>
      <c r="D110" s="132" t="str">
        <f>'CAT1'!D110</f>
        <v>AME21043</v>
      </c>
      <c r="E110" s="133"/>
      <c r="F110" s="7">
        <v>0</v>
      </c>
      <c r="G110" s="7">
        <v>0</v>
      </c>
      <c r="H110" s="7">
        <v>0</v>
      </c>
      <c r="I110" s="7">
        <v>0</v>
      </c>
      <c r="J110" s="7">
        <v>1</v>
      </c>
      <c r="K110" s="7">
        <v>1</v>
      </c>
      <c r="L110" s="7">
        <v>0</v>
      </c>
      <c r="M110" s="7">
        <v>0</v>
      </c>
      <c r="N110" s="7">
        <v>0</v>
      </c>
      <c r="O110" s="7">
        <v>0</v>
      </c>
      <c r="P110" s="7">
        <v>7</v>
      </c>
      <c r="Q110" s="7">
        <v>11</v>
      </c>
      <c r="R110" s="7">
        <v>12</v>
      </c>
      <c r="S110" s="7">
        <v>11</v>
      </c>
      <c r="T110" s="7">
        <v>11</v>
      </c>
      <c r="U110" s="7">
        <v>11</v>
      </c>
      <c r="V110" s="17">
        <f t="shared" si="14"/>
        <v>65</v>
      </c>
      <c r="W110" s="26">
        <f t="shared" si="17"/>
        <v>0.61111111111111116</v>
      </c>
      <c r="X110" s="26">
        <f t="shared" si="15"/>
        <v>0.66666666666666663</v>
      </c>
      <c r="Y110" s="35">
        <f t="shared" si="16"/>
        <v>0.72222222222222221</v>
      </c>
      <c r="Z110" s="26">
        <f t="shared" si="18"/>
        <v>0.61111111111111116</v>
      </c>
      <c r="AA110" s="26">
        <f t="shared" si="19"/>
        <v>0.61111111111111116</v>
      </c>
      <c r="AB110" s="26">
        <f t="shared" si="20"/>
        <v>0.7</v>
      </c>
    </row>
    <row r="111" spans="2:28" x14ac:dyDescent="0.3">
      <c r="B111" s="7">
        <f>'CAT1'!B111</f>
        <v>99</v>
      </c>
      <c r="C111" s="21" t="str">
        <f>'CAT1'!C111</f>
        <v>AME21044</v>
      </c>
      <c r="D111" s="132" t="str">
        <f>'CAT1'!D111</f>
        <v>AME21044</v>
      </c>
      <c r="E111" s="133"/>
      <c r="F111" s="7">
        <v>2</v>
      </c>
      <c r="G111" s="7">
        <v>2</v>
      </c>
      <c r="H111" s="7">
        <v>2</v>
      </c>
      <c r="I111" s="7">
        <v>2</v>
      </c>
      <c r="J111" s="7">
        <v>2</v>
      </c>
      <c r="K111" s="7">
        <v>2</v>
      </c>
      <c r="L111" s="7">
        <v>2</v>
      </c>
      <c r="M111" s="7">
        <v>2</v>
      </c>
      <c r="N111" s="7">
        <v>2</v>
      </c>
      <c r="O111" s="7">
        <v>2</v>
      </c>
      <c r="P111" s="7">
        <v>8</v>
      </c>
      <c r="Q111" s="7">
        <v>10</v>
      </c>
      <c r="R111" s="7">
        <v>10</v>
      </c>
      <c r="S111" s="7">
        <v>11</v>
      </c>
      <c r="T111" s="7">
        <v>10</v>
      </c>
      <c r="U111" s="7">
        <v>11</v>
      </c>
      <c r="V111" s="17">
        <f t="shared" si="14"/>
        <v>80</v>
      </c>
      <c r="W111" s="26">
        <f t="shared" si="17"/>
        <v>0.77777777777777779</v>
      </c>
      <c r="X111" s="26">
        <f t="shared" si="15"/>
        <v>0.77777777777777779</v>
      </c>
      <c r="Y111" s="35">
        <f t="shared" si="16"/>
        <v>0.83333333333333337</v>
      </c>
      <c r="Z111" s="26">
        <f t="shared" si="18"/>
        <v>0.77777777777777779</v>
      </c>
      <c r="AA111" s="26">
        <f t="shared" si="19"/>
        <v>0.83333333333333337</v>
      </c>
      <c r="AB111" s="26">
        <f t="shared" si="20"/>
        <v>0.8</v>
      </c>
    </row>
    <row r="112" spans="2:28" x14ac:dyDescent="0.3">
      <c r="B112" s="7">
        <f>'CAT1'!B112</f>
        <v>100</v>
      </c>
      <c r="C112" s="21" t="str">
        <f>'CAT1'!C112</f>
        <v>AME21046</v>
      </c>
      <c r="D112" s="132" t="str">
        <f>'CAT1'!D112</f>
        <v>AME21046</v>
      </c>
      <c r="E112" s="133"/>
      <c r="F112" s="7">
        <v>2</v>
      </c>
      <c r="G112" s="7">
        <v>2</v>
      </c>
      <c r="H112" s="7">
        <v>2</v>
      </c>
      <c r="I112" s="7">
        <v>1</v>
      </c>
      <c r="J112" s="7">
        <v>2</v>
      </c>
      <c r="K112" s="7">
        <v>2</v>
      </c>
      <c r="L112" s="7">
        <v>2</v>
      </c>
      <c r="M112" s="7">
        <v>2</v>
      </c>
      <c r="N112" s="7">
        <v>2</v>
      </c>
      <c r="O112" s="7">
        <v>2</v>
      </c>
      <c r="P112" s="7">
        <v>7</v>
      </c>
      <c r="Q112" s="7">
        <v>11</v>
      </c>
      <c r="R112" s="7">
        <v>12</v>
      </c>
      <c r="S112" s="7">
        <v>11</v>
      </c>
      <c r="T112" s="7">
        <v>11</v>
      </c>
      <c r="U112" s="7">
        <v>12</v>
      </c>
      <c r="V112" s="17">
        <f t="shared" si="14"/>
        <v>83</v>
      </c>
      <c r="W112" s="26">
        <f t="shared" si="17"/>
        <v>0.83333333333333337</v>
      </c>
      <c r="X112" s="26">
        <f t="shared" si="15"/>
        <v>0.83333333333333337</v>
      </c>
      <c r="Y112" s="35">
        <f t="shared" si="16"/>
        <v>0.83333333333333337</v>
      </c>
      <c r="Z112" s="26">
        <f t="shared" si="18"/>
        <v>0.83333333333333337</v>
      </c>
      <c r="AA112" s="26">
        <f t="shared" si="19"/>
        <v>0.88888888888888884</v>
      </c>
      <c r="AB112" s="26">
        <f t="shared" si="20"/>
        <v>0.7</v>
      </c>
    </row>
    <row r="113" spans="2:28" x14ac:dyDescent="0.3">
      <c r="B113" s="7">
        <f>'CAT1'!B113</f>
        <v>101</v>
      </c>
      <c r="C113" s="21" t="str">
        <f>'CAT1'!C113</f>
        <v>AME21047</v>
      </c>
      <c r="D113" s="132" t="str">
        <f>'CAT1'!D113</f>
        <v>AME21047</v>
      </c>
      <c r="E113" s="133"/>
      <c r="F113" s="7" t="s">
        <v>103</v>
      </c>
      <c r="G113" s="7" t="s">
        <v>103</v>
      </c>
      <c r="H113" s="7" t="s">
        <v>103</v>
      </c>
      <c r="I113" s="7" t="s">
        <v>103</v>
      </c>
      <c r="J113" s="7" t="s">
        <v>103</v>
      </c>
      <c r="K113" s="7" t="s">
        <v>103</v>
      </c>
      <c r="L113" s="7" t="s">
        <v>103</v>
      </c>
      <c r="M113" s="7" t="s">
        <v>103</v>
      </c>
      <c r="N113" s="7" t="s">
        <v>103</v>
      </c>
      <c r="O113" s="7" t="s">
        <v>103</v>
      </c>
      <c r="P113" s="7" t="s">
        <v>103</v>
      </c>
      <c r="Q113" s="7" t="s">
        <v>103</v>
      </c>
      <c r="R113" s="7" t="s">
        <v>103</v>
      </c>
      <c r="S113" s="7" t="s">
        <v>103</v>
      </c>
      <c r="T113" s="7" t="s">
        <v>103</v>
      </c>
      <c r="U113" s="7" t="s">
        <v>103</v>
      </c>
      <c r="V113" s="17">
        <f t="shared" si="14"/>
        <v>0</v>
      </c>
      <c r="W113" s="26">
        <f t="shared" si="17"/>
        <v>0</v>
      </c>
      <c r="X113" s="26">
        <f t="shared" si="15"/>
        <v>0</v>
      </c>
      <c r="Y113" s="35">
        <f t="shared" si="16"/>
        <v>0</v>
      </c>
      <c r="Z113" s="26">
        <f t="shared" si="18"/>
        <v>0</v>
      </c>
      <c r="AA113" s="26">
        <f t="shared" si="19"/>
        <v>0</v>
      </c>
      <c r="AB113" s="26">
        <f t="shared" si="20"/>
        <v>0</v>
      </c>
    </row>
    <row r="114" spans="2:28" x14ac:dyDescent="0.3">
      <c r="B114" s="7">
        <f>'CAT1'!B114</f>
        <v>102</v>
      </c>
      <c r="C114" s="21" t="str">
        <f>'CAT1'!C114</f>
        <v>AME21049</v>
      </c>
      <c r="D114" s="132" t="str">
        <f>'CAT1'!D114</f>
        <v>AME21049</v>
      </c>
      <c r="E114" s="133"/>
      <c r="F114" s="7">
        <v>1</v>
      </c>
      <c r="G114" s="7">
        <v>1</v>
      </c>
      <c r="H114" s="7">
        <v>1</v>
      </c>
      <c r="I114" s="7">
        <v>0</v>
      </c>
      <c r="J114" s="7">
        <v>0</v>
      </c>
      <c r="K114" s="7">
        <v>0</v>
      </c>
      <c r="L114" s="7">
        <v>0</v>
      </c>
      <c r="M114" s="7">
        <v>0</v>
      </c>
      <c r="N114" s="7">
        <v>2</v>
      </c>
      <c r="O114" s="7">
        <v>0</v>
      </c>
      <c r="P114" s="7">
        <v>5</v>
      </c>
      <c r="Q114" s="7">
        <v>11</v>
      </c>
      <c r="R114" s="7">
        <v>11</v>
      </c>
      <c r="S114" s="7">
        <v>11</v>
      </c>
      <c r="T114" s="7">
        <v>11</v>
      </c>
      <c r="U114" s="7">
        <v>11</v>
      </c>
      <c r="V114" s="17">
        <f t="shared" si="14"/>
        <v>65</v>
      </c>
      <c r="W114" s="26">
        <f t="shared" si="17"/>
        <v>0.72222222222222221</v>
      </c>
      <c r="X114" s="26">
        <f t="shared" si="15"/>
        <v>0.66666666666666663</v>
      </c>
      <c r="Y114" s="35">
        <f t="shared" si="16"/>
        <v>0.61111111111111116</v>
      </c>
      <c r="Z114" s="26">
        <f t="shared" si="18"/>
        <v>0.61111111111111116</v>
      </c>
      <c r="AA114" s="26">
        <f t="shared" si="19"/>
        <v>0.72222222222222221</v>
      </c>
      <c r="AB114" s="26">
        <f t="shared" si="20"/>
        <v>0.5</v>
      </c>
    </row>
    <row r="115" spans="2:28" x14ac:dyDescent="0.3">
      <c r="B115" s="7">
        <f>'CAT1'!B115</f>
        <v>103</v>
      </c>
      <c r="C115" s="21" t="str">
        <f>'CAT1'!C115</f>
        <v>AME21050</v>
      </c>
      <c r="D115" s="132" t="str">
        <f>'CAT1'!D115</f>
        <v>AME21050</v>
      </c>
      <c r="E115" s="133"/>
      <c r="F115" s="7">
        <v>2</v>
      </c>
      <c r="G115" s="7">
        <v>2</v>
      </c>
      <c r="H115" s="7">
        <v>0</v>
      </c>
      <c r="I115" s="7">
        <v>2</v>
      </c>
      <c r="J115" s="7">
        <v>0</v>
      </c>
      <c r="K115" s="7">
        <v>2</v>
      </c>
      <c r="L115" s="7">
        <v>2</v>
      </c>
      <c r="M115" s="7">
        <v>2</v>
      </c>
      <c r="N115" s="7">
        <v>1</v>
      </c>
      <c r="O115" s="7">
        <v>2</v>
      </c>
      <c r="P115" s="7">
        <v>5</v>
      </c>
      <c r="Q115" s="7">
        <v>10</v>
      </c>
      <c r="R115" s="7">
        <v>10</v>
      </c>
      <c r="S115" s="7">
        <v>10</v>
      </c>
      <c r="T115" s="7">
        <v>11</v>
      </c>
      <c r="U115" s="7">
        <v>10</v>
      </c>
      <c r="V115" s="17">
        <f t="shared" si="14"/>
        <v>71</v>
      </c>
      <c r="W115" s="26">
        <f t="shared" si="17"/>
        <v>0.77777777777777779</v>
      </c>
      <c r="X115" s="26">
        <f t="shared" si="15"/>
        <v>0.66666666666666663</v>
      </c>
      <c r="Y115" s="35">
        <f t="shared" si="16"/>
        <v>0.66666666666666663</v>
      </c>
      <c r="Z115" s="26">
        <f t="shared" si="18"/>
        <v>0.83333333333333337</v>
      </c>
      <c r="AA115" s="26">
        <f t="shared" si="19"/>
        <v>0.72222222222222221</v>
      </c>
      <c r="AB115" s="26">
        <f t="shared" si="20"/>
        <v>0.5</v>
      </c>
    </row>
    <row r="116" spans="2:28" x14ac:dyDescent="0.3">
      <c r="B116" s="7">
        <f>'CAT1'!B116</f>
        <v>104</v>
      </c>
      <c r="C116" s="21" t="str">
        <f>'CAT1'!C116</f>
        <v>AME21230</v>
      </c>
      <c r="D116" s="132" t="str">
        <f>'CAT1'!D116</f>
        <v>AME21230</v>
      </c>
      <c r="E116" s="133"/>
      <c r="F116" s="7" t="s">
        <v>103</v>
      </c>
      <c r="G116" s="7" t="s">
        <v>103</v>
      </c>
      <c r="H116" s="7" t="s">
        <v>103</v>
      </c>
      <c r="I116" s="7" t="s">
        <v>103</v>
      </c>
      <c r="J116" s="7" t="s">
        <v>103</v>
      </c>
      <c r="K116" s="7" t="s">
        <v>103</v>
      </c>
      <c r="L116" s="7" t="s">
        <v>103</v>
      </c>
      <c r="M116" s="7" t="s">
        <v>103</v>
      </c>
      <c r="N116" s="7" t="s">
        <v>103</v>
      </c>
      <c r="O116" s="7" t="s">
        <v>103</v>
      </c>
      <c r="P116" s="7" t="s">
        <v>103</v>
      </c>
      <c r="Q116" s="7" t="s">
        <v>103</v>
      </c>
      <c r="R116" s="7" t="s">
        <v>103</v>
      </c>
      <c r="S116" s="7" t="s">
        <v>103</v>
      </c>
      <c r="T116" s="7" t="s">
        <v>103</v>
      </c>
      <c r="U116" s="7" t="s">
        <v>103</v>
      </c>
      <c r="V116" s="17">
        <f t="shared" si="14"/>
        <v>0</v>
      </c>
      <c r="W116" s="26">
        <f t="shared" si="17"/>
        <v>0</v>
      </c>
      <c r="X116" s="26">
        <f t="shared" si="15"/>
        <v>0</v>
      </c>
      <c r="Y116" s="35">
        <f t="shared" si="16"/>
        <v>0</v>
      </c>
      <c r="Z116" s="26">
        <f t="shared" si="18"/>
        <v>0</v>
      </c>
      <c r="AA116" s="26">
        <f t="shared" si="19"/>
        <v>0</v>
      </c>
      <c r="AB116" s="26">
        <f t="shared" si="20"/>
        <v>0</v>
      </c>
    </row>
    <row r="117" spans="2:28" x14ac:dyDescent="0.3">
      <c r="B117" s="7">
        <f>'CAT1'!B117</f>
        <v>105</v>
      </c>
      <c r="C117" s="21" t="str">
        <f>'CAT1'!C117</f>
        <v>AME21232</v>
      </c>
      <c r="D117" s="132" t="str">
        <f>'CAT1'!D117</f>
        <v>AME21232</v>
      </c>
      <c r="E117" s="133"/>
      <c r="F117" s="7">
        <v>0</v>
      </c>
      <c r="G117" s="7">
        <v>0</v>
      </c>
      <c r="H117" s="7">
        <v>0</v>
      </c>
      <c r="I117" s="7">
        <v>0</v>
      </c>
      <c r="J117" s="7">
        <v>0</v>
      </c>
      <c r="K117" s="7">
        <v>0</v>
      </c>
      <c r="L117" s="7">
        <v>0</v>
      </c>
      <c r="M117" s="7">
        <v>0</v>
      </c>
      <c r="N117" s="7">
        <v>2</v>
      </c>
      <c r="O117" s="7">
        <v>0</v>
      </c>
      <c r="P117" s="7">
        <v>5</v>
      </c>
      <c r="Q117" s="7">
        <v>11</v>
      </c>
      <c r="R117" s="7">
        <v>11</v>
      </c>
      <c r="S117" s="7">
        <v>10</v>
      </c>
      <c r="T117" s="7">
        <v>10</v>
      </c>
      <c r="U117" s="7">
        <v>10</v>
      </c>
      <c r="V117" s="17">
        <f t="shared" si="14"/>
        <v>59</v>
      </c>
      <c r="W117" s="26">
        <f t="shared" si="17"/>
        <v>0.61111111111111116</v>
      </c>
      <c r="X117" s="26">
        <f t="shared" si="15"/>
        <v>0.61111111111111116</v>
      </c>
      <c r="Y117" s="35">
        <f t="shared" si="16"/>
        <v>0.55555555555555558</v>
      </c>
      <c r="Z117" s="26">
        <f t="shared" si="18"/>
        <v>0.55555555555555558</v>
      </c>
      <c r="AA117" s="26">
        <f t="shared" si="19"/>
        <v>0.66666666666666663</v>
      </c>
      <c r="AB117" s="26">
        <f t="shared" si="20"/>
        <v>0.5</v>
      </c>
    </row>
    <row r="118" spans="2:28" x14ac:dyDescent="0.3">
      <c r="B118" s="7">
        <f>'CAT1'!B118</f>
        <v>106</v>
      </c>
      <c r="C118" s="21" t="str">
        <f>'CAT1'!C118</f>
        <v>AME21233</v>
      </c>
      <c r="D118" s="132" t="str">
        <f>'CAT1'!D118</f>
        <v>AME21233</v>
      </c>
      <c r="E118" s="133"/>
      <c r="F118" s="7">
        <v>1</v>
      </c>
      <c r="G118" s="7">
        <v>0</v>
      </c>
      <c r="H118" s="7">
        <v>0</v>
      </c>
      <c r="I118" s="7">
        <v>0</v>
      </c>
      <c r="J118" s="7">
        <v>0</v>
      </c>
      <c r="K118" s="7">
        <v>0</v>
      </c>
      <c r="L118" s="7">
        <v>0</v>
      </c>
      <c r="M118" s="7">
        <v>0</v>
      </c>
      <c r="N118" s="7">
        <v>0</v>
      </c>
      <c r="O118" s="7">
        <v>0</v>
      </c>
      <c r="P118" s="7">
        <v>5</v>
      </c>
      <c r="Q118" s="7">
        <v>10</v>
      </c>
      <c r="R118" s="7">
        <v>11</v>
      </c>
      <c r="S118" s="7">
        <v>10</v>
      </c>
      <c r="T118" s="7">
        <v>11</v>
      </c>
      <c r="U118" s="7">
        <v>10</v>
      </c>
      <c r="V118" s="17">
        <f t="shared" si="14"/>
        <v>58</v>
      </c>
      <c r="W118" s="26">
        <f t="shared" si="17"/>
        <v>0.61111111111111116</v>
      </c>
      <c r="X118" s="26">
        <f t="shared" si="15"/>
        <v>0.61111111111111116</v>
      </c>
      <c r="Y118" s="35">
        <f t="shared" si="16"/>
        <v>0.55555555555555558</v>
      </c>
      <c r="Z118" s="26">
        <f t="shared" si="18"/>
        <v>0.61111111111111116</v>
      </c>
      <c r="AA118" s="26">
        <f t="shared" si="19"/>
        <v>0.55555555555555558</v>
      </c>
      <c r="AB118" s="26">
        <f t="shared" si="20"/>
        <v>0.5</v>
      </c>
    </row>
    <row r="119" spans="2:28" x14ac:dyDescent="0.3">
      <c r="B119" s="7">
        <f>'CAT1'!B119</f>
        <v>107</v>
      </c>
      <c r="C119" s="21" t="str">
        <f>'CAT1'!C119</f>
        <v>AME21234</v>
      </c>
      <c r="D119" s="132" t="str">
        <f>'CAT1'!D119</f>
        <v>AME21234</v>
      </c>
      <c r="E119" s="133"/>
      <c r="F119" s="7">
        <v>0</v>
      </c>
      <c r="G119" s="7">
        <v>2</v>
      </c>
      <c r="H119" s="7">
        <v>1</v>
      </c>
      <c r="I119" s="7">
        <v>0</v>
      </c>
      <c r="J119" s="7">
        <v>1</v>
      </c>
      <c r="K119" s="7">
        <v>0</v>
      </c>
      <c r="L119" s="7">
        <v>1</v>
      </c>
      <c r="M119" s="7">
        <v>1</v>
      </c>
      <c r="N119" s="7">
        <v>1</v>
      </c>
      <c r="O119" s="7">
        <v>2</v>
      </c>
      <c r="P119" s="7">
        <v>4</v>
      </c>
      <c r="Q119" s="7">
        <v>8</v>
      </c>
      <c r="R119" s="7">
        <v>12</v>
      </c>
      <c r="S119" s="7">
        <v>0</v>
      </c>
      <c r="T119" s="7">
        <v>11</v>
      </c>
      <c r="U119" s="7">
        <v>11</v>
      </c>
      <c r="V119" s="17">
        <f t="shared" si="14"/>
        <v>55</v>
      </c>
      <c r="W119" s="26">
        <f t="shared" si="17"/>
        <v>0.55555555555555558</v>
      </c>
      <c r="X119" s="26">
        <f t="shared" si="15"/>
        <v>0.72222222222222221</v>
      </c>
      <c r="Y119" s="35">
        <f t="shared" si="16"/>
        <v>5.5555555555555552E-2</v>
      </c>
      <c r="Z119" s="26">
        <f t="shared" si="18"/>
        <v>0.72222222222222221</v>
      </c>
      <c r="AA119" s="26">
        <f t="shared" si="19"/>
        <v>0.72222222222222221</v>
      </c>
      <c r="AB119" s="26">
        <f t="shared" si="20"/>
        <v>0.4</v>
      </c>
    </row>
    <row r="120" spans="2:28" x14ac:dyDescent="0.3">
      <c r="B120" s="7">
        <f>'CAT1'!B120</f>
        <v>108</v>
      </c>
      <c r="C120" s="21" t="str">
        <f>'CAT1'!C120</f>
        <v>AME21235</v>
      </c>
      <c r="D120" s="132" t="str">
        <f>'CAT1'!D120</f>
        <v>AME21235</v>
      </c>
      <c r="E120" s="133"/>
      <c r="F120" s="7">
        <v>2</v>
      </c>
      <c r="G120" s="7">
        <v>2</v>
      </c>
      <c r="H120" s="7">
        <v>2</v>
      </c>
      <c r="I120" s="7">
        <v>2</v>
      </c>
      <c r="J120" s="7">
        <v>2</v>
      </c>
      <c r="K120" s="7">
        <v>2</v>
      </c>
      <c r="L120" s="7">
        <v>2</v>
      </c>
      <c r="M120" s="7">
        <v>2</v>
      </c>
      <c r="N120" s="7">
        <v>2</v>
      </c>
      <c r="O120" s="7">
        <v>2</v>
      </c>
      <c r="P120" s="7">
        <v>7</v>
      </c>
      <c r="Q120" s="7">
        <v>13</v>
      </c>
      <c r="R120" s="7">
        <v>12</v>
      </c>
      <c r="S120" s="7">
        <v>11</v>
      </c>
      <c r="T120" s="7">
        <v>12</v>
      </c>
      <c r="U120" s="7">
        <v>11</v>
      </c>
      <c r="V120" s="17">
        <f t="shared" si="14"/>
        <v>86</v>
      </c>
      <c r="W120" s="26">
        <f t="shared" si="17"/>
        <v>0.94444444444444442</v>
      </c>
      <c r="X120" s="26">
        <f t="shared" si="15"/>
        <v>0.88888888888888884</v>
      </c>
      <c r="Y120" s="35">
        <f t="shared" si="16"/>
        <v>0.83333333333333337</v>
      </c>
      <c r="Z120" s="26">
        <f t="shared" si="18"/>
        <v>0.88888888888888884</v>
      </c>
      <c r="AA120" s="26">
        <f t="shared" si="19"/>
        <v>0.83333333333333337</v>
      </c>
      <c r="AB120" s="26">
        <f t="shared" si="20"/>
        <v>0.7</v>
      </c>
    </row>
    <row r="121" spans="2:28" x14ac:dyDescent="0.3">
      <c r="B121" s="7">
        <f>'CAT1'!B121</f>
        <v>109</v>
      </c>
      <c r="C121" s="21" t="str">
        <f>'CAT1'!C121</f>
        <v>AME21237</v>
      </c>
      <c r="D121" s="132" t="str">
        <f>'CAT1'!D121</f>
        <v>AME21237</v>
      </c>
      <c r="E121" s="133"/>
      <c r="F121" s="7">
        <v>2</v>
      </c>
      <c r="G121" s="7">
        <v>2</v>
      </c>
      <c r="H121" s="7">
        <v>2</v>
      </c>
      <c r="I121" s="7">
        <v>2</v>
      </c>
      <c r="J121" s="7">
        <v>2</v>
      </c>
      <c r="K121" s="7">
        <v>2</v>
      </c>
      <c r="L121" s="7">
        <v>2</v>
      </c>
      <c r="M121" s="7">
        <v>2</v>
      </c>
      <c r="N121" s="7">
        <v>2</v>
      </c>
      <c r="O121" s="7">
        <v>2</v>
      </c>
      <c r="P121" s="7">
        <v>7</v>
      </c>
      <c r="Q121" s="7">
        <v>13</v>
      </c>
      <c r="R121" s="7">
        <v>13</v>
      </c>
      <c r="S121" s="7">
        <v>12</v>
      </c>
      <c r="T121" s="7">
        <v>12</v>
      </c>
      <c r="U121" s="7">
        <v>11</v>
      </c>
      <c r="V121" s="17">
        <f t="shared" si="14"/>
        <v>88</v>
      </c>
      <c r="W121" s="26">
        <f t="shared" si="17"/>
        <v>0.94444444444444442</v>
      </c>
      <c r="X121" s="26">
        <f t="shared" si="15"/>
        <v>0.94444444444444442</v>
      </c>
      <c r="Y121" s="35">
        <f t="shared" si="16"/>
        <v>0.88888888888888884</v>
      </c>
      <c r="Z121" s="26">
        <f t="shared" si="18"/>
        <v>0.88888888888888884</v>
      </c>
      <c r="AA121" s="26">
        <f t="shared" si="19"/>
        <v>0.83333333333333337</v>
      </c>
      <c r="AB121" s="26">
        <f t="shared" si="20"/>
        <v>0.7</v>
      </c>
    </row>
    <row r="122" spans="2:28" x14ac:dyDescent="0.3">
      <c r="B122" s="7">
        <f>'CAT1'!B122</f>
        <v>110</v>
      </c>
      <c r="C122" s="21" t="str">
        <f>'CAT1'!C122</f>
        <v>AME21239L</v>
      </c>
      <c r="D122" s="132" t="str">
        <f>'CAT1'!D122</f>
        <v>AME21239L</v>
      </c>
      <c r="E122" s="133"/>
      <c r="F122" s="7">
        <v>2</v>
      </c>
      <c r="G122" s="7">
        <v>2</v>
      </c>
      <c r="H122" s="7">
        <v>1</v>
      </c>
      <c r="I122" s="7">
        <v>1</v>
      </c>
      <c r="J122" s="7">
        <v>2</v>
      </c>
      <c r="K122" s="7">
        <v>2</v>
      </c>
      <c r="L122" s="7">
        <v>2</v>
      </c>
      <c r="M122" s="7">
        <v>2</v>
      </c>
      <c r="N122" s="7">
        <v>2</v>
      </c>
      <c r="O122" s="7">
        <v>2</v>
      </c>
      <c r="P122" s="7">
        <v>8</v>
      </c>
      <c r="Q122" s="7">
        <v>13</v>
      </c>
      <c r="R122" s="7">
        <v>12</v>
      </c>
      <c r="S122" s="7">
        <v>12</v>
      </c>
      <c r="T122" s="7">
        <v>12</v>
      </c>
      <c r="U122" s="7">
        <v>10</v>
      </c>
      <c r="V122" s="17">
        <f t="shared" si="14"/>
        <v>85</v>
      </c>
      <c r="W122" s="26">
        <f t="shared" si="17"/>
        <v>0.94444444444444442</v>
      </c>
      <c r="X122" s="26">
        <f t="shared" si="15"/>
        <v>0.77777777777777779</v>
      </c>
      <c r="Y122" s="35">
        <f t="shared" si="16"/>
        <v>0.88888888888888884</v>
      </c>
      <c r="Z122" s="26">
        <f t="shared" si="18"/>
        <v>0.88888888888888884</v>
      </c>
      <c r="AA122" s="26">
        <f t="shared" si="19"/>
        <v>0.77777777777777779</v>
      </c>
      <c r="AB122" s="26">
        <f t="shared" si="20"/>
        <v>0.8</v>
      </c>
    </row>
    <row r="123" spans="2:28" x14ac:dyDescent="0.3">
      <c r="B123" s="7">
        <f>'CAT1'!B123</f>
        <v>111</v>
      </c>
      <c r="C123" s="21" t="str">
        <f>'CAT1'!C123</f>
        <v>AME21241L</v>
      </c>
      <c r="D123" s="132" t="str">
        <f>'CAT1'!D123</f>
        <v>AME21241L</v>
      </c>
      <c r="E123" s="133"/>
      <c r="F123" s="7">
        <v>2</v>
      </c>
      <c r="G123" s="7">
        <v>2</v>
      </c>
      <c r="H123" s="7">
        <v>2</v>
      </c>
      <c r="I123" s="7">
        <v>2</v>
      </c>
      <c r="J123" s="7">
        <v>2</v>
      </c>
      <c r="K123" s="7">
        <v>2</v>
      </c>
      <c r="L123" s="7">
        <v>2</v>
      </c>
      <c r="M123" s="7">
        <v>2</v>
      </c>
      <c r="N123" s="7">
        <v>2</v>
      </c>
      <c r="O123" s="7">
        <v>2</v>
      </c>
      <c r="P123" s="7">
        <v>8</v>
      </c>
      <c r="Q123" s="7">
        <v>12</v>
      </c>
      <c r="R123" s="7">
        <v>11</v>
      </c>
      <c r="S123" s="7">
        <v>11</v>
      </c>
      <c r="T123" s="7">
        <v>12</v>
      </c>
      <c r="U123" s="7">
        <v>11</v>
      </c>
      <c r="V123" s="17">
        <f t="shared" si="14"/>
        <v>85</v>
      </c>
      <c r="W123" s="26">
        <f t="shared" si="17"/>
        <v>0.88888888888888884</v>
      </c>
      <c r="X123" s="26">
        <f t="shared" si="15"/>
        <v>0.83333333333333337</v>
      </c>
      <c r="Y123" s="35">
        <f t="shared" si="16"/>
        <v>0.83333333333333337</v>
      </c>
      <c r="Z123" s="26">
        <f t="shared" si="18"/>
        <v>0.88888888888888884</v>
      </c>
      <c r="AA123" s="26">
        <f t="shared" si="19"/>
        <v>0.83333333333333337</v>
      </c>
      <c r="AB123" s="26">
        <f t="shared" si="20"/>
        <v>0.8</v>
      </c>
    </row>
    <row r="124" spans="2:28" x14ac:dyDescent="0.3">
      <c r="B124" s="7">
        <f>'CAT1'!B124</f>
        <v>112</v>
      </c>
      <c r="C124" s="21" t="str">
        <f>'CAT1'!C124</f>
        <v>AME21244L</v>
      </c>
      <c r="D124" s="132" t="str">
        <f>'CAT1'!D124</f>
        <v>AME21244L</v>
      </c>
      <c r="E124" s="133"/>
      <c r="F124" s="7">
        <v>2</v>
      </c>
      <c r="G124" s="7">
        <v>2</v>
      </c>
      <c r="H124" s="7">
        <v>2</v>
      </c>
      <c r="I124" s="7">
        <v>2</v>
      </c>
      <c r="J124" s="7">
        <v>2</v>
      </c>
      <c r="K124" s="7">
        <v>2</v>
      </c>
      <c r="L124" s="7">
        <v>2</v>
      </c>
      <c r="M124" s="7">
        <v>2</v>
      </c>
      <c r="N124" s="7">
        <v>2</v>
      </c>
      <c r="O124" s="7">
        <v>2</v>
      </c>
      <c r="P124" s="7">
        <v>6</v>
      </c>
      <c r="Q124" s="7">
        <v>11</v>
      </c>
      <c r="R124" s="7">
        <v>11</v>
      </c>
      <c r="S124" s="7">
        <v>10</v>
      </c>
      <c r="T124" s="7">
        <v>10</v>
      </c>
      <c r="U124" s="7">
        <v>10</v>
      </c>
      <c r="V124" s="17">
        <f t="shared" si="14"/>
        <v>78</v>
      </c>
      <c r="W124" s="26">
        <f t="shared" si="17"/>
        <v>0.83333333333333337</v>
      </c>
      <c r="X124" s="26">
        <f t="shared" si="15"/>
        <v>0.83333333333333337</v>
      </c>
      <c r="Y124" s="35">
        <f t="shared" si="16"/>
        <v>0.77777777777777779</v>
      </c>
      <c r="Z124" s="26">
        <f t="shared" si="18"/>
        <v>0.77777777777777779</v>
      </c>
      <c r="AA124" s="26">
        <f t="shared" si="19"/>
        <v>0.77777777777777779</v>
      </c>
      <c r="AB124" s="26">
        <f t="shared" si="20"/>
        <v>0.6</v>
      </c>
    </row>
    <row r="125" spans="2:28" x14ac:dyDescent="0.3">
      <c r="B125" s="7">
        <f>'CAT1'!B125</f>
        <v>113</v>
      </c>
      <c r="C125" s="21" t="str">
        <f>'CAT1'!C125</f>
        <v>AME21251L</v>
      </c>
      <c r="D125" s="132" t="str">
        <f>'CAT1'!D125</f>
        <v>AME21251L</v>
      </c>
      <c r="E125" s="133"/>
      <c r="F125" s="7">
        <v>0</v>
      </c>
      <c r="G125" s="7">
        <v>0</v>
      </c>
      <c r="H125" s="7">
        <v>0</v>
      </c>
      <c r="I125" s="7">
        <v>0</v>
      </c>
      <c r="J125" s="7">
        <v>1</v>
      </c>
      <c r="K125" s="7">
        <v>0</v>
      </c>
      <c r="L125" s="7">
        <v>1</v>
      </c>
      <c r="M125" s="7">
        <v>1</v>
      </c>
      <c r="N125" s="7">
        <v>2</v>
      </c>
      <c r="O125" s="7">
        <v>0</v>
      </c>
      <c r="P125" s="7">
        <v>6</v>
      </c>
      <c r="Q125" s="7">
        <v>13</v>
      </c>
      <c r="R125" s="7">
        <v>11</v>
      </c>
      <c r="S125" s="7">
        <v>11</v>
      </c>
      <c r="T125" s="7">
        <v>12</v>
      </c>
      <c r="U125" s="7">
        <v>11</v>
      </c>
      <c r="V125" s="17">
        <f t="shared" si="14"/>
        <v>69</v>
      </c>
      <c r="W125" s="26">
        <f t="shared" si="17"/>
        <v>0.72222222222222221</v>
      </c>
      <c r="X125" s="26">
        <f t="shared" si="15"/>
        <v>0.61111111111111116</v>
      </c>
      <c r="Y125" s="35">
        <f t="shared" si="16"/>
        <v>0.66666666666666663</v>
      </c>
      <c r="Z125" s="26">
        <f t="shared" si="18"/>
        <v>0.77777777777777779</v>
      </c>
      <c r="AA125" s="26">
        <f t="shared" si="19"/>
        <v>0.77777777777777779</v>
      </c>
      <c r="AB125" s="26">
        <f t="shared" si="20"/>
        <v>0.6</v>
      </c>
    </row>
    <row r="126" spans="2:28" x14ac:dyDescent="0.3">
      <c r="B126" s="7">
        <f>'CAT1'!B126</f>
        <v>114</v>
      </c>
      <c r="C126" s="21" t="str">
        <f>'CAT1'!C126</f>
        <v>AME21262L</v>
      </c>
      <c r="D126" s="132" t="str">
        <f>'CAT1'!D126</f>
        <v>AME21262L</v>
      </c>
      <c r="E126" s="133"/>
      <c r="F126" s="7">
        <v>0</v>
      </c>
      <c r="G126" s="7">
        <v>0</v>
      </c>
      <c r="H126" s="7">
        <v>1</v>
      </c>
      <c r="I126" s="7">
        <v>2</v>
      </c>
      <c r="J126" s="7">
        <v>0</v>
      </c>
      <c r="K126" s="7">
        <v>1</v>
      </c>
      <c r="L126" s="7">
        <v>1</v>
      </c>
      <c r="M126" s="7">
        <v>1</v>
      </c>
      <c r="N126" s="7">
        <v>0</v>
      </c>
      <c r="O126" s="7">
        <v>0</v>
      </c>
      <c r="P126" s="7">
        <v>9</v>
      </c>
      <c r="Q126" s="7">
        <v>11</v>
      </c>
      <c r="R126" s="7">
        <v>12</v>
      </c>
      <c r="S126" s="7">
        <v>11</v>
      </c>
      <c r="T126" s="7">
        <v>11</v>
      </c>
      <c r="U126" s="7">
        <v>11</v>
      </c>
      <c r="V126" s="17">
        <f t="shared" si="14"/>
        <v>71</v>
      </c>
      <c r="W126" s="26">
        <f t="shared" si="17"/>
        <v>0.61111111111111116</v>
      </c>
      <c r="X126" s="26">
        <f t="shared" si="15"/>
        <v>0.83333333333333337</v>
      </c>
      <c r="Y126" s="35">
        <f t="shared" si="16"/>
        <v>0.66666666666666663</v>
      </c>
      <c r="Z126" s="26">
        <f t="shared" si="18"/>
        <v>0.72222222222222221</v>
      </c>
      <c r="AA126" s="26">
        <f t="shared" si="19"/>
        <v>0.66666666666666663</v>
      </c>
      <c r="AB126" s="26">
        <f t="shared" si="20"/>
        <v>0.9</v>
      </c>
    </row>
    <row r="127" spans="2:28" x14ac:dyDescent="0.3">
      <c r="B127" s="7">
        <f>'CAT1'!B127</f>
        <v>115</v>
      </c>
      <c r="C127" s="21" t="str">
        <f>'CAT1'!C127</f>
        <v>AME21263L</v>
      </c>
      <c r="D127" s="132" t="str">
        <f>'CAT1'!D127</f>
        <v>AME21263L</v>
      </c>
      <c r="E127" s="133"/>
      <c r="F127" s="7">
        <v>0</v>
      </c>
      <c r="G127" s="7">
        <v>0</v>
      </c>
      <c r="H127" s="7">
        <v>0</v>
      </c>
      <c r="I127" s="7">
        <v>0</v>
      </c>
      <c r="J127" s="7">
        <v>2</v>
      </c>
      <c r="K127" s="7">
        <v>0</v>
      </c>
      <c r="L127" s="7">
        <v>0</v>
      </c>
      <c r="M127" s="7">
        <v>0</v>
      </c>
      <c r="N127" s="7">
        <v>0</v>
      </c>
      <c r="O127" s="7">
        <v>0</v>
      </c>
      <c r="P127" s="7">
        <v>0</v>
      </c>
      <c r="Q127" s="7">
        <v>12</v>
      </c>
      <c r="R127" s="7">
        <v>12</v>
      </c>
      <c r="S127" s="7">
        <v>10</v>
      </c>
      <c r="T127" s="7">
        <v>12</v>
      </c>
      <c r="U127" s="7">
        <v>12</v>
      </c>
      <c r="V127" s="17">
        <f t="shared" si="14"/>
        <v>60</v>
      </c>
      <c r="W127" s="26">
        <f t="shared" si="17"/>
        <v>0.66666666666666663</v>
      </c>
      <c r="X127" s="26">
        <f t="shared" si="15"/>
        <v>0.66666666666666663</v>
      </c>
      <c r="Y127" s="35">
        <f t="shared" si="16"/>
        <v>0.66666666666666663</v>
      </c>
      <c r="Z127" s="26">
        <f t="shared" si="18"/>
        <v>0.66666666666666663</v>
      </c>
      <c r="AA127" s="26">
        <f t="shared" si="19"/>
        <v>0.66666666666666663</v>
      </c>
      <c r="AB127" s="26">
        <f t="shared" si="20"/>
        <v>0</v>
      </c>
    </row>
    <row r="128" spans="2:28" x14ac:dyDescent="0.3">
      <c r="B128" s="7">
        <f>'CAT1'!B128</f>
        <v>116</v>
      </c>
      <c r="C128" s="21" t="str">
        <f>'CAT1'!C128</f>
        <v>AME21057</v>
      </c>
      <c r="D128" s="132" t="str">
        <f>'CAT1'!D128</f>
        <v>AME21057</v>
      </c>
      <c r="E128" s="133"/>
      <c r="F128" s="7">
        <v>2</v>
      </c>
      <c r="G128" s="7">
        <v>0</v>
      </c>
      <c r="H128" s="7">
        <v>2</v>
      </c>
      <c r="I128" s="7">
        <v>2</v>
      </c>
      <c r="J128" s="7">
        <v>0</v>
      </c>
      <c r="K128" s="7">
        <v>0</v>
      </c>
      <c r="L128" s="7">
        <v>2</v>
      </c>
      <c r="M128" s="7">
        <v>0</v>
      </c>
      <c r="N128" s="7">
        <v>2</v>
      </c>
      <c r="O128" s="7">
        <v>2</v>
      </c>
      <c r="P128" s="7">
        <v>7</v>
      </c>
      <c r="Q128" s="7">
        <v>11</v>
      </c>
      <c r="R128" s="7">
        <v>12</v>
      </c>
      <c r="S128" s="7">
        <v>11</v>
      </c>
      <c r="T128" s="7">
        <v>11</v>
      </c>
      <c r="U128" s="7">
        <v>11</v>
      </c>
      <c r="V128" s="17">
        <f t="shared" si="14"/>
        <v>75</v>
      </c>
      <c r="W128" s="26">
        <f t="shared" si="17"/>
        <v>0.72222222222222221</v>
      </c>
      <c r="X128" s="26">
        <f t="shared" si="15"/>
        <v>0.88888888888888884</v>
      </c>
      <c r="Y128" s="35">
        <f t="shared" si="16"/>
        <v>0.61111111111111116</v>
      </c>
      <c r="Z128" s="26">
        <f t="shared" si="18"/>
        <v>0.72222222222222221</v>
      </c>
      <c r="AA128" s="26">
        <f t="shared" si="19"/>
        <v>0.72222222222222221</v>
      </c>
      <c r="AB128" s="26">
        <f t="shared" si="20"/>
        <v>0.7</v>
      </c>
    </row>
    <row r="129" spans="2:28" x14ac:dyDescent="0.3">
      <c r="B129" s="7">
        <f>'CAT1'!B129</f>
        <v>117</v>
      </c>
      <c r="C129" s="21" t="str">
        <f>'CAT1'!C129</f>
        <v>AME21060</v>
      </c>
      <c r="D129" s="132" t="str">
        <f>'CAT1'!D129</f>
        <v>AME21060</v>
      </c>
      <c r="E129" s="133"/>
      <c r="F129" s="7">
        <v>2</v>
      </c>
      <c r="G129" s="7">
        <v>2</v>
      </c>
      <c r="H129" s="7">
        <v>1</v>
      </c>
      <c r="I129" s="7">
        <v>2</v>
      </c>
      <c r="J129" s="7">
        <v>1</v>
      </c>
      <c r="K129" s="7">
        <v>2</v>
      </c>
      <c r="L129" s="7">
        <v>2</v>
      </c>
      <c r="M129" s="7">
        <v>2</v>
      </c>
      <c r="N129" s="7">
        <v>2</v>
      </c>
      <c r="O129" s="7">
        <v>2</v>
      </c>
      <c r="P129" s="7">
        <v>5</v>
      </c>
      <c r="Q129" s="7">
        <v>12</v>
      </c>
      <c r="R129" s="7">
        <v>11</v>
      </c>
      <c r="S129" s="7">
        <v>0</v>
      </c>
      <c r="T129" s="7">
        <v>11</v>
      </c>
      <c r="U129" s="7">
        <v>11</v>
      </c>
      <c r="V129" s="17">
        <f t="shared" si="14"/>
        <v>68</v>
      </c>
      <c r="W129" s="26">
        <f t="shared" si="17"/>
        <v>0.88888888888888884</v>
      </c>
      <c r="X129" s="26">
        <f t="shared" si="15"/>
        <v>0.77777777777777779</v>
      </c>
      <c r="Y129" s="35">
        <f t="shared" si="16"/>
        <v>0.16666666666666666</v>
      </c>
      <c r="Z129" s="26">
        <f t="shared" si="18"/>
        <v>0.83333333333333337</v>
      </c>
      <c r="AA129" s="26">
        <f t="shared" si="19"/>
        <v>0.83333333333333337</v>
      </c>
      <c r="AB129" s="26">
        <f t="shared" si="20"/>
        <v>0.5</v>
      </c>
    </row>
    <row r="130" spans="2:28" x14ac:dyDescent="0.3">
      <c r="B130" s="7">
        <f>'CAT1'!B130</f>
        <v>118</v>
      </c>
      <c r="C130" s="21" t="str">
        <f>'CAT1'!C130</f>
        <v>AME21064</v>
      </c>
      <c r="D130" s="132" t="str">
        <f>'CAT1'!D130</f>
        <v>AME21064</v>
      </c>
      <c r="E130" s="133"/>
      <c r="F130" s="7">
        <v>2</v>
      </c>
      <c r="G130" s="7">
        <v>2</v>
      </c>
      <c r="H130" s="7">
        <v>2</v>
      </c>
      <c r="I130" s="7">
        <v>2</v>
      </c>
      <c r="J130" s="7">
        <v>2</v>
      </c>
      <c r="K130" s="7">
        <v>2</v>
      </c>
      <c r="L130" s="7">
        <v>2</v>
      </c>
      <c r="M130" s="7">
        <v>2</v>
      </c>
      <c r="N130" s="7">
        <v>2</v>
      </c>
      <c r="O130" s="7">
        <v>2</v>
      </c>
      <c r="P130" s="7">
        <v>7</v>
      </c>
      <c r="Q130" s="7">
        <v>11</v>
      </c>
      <c r="R130" s="7">
        <v>11</v>
      </c>
      <c r="S130" s="7">
        <v>10</v>
      </c>
      <c r="T130" s="7">
        <v>11</v>
      </c>
      <c r="U130" s="7">
        <v>11</v>
      </c>
      <c r="V130" s="17">
        <f t="shared" si="14"/>
        <v>81</v>
      </c>
      <c r="W130" s="26">
        <f t="shared" si="17"/>
        <v>0.83333333333333337</v>
      </c>
      <c r="X130" s="26">
        <f t="shared" si="15"/>
        <v>0.83333333333333337</v>
      </c>
      <c r="Y130" s="35">
        <f t="shared" si="16"/>
        <v>0.77777777777777779</v>
      </c>
      <c r="Z130" s="26">
        <f t="shared" si="18"/>
        <v>0.83333333333333337</v>
      </c>
      <c r="AA130" s="26">
        <f t="shared" si="19"/>
        <v>0.83333333333333337</v>
      </c>
      <c r="AB130" s="26">
        <f t="shared" si="20"/>
        <v>0.7</v>
      </c>
    </row>
    <row r="131" spans="2:28" x14ac:dyDescent="0.3">
      <c r="B131" s="7">
        <f>'CAT1'!B131</f>
        <v>119</v>
      </c>
      <c r="C131" s="21" t="str">
        <f>'CAT1'!C131</f>
        <v>AME21065</v>
      </c>
      <c r="D131" s="132" t="str">
        <f>'CAT1'!D131</f>
        <v>AME21065</v>
      </c>
      <c r="E131" s="133"/>
      <c r="F131" s="7">
        <v>1</v>
      </c>
      <c r="G131" s="7">
        <v>1</v>
      </c>
      <c r="H131" s="7">
        <v>1</v>
      </c>
      <c r="I131" s="7">
        <v>1</v>
      </c>
      <c r="J131" s="7">
        <v>1</v>
      </c>
      <c r="K131" s="7">
        <v>0</v>
      </c>
      <c r="L131" s="7">
        <v>0</v>
      </c>
      <c r="M131" s="7">
        <v>0</v>
      </c>
      <c r="N131" s="7">
        <v>0</v>
      </c>
      <c r="O131" s="7">
        <v>0</v>
      </c>
      <c r="P131" s="7">
        <v>6</v>
      </c>
      <c r="Q131" s="7">
        <v>0</v>
      </c>
      <c r="R131" s="7">
        <v>10</v>
      </c>
      <c r="S131" s="7">
        <v>9</v>
      </c>
      <c r="T131" s="7">
        <v>11</v>
      </c>
      <c r="U131" s="7">
        <v>10</v>
      </c>
      <c r="V131" s="17">
        <f t="shared" si="14"/>
        <v>51</v>
      </c>
      <c r="W131" s="26">
        <f t="shared" si="17"/>
        <v>0.1111111111111111</v>
      </c>
      <c r="X131" s="26">
        <f t="shared" si="15"/>
        <v>0.66666666666666663</v>
      </c>
      <c r="Y131" s="35">
        <f t="shared" si="16"/>
        <v>0.55555555555555558</v>
      </c>
      <c r="Z131" s="26">
        <f t="shared" si="18"/>
        <v>0.61111111111111116</v>
      </c>
      <c r="AA131" s="26">
        <f t="shared" si="19"/>
        <v>0.55555555555555558</v>
      </c>
      <c r="AB131" s="26">
        <f t="shared" si="20"/>
        <v>0.6</v>
      </c>
    </row>
    <row r="132" spans="2:28" x14ac:dyDescent="0.3">
      <c r="B132" s="7">
        <f>'CAT1'!B132</f>
        <v>120</v>
      </c>
      <c r="C132" s="21" t="str">
        <f>'CAT1'!C132</f>
        <v>AME21070</v>
      </c>
      <c r="D132" s="132" t="str">
        <f>'CAT1'!D132</f>
        <v>AME21070</v>
      </c>
      <c r="E132" s="133"/>
      <c r="F132" s="7">
        <v>0</v>
      </c>
      <c r="G132" s="7">
        <v>0</v>
      </c>
      <c r="H132" s="7">
        <v>0</v>
      </c>
      <c r="I132" s="7">
        <v>1</v>
      </c>
      <c r="J132" s="7">
        <v>0</v>
      </c>
      <c r="K132" s="7">
        <v>1</v>
      </c>
      <c r="L132" s="7">
        <v>2</v>
      </c>
      <c r="M132" s="7">
        <v>0</v>
      </c>
      <c r="N132" s="7">
        <v>2</v>
      </c>
      <c r="O132" s="7">
        <v>0</v>
      </c>
      <c r="P132" s="7">
        <v>7</v>
      </c>
      <c r="Q132" s="7">
        <v>10</v>
      </c>
      <c r="R132" s="7">
        <v>11</v>
      </c>
      <c r="S132" s="7">
        <v>11</v>
      </c>
      <c r="T132" s="7">
        <v>11</v>
      </c>
      <c r="U132" s="7">
        <v>11</v>
      </c>
      <c r="V132" s="17">
        <f t="shared" si="14"/>
        <v>67</v>
      </c>
      <c r="W132" s="26">
        <f t="shared" si="17"/>
        <v>0.55555555555555558</v>
      </c>
      <c r="X132" s="26">
        <f t="shared" si="15"/>
        <v>0.66666666666666663</v>
      </c>
      <c r="Y132" s="35">
        <f t="shared" si="16"/>
        <v>0.66666666666666663</v>
      </c>
      <c r="Z132" s="26">
        <f t="shared" si="18"/>
        <v>0.72222222222222221</v>
      </c>
      <c r="AA132" s="26">
        <f t="shared" si="19"/>
        <v>0.72222222222222221</v>
      </c>
      <c r="AB132" s="26">
        <f t="shared" si="20"/>
        <v>0.7</v>
      </c>
    </row>
    <row r="133" spans="2:28" x14ac:dyDescent="0.3">
      <c r="B133" s="7">
        <f>'CAT1'!B133</f>
        <v>121</v>
      </c>
      <c r="C133" s="21" t="str">
        <f>'CAT1'!C133</f>
        <v>AME21071</v>
      </c>
      <c r="D133" s="132" t="str">
        <f>'CAT1'!D133</f>
        <v>AME21071</v>
      </c>
      <c r="E133" s="133"/>
      <c r="F133" s="7">
        <v>2</v>
      </c>
      <c r="G133" s="7">
        <v>2</v>
      </c>
      <c r="H133" s="7">
        <v>2</v>
      </c>
      <c r="I133" s="7">
        <v>2</v>
      </c>
      <c r="J133" s="7">
        <v>2</v>
      </c>
      <c r="K133" s="7">
        <v>2</v>
      </c>
      <c r="L133" s="7">
        <v>2</v>
      </c>
      <c r="M133" s="7">
        <v>2</v>
      </c>
      <c r="N133" s="7">
        <v>2</v>
      </c>
      <c r="O133" s="7">
        <v>2</v>
      </c>
      <c r="P133" s="7">
        <v>6</v>
      </c>
      <c r="Q133" s="7">
        <v>11</v>
      </c>
      <c r="R133" s="7">
        <v>11</v>
      </c>
      <c r="S133" s="7">
        <v>11</v>
      </c>
      <c r="T133" s="7">
        <v>11</v>
      </c>
      <c r="U133" s="7">
        <v>11</v>
      </c>
      <c r="V133" s="17">
        <f t="shared" si="14"/>
        <v>81</v>
      </c>
      <c r="W133" s="26">
        <f t="shared" si="17"/>
        <v>0.83333333333333337</v>
      </c>
      <c r="X133" s="26">
        <f t="shared" si="15"/>
        <v>0.83333333333333337</v>
      </c>
      <c r="Y133" s="35">
        <f t="shared" si="16"/>
        <v>0.83333333333333337</v>
      </c>
      <c r="Z133" s="26">
        <f t="shared" si="18"/>
        <v>0.83333333333333337</v>
      </c>
      <c r="AA133" s="26">
        <f t="shared" si="19"/>
        <v>0.83333333333333337</v>
      </c>
      <c r="AB133" s="26">
        <f t="shared" si="20"/>
        <v>0.6</v>
      </c>
    </row>
    <row r="134" spans="2:28" x14ac:dyDescent="0.3">
      <c r="B134" s="7">
        <f>'CAT1'!B134</f>
        <v>122</v>
      </c>
      <c r="C134" s="21" t="str">
        <f>'CAT1'!C134</f>
        <v>AME21072</v>
      </c>
      <c r="D134" s="132" t="str">
        <f>'CAT1'!D134</f>
        <v>AME21072</v>
      </c>
      <c r="E134" s="133"/>
      <c r="F134" s="7">
        <v>2</v>
      </c>
      <c r="G134" s="7">
        <v>2</v>
      </c>
      <c r="H134" s="7">
        <v>2</v>
      </c>
      <c r="I134" s="7">
        <v>2</v>
      </c>
      <c r="J134" s="7">
        <v>2</v>
      </c>
      <c r="K134" s="7">
        <v>2</v>
      </c>
      <c r="L134" s="7">
        <v>2</v>
      </c>
      <c r="M134" s="7">
        <v>2</v>
      </c>
      <c r="N134" s="7">
        <v>2</v>
      </c>
      <c r="O134" s="7">
        <v>2</v>
      </c>
      <c r="P134" s="7">
        <v>8</v>
      </c>
      <c r="Q134" s="7">
        <v>12</v>
      </c>
      <c r="R134" s="7">
        <v>12</v>
      </c>
      <c r="S134" s="7">
        <v>9</v>
      </c>
      <c r="T134" s="7">
        <v>11</v>
      </c>
      <c r="U134" s="7">
        <v>11</v>
      </c>
      <c r="V134" s="17">
        <f t="shared" si="14"/>
        <v>83</v>
      </c>
      <c r="W134" s="26">
        <f t="shared" si="17"/>
        <v>0.88888888888888884</v>
      </c>
      <c r="X134" s="26">
        <f t="shared" si="15"/>
        <v>0.88888888888888884</v>
      </c>
      <c r="Y134" s="35">
        <f t="shared" si="16"/>
        <v>0.72222222222222221</v>
      </c>
      <c r="Z134" s="26">
        <f t="shared" si="18"/>
        <v>0.83333333333333337</v>
      </c>
      <c r="AA134" s="26">
        <f t="shared" si="19"/>
        <v>0.83333333333333337</v>
      </c>
      <c r="AB134" s="26">
        <f t="shared" si="20"/>
        <v>0.8</v>
      </c>
    </row>
    <row r="135" spans="2:28" x14ac:dyDescent="0.3">
      <c r="B135" s="7">
        <f>'CAT1'!B135</f>
        <v>123</v>
      </c>
      <c r="C135" s="21" t="str">
        <f>'CAT1'!C135</f>
        <v>AME21073</v>
      </c>
      <c r="D135" s="132" t="str">
        <f>'CAT1'!D135</f>
        <v>AME21073</v>
      </c>
      <c r="E135" s="133"/>
      <c r="F135" s="7">
        <v>0</v>
      </c>
      <c r="G135" s="7">
        <v>2</v>
      </c>
      <c r="H135" s="7">
        <v>2</v>
      </c>
      <c r="I135" s="7">
        <v>0</v>
      </c>
      <c r="J135" s="7">
        <v>0</v>
      </c>
      <c r="K135" s="7">
        <v>0</v>
      </c>
      <c r="L135" s="7">
        <v>1</v>
      </c>
      <c r="M135" s="7">
        <v>0</v>
      </c>
      <c r="N135" s="7">
        <v>2</v>
      </c>
      <c r="O135" s="7">
        <v>2</v>
      </c>
      <c r="P135" s="7">
        <v>7</v>
      </c>
      <c r="Q135" s="7">
        <v>12</v>
      </c>
      <c r="R135" s="7">
        <v>12</v>
      </c>
      <c r="S135" s="7">
        <v>11</v>
      </c>
      <c r="T135" s="7">
        <v>12</v>
      </c>
      <c r="U135" s="7">
        <v>10</v>
      </c>
      <c r="V135" s="17">
        <f t="shared" si="14"/>
        <v>73</v>
      </c>
      <c r="W135" s="26">
        <f t="shared" si="17"/>
        <v>0.77777777777777779</v>
      </c>
      <c r="X135" s="26">
        <f t="shared" si="15"/>
        <v>0.77777777777777779</v>
      </c>
      <c r="Y135" s="35">
        <f t="shared" si="16"/>
        <v>0.61111111111111116</v>
      </c>
      <c r="Z135" s="26">
        <f t="shared" si="18"/>
        <v>0.72222222222222221</v>
      </c>
      <c r="AA135" s="26">
        <f t="shared" si="19"/>
        <v>0.66666666666666663</v>
      </c>
      <c r="AB135" s="26">
        <f t="shared" si="20"/>
        <v>0.7</v>
      </c>
    </row>
    <row r="136" spans="2:28" x14ac:dyDescent="0.3">
      <c r="B136" s="7">
        <f>'CAT1'!B136</f>
        <v>124</v>
      </c>
      <c r="C136" s="21" t="str">
        <f>'CAT1'!C136</f>
        <v>AME21074</v>
      </c>
      <c r="D136" s="132" t="str">
        <f>'CAT1'!D136</f>
        <v>AME21074</v>
      </c>
      <c r="E136" s="133"/>
      <c r="F136" s="7">
        <v>1</v>
      </c>
      <c r="G136" s="7">
        <v>1</v>
      </c>
      <c r="H136" s="7">
        <v>0</v>
      </c>
      <c r="I136" s="7">
        <v>0</v>
      </c>
      <c r="J136" s="7">
        <v>0</v>
      </c>
      <c r="K136" s="7">
        <v>0</v>
      </c>
      <c r="L136" s="7">
        <v>2</v>
      </c>
      <c r="M136" s="7">
        <v>0</v>
      </c>
      <c r="N136" s="7">
        <v>2</v>
      </c>
      <c r="O136" s="7">
        <v>0</v>
      </c>
      <c r="P136" s="7">
        <v>6</v>
      </c>
      <c r="Q136" s="7">
        <v>11</v>
      </c>
      <c r="R136" s="7">
        <v>11</v>
      </c>
      <c r="S136" s="7">
        <v>11</v>
      </c>
      <c r="T136" s="7">
        <v>11</v>
      </c>
      <c r="U136" s="7">
        <v>10</v>
      </c>
      <c r="V136" s="17">
        <f t="shared" si="14"/>
        <v>66</v>
      </c>
      <c r="W136" s="26">
        <f t="shared" si="17"/>
        <v>0.72222222222222221</v>
      </c>
      <c r="X136" s="26">
        <f t="shared" si="15"/>
        <v>0.61111111111111116</v>
      </c>
      <c r="Y136" s="35">
        <f t="shared" si="16"/>
        <v>0.61111111111111116</v>
      </c>
      <c r="Z136" s="26">
        <f t="shared" si="18"/>
        <v>0.72222222222222221</v>
      </c>
      <c r="AA136" s="26">
        <f t="shared" si="19"/>
        <v>0.66666666666666663</v>
      </c>
      <c r="AB136" s="26">
        <f t="shared" si="20"/>
        <v>0.6</v>
      </c>
    </row>
    <row r="137" spans="2:28" x14ac:dyDescent="0.3">
      <c r="B137" s="7">
        <f>'CAT1'!B137</f>
        <v>125</v>
      </c>
      <c r="C137" s="21" t="str">
        <f>'CAT1'!C137</f>
        <v>AME21075</v>
      </c>
      <c r="D137" s="132" t="str">
        <f>'CAT1'!D137</f>
        <v>AME21075</v>
      </c>
      <c r="E137" s="133"/>
      <c r="F137" s="7">
        <v>2</v>
      </c>
      <c r="G137" s="7">
        <v>2</v>
      </c>
      <c r="H137" s="7">
        <v>2</v>
      </c>
      <c r="I137" s="7">
        <v>2</v>
      </c>
      <c r="J137" s="7">
        <v>2</v>
      </c>
      <c r="K137" s="7">
        <v>2</v>
      </c>
      <c r="L137" s="7">
        <v>2</v>
      </c>
      <c r="M137" s="7">
        <v>2</v>
      </c>
      <c r="N137" s="7">
        <v>2</v>
      </c>
      <c r="O137" s="7">
        <v>2</v>
      </c>
      <c r="P137" s="7">
        <v>8</v>
      </c>
      <c r="Q137" s="7">
        <v>12</v>
      </c>
      <c r="R137" s="7">
        <v>12</v>
      </c>
      <c r="S137" s="7">
        <v>11</v>
      </c>
      <c r="T137" s="7">
        <v>12</v>
      </c>
      <c r="U137" s="7">
        <v>11</v>
      </c>
      <c r="V137" s="17">
        <f t="shared" si="14"/>
        <v>86</v>
      </c>
      <c r="W137" s="26">
        <f t="shared" si="17"/>
        <v>0.88888888888888884</v>
      </c>
      <c r="X137" s="26">
        <f t="shared" si="15"/>
        <v>0.88888888888888884</v>
      </c>
      <c r="Y137" s="35">
        <f t="shared" si="16"/>
        <v>0.83333333333333337</v>
      </c>
      <c r="Z137" s="26">
        <f t="shared" si="18"/>
        <v>0.88888888888888884</v>
      </c>
      <c r="AA137" s="26">
        <f t="shared" si="19"/>
        <v>0.83333333333333337</v>
      </c>
      <c r="AB137" s="26">
        <f t="shared" si="20"/>
        <v>0.8</v>
      </c>
    </row>
    <row r="138" spans="2:28" x14ac:dyDescent="0.3">
      <c r="B138" s="7">
        <f>'CAT1'!B138</f>
        <v>126</v>
      </c>
      <c r="C138" s="21" t="str">
        <f>'CAT1'!C138</f>
        <v>AME21078</v>
      </c>
      <c r="D138" s="132" t="str">
        <f>'CAT1'!D138</f>
        <v>AME21078</v>
      </c>
      <c r="E138" s="133"/>
      <c r="F138" s="7">
        <v>2</v>
      </c>
      <c r="G138" s="7">
        <v>2</v>
      </c>
      <c r="H138" s="7">
        <v>0</v>
      </c>
      <c r="I138" s="7">
        <v>0</v>
      </c>
      <c r="J138" s="7">
        <v>2</v>
      </c>
      <c r="K138" s="7">
        <v>0</v>
      </c>
      <c r="L138" s="7">
        <v>2</v>
      </c>
      <c r="M138" s="7">
        <v>2</v>
      </c>
      <c r="N138" s="7">
        <v>2</v>
      </c>
      <c r="O138" s="7">
        <v>2</v>
      </c>
      <c r="P138" s="7">
        <v>8</v>
      </c>
      <c r="Q138" s="7">
        <v>11</v>
      </c>
      <c r="R138" s="7">
        <v>11</v>
      </c>
      <c r="S138" s="7">
        <v>11</v>
      </c>
      <c r="T138" s="7">
        <v>11</v>
      </c>
      <c r="U138" s="7">
        <v>11</v>
      </c>
      <c r="V138" s="17">
        <f t="shared" si="14"/>
        <v>77</v>
      </c>
      <c r="W138" s="26">
        <f t="shared" si="17"/>
        <v>0.83333333333333337</v>
      </c>
      <c r="X138" s="26">
        <f t="shared" si="15"/>
        <v>0.61111111111111116</v>
      </c>
      <c r="Y138" s="35">
        <f t="shared" si="16"/>
        <v>0.72222222222222221</v>
      </c>
      <c r="Z138" s="26">
        <f t="shared" si="18"/>
        <v>0.83333333333333337</v>
      </c>
      <c r="AA138" s="26">
        <f t="shared" si="19"/>
        <v>0.83333333333333337</v>
      </c>
      <c r="AB138" s="26">
        <f t="shared" si="20"/>
        <v>0.8</v>
      </c>
    </row>
    <row r="139" spans="2:28" x14ac:dyDescent="0.3">
      <c r="B139" s="7">
        <f>'CAT1'!B139</f>
        <v>127</v>
      </c>
      <c r="C139" s="21" t="str">
        <f>'CAT1'!C139</f>
        <v>AME21081</v>
      </c>
      <c r="D139" s="132" t="str">
        <f>'CAT1'!D139</f>
        <v>AME21081</v>
      </c>
      <c r="E139" s="133"/>
      <c r="F139" s="7" t="s">
        <v>103</v>
      </c>
      <c r="G139" s="7" t="s">
        <v>103</v>
      </c>
      <c r="H139" s="7" t="s">
        <v>103</v>
      </c>
      <c r="I139" s="7" t="s">
        <v>103</v>
      </c>
      <c r="J139" s="7" t="s">
        <v>103</v>
      </c>
      <c r="K139" s="7" t="s">
        <v>103</v>
      </c>
      <c r="L139" s="7" t="s">
        <v>103</v>
      </c>
      <c r="M139" s="7" t="s">
        <v>103</v>
      </c>
      <c r="N139" s="7" t="s">
        <v>103</v>
      </c>
      <c r="O139" s="7" t="s">
        <v>103</v>
      </c>
      <c r="P139" s="7" t="s">
        <v>103</v>
      </c>
      <c r="Q139" s="7" t="s">
        <v>103</v>
      </c>
      <c r="R139" s="7" t="s">
        <v>103</v>
      </c>
      <c r="S139" s="7" t="s">
        <v>103</v>
      </c>
      <c r="T139" s="7" t="s">
        <v>103</v>
      </c>
      <c r="U139" s="7" t="s">
        <v>103</v>
      </c>
      <c r="V139" s="17">
        <f t="shared" si="14"/>
        <v>0</v>
      </c>
      <c r="W139" s="26">
        <f t="shared" si="17"/>
        <v>0</v>
      </c>
      <c r="X139" s="26">
        <f t="shared" si="15"/>
        <v>0</v>
      </c>
      <c r="Y139" s="35">
        <f t="shared" si="16"/>
        <v>0</v>
      </c>
      <c r="Z139" s="26">
        <f t="shared" si="18"/>
        <v>0</v>
      </c>
      <c r="AA139" s="26">
        <f t="shared" si="19"/>
        <v>0</v>
      </c>
      <c r="AB139" s="26">
        <f t="shared" si="20"/>
        <v>0</v>
      </c>
    </row>
    <row r="140" spans="2:28" x14ac:dyDescent="0.3">
      <c r="B140" s="7">
        <f>'CAT1'!B140</f>
        <v>128</v>
      </c>
      <c r="C140" s="21" t="str">
        <f>'CAT1'!C140</f>
        <v>AME21082</v>
      </c>
      <c r="D140" s="132" t="str">
        <f>'CAT1'!D140</f>
        <v>AME21082</v>
      </c>
      <c r="E140" s="133"/>
      <c r="F140" s="7">
        <v>2</v>
      </c>
      <c r="G140" s="7">
        <v>2</v>
      </c>
      <c r="H140" s="7">
        <v>2</v>
      </c>
      <c r="I140" s="7">
        <v>2</v>
      </c>
      <c r="J140" s="7">
        <v>1</v>
      </c>
      <c r="K140" s="7">
        <v>1</v>
      </c>
      <c r="L140" s="7">
        <v>2</v>
      </c>
      <c r="M140" s="7">
        <v>0</v>
      </c>
      <c r="N140" s="7">
        <v>2</v>
      </c>
      <c r="O140" s="7">
        <v>2</v>
      </c>
      <c r="P140" s="7">
        <v>6</v>
      </c>
      <c r="Q140" s="7">
        <v>11</v>
      </c>
      <c r="R140" s="7">
        <v>11</v>
      </c>
      <c r="S140" s="7">
        <v>9</v>
      </c>
      <c r="T140" s="7">
        <v>10</v>
      </c>
      <c r="U140" s="7">
        <v>11</v>
      </c>
      <c r="V140" s="17">
        <f t="shared" si="14"/>
        <v>74</v>
      </c>
      <c r="W140" s="26">
        <f t="shared" si="17"/>
        <v>0.83333333333333337</v>
      </c>
      <c r="X140" s="26">
        <f t="shared" si="15"/>
        <v>0.83333333333333337</v>
      </c>
      <c r="Y140" s="35">
        <f t="shared" si="16"/>
        <v>0.61111111111111116</v>
      </c>
      <c r="Z140" s="26">
        <f t="shared" si="18"/>
        <v>0.66666666666666663</v>
      </c>
      <c r="AA140" s="26">
        <f t="shared" si="19"/>
        <v>0.72222222222222221</v>
      </c>
      <c r="AB140" s="26">
        <f t="shared" si="20"/>
        <v>0.6</v>
      </c>
    </row>
    <row r="141" spans="2:28" x14ac:dyDescent="0.3">
      <c r="B141" s="7">
        <f>'CAT1'!B141</f>
        <v>129</v>
      </c>
      <c r="C141" s="21" t="str">
        <f>'CAT1'!C141</f>
        <v>AME21083</v>
      </c>
      <c r="D141" s="132" t="str">
        <f>'CAT1'!D141</f>
        <v>AME21083</v>
      </c>
      <c r="E141" s="133"/>
      <c r="F141" s="7">
        <v>2</v>
      </c>
      <c r="G141" s="7">
        <v>2</v>
      </c>
      <c r="H141" s="7">
        <v>0</v>
      </c>
      <c r="I141" s="7">
        <v>0</v>
      </c>
      <c r="J141" s="7">
        <v>0</v>
      </c>
      <c r="K141" s="7">
        <v>0</v>
      </c>
      <c r="L141" s="7">
        <v>2</v>
      </c>
      <c r="M141" s="7">
        <v>0</v>
      </c>
      <c r="N141" s="7">
        <v>0</v>
      </c>
      <c r="O141" s="7">
        <v>2</v>
      </c>
      <c r="P141" s="7">
        <v>3</v>
      </c>
      <c r="Q141" s="7">
        <v>13</v>
      </c>
      <c r="R141" s="7">
        <v>12</v>
      </c>
      <c r="S141" s="7">
        <v>11</v>
      </c>
      <c r="T141" s="7">
        <v>11</v>
      </c>
      <c r="U141" s="7">
        <v>10</v>
      </c>
      <c r="V141" s="17">
        <f t="shared" si="14"/>
        <v>68</v>
      </c>
      <c r="W141" s="26">
        <f t="shared" si="17"/>
        <v>0.94444444444444442</v>
      </c>
      <c r="X141" s="26">
        <f t="shared" si="15"/>
        <v>0.66666666666666663</v>
      </c>
      <c r="Y141" s="35">
        <f t="shared" si="16"/>
        <v>0.61111111111111116</v>
      </c>
      <c r="Z141" s="26">
        <f t="shared" si="18"/>
        <v>0.72222222222222221</v>
      </c>
      <c r="AA141" s="26">
        <f t="shared" si="19"/>
        <v>0.55555555555555558</v>
      </c>
      <c r="AB141" s="26">
        <f t="shared" si="20"/>
        <v>0.3</v>
      </c>
    </row>
    <row r="142" spans="2:28" x14ac:dyDescent="0.3">
      <c r="B142" s="7">
        <f>'CAT1'!B142</f>
        <v>130</v>
      </c>
      <c r="C142" s="21" t="str">
        <f>'CAT1'!C142</f>
        <v>AME21085</v>
      </c>
      <c r="D142" s="132" t="str">
        <f>'CAT1'!D142</f>
        <v>AME21085</v>
      </c>
      <c r="E142" s="133"/>
      <c r="F142" s="7">
        <v>2</v>
      </c>
      <c r="G142" s="7">
        <v>2</v>
      </c>
      <c r="H142" s="7">
        <v>2</v>
      </c>
      <c r="I142" s="7">
        <v>2</v>
      </c>
      <c r="J142" s="7">
        <v>2</v>
      </c>
      <c r="K142" s="7">
        <v>2</v>
      </c>
      <c r="L142" s="7">
        <v>2</v>
      </c>
      <c r="M142" s="7">
        <v>2</v>
      </c>
      <c r="N142" s="7">
        <v>2</v>
      </c>
      <c r="O142" s="7">
        <v>2</v>
      </c>
      <c r="P142" s="7">
        <v>8</v>
      </c>
      <c r="Q142" s="7">
        <v>11</v>
      </c>
      <c r="R142" s="7">
        <v>12</v>
      </c>
      <c r="S142" s="7">
        <v>10</v>
      </c>
      <c r="T142" s="7">
        <v>11</v>
      </c>
      <c r="U142" s="7">
        <v>11</v>
      </c>
      <c r="V142" s="17">
        <f t="shared" si="14"/>
        <v>83</v>
      </c>
      <c r="W142" s="26">
        <f t="shared" si="17"/>
        <v>0.83333333333333337</v>
      </c>
      <c r="X142" s="26">
        <f t="shared" si="15"/>
        <v>0.88888888888888884</v>
      </c>
      <c r="Y142" s="35">
        <f t="shared" si="16"/>
        <v>0.77777777777777779</v>
      </c>
      <c r="Z142" s="26">
        <f t="shared" si="18"/>
        <v>0.83333333333333337</v>
      </c>
      <c r="AA142" s="26">
        <f t="shared" si="19"/>
        <v>0.83333333333333337</v>
      </c>
      <c r="AB142" s="26">
        <f t="shared" si="20"/>
        <v>0.8</v>
      </c>
    </row>
    <row r="143" spans="2:28" x14ac:dyDescent="0.3">
      <c r="B143" s="7">
        <f>'CAT1'!B143</f>
        <v>131</v>
      </c>
      <c r="C143" s="21" t="str">
        <f>'CAT1'!C143</f>
        <v>AME21088</v>
      </c>
      <c r="D143" s="132" t="str">
        <f>'CAT1'!D143</f>
        <v>AME21088</v>
      </c>
      <c r="E143" s="133"/>
      <c r="F143" s="7">
        <v>2</v>
      </c>
      <c r="G143" s="7">
        <v>2</v>
      </c>
      <c r="H143" s="7">
        <v>2</v>
      </c>
      <c r="I143" s="7">
        <v>2</v>
      </c>
      <c r="J143" s="7">
        <v>2</v>
      </c>
      <c r="K143" s="7">
        <v>2</v>
      </c>
      <c r="L143" s="7">
        <v>2</v>
      </c>
      <c r="M143" s="7">
        <v>2</v>
      </c>
      <c r="N143" s="7">
        <v>2</v>
      </c>
      <c r="O143" s="7">
        <v>2</v>
      </c>
      <c r="P143" s="7">
        <v>6</v>
      </c>
      <c r="Q143" s="7">
        <v>13</v>
      </c>
      <c r="R143" s="7">
        <v>12</v>
      </c>
      <c r="S143" s="7">
        <v>12</v>
      </c>
      <c r="T143" s="7">
        <v>11</v>
      </c>
      <c r="U143" s="7">
        <v>10</v>
      </c>
      <c r="V143" s="17">
        <f t="shared" si="14"/>
        <v>84</v>
      </c>
      <c r="W143" s="26">
        <f t="shared" si="17"/>
        <v>0.94444444444444442</v>
      </c>
      <c r="X143" s="26">
        <f t="shared" si="15"/>
        <v>0.88888888888888884</v>
      </c>
      <c r="Y143" s="35">
        <f t="shared" si="16"/>
        <v>0.88888888888888884</v>
      </c>
      <c r="Z143" s="26">
        <f t="shared" si="18"/>
        <v>0.83333333333333337</v>
      </c>
      <c r="AA143" s="26">
        <f t="shared" si="19"/>
        <v>0.77777777777777779</v>
      </c>
      <c r="AB143" s="26">
        <f t="shared" si="20"/>
        <v>0.6</v>
      </c>
    </row>
    <row r="144" spans="2:28" x14ac:dyDescent="0.3">
      <c r="B144" s="7">
        <f>'CAT1'!B144</f>
        <v>132</v>
      </c>
      <c r="C144" s="21" t="str">
        <f>'CAT1'!C144</f>
        <v>AME21090</v>
      </c>
      <c r="D144" s="132" t="str">
        <f>'CAT1'!D144</f>
        <v>AME21090</v>
      </c>
      <c r="E144" s="133"/>
      <c r="F144" s="7">
        <v>2</v>
      </c>
      <c r="G144" s="7">
        <v>2</v>
      </c>
      <c r="H144" s="7">
        <v>0</v>
      </c>
      <c r="I144" s="7">
        <v>2</v>
      </c>
      <c r="J144" s="7">
        <v>0</v>
      </c>
      <c r="K144" s="7">
        <v>0</v>
      </c>
      <c r="L144" s="7">
        <v>0</v>
      </c>
      <c r="M144" s="7">
        <v>0</v>
      </c>
      <c r="N144" s="7">
        <v>2</v>
      </c>
      <c r="O144" s="7">
        <v>2</v>
      </c>
      <c r="P144" s="7">
        <v>7</v>
      </c>
      <c r="Q144" s="7">
        <v>9</v>
      </c>
      <c r="R144" s="7">
        <v>11</v>
      </c>
      <c r="S144" s="7">
        <v>9</v>
      </c>
      <c r="T144" s="7">
        <v>12</v>
      </c>
      <c r="U144" s="7">
        <v>9</v>
      </c>
      <c r="V144" s="17">
        <f t="shared" si="14"/>
        <v>67</v>
      </c>
      <c r="W144" s="26">
        <f t="shared" si="17"/>
        <v>0.72222222222222221</v>
      </c>
      <c r="X144" s="26">
        <f t="shared" si="15"/>
        <v>0.72222222222222221</v>
      </c>
      <c r="Y144" s="35">
        <f t="shared" si="16"/>
        <v>0.5</v>
      </c>
      <c r="Z144" s="26">
        <f t="shared" si="18"/>
        <v>0.66666666666666663</v>
      </c>
      <c r="AA144" s="26">
        <f t="shared" si="19"/>
        <v>0.61111111111111116</v>
      </c>
      <c r="AB144" s="26">
        <f t="shared" si="20"/>
        <v>0.7</v>
      </c>
    </row>
    <row r="145" spans="2:28" x14ac:dyDescent="0.3">
      <c r="B145" s="7">
        <f>'CAT1'!B145</f>
        <v>133</v>
      </c>
      <c r="C145" s="21" t="str">
        <f>'CAT1'!C145</f>
        <v>AME21092</v>
      </c>
      <c r="D145" s="132" t="str">
        <f>'CAT1'!D145</f>
        <v>AME21092</v>
      </c>
      <c r="E145" s="133"/>
      <c r="F145" s="7">
        <v>2</v>
      </c>
      <c r="G145" s="7">
        <v>2</v>
      </c>
      <c r="H145" s="7">
        <v>0</v>
      </c>
      <c r="I145" s="7">
        <v>2</v>
      </c>
      <c r="J145" s="7">
        <v>2</v>
      </c>
      <c r="K145" s="7">
        <v>0</v>
      </c>
      <c r="L145" s="7">
        <v>2</v>
      </c>
      <c r="M145" s="7">
        <v>2</v>
      </c>
      <c r="N145" s="7">
        <v>2</v>
      </c>
      <c r="O145" s="7">
        <v>2</v>
      </c>
      <c r="P145" s="7">
        <v>6</v>
      </c>
      <c r="Q145" s="7">
        <v>10</v>
      </c>
      <c r="R145" s="7">
        <v>10</v>
      </c>
      <c r="S145" s="7">
        <v>9</v>
      </c>
      <c r="T145" s="7">
        <v>10</v>
      </c>
      <c r="U145" s="7">
        <v>9</v>
      </c>
      <c r="V145" s="17">
        <f t="shared" si="14"/>
        <v>70</v>
      </c>
      <c r="W145" s="26">
        <f t="shared" si="17"/>
        <v>0.77777777777777779</v>
      </c>
      <c r="X145" s="26">
        <f t="shared" si="15"/>
        <v>0.66666666666666663</v>
      </c>
      <c r="Y145" s="35">
        <f t="shared" si="16"/>
        <v>0.61111111111111116</v>
      </c>
      <c r="Z145" s="26">
        <f t="shared" si="18"/>
        <v>0.77777777777777779</v>
      </c>
      <c r="AA145" s="26">
        <f t="shared" si="19"/>
        <v>0.72222222222222221</v>
      </c>
      <c r="AB145" s="26">
        <f t="shared" si="20"/>
        <v>0.6</v>
      </c>
    </row>
    <row r="146" spans="2:28" x14ac:dyDescent="0.3">
      <c r="B146" s="7">
        <f>'CAT1'!B146</f>
        <v>134</v>
      </c>
      <c r="C146" s="21" t="str">
        <f>'CAT1'!C146</f>
        <v>AME21094</v>
      </c>
      <c r="D146" s="132" t="str">
        <f>'CAT1'!D146</f>
        <v>AME21094</v>
      </c>
      <c r="E146" s="133"/>
      <c r="F146" s="7">
        <v>2</v>
      </c>
      <c r="G146" s="7">
        <v>2</v>
      </c>
      <c r="H146" s="7">
        <v>2</v>
      </c>
      <c r="I146" s="7">
        <v>2</v>
      </c>
      <c r="J146" s="7">
        <v>2</v>
      </c>
      <c r="K146" s="7">
        <v>2</v>
      </c>
      <c r="L146" s="7">
        <v>2</v>
      </c>
      <c r="M146" s="7">
        <v>2</v>
      </c>
      <c r="N146" s="7">
        <v>2</v>
      </c>
      <c r="O146" s="7">
        <v>2</v>
      </c>
      <c r="P146" s="7">
        <v>8</v>
      </c>
      <c r="Q146" s="7">
        <v>13</v>
      </c>
      <c r="R146" s="7">
        <v>12</v>
      </c>
      <c r="S146" s="7">
        <v>11</v>
      </c>
      <c r="T146" s="7">
        <v>11</v>
      </c>
      <c r="U146" s="7">
        <v>12</v>
      </c>
      <c r="V146" s="17">
        <f t="shared" ref="V146:V209" si="21">SUM(F146:U146)</f>
        <v>87</v>
      </c>
      <c r="W146" s="26">
        <f t="shared" si="17"/>
        <v>0.94444444444444442</v>
      </c>
      <c r="X146" s="26">
        <f t="shared" ref="X146:X209" si="22">SUM(H146:I146,R146)/18</f>
        <v>0.88888888888888884</v>
      </c>
      <c r="Y146" s="35">
        <f t="shared" ref="Y146:Y209" si="23">SUM(J146:K146,S146)/18</f>
        <v>0.83333333333333337</v>
      </c>
      <c r="Z146" s="26">
        <f t="shared" si="18"/>
        <v>0.83333333333333337</v>
      </c>
      <c r="AA146" s="26">
        <f t="shared" si="19"/>
        <v>0.88888888888888884</v>
      </c>
      <c r="AB146" s="26">
        <f t="shared" si="20"/>
        <v>0.8</v>
      </c>
    </row>
    <row r="147" spans="2:28" x14ac:dyDescent="0.3">
      <c r="B147" s="7">
        <f>'CAT1'!B147</f>
        <v>135</v>
      </c>
      <c r="C147" s="21" t="str">
        <f>'CAT1'!C147</f>
        <v>AME21095</v>
      </c>
      <c r="D147" s="132" t="str">
        <f>'CAT1'!D147</f>
        <v>AME21095</v>
      </c>
      <c r="E147" s="133"/>
      <c r="F147" s="7">
        <v>2</v>
      </c>
      <c r="G147" s="7">
        <v>2</v>
      </c>
      <c r="H147" s="7">
        <v>0</v>
      </c>
      <c r="I147" s="7">
        <v>2</v>
      </c>
      <c r="J147" s="7">
        <v>2</v>
      </c>
      <c r="K147" s="7">
        <v>2</v>
      </c>
      <c r="L147" s="7">
        <v>2</v>
      </c>
      <c r="M147" s="7">
        <v>2</v>
      </c>
      <c r="N147" s="7">
        <v>2</v>
      </c>
      <c r="O147" s="7">
        <v>2</v>
      </c>
      <c r="P147" s="7">
        <v>8</v>
      </c>
      <c r="Q147" s="7">
        <v>11</v>
      </c>
      <c r="R147" s="7">
        <v>12</v>
      </c>
      <c r="S147" s="7">
        <v>11</v>
      </c>
      <c r="T147" s="7">
        <v>12</v>
      </c>
      <c r="U147" s="7">
        <v>11</v>
      </c>
      <c r="V147" s="17">
        <f t="shared" si="21"/>
        <v>83</v>
      </c>
      <c r="W147" s="26">
        <f t="shared" ref="W147:W210" si="24">SUM(F147:G147,Q147)/18</f>
        <v>0.83333333333333337</v>
      </c>
      <c r="X147" s="26">
        <f t="shared" si="22"/>
        <v>0.77777777777777779</v>
      </c>
      <c r="Y147" s="35">
        <f t="shared" si="23"/>
        <v>0.83333333333333337</v>
      </c>
      <c r="Z147" s="26">
        <f t="shared" ref="Z147:Z210" si="25">SUM(L147:M147,T147)/18</f>
        <v>0.88888888888888884</v>
      </c>
      <c r="AA147" s="26">
        <f t="shared" ref="AA147:AA210" si="26">SUM(M147:N147,U147)/18</f>
        <v>0.83333333333333337</v>
      </c>
      <c r="AB147" s="26">
        <f t="shared" ref="AB147:AB210" si="27">SUM(P147)/10</f>
        <v>0.8</v>
      </c>
    </row>
    <row r="148" spans="2:28" x14ac:dyDescent="0.3">
      <c r="B148" s="7">
        <f>'CAT1'!B148</f>
        <v>136</v>
      </c>
      <c r="C148" s="21" t="str">
        <f>'CAT1'!C148</f>
        <v>AME21097</v>
      </c>
      <c r="D148" s="132" t="str">
        <f>'CAT1'!D148</f>
        <v>AME21097</v>
      </c>
      <c r="E148" s="133"/>
      <c r="F148" s="7">
        <v>2</v>
      </c>
      <c r="G148" s="7">
        <v>2</v>
      </c>
      <c r="H148" s="7">
        <v>2</v>
      </c>
      <c r="I148" s="7">
        <v>2</v>
      </c>
      <c r="J148" s="7">
        <v>2</v>
      </c>
      <c r="K148" s="7">
        <v>2</v>
      </c>
      <c r="L148" s="7">
        <v>2</v>
      </c>
      <c r="M148" s="7">
        <v>2</v>
      </c>
      <c r="N148" s="7">
        <v>2</v>
      </c>
      <c r="O148" s="7">
        <v>2</v>
      </c>
      <c r="P148" s="7">
        <v>7</v>
      </c>
      <c r="Q148" s="7">
        <v>11</v>
      </c>
      <c r="R148" s="7">
        <v>12</v>
      </c>
      <c r="S148" s="7">
        <v>12</v>
      </c>
      <c r="T148" s="7">
        <v>12</v>
      </c>
      <c r="U148" s="7">
        <v>12</v>
      </c>
      <c r="V148" s="17">
        <f t="shared" si="21"/>
        <v>86</v>
      </c>
      <c r="W148" s="26">
        <f t="shared" si="24"/>
        <v>0.83333333333333337</v>
      </c>
      <c r="X148" s="26">
        <f t="shared" si="22"/>
        <v>0.88888888888888884</v>
      </c>
      <c r="Y148" s="35">
        <f t="shared" si="23"/>
        <v>0.88888888888888884</v>
      </c>
      <c r="Z148" s="26">
        <f t="shared" si="25"/>
        <v>0.88888888888888884</v>
      </c>
      <c r="AA148" s="26">
        <f t="shared" si="26"/>
        <v>0.88888888888888884</v>
      </c>
      <c r="AB148" s="26">
        <f t="shared" si="27"/>
        <v>0.7</v>
      </c>
    </row>
    <row r="149" spans="2:28" x14ac:dyDescent="0.3">
      <c r="B149" s="7">
        <f>'CAT1'!B149</f>
        <v>137</v>
      </c>
      <c r="C149" s="21" t="str">
        <f>'CAT1'!C149</f>
        <v>AME21098</v>
      </c>
      <c r="D149" s="132" t="str">
        <f>'CAT1'!D149</f>
        <v>AME21098</v>
      </c>
      <c r="E149" s="133"/>
      <c r="F149" s="7">
        <v>2</v>
      </c>
      <c r="G149" s="7">
        <v>2</v>
      </c>
      <c r="H149" s="7">
        <v>2</v>
      </c>
      <c r="I149" s="7">
        <v>2</v>
      </c>
      <c r="J149" s="7">
        <v>2</v>
      </c>
      <c r="K149" s="7">
        <v>2</v>
      </c>
      <c r="L149" s="7">
        <v>2</v>
      </c>
      <c r="M149" s="7">
        <v>2</v>
      </c>
      <c r="N149" s="7">
        <v>2</v>
      </c>
      <c r="O149" s="7">
        <v>2</v>
      </c>
      <c r="P149" s="7">
        <v>5</v>
      </c>
      <c r="Q149" s="7">
        <v>13</v>
      </c>
      <c r="R149" s="7">
        <v>13</v>
      </c>
      <c r="S149" s="7">
        <v>11</v>
      </c>
      <c r="T149" s="7">
        <v>12</v>
      </c>
      <c r="U149" s="7">
        <v>11</v>
      </c>
      <c r="V149" s="17">
        <f t="shared" si="21"/>
        <v>85</v>
      </c>
      <c r="W149" s="26">
        <f t="shared" si="24"/>
        <v>0.94444444444444442</v>
      </c>
      <c r="X149" s="26">
        <f t="shared" si="22"/>
        <v>0.94444444444444442</v>
      </c>
      <c r="Y149" s="35">
        <f t="shared" si="23"/>
        <v>0.83333333333333337</v>
      </c>
      <c r="Z149" s="26">
        <f t="shared" si="25"/>
        <v>0.88888888888888884</v>
      </c>
      <c r="AA149" s="26">
        <f t="shared" si="26"/>
        <v>0.83333333333333337</v>
      </c>
      <c r="AB149" s="26">
        <f t="shared" si="27"/>
        <v>0.5</v>
      </c>
    </row>
    <row r="150" spans="2:28" x14ac:dyDescent="0.3">
      <c r="B150" s="7">
        <f>'CAT1'!B150</f>
        <v>138</v>
      </c>
      <c r="C150" s="21" t="str">
        <f>'CAT1'!C150</f>
        <v>AME21099</v>
      </c>
      <c r="D150" s="132" t="str">
        <f>'CAT1'!D150</f>
        <v>AME21099</v>
      </c>
      <c r="E150" s="133"/>
      <c r="F150" s="7">
        <v>0</v>
      </c>
      <c r="G150" s="7">
        <v>0</v>
      </c>
      <c r="H150" s="7">
        <v>0</v>
      </c>
      <c r="I150" s="7">
        <v>0</v>
      </c>
      <c r="J150" s="7">
        <v>0</v>
      </c>
      <c r="K150" s="7">
        <v>0</v>
      </c>
      <c r="L150" s="7">
        <v>0</v>
      </c>
      <c r="M150" s="7">
        <v>0</v>
      </c>
      <c r="N150" s="7">
        <v>2</v>
      </c>
      <c r="O150" s="7">
        <v>0</v>
      </c>
      <c r="P150" s="7">
        <v>5</v>
      </c>
      <c r="Q150" s="7">
        <v>11</v>
      </c>
      <c r="R150" s="7">
        <v>12</v>
      </c>
      <c r="S150" s="7">
        <v>11</v>
      </c>
      <c r="T150" s="7">
        <v>12</v>
      </c>
      <c r="U150" s="7">
        <v>12</v>
      </c>
      <c r="V150" s="17">
        <f t="shared" si="21"/>
        <v>65</v>
      </c>
      <c r="W150" s="26">
        <f t="shared" si="24"/>
        <v>0.61111111111111116</v>
      </c>
      <c r="X150" s="26">
        <f t="shared" si="22"/>
        <v>0.66666666666666663</v>
      </c>
      <c r="Y150" s="35">
        <f t="shared" si="23"/>
        <v>0.61111111111111116</v>
      </c>
      <c r="Z150" s="26">
        <f t="shared" si="25"/>
        <v>0.66666666666666663</v>
      </c>
      <c r="AA150" s="26">
        <f t="shared" si="26"/>
        <v>0.77777777777777779</v>
      </c>
      <c r="AB150" s="26">
        <f t="shared" si="27"/>
        <v>0.5</v>
      </c>
    </row>
    <row r="151" spans="2:28" x14ac:dyDescent="0.3">
      <c r="B151" s="7">
        <f>'CAT1'!B151</f>
        <v>139</v>
      </c>
      <c r="C151" s="21" t="str">
        <f>'CAT1'!C151</f>
        <v>AME21100</v>
      </c>
      <c r="D151" s="132" t="str">
        <f>'CAT1'!D151</f>
        <v>AME21100</v>
      </c>
      <c r="E151" s="133"/>
      <c r="F151" s="7">
        <v>2</v>
      </c>
      <c r="G151" s="7">
        <v>2</v>
      </c>
      <c r="H151" s="7">
        <v>2</v>
      </c>
      <c r="I151" s="7">
        <v>0</v>
      </c>
      <c r="J151" s="7">
        <v>2</v>
      </c>
      <c r="K151" s="7">
        <v>2</v>
      </c>
      <c r="L151" s="7">
        <v>2</v>
      </c>
      <c r="M151" s="7">
        <v>2</v>
      </c>
      <c r="N151" s="7">
        <v>2</v>
      </c>
      <c r="O151" s="7">
        <v>2</v>
      </c>
      <c r="P151" s="7">
        <v>6</v>
      </c>
      <c r="Q151" s="7">
        <v>9</v>
      </c>
      <c r="R151" s="7">
        <v>10</v>
      </c>
      <c r="S151" s="7">
        <v>8</v>
      </c>
      <c r="T151" s="7">
        <v>10</v>
      </c>
      <c r="U151" s="7">
        <v>10</v>
      </c>
      <c r="V151" s="17">
        <f t="shared" si="21"/>
        <v>71</v>
      </c>
      <c r="W151" s="26">
        <f t="shared" si="24"/>
        <v>0.72222222222222221</v>
      </c>
      <c r="X151" s="26">
        <f t="shared" si="22"/>
        <v>0.66666666666666663</v>
      </c>
      <c r="Y151" s="35">
        <f t="shared" si="23"/>
        <v>0.66666666666666663</v>
      </c>
      <c r="Z151" s="26">
        <f t="shared" si="25"/>
        <v>0.77777777777777779</v>
      </c>
      <c r="AA151" s="26">
        <f t="shared" si="26"/>
        <v>0.77777777777777779</v>
      </c>
      <c r="AB151" s="26">
        <f t="shared" si="27"/>
        <v>0.6</v>
      </c>
    </row>
    <row r="152" spans="2:28" x14ac:dyDescent="0.3">
      <c r="B152" s="7">
        <f>'CAT1'!B152</f>
        <v>140</v>
      </c>
      <c r="C152" s="21" t="str">
        <f>'CAT1'!C152</f>
        <v>AME21101</v>
      </c>
      <c r="D152" s="132" t="str">
        <f>'CAT1'!D152</f>
        <v>AME21101</v>
      </c>
      <c r="E152" s="133"/>
      <c r="F152" s="7">
        <v>2</v>
      </c>
      <c r="G152" s="7">
        <v>2</v>
      </c>
      <c r="H152" s="7">
        <v>2</v>
      </c>
      <c r="I152" s="7">
        <v>1</v>
      </c>
      <c r="J152" s="7">
        <v>2</v>
      </c>
      <c r="K152" s="7">
        <v>2</v>
      </c>
      <c r="L152" s="7">
        <v>2</v>
      </c>
      <c r="M152" s="7">
        <v>2</v>
      </c>
      <c r="N152" s="7">
        <v>2</v>
      </c>
      <c r="O152" s="7">
        <v>2</v>
      </c>
      <c r="P152" s="7">
        <v>6</v>
      </c>
      <c r="Q152" s="7">
        <v>11</v>
      </c>
      <c r="R152" s="7">
        <v>12</v>
      </c>
      <c r="S152" s="7">
        <v>14</v>
      </c>
      <c r="T152" s="7">
        <v>11</v>
      </c>
      <c r="U152" s="7">
        <v>12</v>
      </c>
      <c r="V152" s="17">
        <f t="shared" si="21"/>
        <v>85</v>
      </c>
      <c r="W152" s="26">
        <f t="shared" si="24"/>
        <v>0.83333333333333337</v>
      </c>
      <c r="X152" s="26">
        <f t="shared" si="22"/>
        <v>0.83333333333333337</v>
      </c>
      <c r="Y152" s="35">
        <f t="shared" si="23"/>
        <v>1</v>
      </c>
      <c r="Z152" s="26">
        <f t="shared" si="25"/>
        <v>0.83333333333333337</v>
      </c>
      <c r="AA152" s="26">
        <f t="shared" si="26"/>
        <v>0.88888888888888884</v>
      </c>
      <c r="AB152" s="26">
        <f t="shared" si="27"/>
        <v>0.6</v>
      </c>
    </row>
    <row r="153" spans="2:28" x14ac:dyDescent="0.3">
      <c r="B153" s="7">
        <f>'CAT1'!B153</f>
        <v>141</v>
      </c>
      <c r="C153" s="21" t="str">
        <f>'CAT1'!C153</f>
        <v>AME21102</v>
      </c>
      <c r="D153" s="132" t="str">
        <f>'CAT1'!D153</f>
        <v>AME21102</v>
      </c>
      <c r="E153" s="133"/>
      <c r="F153" s="7">
        <v>2</v>
      </c>
      <c r="G153" s="7">
        <v>2</v>
      </c>
      <c r="H153" s="7">
        <v>2</v>
      </c>
      <c r="I153" s="7">
        <v>2</v>
      </c>
      <c r="J153" s="7">
        <v>2</v>
      </c>
      <c r="K153" s="7">
        <v>2</v>
      </c>
      <c r="L153" s="7">
        <v>2</v>
      </c>
      <c r="M153" s="7">
        <v>2</v>
      </c>
      <c r="N153" s="7">
        <v>2</v>
      </c>
      <c r="O153" s="7">
        <v>2</v>
      </c>
      <c r="P153" s="7">
        <v>6</v>
      </c>
      <c r="Q153" s="7">
        <v>11</v>
      </c>
      <c r="R153" s="7">
        <v>11</v>
      </c>
      <c r="S153" s="7">
        <v>11</v>
      </c>
      <c r="T153" s="7">
        <v>11</v>
      </c>
      <c r="U153" s="7">
        <v>11</v>
      </c>
      <c r="V153" s="17">
        <f t="shared" si="21"/>
        <v>81</v>
      </c>
      <c r="W153" s="26">
        <f t="shared" si="24"/>
        <v>0.83333333333333337</v>
      </c>
      <c r="X153" s="26">
        <f t="shared" si="22"/>
        <v>0.83333333333333337</v>
      </c>
      <c r="Y153" s="35">
        <f t="shared" si="23"/>
        <v>0.83333333333333337</v>
      </c>
      <c r="Z153" s="26">
        <f t="shared" si="25"/>
        <v>0.83333333333333337</v>
      </c>
      <c r="AA153" s="26">
        <f t="shared" si="26"/>
        <v>0.83333333333333337</v>
      </c>
      <c r="AB153" s="26">
        <f t="shared" si="27"/>
        <v>0.6</v>
      </c>
    </row>
    <row r="154" spans="2:28" x14ac:dyDescent="0.3">
      <c r="B154" s="7">
        <f>'CAT1'!B154</f>
        <v>142</v>
      </c>
      <c r="C154" s="21" t="str">
        <f>'CAT1'!C154</f>
        <v>AME21104</v>
      </c>
      <c r="D154" s="132" t="str">
        <f>'CAT1'!D154</f>
        <v>AME21104</v>
      </c>
      <c r="E154" s="133"/>
      <c r="F154" s="7">
        <v>0</v>
      </c>
      <c r="G154" s="7">
        <v>0</v>
      </c>
      <c r="H154" s="7">
        <v>1</v>
      </c>
      <c r="I154" s="7">
        <v>0</v>
      </c>
      <c r="J154" s="7">
        <v>1</v>
      </c>
      <c r="K154" s="7">
        <v>0</v>
      </c>
      <c r="L154" s="7">
        <v>1</v>
      </c>
      <c r="M154" s="7">
        <v>0</v>
      </c>
      <c r="N154" s="7">
        <v>2</v>
      </c>
      <c r="O154" s="7">
        <v>0</v>
      </c>
      <c r="P154" s="7">
        <v>8</v>
      </c>
      <c r="Q154" s="7">
        <v>8</v>
      </c>
      <c r="R154" s="7">
        <v>12</v>
      </c>
      <c r="S154" s="7">
        <v>11</v>
      </c>
      <c r="T154" s="7">
        <v>10</v>
      </c>
      <c r="U154" s="7">
        <v>11</v>
      </c>
      <c r="V154" s="17">
        <f t="shared" si="21"/>
        <v>65</v>
      </c>
      <c r="W154" s="26">
        <f t="shared" si="24"/>
        <v>0.44444444444444442</v>
      </c>
      <c r="X154" s="26">
        <f t="shared" si="22"/>
        <v>0.72222222222222221</v>
      </c>
      <c r="Y154" s="35">
        <f t="shared" si="23"/>
        <v>0.66666666666666663</v>
      </c>
      <c r="Z154" s="26">
        <f t="shared" si="25"/>
        <v>0.61111111111111116</v>
      </c>
      <c r="AA154" s="26">
        <f t="shared" si="26"/>
        <v>0.72222222222222221</v>
      </c>
      <c r="AB154" s="26">
        <f t="shared" si="27"/>
        <v>0.8</v>
      </c>
    </row>
    <row r="155" spans="2:28" x14ac:dyDescent="0.3">
      <c r="B155" s="7">
        <f>'CAT1'!B155</f>
        <v>143</v>
      </c>
      <c r="C155" s="21" t="str">
        <f>'CAT1'!C155</f>
        <v>AME21105</v>
      </c>
      <c r="D155" s="132" t="str">
        <f>'CAT1'!D155</f>
        <v>AME21105</v>
      </c>
      <c r="E155" s="133"/>
      <c r="F155" s="7">
        <v>2</v>
      </c>
      <c r="G155" s="7">
        <v>2</v>
      </c>
      <c r="H155" s="7">
        <v>2</v>
      </c>
      <c r="I155" s="7">
        <v>0</v>
      </c>
      <c r="J155" s="7">
        <v>0</v>
      </c>
      <c r="K155" s="7">
        <v>0</v>
      </c>
      <c r="L155" s="7">
        <v>2</v>
      </c>
      <c r="M155" s="7">
        <v>2</v>
      </c>
      <c r="N155" s="7">
        <v>2</v>
      </c>
      <c r="O155" s="7">
        <v>2</v>
      </c>
      <c r="P155" s="7">
        <v>7</v>
      </c>
      <c r="Q155" s="7">
        <v>10</v>
      </c>
      <c r="R155" s="7">
        <v>10</v>
      </c>
      <c r="S155" s="7">
        <v>8</v>
      </c>
      <c r="T155" s="7">
        <v>10</v>
      </c>
      <c r="U155" s="7">
        <v>11</v>
      </c>
      <c r="V155" s="17">
        <f t="shared" si="21"/>
        <v>70</v>
      </c>
      <c r="W155" s="26">
        <f t="shared" si="24"/>
        <v>0.77777777777777779</v>
      </c>
      <c r="X155" s="26">
        <f t="shared" si="22"/>
        <v>0.66666666666666663</v>
      </c>
      <c r="Y155" s="35">
        <f t="shared" si="23"/>
        <v>0.44444444444444442</v>
      </c>
      <c r="Z155" s="26">
        <f t="shared" si="25"/>
        <v>0.77777777777777779</v>
      </c>
      <c r="AA155" s="26">
        <f t="shared" si="26"/>
        <v>0.83333333333333337</v>
      </c>
      <c r="AB155" s="26">
        <f t="shared" si="27"/>
        <v>0.7</v>
      </c>
    </row>
    <row r="156" spans="2:28" x14ac:dyDescent="0.3">
      <c r="B156" s="7">
        <f>'CAT1'!B156</f>
        <v>144</v>
      </c>
      <c r="C156" s="21" t="str">
        <f>'CAT1'!C156</f>
        <v>AME21106</v>
      </c>
      <c r="D156" s="132" t="str">
        <f>'CAT1'!D156</f>
        <v>AME21106</v>
      </c>
      <c r="E156" s="133"/>
      <c r="F156" s="7">
        <v>2</v>
      </c>
      <c r="G156" s="7">
        <v>2</v>
      </c>
      <c r="H156" s="7">
        <v>2</v>
      </c>
      <c r="I156" s="7">
        <v>2</v>
      </c>
      <c r="J156" s="7">
        <v>2</v>
      </c>
      <c r="K156" s="7">
        <v>2</v>
      </c>
      <c r="L156" s="7">
        <v>2</v>
      </c>
      <c r="M156" s="7">
        <v>2</v>
      </c>
      <c r="N156" s="7">
        <v>2</v>
      </c>
      <c r="O156" s="7">
        <v>2</v>
      </c>
      <c r="P156" s="7">
        <v>9</v>
      </c>
      <c r="Q156" s="7">
        <v>11</v>
      </c>
      <c r="R156" s="7">
        <v>12</v>
      </c>
      <c r="S156" s="7">
        <v>10</v>
      </c>
      <c r="T156" s="7">
        <v>12</v>
      </c>
      <c r="U156" s="7">
        <v>11</v>
      </c>
      <c r="V156" s="17">
        <f t="shared" si="21"/>
        <v>85</v>
      </c>
      <c r="W156" s="26">
        <f t="shared" si="24"/>
        <v>0.83333333333333337</v>
      </c>
      <c r="X156" s="26">
        <f t="shared" si="22"/>
        <v>0.88888888888888884</v>
      </c>
      <c r="Y156" s="35">
        <f t="shared" si="23"/>
        <v>0.77777777777777779</v>
      </c>
      <c r="Z156" s="26">
        <f t="shared" si="25"/>
        <v>0.88888888888888884</v>
      </c>
      <c r="AA156" s="26">
        <f t="shared" si="26"/>
        <v>0.83333333333333337</v>
      </c>
      <c r="AB156" s="26">
        <f t="shared" si="27"/>
        <v>0.9</v>
      </c>
    </row>
    <row r="157" spans="2:28" x14ac:dyDescent="0.3">
      <c r="B157" s="7">
        <f>'CAT1'!B157</f>
        <v>145</v>
      </c>
      <c r="C157" s="21" t="str">
        <f>'CAT1'!C157</f>
        <v>AME21107</v>
      </c>
      <c r="D157" s="132" t="str">
        <f>'CAT1'!D157</f>
        <v>AME21107</v>
      </c>
      <c r="E157" s="133"/>
      <c r="F157" s="7">
        <v>2</v>
      </c>
      <c r="G157" s="7">
        <v>2</v>
      </c>
      <c r="H157" s="7">
        <v>2</v>
      </c>
      <c r="I157" s="7">
        <v>2</v>
      </c>
      <c r="J157" s="7">
        <v>2</v>
      </c>
      <c r="K157" s="7">
        <v>2</v>
      </c>
      <c r="L157" s="7">
        <v>2</v>
      </c>
      <c r="M157" s="7">
        <v>2</v>
      </c>
      <c r="N157" s="7">
        <v>2</v>
      </c>
      <c r="O157" s="7">
        <v>2</v>
      </c>
      <c r="P157" s="7">
        <v>7</v>
      </c>
      <c r="Q157" s="7">
        <v>12</v>
      </c>
      <c r="R157" s="7">
        <v>11</v>
      </c>
      <c r="S157" s="7">
        <v>11</v>
      </c>
      <c r="T157" s="7">
        <v>12</v>
      </c>
      <c r="U157" s="7">
        <v>11</v>
      </c>
      <c r="V157" s="17">
        <f t="shared" si="21"/>
        <v>84</v>
      </c>
      <c r="W157" s="26">
        <f t="shared" si="24"/>
        <v>0.88888888888888884</v>
      </c>
      <c r="X157" s="26">
        <f t="shared" si="22"/>
        <v>0.83333333333333337</v>
      </c>
      <c r="Y157" s="35">
        <f t="shared" si="23"/>
        <v>0.83333333333333337</v>
      </c>
      <c r="Z157" s="26">
        <f t="shared" si="25"/>
        <v>0.88888888888888884</v>
      </c>
      <c r="AA157" s="26">
        <f t="shared" si="26"/>
        <v>0.83333333333333337</v>
      </c>
      <c r="AB157" s="26">
        <f t="shared" si="27"/>
        <v>0.7</v>
      </c>
    </row>
    <row r="158" spans="2:28" x14ac:dyDescent="0.3">
      <c r="B158" s="7">
        <f>'CAT1'!B158</f>
        <v>146</v>
      </c>
      <c r="C158" s="21" t="str">
        <f>'CAT1'!C158</f>
        <v>AME21108</v>
      </c>
      <c r="D158" s="132" t="str">
        <f>'CAT1'!D158</f>
        <v>AME21108</v>
      </c>
      <c r="E158" s="133"/>
      <c r="F158" s="7">
        <v>2</v>
      </c>
      <c r="G158" s="7">
        <v>2</v>
      </c>
      <c r="H158" s="7">
        <v>2</v>
      </c>
      <c r="I158" s="7">
        <v>2</v>
      </c>
      <c r="J158" s="7">
        <v>0</v>
      </c>
      <c r="K158" s="7">
        <v>1</v>
      </c>
      <c r="L158" s="7">
        <v>2</v>
      </c>
      <c r="M158" s="7">
        <v>2</v>
      </c>
      <c r="N158" s="7">
        <v>2</v>
      </c>
      <c r="O158" s="7">
        <v>2</v>
      </c>
      <c r="P158" s="7">
        <v>9</v>
      </c>
      <c r="Q158" s="7">
        <v>12</v>
      </c>
      <c r="R158" s="7">
        <v>12</v>
      </c>
      <c r="S158" s="7">
        <v>11</v>
      </c>
      <c r="T158" s="7">
        <v>12</v>
      </c>
      <c r="U158" s="7">
        <v>12</v>
      </c>
      <c r="V158" s="17">
        <f t="shared" si="21"/>
        <v>85</v>
      </c>
      <c r="W158" s="26">
        <f t="shared" si="24"/>
        <v>0.88888888888888884</v>
      </c>
      <c r="X158" s="26">
        <f t="shared" si="22"/>
        <v>0.88888888888888884</v>
      </c>
      <c r="Y158" s="35">
        <f t="shared" si="23"/>
        <v>0.66666666666666663</v>
      </c>
      <c r="Z158" s="26">
        <f t="shared" si="25"/>
        <v>0.88888888888888884</v>
      </c>
      <c r="AA158" s="26">
        <f t="shared" si="26"/>
        <v>0.88888888888888884</v>
      </c>
      <c r="AB158" s="26">
        <f t="shared" si="27"/>
        <v>0.9</v>
      </c>
    </row>
    <row r="159" spans="2:28" x14ac:dyDescent="0.3">
      <c r="B159" s="7">
        <f>'CAT1'!B159</f>
        <v>147</v>
      </c>
      <c r="C159" s="21" t="str">
        <f>'CAT1'!C159</f>
        <v>AME2111</v>
      </c>
      <c r="D159" s="132" t="str">
        <f>'CAT1'!D159</f>
        <v>AME2111</v>
      </c>
      <c r="E159" s="133"/>
      <c r="F159" s="7" t="s">
        <v>103</v>
      </c>
      <c r="G159" s="7" t="s">
        <v>103</v>
      </c>
      <c r="H159" s="7" t="s">
        <v>103</v>
      </c>
      <c r="I159" s="7" t="s">
        <v>103</v>
      </c>
      <c r="J159" s="7" t="s">
        <v>103</v>
      </c>
      <c r="K159" s="7" t="s">
        <v>103</v>
      </c>
      <c r="L159" s="7" t="s">
        <v>103</v>
      </c>
      <c r="M159" s="7" t="s">
        <v>103</v>
      </c>
      <c r="N159" s="7" t="s">
        <v>103</v>
      </c>
      <c r="O159" s="7" t="s">
        <v>103</v>
      </c>
      <c r="P159" s="7" t="s">
        <v>103</v>
      </c>
      <c r="Q159" s="7" t="s">
        <v>103</v>
      </c>
      <c r="R159" s="7" t="s">
        <v>103</v>
      </c>
      <c r="S159" s="7" t="s">
        <v>103</v>
      </c>
      <c r="T159" s="7" t="s">
        <v>103</v>
      </c>
      <c r="U159" s="7" t="s">
        <v>103</v>
      </c>
      <c r="V159" s="17">
        <f t="shared" si="21"/>
        <v>0</v>
      </c>
      <c r="W159" s="26">
        <f t="shared" si="24"/>
        <v>0</v>
      </c>
      <c r="X159" s="26">
        <f t="shared" si="22"/>
        <v>0</v>
      </c>
      <c r="Y159" s="35">
        <f t="shared" si="23"/>
        <v>0</v>
      </c>
      <c r="Z159" s="26">
        <f t="shared" si="25"/>
        <v>0</v>
      </c>
      <c r="AA159" s="26">
        <f t="shared" si="26"/>
        <v>0</v>
      </c>
      <c r="AB159" s="26">
        <f t="shared" si="27"/>
        <v>0</v>
      </c>
    </row>
    <row r="160" spans="2:28" x14ac:dyDescent="0.3">
      <c r="B160" s="7">
        <f>'CAT1'!B160</f>
        <v>148</v>
      </c>
      <c r="C160" s="21" t="str">
        <f>'CAT1'!C160</f>
        <v>AME21113</v>
      </c>
      <c r="D160" s="132" t="str">
        <f>'CAT1'!D160</f>
        <v>AME21113</v>
      </c>
      <c r="E160" s="133"/>
      <c r="F160" s="7">
        <v>2</v>
      </c>
      <c r="G160" s="7">
        <v>0</v>
      </c>
      <c r="H160" s="7">
        <v>0</v>
      </c>
      <c r="I160" s="7">
        <v>0</v>
      </c>
      <c r="J160" s="7">
        <v>0</v>
      </c>
      <c r="K160" s="7">
        <v>1</v>
      </c>
      <c r="L160" s="7">
        <v>2</v>
      </c>
      <c r="M160" s="7">
        <v>0</v>
      </c>
      <c r="N160" s="7">
        <v>2</v>
      </c>
      <c r="O160" s="7">
        <v>2</v>
      </c>
      <c r="P160" s="7">
        <v>6</v>
      </c>
      <c r="Q160" s="7">
        <v>11</v>
      </c>
      <c r="R160" s="7">
        <v>11</v>
      </c>
      <c r="S160" s="7">
        <v>11</v>
      </c>
      <c r="T160" s="7">
        <v>11</v>
      </c>
      <c r="U160" s="7">
        <v>11</v>
      </c>
      <c r="V160" s="17">
        <f t="shared" si="21"/>
        <v>70</v>
      </c>
      <c r="W160" s="26">
        <f t="shared" si="24"/>
        <v>0.72222222222222221</v>
      </c>
      <c r="X160" s="26">
        <f t="shared" si="22"/>
        <v>0.61111111111111116</v>
      </c>
      <c r="Y160" s="35">
        <f t="shared" si="23"/>
        <v>0.66666666666666663</v>
      </c>
      <c r="Z160" s="26">
        <f t="shared" si="25"/>
        <v>0.72222222222222221</v>
      </c>
      <c r="AA160" s="26">
        <f t="shared" si="26"/>
        <v>0.72222222222222221</v>
      </c>
      <c r="AB160" s="26">
        <f t="shared" si="27"/>
        <v>0.6</v>
      </c>
    </row>
    <row r="161" spans="2:28" x14ac:dyDescent="0.3">
      <c r="B161" s="7">
        <f>'CAT1'!B161</f>
        <v>149</v>
      </c>
      <c r="C161" s="21" t="str">
        <f>'CAT1'!C161</f>
        <v>AME21114</v>
      </c>
      <c r="D161" s="132" t="str">
        <f>'CAT1'!D161</f>
        <v>AME21114</v>
      </c>
      <c r="E161" s="133"/>
      <c r="F161" s="7">
        <v>2</v>
      </c>
      <c r="G161" s="7">
        <v>2</v>
      </c>
      <c r="H161" s="7">
        <v>2</v>
      </c>
      <c r="I161" s="7">
        <v>1</v>
      </c>
      <c r="J161" s="7">
        <v>2</v>
      </c>
      <c r="K161" s="7">
        <v>1</v>
      </c>
      <c r="L161" s="7">
        <v>2</v>
      </c>
      <c r="M161" s="7">
        <v>2</v>
      </c>
      <c r="N161" s="7">
        <v>2</v>
      </c>
      <c r="O161" s="7">
        <v>2</v>
      </c>
      <c r="P161" s="7">
        <v>7</v>
      </c>
      <c r="Q161" s="7">
        <v>10</v>
      </c>
      <c r="R161" s="7">
        <v>12</v>
      </c>
      <c r="S161" s="7">
        <v>9</v>
      </c>
      <c r="T161" s="7">
        <v>10</v>
      </c>
      <c r="U161" s="7">
        <v>11</v>
      </c>
      <c r="V161" s="17">
        <f t="shared" si="21"/>
        <v>77</v>
      </c>
      <c r="W161" s="26">
        <f t="shared" si="24"/>
        <v>0.77777777777777779</v>
      </c>
      <c r="X161" s="26">
        <f t="shared" si="22"/>
        <v>0.83333333333333337</v>
      </c>
      <c r="Y161" s="35">
        <f t="shared" si="23"/>
        <v>0.66666666666666663</v>
      </c>
      <c r="Z161" s="26">
        <f t="shared" si="25"/>
        <v>0.77777777777777779</v>
      </c>
      <c r="AA161" s="26">
        <f t="shared" si="26"/>
        <v>0.83333333333333337</v>
      </c>
      <c r="AB161" s="26">
        <f t="shared" si="27"/>
        <v>0.7</v>
      </c>
    </row>
    <row r="162" spans="2:28" x14ac:dyDescent="0.3">
      <c r="B162" s="7">
        <f>'CAT1'!B162</f>
        <v>150</v>
      </c>
      <c r="C162" s="21" t="str">
        <f>'CAT1'!C162</f>
        <v>AME21116</v>
      </c>
      <c r="D162" s="132" t="str">
        <f>'CAT1'!D162</f>
        <v>AME21116</v>
      </c>
      <c r="E162" s="133"/>
      <c r="F162" s="7">
        <v>2</v>
      </c>
      <c r="G162" s="7">
        <v>2</v>
      </c>
      <c r="H162" s="7">
        <v>2</v>
      </c>
      <c r="I162" s="7">
        <v>0</v>
      </c>
      <c r="J162" s="7">
        <v>2</v>
      </c>
      <c r="K162" s="7">
        <v>2</v>
      </c>
      <c r="L162" s="7">
        <v>2</v>
      </c>
      <c r="M162" s="7">
        <v>0</v>
      </c>
      <c r="N162" s="7">
        <v>2</v>
      </c>
      <c r="O162" s="7">
        <v>2</v>
      </c>
      <c r="P162" s="7">
        <v>8</v>
      </c>
      <c r="Q162" s="7">
        <v>11</v>
      </c>
      <c r="R162" s="7">
        <v>11</v>
      </c>
      <c r="S162" s="7">
        <v>9</v>
      </c>
      <c r="T162" s="7">
        <v>11</v>
      </c>
      <c r="U162" s="7">
        <v>11</v>
      </c>
      <c r="V162" s="17">
        <f t="shared" si="21"/>
        <v>77</v>
      </c>
      <c r="W162" s="26">
        <f t="shared" si="24"/>
        <v>0.83333333333333337</v>
      </c>
      <c r="X162" s="26">
        <f t="shared" si="22"/>
        <v>0.72222222222222221</v>
      </c>
      <c r="Y162" s="35">
        <f t="shared" si="23"/>
        <v>0.72222222222222221</v>
      </c>
      <c r="Z162" s="26">
        <f t="shared" si="25"/>
        <v>0.72222222222222221</v>
      </c>
      <c r="AA162" s="26">
        <f t="shared" si="26"/>
        <v>0.72222222222222221</v>
      </c>
      <c r="AB162" s="26">
        <f t="shared" si="27"/>
        <v>0.8</v>
      </c>
    </row>
    <row r="163" spans="2:28" x14ac:dyDescent="0.3">
      <c r="B163" s="7">
        <f>'CAT1'!B163</f>
        <v>151</v>
      </c>
      <c r="C163" s="21" t="str">
        <f>'CAT1'!C163</f>
        <v>AME21238L</v>
      </c>
      <c r="D163" s="132" t="str">
        <f>'CAT1'!D163</f>
        <v>AME21238L</v>
      </c>
      <c r="E163" s="133"/>
      <c r="F163" s="7" t="s">
        <v>103</v>
      </c>
      <c r="G163" s="7" t="s">
        <v>103</v>
      </c>
      <c r="H163" s="7" t="s">
        <v>103</v>
      </c>
      <c r="I163" s="7" t="s">
        <v>103</v>
      </c>
      <c r="J163" s="7" t="s">
        <v>103</v>
      </c>
      <c r="K163" s="7" t="s">
        <v>103</v>
      </c>
      <c r="L163" s="7" t="s">
        <v>103</v>
      </c>
      <c r="M163" s="7" t="s">
        <v>103</v>
      </c>
      <c r="N163" s="7" t="s">
        <v>103</v>
      </c>
      <c r="O163" s="7" t="s">
        <v>103</v>
      </c>
      <c r="P163" s="7" t="s">
        <v>103</v>
      </c>
      <c r="Q163" s="7" t="s">
        <v>103</v>
      </c>
      <c r="R163" s="7" t="s">
        <v>103</v>
      </c>
      <c r="S163" s="7" t="s">
        <v>103</v>
      </c>
      <c r="T163" s="7" t="s">
        <v>103</v>
      </c>
      <c r="U163" s="7" t="s">
        <v>103</v>
      </c>
      <c r="V163" s="17">
        <f t="shared" si="21"/>
        <v>0</v>
      </c>
      <c r="W163" s="26">
        <f t="shared" si="24"/>
        <v>0</v>
      </c>
      <c r="X163" s="26">
        <f t="shared" si="22"/>
        <v>0</v>
      </c>
      <c r="Y163" s="35">
        <f t="shared" si="23"/>
        <v>0</v>
      </c>
      <c r="Z163" s="26">
        <f t="shared" si="25"/>
        <v>0</v>
      </c>
      <c r="AA163" s="26">
        <f t="shared" si="26"/>
        <v>0</v>
      </c>
      <c r="AB163" s="26">
        <f t="shared" si="27"/>
        <v>0</v>
      </c>
    </row>
    <row r="164" spans="2:28" x14ac:dyDescent="0.3">
      <c r="B164" s="7">
        <f>'CAT1'!B164</f>
        <v>152</v>
      </c>
      <c r="C164" s="21" t="str">
        <f>'CAT1'!C164</f>
        <v>AME21242L</v>
      </c>
      <c r="D164" s="132" t="str">
        <f>'CAT1'!D164</f>
        <v>AME21242L</v>
      </c>
      <c r="E164" s="133"/>
      <c r="F164" s="7">
        <v>2</v>
      </c>
      <c r="G164" s="7">
        <v>2</v>
      </c>
      <c r="H164" s="7">
        <v>2</v>
      </c>
      <c r="I164" s="7">
        <v>2</v>
      </c>
      <c r="J164" s="7">
        <v>2</v>
      </c>
      <c r="K164" s="7">
        <v>2</v>
      </c>
      <c r="L164" s="7">
        <v>2</v>
      </c>
      <c r="M164" s="7">
        <v>2</v>
      </c>
      <c r="N164" s="7">
        <v>2</v>
      </c>
      <c r="O164" s="7">
        <v>2</v>
      </c>
      <c r="P164" s="7">
        <v>6</v>
      </c>
      <c r="Q164" s="7">
        <v>11</v>
      </c>
      <c r="R164" s="7">
        <v>11</v>
      </c>
      <c r="S164" s="7">
        <v>8</v>
      </c>
      <c r="T164" s="7">
        <v>12</v>
      </c>
      <c r="U164" s="7">
        <v>11</v>
      </c>
      <c r="V164" s="17">
        <f t="shared" si="21"/>
        <v>79</v>
      </c>
      <c r="W164" s="26">
        <f t="shared" si="24"/>
        <v>0.83333333333333337</v>
      </c>
      <c r="X164" s="26">
        <f t="shared" si="22"/>
        <v>0.83333333333333337</v>
      </c>
      <c r="Y164" s="35">
        <f t="shared" si="23"/>
        <v>0.66666666666666663</v>
      </c>
      <c r="Z164" s="26">
        <f t="shared" si="25"/>
        <v>0.88888888888888884</v>
      </c>
      <c r="AA164" s="26">
        <f t="shared" si="26"/>
        <v>0.83333333333333337</v>
      </c>
      <c r="AB164" s="26">
        <f t="shared" si="27"/>
        <v>0.6</v>
      </c>
    </row>
    <row r="165" spans="2:28" x14ac:dyDescent="0.3">
      <c r="B165" s="7">
        <f>'CAT1'!B165</f>
        <v>153</v>
      </c>
      <c r="C165" s="21" t="str">
        <f>'CAT1'!C165</f>
        <v>AME21243L</v>
      </c>
      <c r="D165" s="132" t="str">
        <f>'CAT1'!D165</f>
        <v>AME21243L</v>
      </c>
      <c r="E165" s="133"/>
      <c r="F165" s="7">
        <v>2</v>
      </c>
      <c r="G165" s="7">
        <v>1</v>
      </c>
      <c r="H165" s="7">
        <v>2</v>
      </c>
      <c r="I165" s="7">
        <v>1</v>
      </c>
      <c r="J165" s="7">
        <v>0</v>
      </c>
      <c r="K165" s="7">
        <v>0</v>
      </c>
      <c r="L165" s="7">
        <v>2</v>
      </c>
      <c r="M165" s="7">
        <v>0</v>
      </c>
      <c r="N165" s="7">
        <v>2</v>
      </c>
      <c r="O165" s="7">
        <v>2</v>
      </c>
      <c r="P165" s="7">
        <v>0</v>
      </c>
      <c r="Q165" s="7">
        <v>12</v>
      </c>
      <c r="R165" s="7">
        <v>12</v>
      </c>
      <c r="S165" s="7">
        <v>11</v>
      </c>
      <c r="T165" s="7">
        <v>11</v>
      </c>
      <c r="U165" s="7">
        <v>12</v>
      </c>
      <c r="V165" s="17">
        <f t="shared" si="21"/>
        <v>70</v>
      </c>
      <c r="W165" s="26">
        <f t="shared" si="24"/>
        <v>0.83333333333333337</v>
      </c>
      <c r="X165" s="26">
        <f t="shared" si="22"/>
        <v>0.83333333333333337</v>
      </c>
      <c r="Y165" s="35">
        <f t="shared" si="23"/>
        <v>0.61111111111111116</v>
      </c>
      <c r="Z165" s="26">
        <f t="shared" si="25"/>
        <v>0.72222222222222221</v>
      </c>
      <c r="AA165" s="26">
        <f t="shared" si="26"/>
        <v>0.77777777777777779</v>
      </c>
      <c r="AB165" s="26">
        <f t="shared" si="27"/>
        <v>0</v>
      </c>
    </row>
    <row r="166" spans="2:28" x14ac:dyDescent="0.3">
      <c r="B166" s="7">
        <f>'CAT1'!B166</f>
        <v>154</v>
      </c>
      <c r="C166" s="21" t="str">
        <f>'CAT1'!C166</f>
        <v>AME21267L</v>
      </c>
      <c r="D166" s="132" t="str">
        <f>'CAT1'!D166</f>
        <v>AME21267L</v>
      </c>
      <c r="E166" s="133"/>
      <c r="F166" s="7">
        <v>2</v>
      </c>
      <c r="G166" s="7">
        <v>2</v>
      </c>
      <c r="H166" s="7">
        <v>2</v>
      </c>
      <c r="I166" s="7">
        <v>2</v>
      </c>
      <c r="J166" s="7">
        <v>2</v>
      </c>
      <c r="K166" s="7">
        <v>2</v>
      </c>
      <c r="L166" s="7">
        <v>2</v>
      </c>
      <c r="M166" s="7">
        <v>2</v>
      </c>
      <c r="N166" s="7">
        <v>2</v>
      </c>
      <c r="O166" s="7">
        <v>2</v>
      </c>
      <c r="P166" s="7">
        <v>7</v>
      </c>
      <c r="Q166" s="7">
        <v>12</v>
      </c>
      <c r="R166" s="7">
        <v>11</v>
      </c>
      <c r="S166" s="7">
        <v>11</v>
      </c>
      <c r="T166" s="7">
        <v>11</v>
      </c>
      <c r="U166" s="7">
        <v>12</v>
      </c>
      <c r="V166" s="17">
        <f t="shared" si="21"/>
        <v>84</v>
      </c>
      <c r="W166" s="26">
        <f t="shared" si="24"/>
        <v>0.88888888888888884</v>
      </c>
      <c r="X166" s="26">
        <f t="shared" si="22"/>
        <v>0.83333333333333337</v>
      </c>
      <c r="Y166" s="35">
        <f t="shared" si="23"/>
        <v>0.83333333333333337</v>
      </c>
      <c r="Z166" s="26">
        <f t="shared" si="25"/>
        <v>0.83333333333333337</v>
      </c>
      <c r="AA166" s="26">
        <f t="shared" si="26"/>
        <v>0.88888888888888884</v>
      </c>
      <c r="AB166" s="26">
        <f t="shared" si="27"/>
        <v>0.7</v>
      </c>
    </row>
    <row r="167" spans="2:28" x14ac:dyDescent="0.3">
      <c r="B167" s="7">
        <f>'CAT1'!B167</f>
        <v>155</v>
      </c>
      <c r="C167" s="21" t="str">
        <f>'CAT1'!C167</f>
        <v>AME21118</v>
      </c>
      <c r="D167" s="132" t="str">
        <f>'CAT1'!D167</f>
        <v>AME21118</v>
      </c>
      <c r="E167" s="133"/>
      <c r="F167" s="7">
        <v>2</v>
      </c>
      <c r="G167" s="7">
        <v>2</v>
      </c>
      <c r="H167" s="7">
        <v>2</v>
      </c>
      <c r="I167" s="7">
        <v>2</v>
      </c>
      <c r="J167" s="7">
        <v>2</v>
      </c>
      <c r="K167" s="7">
        <v>2</v>
      </c>
      <c r="L167" s="7">
        <v>2</v>
      </c>
      <c r="M167" s="7">
        <v>2</v>
      </c>
      <c r="N167" s="7">
        <v>2</v>
      </c>
      <c r="O167" s="7">
        <v>2</v>
      </c>
      <c r="P167" s="7">
        <v>6</v>
      </c>
      <c r="Q167" s="7">
        <v>11</v>
      </c>
      <c r="R167" s="7">
        <v>12</v>
      </c>
      <c r="S167" s="7">
        <v>12</v>
      </c>
      <c r="T167" s="7">
        <v>12</v>
      </c>
      <c r="U167" s="7">
        <v>11</v>
      </c>
      <c r="V167" s="17">
        <f t="shared" si="21"/>
        <v>84</v>
      </c>
      <c r="W167" s="26">
        <f t="shared" si="24"/>
        <v>0.83333333333333337</v>
      </c>
      <c r="X167" s="26">
        <f t="shared" si="22"/>
        <v>0.88888888888888884</v>
      </c>
      <c r="Y167" s="35">
        <f t="shared" si="23"/>
        <v>0.88888888888888884</v>
      </c>
      <c r="Z167" s="26">
        <f t="shared" si="25"/>
        <v>0.88888888888888884</v>
      </c>
      <c r="AA167" s="26">
        <f t="shared" si="26"/>
        <v>0.83333333333333337</v>
      </c>
      <c r="AB167" s="26">
        <f t="shared" si="27"/>
        <v>0.6</v>
      </c>
    </row>
    <row r="168" spans="2:28" x14ac:dyDescent="0.3">
      <c r="B168" s="7">
        <f>'CAT1'!B168</f>
        <v>156</v>
      </c>
      <c r="C168" s="21" t="str">
        <f>'CAT1'!C168</f>
        <v>AME21119</v>
      </c>
      <c r="D168" s="132" t="str">
        <f>'CAT1'!D168</f>
        <v>AME21119</v>
      </c>
      <c r="E168" s="133"/>
      <c r="F168" s="7">
        <v>2</v>
      </c>
      <c r="G168" s="7">
        <v>2</v>
      </c>
      <c r="H168" s="7">
        <v>2</v>
      </c>
      <c r="I168" s="7">
        <v>2</v>
      </c>
      <c r="J168" s="7">
        <v>2</v>
      </c>
      <c r="K168" s="7">
        <v>2</v>
      </c>
      <c r="L168" s="7">
        <v>2</v>
      </c>
      <c r="M168" s="7">
        <v>2</v>
      </c>
      <c r="N168" s="7">
        <v>2</v>
      </c>
      <c r="O168" s="7">
        <v>2</v>
      </c>
      <c r="P168" s="7">
        <v>6</v>
      </c>
      <c r="Q168" s="7">
        <v>11</v>
      </c>
      <c r="R168" s="7">
        <v>12</v>
      </c>
      <c r="S168" s="7">
        <v>11</v>
      </c>
      <c r="T168" s="7">
        <v>12</v>
      </c>
      <c r="U168" s="7">
        <v>11</v>
      </c>
      <c r="V168" s="17">
        <f t="shared" si="21"/>
        <v>83</v>
      </c>
      <c r="W168" s="26">
        <f t="shared" si="24"/>
        <v>0.83333333333333337</v>
      </c>
      <c r="X168" s="26">
        <f t="shared" si="22"/>
        <v>0.88888888888888884</v>
      </c>
      <c r="Y168" s="35">
        <f t="shared" si="23"/>
        <v>0.83333333333333337</v>
      </c>
      <c r="Z168" s="26">
        <f t="shared" si="25"/>
        <v>0.88888888888888884</v>
      </c>
      <c r="AA168" s="26">
        <f t="shared" si="26"/>
        <v>0.83333333333333337</v>
      </c>
      <c r="AB168" s="26">
        <f t="shared" si="27"/>
        <v>0.6</v>
      </c>
    </row>
    <row r="169" spans="2:28" x14ac:dyDescent="0.3">
      <c r="B169" s="7">
        <f>'CAT1'!B169</f>
        <v>157</v>
      </c>
      <c r="C169" s="21" t="str">
        <f>'CAT1'!C169</f>
        <v>AME21120</v>
      </c>
      <c r="D169" s="132" t="str">
        <f>'CAT1'!D169</f>
        <v>AME21120</v>
      </c>
      <c r="E169" s="133"/>
      <c r="F169" s="7" t="s">
        <v>103</v>
      </c>
      <c r="G169" s="7" t="s">
        <v>103</v>
      </c>
      <c r="H169" s="7" t="s">
        <v>103</v>
      </c>
      <c r="I169" s="7" t="s">
        <v>103</v>
      </c>
      <c r="J169" s="7" t="s">
        <v>103</v>
      </c>
      <c r="K169" s="7" t="s">
        <v>103</v>
      </c>
      <c r="L169" s="7" t="s">
        <v>103</v>
      </c>
      <c r="M169" s="7" t="s">
        <v>103</v>
      </c>
      <c r="N169" s="7" t="s">
        <v>103</v>
      </c>
      <c r="O169" s="7" t="s">
        <v>103</v>
      </c>
      <c r="P169" s="7" t="s">
        <v>103</v>
      </c>
      <c r="Q169" s="7" t="s">
        <v>103</v>
      </c>
      <c r="R169" s="7" t="s">
        <v>103</v>
      </c>
      <c r="S169" s="7" t="s">
        <v>103</v>
      </c>
      <c r="T169" s="7" t="s">
        <v>103</v>
      </c>
      <c r="U169" s="7" t="s">
        <v>103</v>
      </c>
      <c r="V169" s="17">
        <f t="shared" si="21"/>
        <v>0</v>
      </c>
      <c r="W169" s="26">
        <f t="shared" si="24"/>
        <v>0</v>
      </c>
      <c r="X169" s="26">
        <f t="shared" si="22"/>
        <v>0</v>
      </c>
      <c r="Y169" s="35">
        <f t="shared" si="23"/>
        <v>0</v>
      </c>
      <c r="Z169" s="26">
        <f t="shared" si="25"/>
        <v>0</v>
      </c>
      <c r="AA169" s="26">
        <f t="shared" si="26"/>
        <v>0</v>
      </c>
      <c r="AB169" s="26">
        <f t="shared" si="27"/>
        <v>0</v>
      </c>
    </row>
    <row r="170" spans="2:28" x14ac:dyDescent="0.3">
      <c r="B170" s="7">
        <f>'CAT1'!B170</f>
        <v>158</v>
      </c>
      <c r="C170" s="21" t="str">
        <f>'CAT1'!C170</f>
        <v>AME21121</v>
      </c>
      <c r="D170" s="132" t="str">
        <f>'CAT1'!D170</f>
        <v>AME21121</v>
      </c>
      <c r="E170" s="133"/>
      <c r="F170" s="7">
        <v>2</v>
      </c>
      <c r="G170" s="7">
        <v>2</v>
      </c>
      <c r="H170" s="7">
        <v>2</v>
      </c>
      <c r="I170" s="7">
        <v>0</v>
      </c>
      <c r="J170" s="7">
        <v>2</v>
      </c>
      <c r="K170" s="7">
        <v>2</v>
      </c>
      <c r="L170" s="7">
        <v>2</v>
      </c>
      <c r="M170" s="7">
        <v>2</v>
      </c>
      <c r="N170" s="7">
        <v>2</v>
      </c>
      <c r="O170" s="7">
        <v>2</v>
      </c>
      <c r="P170" s="7">
        <v>6</v>
      </c>
      <c r="Q170" s="7">
        <v>11</v>
      </c>
      <c r="R170" s="7">
        <v>11</v>
      </c>
      <c r="S170" s="7">
        <v>11</v>
      </c>
      <c r="T170" s="7">
        <v>11</v>
      </c>
      <c r="U170" s="7">
        <v>10</v>
      </c>
      <c r="V170" s="17">
        <f t="shared" si="21"/>
        <v>78</v>
      </c>
      <c r="W170" s="26">
        <f t="shared" si="24"/>
        <v>0.83333333333333337</v>
      </c>
      <c r="X170" s="26">
        <f t="shared" si="22"/>
        <v>0.72222222222222221</v>
      </c>
      <c r="Y170" s="35">
        <f t="shared" si="23"/>
        <v>0.83333333333333337</v>
      </c>
      <c r="Z170" s="26">
        <f t="shared" si="25"/>
        <v>0.83333333333333337</v>
      </c>
      <c r="AA170" s="26">
        <f t="shared" si="26"/>
        <v>0.77777777777777779</v>
      </c>
      <c r="AB170" s="26">
        <f t="shared" si="27"/>
        <v>0.6</v>
      </c>
    </row>
    <row r="171" spans="2:28" x14ac:dyDescent="0.3">
      <c r="B171" s="7">
        <f>'CAT1'!B171</f>
        <v>159</v>
      </c>
      <c r="C171" s="21" t="str">
        <f>'CAT1'!C171</f>
        <v>AME21123</v>
      </c>
      <c r="D171" s="132" t="str">
        <f>'CAT1'!D171</f>
        <v>AME21123</v>
      </c>
      <c r="E171" s="133"/>
      <c r="F171" s="7">
        <v>2</v>
      </c>
      <c r="G171" s="7">
        <v>2</v>
      </c>
      <c r="H171" s="7">
        <v>2</v>
      </c>
      <c r="I171" s="7">
        <v>0</v>
      </c>
      <c r="J171" s="7">
        <v>0</v>
      </c>
      <c r="K171" s="7">
        <v>1</v>
      </c>
      <c r="L171" s="7">
        <v>2</v>
      </c>
      <c r="M171" s="7">
        <v>2</v>
      </c>
      <c r="N171" s="7">
        <v>2</v>
      </c>
      <c r="O171" s="7">
        <v>2</v>
      </c>
      <c r="P171" s="7">
        <v>6</v>
      </c>
      <c r="Q171" s="7">
        <v>12</v>
      </c>
      <c r="R171" s="7">
        <v>11</v>
      </c>
      <c r="S171" s="7">
        <v>11</v>
      </c>
      <c r="T171" s="7">
        <v>11</v>
      </c>
      <c r="U171" s="7">
        <v>11</v>
      </c>
      <c r="V171" s="17">
        <f t="shared" si="21"/>
        <v>77</v>
      </c>
      <c r="W171" s="26">
        <f t="shared" si="24"/>
        <v>0.88888888888888884</v>
      </c>
      <c r="X171" s="26">
        <f t="shared" si="22"/>
        <v>0.72222222222222221</v>
      </c>
      <c r="Y171" s="35">
        <f t="shared" si="23"/>
        <v>0.66666666666666663</v>
      </c>
      <c r="Z171" s="26">
        <f t="shared" si="25"/>
        <v>0.83333333333333337</v>
      </c>
      <c r="AA171" s="26">
        <f t="shared" si="26"/>
        <v>0.83333333333333337</v>
      </c>
      <c r="AB171" s="26">
        <f t="shared" si="27"/>
        <v>0.6</v>
      </c>
    </row>
    <row r="172" spans="2:28" x14ac:dyDescent="0.3">
      <c r="B172" s="7">
        <f>'CAT1'!B172</f>
        <v>160</v>
      </c>
      <c r="C172" s="21" t="str">
        <f>'CAT1'!C172</f>
        <v>AME21124</v>
      </c>
      <c r="D172" s="132" t="str">
        <f>'CAT1'!D172</f>
        <v>AME21124</v>
      </c>
      <c r="E172" s="133"/>
      <c r="F172" s="7">
        <v>2</v>
      </c>
      <c r="G172" s="7">
        <v>2</v>
      </c>
      <c r="H172" s="7">
        <v>2</v>
      </c>
      <c r="I172" s="7">
        <v>0</v>
      </c>
      <c r="J172" s="7">
        <v>2</v>
      </c>
      <c r="K172" s="7">
        <v>2</v>
      </c>
      <c r="L172" s="7">
        <v>2</v>
      </c>
      <c r="M172" s="7">
        <v>2</v>
      </c>
      <c r="N172" s="7">
        <v>2</v>
      </c>
      <c r="O172" s="7">
        <v>2</v>
      </c>
      <c r="P172" s="7">
        <v>5</v>
      </c>
      <c r="Q172" s="7">
        <v>11</v>
      </c>
      <c r="R172" s="7">
        <v>11</v>
      </c>
      <c r="S172" s="7">
        <v>11</v>
      </c>
      <c r="T172" s="7">
        <v>11</v>
      </c>
      <c r="U172" s="7">
        <v>11</v>
      </c>
      <c r="V172" s="17">
        <f t="shared" si="21"/>
        <v>78</v>
      </c>
      <c r="W172" s="26">
        <f t="shared" si="24"/>
        <v>0.83333333333333337</v>
      </c>
      <c r="X172" s="26">
        <f t="shared" si="22"/>
        <v>0.72222222222222221</v>
      </c>
      <c r="Y172" s="35">
        <f t="shared" si="23"/>
        <v>0.83333333333333337</v>
      </c>
      <c r="Z172" s="26">
        <f t="shared" si="25"/>
        <v>0.83333333333333337</v>
      </c>
      <c r="AA172" s="26">
        <f t="shared" si="26"/>
        <v>0.83333333333333337</v>
      </c>
      <c r="AB172" s="26">
        <f t="shared" si="27"/>
        <v>0.5</v>
      </c>
    </row>
    <row r="173" spans="2:28" x14ac:dyDescent="0.3">
      <c r="B173" s="7">
        <f>'CAT1'!B173</f>
        <v>161</v>
      </c>
      <c r="C173" s="21" t="str">
        <f>'CAT1'!C173</f>
        <v>AME21125</v>
      </c>
      <c r="D173" s="132" t="str">
        <f>'CAT1'!D173</f>
        <v>AME21125</v>
      </c>
      <c r="E173" s="133"/>
      <c r="F173" s="7">
        <v>0</v>
      </c>
      <c r="G173" s="7">
        <v>2</v>
      </c>
      <c r="H173" s="7">
        <v>2</v>
      </c>
      <c r="I173" s="7">
        <v>0</v>
      </c>
      <c r="J173" s="7">
        <v>2</v>
      </c>
      <c r="K173" s="7">
        <v>2</v>
      </c>
      <c r="L173" s="7">
        <v>2</v>
      </c>
      <c r="M173" s="7">
        <v>2</v>
      </c>
      <c r="N173" s="7">
        <v>2</v>
      </c>
      <c r="O173" s="7">
        <v>0</v>
      </c>
      <c r="P173" s="7">
        <v>0</v>
      </c>
      <c r="Q173" s="7">
        <v>10</v>
      </c>
      <c r="R173" s="7">
        <v>11</v>
      </c>
      <c r="S173" s="7">
        <v>11</v>
      </c>
      <c r="T173" s="7">
        <v>11</v>
      </c>
      <c r="U173" s="7">
        <v>11</v>
      </c>
      <c r="V173" s="17">
        <f t="shared" si="21"/>
        <v>68</v>
      </c>
      <c r="W173" s="26">
        <f t="shared" si="24"/>
        <v>0.66666666666666663</v>
      </c>
      <c r="X173" s="26">
        <f t="shared" si="22"/>
        <v>0.72222222222222221</v>
      </c>
      <c r="Y173" s="35">
        <f t="shared" si="23"/>
        <v>0.83333333333333337</v>
      </c>
      <c r="Z173" s="26">
        <f t="shared" si="25"/>
        <v>0.83333333333333337</v>
      </c>
      <c r="AA173" s="26">
        <f t="shared" si="26"/>
        <v>0.83333333333333337</v>
      </c>
      <c r="AB173" s="26">
        <f t="shared" si="27"/>
        <v>0</v>
      </c>
    </row>
    <row r="174" spans="2:28" x14ac:dyDescent="0.3">
      <c r="B174" s="7">
        <f>'CAT1'!B174</f>
        <v>162</v>
      </c>
      <c r="C174" s="21" t="str">
        <f>'CAT1'!C174</f>
        <v>AME21126</v>
      </c>
      <c r="D174" s="132" t="str">
        <f>'CAT1'!D174</f>
        <v>AME21126</v>
      </c>
      <c r="E174" s="133"/>
      <c r="F174" s="7">
        <v>2</v>
      </c>
      <c r="G174" s="7">
        <v>2</v>
      </c>
      <c r="H174" s="7">
        <v>2</v>
      </c>
      <c r="I174" s="7">
        <v>2</v>
      </c>
      <c r="J174" s="7">
        <v>2</v>
      </c>
      <c r="K174" s="7">
        <v>2</v>
      </c>
      <c r="L174" s="7">
        <v>2</v>
      </c>
      <c r="M174" s="7">
        <v>2</v>
      </c>
      <c r="N174" s="7">
        <v>2</v>
      </c>
      <c r="O174" s="7">
        <v>2</v>
      </c>
      <c r="P174" s="7">
        <v>6</v>
      </c>
      <c r="Q174" s="7">
        <v>11</v>
      </c>
      <c r="R174" s="7">
        <v>11</v>
      </c>
      <c r="S174" s="7">
        <v>10</v>
      </c>
      <c r="T174" s="7">
        <v>10</v>
      </c>
      <c r="U174" s="7">
        <v>11</v>
      </c>
      <c r="V174" s="17">
        <f t="shared" si="21"/>
        <v>79</v>
      </c>
      <c r="W174" s="26">
        <f t="shared" si="24"/>
        <v>0.83333333333333337</v>
      </c>
      <c r="X174" s="26">
        <f t="shared" si="22"/>
        <v>0.83333333333333337</v>
      </c>
      <c r="Y174" s="35">
        <f t="shared" si="23"/>
        <v>0.77777777777777779</v>
      </c>
      <c r="Z174" s="26">
        <f t="shared" si="25"/>
        <v>0.77777777777777779</v>
      </c>
      <c r="AA174" s="26">
        <f t="shared" si="26"/>
        <v>0.83333333333333337</v>
      </c>
      <c r="AB174" s="26">
        <f t="shared" si="27"/>
        <v>0.6</v>
      </c>
    </row>
    <row r="175" spans="2:28" x14ac:dyDescent="0.3">
      <c r="B175" s="7">
        <f>'CAT1'!B175</f>
        <v>163</v>
      </c>
      <c r="C175" s="21" t="str">
        <f>'CAT1'!C175</f>
        <v>AME21130</v>
      </c>
      <c r="D175" s="132" t="str">
        <f>'CAT1'!D175</f>
        <v>AME21130</v>
      </c>
      <c r="E175" s="133"/>
      <c r="F175" s="7">
        <v>0</v>
      </c>
      <c r="G175" s="7">
        <v>0</v>
      </c>
      <c r="H175" s="7">
        <v>0</v>
      </c>
      <c r="I175" s="7">
        <v>0</v>
      </c>
      <c r="J175" s="7">
        <v>2</v>
      </c>
      <c r="K175" s="7">
        <v>0</v>
      </c>
      <c r="L175" s="7">
        <v>0</v>
      </c>
      <c r="M175" s="7">
        <v>0</v>
      </c>
      <c r="N175" s="7">
        <v>2</v>
      </c>
      <c r="O175" s="7">
        <v>0</v>
      </c>
      <c r="P175" s="7">
        <v>6</v>
      </c>
      <c r="Q175" s="7">
        <v>10</v>
      </c>
      <c r="R175" s="7">
        <v>12</v>
      </c>
      <c r="S175" s="7">
        <v>11</v>
      </c>
      <c r="T175" s="7">
        <v>11</v>
      </c>
      <c r="U175" s="7">
        <v>12</v>
      </c>
      <c r="V175" s="17">
        <f t="shared" si="21"/>
        <v>66</v>
      </c>
      <c r="W175" s="26">
        <f t="shared" si="24"/>
        <v>0.55555555555555558</v>
      </c>
      <c r="X175" s="26">
        <f t="shared" si="22"/>
        <v>0.66666666666666663</v>
      </c>
      <c r="Y175" s="35">
        <f t="shared" si="23"/>
        <v>0.72222222222222221</v>
      </c>
      <c r="Z175" s="26">
        <f t="shared" si="25"/>
        <v>0.61111111111111116</v>
      </c>
      <c r="AA175" s="26">
        <f t="shared" si="26"/>
        <v>0.77777777777777779</v>
      </c>
      <c r="AB175" s="26">
        <f t="shared" si="27"/>
        <v>0.6</v>
      </c>
    </row>
    <row r="176" spans="2:28" x14ac:dyDescent="0.3">
      <c r="B176" s="7">
        <f>'CAT1'!B176</f>
        <v>164</v>
      </c>
      <c r="C176" s="21" t="str">
        <f>'CAT1'!C176</f>
        <v>AME21131</v>
      </c>
      <c r="D176" s="132" t="str">
        <f>'CAT1'!D176</f>
        <v>AME21131</v>
      </c>
      <c r="E176" s="133"/>
      <c r="F176" s="7">
        <v>2</v>
      </c>
      <c r="G176" s="7">
        <v>2</v>
      </c>
      <c r="H176" s="7">
        <v>2</v>
      </c>
      <c r="I176" s="7">
        <v>2</v>
      </c>
      <c r="J176" s="7">
        <v>2</v>
      </c>
      <c r="K176" s="7">
        <v>2</v>
      </c>
      <c r="L176" s="7">
        <v>2</v>
      </c>
      <c r="M176" s="7">
        <v>2</v>
      </c>
      <c r="N176" s="7">
        <v>2</v>
      </c>
      <c r="O176" s="7">
        <v>2</v>
      </c>
      <c r="P176" s="7">
        <v>6</v>
      </c>
      <c r="Q176" s="7">
        <v>11</v>
      </c>
      <c r="R176" s="7">
        <v>12</v>
      </c>
      <c r="S176" s="7">
        <v>11</v>
      </c>
      <c r="T176" s="7">
        <v>11</v>
      </c>
      <c r="U176" s="7">
        <v>11</v>
      </c>
      <c r="V176" s="17">
        <f t="shared" si="21"/>
        <v>82</v>
      </c>
      <c r="W176" s="26">
        <f t="shared" si="24"/>
        <v>0.83333333333333337</v>
      </c>
      <c r="X176" s="26">
        <f t="shared" si="22"/>
        <v>0.88888888888888884</v>
      </c>
      <c r="Y176" s="35">
        <f t="shared" si="23"/>
        <v>0.83333333333333337</v>
      </c>
      <c r="Z176" s="26">
        <f t="shared" si="25"/>
        <v>0.83333333333333337</v>
      </c>
      <c r="AA176" s="26">
        <f t="shared" si="26"/>
        <v>0.83333333333333337</v>
      </c>
      <c r="AB176" s="26">
        <f t="shared" si="27"/>
        <v>0.6</v>
      </c>
    </row>
    <row r="177" spans="2:28" x14ac:dyDescent="0.3">
      <c r="B177" s="7">
        <f>'CAT1'!B177</f>
        <v>165</v>
      </c>
      <c r="C177" s="21" t="str">
        <f>'CAT1'!C177</f>
        <v>AME21136</v>
      </c>
      <c r="D177" s="132" t="str">
        <f>'CAT1'!D177</f>
        <v>AME21136</v>
      </c>
      <c r="E177" s="133"/>
      <c r="F177" s="7">
        <v>2</v>
      </c>
      <c r="G177" s="7">
        <v>0</v>
      </c>
      <c r="H177" s="7">
        <v>0</v>
      </c>
      <c r="I177" s="7">
        <v>2</v>
      </c>
      <c r="J177" s="7">
        <v>2</v>
      </c>
      <c r="K177" s="7">
        <v>2</v>
      </c>
      <c r="L177" s="7">
        <v>2</v>
      </c>
      <c r="M177" s="7">
        <v>0</v>
      </c>
      <c r="N177" s="7">
        <v>2</v>
      </c>
      <c r="O177" s="7">
        <v>2</v>
      </c>
      <c r="P177" s="7">
        <v>6</v>
      </c>
      <c r="Q177" s="7">
        <v>11</v>
      </c>
      <c r="R177" s="7">
        <v>11</v>
      </c>
      <c r="S177" s="7">
        <v>11</v>
      </c>
      <c r="T177" s="7">
        <v>11</v>
      </c>
      <c r="U177" s="7">
        <v>11</v>
      </c>
      <c r="V177" s="17">
        <f t="shared" si="21"/>
        <v>75</v>
      </c>
      <c r="W177" s="26">
        <f t="shared" si="24"/>
        <v>0.72222222222222221</v>
      </c>
      <c r="X177" s="26">
        <f t="shared" si="22"/>
        <v>0.72222222222222221</v>
      </c>
      <c r="Y177" s="35">
        <f t="shared" si="23"/>
        <v>0.83333333333333337</v>
      </c>
      <c r="Z177" s="26">
        <f t="shared" si="25"/>
        <v>0.72222222222222221</v>
      </c>
      <c r="AA177" s="26">
        <f t="shared" si="26"/>
        <v>0.72222222222222221</v>
      </c>
      <c r="AB177" s="26">
        <f t="shared" si="27"/>
        <v>0.6</v>
      </c>
    </row>
    <row r="178" spans="2:28" x14ac:dyDescent="0.3">
      <c r="B178" s="7">
        <f>'CAT1'!B178</f>
        <v>166</v>
      </c>
      <c r="C178" s="21" t="str">
        <f>'CAT1'!C178</f>
        <v>AME21137</v>
      </c>
      <c r="D178" s="132" t="str">
        <f>'CAT1'!D178</f>
        <v>AME21137</v>
      </c>
      <c r="E178" s="133"/>
      <c r="F178" s="7">
        <v>2</v>
      </c>
      <c r="G178" s="7">
        <v>2</v>
      </c>
      <c r="H178" s="7">
        <v>0</v>
      </c>
      <c r="I178" s="7">
        <v>2</v>
      </c>
      <c r="J178" s="7">
        <v>1</v>
      </c>
      <c r="K178" s="7">
        <v>0</v>
      </c>
      <c r="L178" s="7">
        <v>1</v>
      </c>
      <c r="M178" s="7">
        <v>0</v>
      </c>
      <c r="N178" s="7">
        <v>2</v>
      </c>
      <c r="O178" s="7">
        <v>2</v>
      </c>
      <c r="P178" s="7">
        <v>0</v>
      </c>
      <c r="Q178" s="7">
        <v>13</v>
      </c>
      <c r="R178" s="7">
        <v>12</v>
      </c>
      <c r="S178" s="7">
        <v>11</v>
      </c>
      <c r="T178" s="7">
        <v>8</v>
      </c>
      <c r="U178" s="7">
        <v>11</v>
      </c>
      <c r="V178" s="17">
        <f t="shared" si="21"/>
        <v>67</v>
      </c>
      <c r="W178" s="26">
        <f t="shared" si="24"/>
        <v>0.94444444444444442</v>
      </c>
      <c r="X178" s="26">
        <f t="shared" si="22"/>
        <v>0.77777777777777779</v>
      </c>
      <c r="Y178" s="35">
        <f t="shared" si="23"/>
        <v>0.66666666666666663</v>
      </c>
      <c r="Z178" s="26">
        <f t="shared" si="25"/>
        <v>0.5</v>
      </c>
      <c r="AA178" s="26">
        <f t="shared" si="26"/>
        <v>0.72222222222222221</v>
      </c>
      <c r="AB178" s="26">
        <f t="shared" si="27"/>
        <v>0</v>
      </c>
    </row>
    <row r="179" spans="2:28" x14ac:dyDescent="0.3">
      <c r="B179" s="7">
        <f>'CAT1'!B179</f>
        <v>167</v>
      </c>
      <c r="C179" s="21" t="str">
        <f>'CAT1'!C179</f>
        <v>AME21139</v>
      </c>
      <c r="D179" s="132" t="str">
        <f>'CAT1'!D179</f>
        <v>AME21139</v>
      </c>
      <c r="E179" s="133"/>
      <c r="F179" s="7">
        <v>2</v>
      </c>
      <c r="G179" s="7">
        <v>2</v>
      </c>
      <c r="H179" s="7">
        <v>0</v>
      </c>
      <c r="I179" s="7">
        <v>2</v>
      </c>
      <c r="J179" s="7">
        <v>2</v>
      </c>
      <c r="K179" s="7">
        <v>2</v>
      </c>
      <c r="L179" s="7">
        <v>2</v>
      </c>
      <c r="M179" s="7">
        <v>0</v>
      </c>
      <c r="N179" s="7">
        <v>0</v>
      </c>
      <c r="O179" s="7">
        <v>0</v>
      </c>
      <c r="P179" s="7">
        <v>6</v>
      </c>
      <c r="Q179" s="7">
        <v>11</v>
      </c>
      <c r="R179" s="7">
        <v>12</v>
      </c>
      <c r="S179" s="7">
        <v>11</v>
      </c>
      <c r="T179" s="7">
        <v>11</v>
      </c>
      <c r="U179" s="7">
        <v>11</v>
      </c>
      <c r="V179" s="17">
        <f t="shared" si="21"/>
        <v>74</v>
      </c>
      <c r="W179" s="26">
        <f t="shared" si="24"/>
        <v>0.83333333333333337</v>
      </c>
      <c r="X179" s="26">
        <f t="shared" si="22"/>
        <v>0.77777777777777779</v>
      </c>
      <c r="Y179" s="35">
        <f t="shared" si="23"/>
        <v>0.83333333333333337</v>
      </c>
      <c r="Z179" s="26">
        <f t="shared" si="25"/>
        <v>0.72222222222222221</v>
      </c>
      <c r="AA179" s="26">
        <f t="shared" si="26"/>
        <v>0.61111111111111116</v>
      </c>
      <c r="AB179" s="26">
        <f t="shared" si="27"/>
        <v>0.6</v>
      </c>
    </row>
    <row r="180" spans="2:28" x14ac:dyDescent="0.3">
      <c r="B180" s="7">
        <f>'CAT1'!B180</f>
        <v>168</v>
      </c>
      <c r="C180" s="21" t="str">
        <f>'CAT1'!C180</f>
        <v>AME21140</v>
      </c>
      <c r="D180" s="132" t="str">
        <f>'CAT1'!D180</f>
        <v>AME21140</v>
      </c>
      <c r="E180" s="133"/>
      <c r="F180" s="7">
        <v>2</v>
      </c>
      <c r="G180" s="7">
        <v>2</v>
      </c>
      <c r="H180" s="7">
        <v>2</v>
      </c>
      <c r="I180" s="7">
        <v>2</v>
      </c>
      <c r="J180" s="7">
        <v>2</v>
      </c>
      <c r="K180" s="7">
        <v>0</v>
      </c>
      <c r="L180" s="7">
        <v>2</v>
      </c>
      <c r="M180" s="7">
        <v>1</v>
      </c>
      <c r="N180" s="7">
        <v>2</v>
      </c>
      <c r="O180" s="7">
        <v>2</v>
      </c>
      <c r="P180" s="7">
        <v>7</v>
      </c>
      <c r="Q180" s="7">
        <v>12</v>
      </c>
      <c r="R180" s="7">
        <v>12</v>
      </c>
      <c r="S180" s="7">
        <v>10</v>
      </c>
      <c r="T180" s="7">
        <v>10</v>
      </c>
      <c r="U180" s="7">
        <v>12</v>
      </c>
      <c r="V180" s="17">
        <f t="shared" si="21"/>
        <v>80</v>
      </c>
      <c r="W180" s="26">
        <f t="shared" si="24"/>
        <v>0.88888888888888884</v>
      </c>
      <c r="X180" s="26">
        <f t="shared" si="22"/>
        <v>0.88888888888888884</v>
      </c>
      <c r="Y180" s="35">
        <f t="shared" si="23"/>
        <v>0.66666666666666663</v>
      </c>
      <c r="Z180" s="26">
        <f t="shared" si="25"/>
        <v>0.72222222222222221</v>
      </c>
      <c r="AA180" s="26">
        <f t="shared" si="26"/>
        <v>0.83333333333333337</v>
      </c>
      <c r="AB180" s="26">
        <f t="shared" si="27"/>
        <v>0.7</v>
      </c>
    </row>
    <row r="181" spans="2:28" x14ac:dyDescent="0.3">
      <c r="B181" s="7">
        <f>'CAT1'!B181</f>
        <v>169</v>
      </c>
      <c r="C181" s="21" t="str">
        <f>'CAT1'!C181</f>
        <v>AME21141</v>
      </c>
      <c r="D181" s="132" t="str">
        <f>'CAT1'!D181</f>
        <v>AME21141</v>
      </c>
      <c r="E181" s="133"/>
      <c r="F181" s="7">
        <v>2</v>
      </c>
      <c r="G181" s="7">
        <v>2</v>
      </c>
      <c r="H181" s="7">
        <v>1</v>
      </c>
      <c r="I181" s="7">
        <v>0</v>
      </c>
      <c r="J181" s="7">
        <v>0</v>
      </c>
      <c r="K181" s="7">
        <v>0</v>
      </c>
      <c r="L181" s="7">
        <v>2</v>
      </c>
      <c r="M181" s="7">
        <v>0</v>
      </c>
      <c r="N181" s="7">
        <v>2</v>
      </c>
      <c r="O181" s="7">
        <v>2</v>
      </c>
      <c r="P181" s="7">
        <v>6</v>
      </c>
      <c r="Q181" s="7">
        <v>11</v>
      </c>
      <c r="R181" s="7">
        <v>12</v>
      </c>
      <c r="S181" s="7">
        <v>11</v>
      </c>
      <c r="T181" s="7">
        <v>11</v>
      </c>
      <c r="U181" s="7">
        <v>11</v>
      </c>
      <c r="V181" s="17">
        <f t="shared" si="21"/>
        <v>73</v>
      </c>
      <c r="W181" s="26">
        <f t="shared" si="24"/>
        <v>0.83333333333333337</v>
      </c>
      <c r="X181" s="26">
        <f t="shared" si="22"/>
        <v>0.72222222222222221</v>
      </c>
      <c r="Y181" s="35">
        <f t="shared" si="23"/>
        <v>0.61111111111111116</v>
      </c>
      <c r="Z181" s="26">
        <f t="shared" si="25"/>
        <v>0.72222222222222221</v>
      </c>
      <c r="AA181" s="26">
        <f t="shared" si="26"/>
        <v>0.72222222222222221</v>
      </c>
      <c r="AB181" s="26">
        <f t="shared" si="27"/>
        <v>0.6</v>
      </c>
    </row>
    <row r="182" spans="2:28" x14ac:dyDescent="0.3">
      <c r="B182" s="7">
        <f>'CAT1'!B182</f>
        <v>170</v>
      </c>
      <c r="C182" s="21" t="str">
        <f>'CAT1'!C182</f>
        <v>AME21145</v>
      </c>
      <c r="D182" s="132" t="str">
        <f>'CAT1'!D182</f>
        <v>AME21145</v>
      </c>
      <c r="E182" s="133"/>
      <c r="F182" s="7">
        <v>1</v>
      </c>
      <c r="G182" s="7">
        <v>0</v>
      </c>
      <c r="H182" s="7">
        <v>0</v>
      </c>
      <c r="I182" s="7">
        <v>0</v>
      </c>
      <c r="J182" s="7">
        <v>1</v>
      </c>
      <c r="K182" s="7">
        <v>0</v>
      </c>
      <c r="L182" s="7">
        <v>2</v>
      </c>
      <c r="M182" s="7">
        <v>2</v>
      </c>
      <c r="N182" s="7">
        <v>2</v>
      </c>
      <c r="O182" s="7">
        <v>0</v>
      </c>
      <c r="P182" s="7">
        <v>5</v>
      </c>
      <c r="Q182" s="7">
        <v>10</v>
      </c>
      <c r="R182" s="7">
        <v>10</v>
      </c>
      <c r="S182" s="7">
        <v>11</v>
      </c>
      <c r="T182" s="7">
        <v>11</v>
      </c>
      <c r="U182" s="7">
        <v>13</v>
      </c>
      <c r="V182" s="17">
        <f t="shared" si="21"/>
        <v>68</v>
      </c>
      <c r="W182" s="26">
        <f t="shared" si="24"/>
        <v>0.61111111111111116</v>
      </c>
      <c r="X182" s="26">
        <f t="shared" si="22"/>
        <v>0.55555555555555558</v>
      </c>
      <c r="Y182" s="35">
        <f t="shared" si="23"/>
        <v>0.66666666666666663</v>
      </c>
      <c r="Z182" s="26">
        <f t="shared" si="25"/>
        <v>0.83333333333333337</v>
      </c>
      <c r="AA182" s="26">
        <f t="shared" si="26"/>
        <v>0.94444444444444442</v>
      </c>
      <c r="AB182" s="26">
        <f t="shared" si="27"/>
        <v>0.5</v>
      </c>
    </row>
    <row r="183" spans="2:28" x14ac:dyDescent="0.3">
      <c r="B183" s="7">
        <f>'CAT1'!B183</f>
        <v>171</v>
      </c>
      <c r="C183" s="21" t="str">
        <f>'CAT1'!C183</f>
        <v>AME21146</v>
      </c>
      <c r="D183" s="132" t="str">
        <f>'CAT1'!D183</f>
        <v>AME21146</v>
      </c>
      <c r="E183" s="133"/>
      <c r="F183" s="7">
        <v>0</v>
      </c>
      <c r="G183" s="7">
        <v>0</v>
      </c>
      <c r="H183" s="7">
        <v>0</v>
      </c>
      <c r="I183" s="7">
        <v>0</v>
      </c>
      <c r="J183" s="7">
        <v>0</v>
      </c>
      <c r="K183" s="7">
        <v>0</v>
      </c>
      <c r="L183" s="7">
        <v>0</v>
      </c>
      <c r="M183" s="7">
        <v>0</v>
      </c>
      <c r="N183" s="7">
        <v>0</v>
      </c>
      <c r="O183" s="7">
        <v>0</v>
      </c>
      <c r="P183" s="7">
        <v>5</v>
      </c>
      <c r="Q183" s="7">
        <v>10</v>
      </c>
      <c r="R183" s="7">
        <v>10</v>
      </c>
      <c r="S183" s="7">
        <v>9</v>
      </c>
      <c r="T183" s="7">
        <v>9</v>
      </c>
      <c r="U183" s="7">
        <v>9</v>
      </c>
      <c r="V183" s="17">
        <f t="shared" si="21"/>
        <v>52</v>
      </c>
      <c r="W183" s="26">
        <f t="shared" si="24"/>
        <v>0.55555555555555558</v>
      </c>
      <c r="X183" s="26">
        <f t="shared" si="22"/>
        <v>0.55555555555555558</v>
      </c>
      <c r="Y183" s="35">
        <f t="shared" si="23"/>
        <v>0.5</v>
      </c>
      <c r="Z183" s="26">
        <f t="shared" si="25"/>
        <v>0.5</v>
      </c>
      <c r="AA183" s="26">
        <f t="shared" si="26"/>
        <v>0.5</v>
      </c>
      <c r="AB183" s="26">
        <f t="shared" si="27"/>
        <v>0.5</v>
      </c>
    </row>
    <row r="184" spans="2:28" x14ac:dyDescent="0.3">
      <c r="B184" s="7">
        <f>'CAT1'!B184</f>
        <v>172</v>
      </c>
      <c r="C184" s="21" t="str">
        <f>'CAT1'!C184</f>
        <v>AME21147</v>
      </c>
      <c r="D184" s="132" t="str">
        <f>'CAT1'!D184</f>
        <v>AME21147</v>
      </c>
      <c r="E184" s="133"/>
      <c r="F184" s="7">
        <v>2</v>
      </c>
      <c r="G184" s="7">
        <v>2</v>
      </c>
      <c r="H184" s="7">
        <v>0</v>
      </c>
      <c r="I184" s="7">
        <v>2</v>
      </c>
      <c r="J184" s="7">
        <v>0</v>
      </c>
      <c r="K184" s="7">
        <v>2</v>
      </c>
      <c r="L184" s="7">
        <v>2</v>
      </c>
      <c r="M184" s="7">
        <v>2</v>
      </c>
      <c r="N184" s="7">
        <v>1</v>
      </c>
      <c r="O184" s="7">
        <v>2</v>
      </c>
      <c r="P184" s="7">
        <v>6</v>
      </c>
      <c r="Q184" s="7">
        <v>8</v>
      </c>
      <c r="R184" s="7">
        <v>10</v>
      </c>
      <c r="S184" s="7">
        <v>7</v>
      </c>
      <c r="T184" s="7">
        <v>8</v>
      </c>
      <c r="U184" s="7">
        <v>10</v>
      </c>
      <c r="V184" s="17">
        <f t="shared" si="21"/>
        <v>64</v>
      </c>
      <c r="W184" s="26">
        <f t="shared" si="24"/>
        <v>0.66666666666666663</v>
      </c>
      <c r="X184" s="26">
        <f t="shared" si="22"/>
        <v>0.66666666666666663</v>
      </c>
      <c r="Y184" s="35">
        <f t="shared" si="23"/>
        <v>0.5</v>
      </c>
      <c r="Z184" s="26">
        <f t="shared" si="25"/>
        <v>0.66666666666666663</v>
      </c>
      <c r="AA184" s="26">
        <f t="shared" si="26"/>
        <v>0.72222222222222221</v>
      </c>
      <c r="AB184" s="26">
        <f t="shared" si="27"/>
        <v>0.6</v>
      </c>
    </row>
    <row r="185" spans="2:28" x14ac:dyDescent="0.3">
      <c r="B185" s="7">
        <f>'CAT1'!B185</f>
        <v>173</v>
      </c>
      <c r="C185" s="21" t="str">
        <f>'CAT1'!C185</f>
        <v>AME21150</v>
      </c>
      <c r="D185" s="132" t="str">
        <f>'CAT1'!D185</f>
        <v>AME21150</v>
      </c>
      <c r="E185" s="133"/>
      <c r="F185" s="7">
        <v>2</v>
      </c>
      <c r="G185" s="7">
        <v>2</v>
      </c>
      <c r="H185" s="7">
        <v>2</v>
      </c>
      <c r="I185" s="7">
        <v>2</v>
      </c>
      <c r="J185" s="7">
        <v>2</v>
      </c>
      <c r="K185" s="7">
        <v>2</v>
      </c>
      <c r="L185" s="7">
        <v>2</v>
      </c>
      <c r="M185" s="7">
        <v>2</v>
      </c>
      <c r="N185" s="7">
        <v>2</v>
      </c>
      <c r="O185" s="7">
        <v>2</v>
      </c>
      <c r="P185" s="7">
        <v>8</v>
      </c>
      <c r="Q185" s="7">
        <v>12</v>
      </c>
      <c r="R185" s="7">
        <v>11</v>
      </c>
      <c r="S185" s="7">
        <v>11</v>
      </c>
      <c r="T185" s="7">
        <v>11</v>
      </c>
      <c r="U185" s="7">
        <v>11</v>
      </c>
      <c r="V185" s="17">
        <f t="shared" si="21"/>
        <v>84</v>
      </c>
      <c r="W185" s="26">
        <f t="shared" si="24"/>
        <v>0.88888888888888884</v>
      </c>
      <c r="X185" s="26">
        <f t="shared" si="22"/>
        <v>0.83333333333333337</v>
      </c>
      <c r="Y185" s="35">
        <f t="shared" si="23"/>
        <v>0.83333333333333337</v>
      </c>
      <c r="Z185" s="26">
        <f t="shared" si="25"/>
        <v>0.83333333333333337</v>
      </c>
      <c r="AA185" s="26">
        <f t="shared" si="26"/>
        <v>0.83333333333333337</v>
      </c>
      <c r="AB185" s="26">
        <f t="shared" si="27"/>
        <v>0.8</v>
      </c>
    </row>
    <row r="186" spans="2:28" x14ac:dyDescent="0.3">
      <c r="B186" s="7">
        <f>'CAT1'!B186</f>
        <v>174</v>
      </c>
      <c r="C186" s="21" t="str">
        <f>'CAT1'!C186</f>
        <v>AME21151</v>
      </c>
      <c r="D186" s="132" t="str">
        <f>'CAT1'!D186</f>
        <v>AME21151</v>
      </c>
      <c r="E186" s="133"/>
      <c r="F186" s="7">
        <v>1</v>
      </c>
      <c r="G186" s="7">
        <v>0</v>
      </c>
      <c r="H186" s="7">
        <v>0</v>
      </c>
      <c r="I186" s="7">
        <v>0</v>
      </c>
      <c r="J186" s="7">
        <v>0</v>
      </c>
      <c r="K186" s="7">
        <v>0</v>
      </c>
      <c r="L186" s="7">
        <v>0</v>
      </c>
      <c r="M186" s="7">
        <v>0</v>
      </c>
      <c r="N186" s="7">
        <v>2</v>
      </c>
      <c r="O186" s="7">
        <v>0</v>
      </c>
      <c r="P186" s="7">
        <v>5</v>
      </c>
      <c r="Q186" s="7">
        <v>12</v>
      </c>
      <c r="R186" s="7">
        <v>12</v>
      </c>
      <c r="S186" s="7">
        <v>11</v>
      </c>
      <c r="T186" s="7">
        <v>12</v>
      </c>
      <c r="U186" s="7">
        <v>11</v>
      </c>
      <c r="V186" s="17">
        <f t="shared" si="21"/>
        <v>66</v>
      </c>
      <c r="W186" s="26">
        <f t="shared" si="24"/>
        <v>0.72222222222222221</v>
      </c>
      <c r="X186" s="26">
        <f t="shared" si="22"/>
        <v>0.66666666666666663</v>
      </c>
      <c r="Y186" s="35">
        <f t="shared" si="23"/>
        <v>0.61111111111111116</v>
      </c>
      <c r="Z186" s="26">
        <f t="shared" si="25"/>
        <v>0.66666666666666663</v>
      </c>
      <c r="AA186" s="26">
        <f t="shared" si="26"/>
        <v>0.72222222222222221</v>
      </c>
      <c r="AB186" s="26">
        <f t="shared" si="27"/>
        <v>0.5</v>
      </c>
    </row>
    <row r="187" spans="2:28" x14ac:dyDescent="0.3">
      <c r="B187" s="7">
        <f>'CAT1'!B187</f>
        <v>175</v>
      </c>
      <c r="C187" s="21" t="str">
        <f>'CAT1'!C187</f>
        <v>AME21152</v>
      </c>
      <c r="D187" s="132" t="str">
        <f>'CAT1'!D187</f>
        <v>AME21152</v>
      </c>
      <c r="E187" s="133"/>
      <c r="F187" s="7">
        <v>2</v>
      </c>
      <c r="G187" s="7">
        <v>0</v>
      </c>
      <c r="H187" s="7">
        <v>0</v>
      </c>
      <c r="I187" s="7">
        <v>2</v>
      </c>
      <c r="J187" s="7">
        <v>0</v>
      </c>
      <c r="K187" s="7">
        <v>0</v>
      </c>
      <c r="L187" s="7">
        <v>2</v>
      </c>
      <c r="M187" s="7">
        <v>0</v>
      </c>
      <c r="N187" s="7">
        <v>2</v>
      </c>
      <c r="O187" s="7">
        <v>2</v>
      </c>
      <c r="P187" s="7">
        <v>6</v>
      </c>
      <c r="Q187" s="7">
        <v>12</v>
      </c>
      <c r="R187" s="7">
        <v>11</v>
      </c>
      <c r="S187" s="7">
        <v>10</v>
      </c>
      <c r="T187" s="7">
        <v>12</v>
      </c>
      <c r="U187" s="7">
        <v>10</v>
      </c>
      <c r="V187" s="17">
        <f t="shared" si="21"/>
        <v>71</v>
      </c>
      <c r="W187" s="26">
        <f t="shared" si="24"/>
        <v>0.77777777777777779</v>
      </c>
      <c r="X187" s="26">
        <f t="shared" si="22"/>
        <v>0.72222222222222221</v>
      </c>
      <c r="Y187" s="35">
        <f t="shared" si="23"/>
        <v>0.55555555555555558</v>
      </c>
      <c r="Z187" s="26">
        <f t="shared" si="25"/>
        <v>0.77777777777777779</v>
      </c>
      <c r="AA187" s="26">
        <f t="shared" si="26"/>
        <v>0.66666666666666663</v>
      </c>
      <c r="AB187" s="26">
        <f t="shared" si="27"/>
        <v>0.6</v>
      </c>
    </row>
    <row r="188" spans="2:28" x14ac:dyDescent="0.3">
      <c r="B188" s="7">
        <f>'CAT1'!B188</f>
        <v>176</v>
      </c>
      <c r="C188" s="21" t="str">
        <f>'CAT1'!C188</f>
        <v>AME21153</v>
      </c>
      <c r="D188" s="132" t="str">
        <f>'CAT1'!D188</f>
        <v>AME21153</v>
      </c>
      <c r="E188" s="133"/>
      <c r="F188" s="7">
        <v>2</v>
      </c>
      <c r="G188" s="7">
        <v>0</v>
      </c>
      <c r="H188" s="7">
        <v>1</v>
      </c>
      <c r="I188" s="7">
        <v>2</v>
      </c>
      <c r="J188" s="7">
        <v>0</v>
      </c>
      <c r="K188" s="7">
        <v>0</v>
      </c>
      <c r="L188" s="7">
        <v>2</v>
      </c>
      <c r="M188" s="7">
        <v>0</v>
      </c>
      <c r="N188" s="7">
        <v>2</v>
      </c>
      <c r="O188" s="7">
        <v>2</v>
      </c>
      <c r="P188" s="7">
        <v>7</v>
      </c>
      <c r="Q188" s="7">
        <v>11</v>
      </c>
      <c r="R188" s="7">
        <v>12</v>
      </c>
      <c r="S188" s="7">
        <v>0</v>
      </c>
      <c r="T188" s="7">
        <v>12</v>
      </c>
      <c r="U188" s="7">
        <v>11</v>
      </c>
      <c r="V188" s="17">
        <f t="shared" si="21"/>
        <v>64</v>
      </c>
      <c r="W188" s="26">
        <f t="shared" si="24"/>
        <v>0.72222222222222221</v>
      </c>
      <c r="X188" s="26">
        <f t="shared" si="22"/>
        <v>0.83333333333333337</v>
      </c>
      <c r="Y188" s="35">
        <f t="shared" si="23"/>
        <v>0</v>
      </c>
      <c r="Z188" s="26">
        <f t="shared" si="25"/>
        <v>0.77777777777777779</v>
      </c>
      <c r="AA188" s="26">
        <f t="shared" si="26"/>
        <v>0.72222222222222221</v>
      </c>
      <c r="AB188" s="26">
        <f t="shared" si="27"/>
        <v>0.7</v>
      </c>
    </row>
    <row r="189" spans="2:28" x14ac:dyDescent="0.3">
      <c r="B189" s="7">
        <f>'CAT1'!B189</f>
        <v>177</v>
      </c>
      <c r="C189" s="21" t="str">
        <f>'CAT1'!C189</f>
        <v>AME21154</v>
      </c>
      <c r="D189" s="132" t="str">
        <f>'CAT1'!D189</f>
        <v>AME21154</v>
      </c>
      <c r="E189" s="133"/>
      <c r="F189" s="7">
        <v>2</v>
      </c>
      <c r="G189" s="7">
        <v>1</v>
      </c>
      <c r="H189" s="7">
        <v>0</v>
      </c>
      <c r="I189" s="7">
        <v>2</v>
      </c>
      <c r="J189" s="7">
        <v>0</v>
      </c>
      <c r="K189" s="7">
        <v>2</v>
      </c>
      <c r="L189" s="7">
        <v>0</v>
      </c>
      <c r="M189" s="7">
        <v>2</v>
      </c>
      <c r="N189" s="7">
        <v>2</v>
      </c>
      <c r="O189" s="7">
        <v>2</v>
      </c>
      <c r="P189" s="7">
        <v>7</v>
      </c>
      <c r="Q189" s="7">
        <v>12</v>
      </c>
      <c r="R189" s="7">
        <v>11</v>
      </c>
      <c r="S189" s="7">
        <v>10</v>
      </c>
      <c r="T189" s="7">
        <v>11</v>
      </c>
      <c r="U189" s="7">
        <v>10</v>
      </c>
      <c r="V189" s="17">
        <f t="shared" si="21"/>
        <v>74</v>
      </c>
      <c r="W189" s="26">
        <f t="shared" si="24"/>
        <v>0.83333333333333337</v>
      </c>
      <c r="X189" s="26">
        <f t="shared" si="22"/>
        <v>0.72222222222222221</v>
      </c>
      <c r="Y189" s="35">
        <f t="shared" si="23"/>
        <v>0.66666666666666663</v>
      </c>
      <c r="Z189" s="26">
        <f t="shared" si="25"/>
        <v>0.72222222222222221</v>
      </c>
      <c r="AA189" s="26">
        <f t="shared" si="26"/>
        <v>0.77777777777777779</v>
      </c>
      <c r="AB189" s="26">
        <f t="shared" si="27"/>
        <v>0.7</v>
      </c>
    </row>
    <row r="190" spans="2:28" x14ac:dyDescent="0.3">
      <c r="B190" s="7">
        <f>'CAT1'!B190</f>
        <v>178</v>
      </c>
      <c r="C190" s="21" t="str">
        <f>'CAT1'!C190</f>
        <v>AME21155</v>
      </c>
      <c r="D190" s="132" t="str">
        <f>'CAT1'!D190</f>
        <v>AME21155</v>
      </c>
      <c r="E190" s="133"/>
      <c r="F190" s="7">
        <v>0</v>
      </c>
      <c r="G190" s="7">
        <v>1</v>
      </c>
      <c r="H190" s="7">
        <v>1</v>
      </c>
      <c r="I190" s="7">
        <v>0</v>
      </c>
      <c r="J190" s="7">
        <v>1</v>
      </c>
      <c r="K190" s="7">
        <v>2</v>
      </c>
      <c r="L190" s="7">
        <v>0</v>
      </c>
      <c r="M190" s="7">
        <v>0</v>
      </c>
      <c r="N190" s="7">
        <v>2</v>
      </c>
      <c r="O190" s="7">
        <v>1</v>
      </c>
      <c r="P190" s="7">
        <v>7</v>
      </c>
      <c r="Q190" s="7">
        <v>11</v>
      </c>
      <c r="R190" s="7">
        <v>11</v>
      </c>
      <c r="S190" s="7">
        <v>11</v>
      </c>
      <c r="T190" s="7">
        <v>10</v>
      </c>
      <c r="U190" s="7">
        <v>10</v>
      </c>
      <c r="V190" s="17">
        <f t="shared" si="21"/>
        <v>68</v>
      </c>
      <c r="W190" s="26">
        <f t="shared" si="24"/>
        <v>0.66666666666666663</v>
      </c>
      <c r="X190" s="26">
        <f t="shared" si="22"/>
        <v>0.66666666666666663</v>
      </c>
      <c r="Y190" s="35">
        <f t="shared" si="23"/>
        <v>0.77777777777777779</v>
      </c>
      <c r="Z190" s="26">
        <f t="shared" si="25"/>
        <v>0.55555555555555558</v>
      </c>
      <c r="AA190" s="26">
        <f t="shared" si="26"/>
        <v>0.66666666666666663</v>
      </c>
      <c r="AB190" s="26">
        <f t="shared" si="27"/>
        <v>0.7</v>
      </c>
    </row>
    <row r="191" spans="2:28" x14ac:dyDescent="0.3">
      <c r="B191" s="7">
        <f>'CAT1'!B191</f>
        <v>179</v>
      </c>
      <c r="C191" s="21" t="str">
        <f>'CAT1'!C191</f>
        <v>AME21156</v>
      </c>
      <c r="D191" s="132" t="str">
        <f>'CAT1'!D191</f>
        <v>AME21156</v>
      </c>
      <c r="E191" s="133"/>
      <c r="F191" s="7">
        <v>0</v>
      </c>
      <c r="G191" s="7">
        <v>0</v>
      </c>
      <c r="H191" s="7">
        <v>0</v>
      </c>
      <c r="I191" s="7">
        <v>0</v>
      </c>
      <c r="J191" s="7">
        <v>1</v>
      </c>
      <c r="K191" s="7">
        <v>1</v>
      </c>
      <c r="L191" s="7">
        <v>0</v>
      </c>
      <c r="M191" s="7">
        <v>2</v>
      </c>
      <c r="N191" s="7">
        <v>2</v>
      </c>
      <c r="O191" s="7">
        <v>0</v>
      </c>
      <c r="P191" s="7">
        <v>7</v>
      </c>
      <c r="Q191" s="7">
        <v>11</v>
      </c>
      <c r="R191" s="7">
        <v>11</v>
      </c>
      <c r="S191" s="7">
        <v>8</v>
      </c>
      <c r="T191" s="7">
        <v>8</v>
      </c>
      <c r="U191" s="7">
        <v>12</v>
      </c>
      <c r="V191" s="17">
        <f t="shared" si="21"/>
        <v>63</v>
      </c>
      <c r="W191" s="26">
        <f t="shared" si="24"/>
        <v>0.61111111111111116</v>
      </c>
      <c r="X191" s="26">
        <f t="shared" si="22"/>
        <v>0.61111111111111116</v>
      </c>
      <c r="Y191" s="35">
        <f t="shared" si="23"/>
        <v>0.55555555555555558</v>
      </c>
      <c r="Z191" s="26">
        <f t="shared" si="25"/>
        <v>0.55555555555555558</v>
      </c>
      <c r="AA191" s="26">
        <f t="shared" si="26"/>
        <v>0.88888888888888884</v>
      </c>
      <c r="AB191" s="26">
        <f t="shared" si="27"/>
        <v>0.7</v>
      </c>
    </row>
    <row r="192" spans="2:28" x14ac:dyDescent="0.3">
      <c r="B192" s="7">
        <f>'CAT1'!B192</f>
        <v>180</v>
      </c>
      <c r="C192" s="21" t="str">
        <f>'CAT1'!C192</f>
        <v>AME21157</v>
      </c>
      <c r="D192" s="132" t="str">
        <f>'CAT1'!D192</f>
        <v>AME21157</v>
      </c>
      <c r="E192" s="133"/>
      <c r="F192" s="7" t="s">
        <v>103</v>
      </c>
      <c r="G192" s="7" t="s">
        <v>103</v>
      </c>
      <c r="H192" s="7" t="s">
        <v>103</v>
      </c>
      <c r="I192" s="7" t="s">
        <v>103</v>
      </c>
      <c r="J192" s="7" t="s">
        <v>103</v>
      </c>
      <c r="K192" s="7" t="s">
        <v>103</v>
      </c>
      <c r="L192" s="7" t="s">
        <v>103</v>
      </c>
      <c r="M192" s="7" t="s">
        <v>103</v>
      </c>
      <c r="N192" s="7" t="s">
        <v>103</v>
      </c>
      <c r="O192" s="7" t="s">
        <v>103</v>
      </c>
      <c r="P192" s="7" t="s">
        <v>103</v>
      </c>
      <c r="Q192" s="7" t="s">
        <v>103</v>
      </c>
      <c r="R192" s="7" t="s">
        <v>103</v>
      </c>
      <c r="S192" s="7" t="s">
        <v>103</v>
      </c>
      <c r="T192" s="7" t="s">
        <v>103</v>
      </c>
      <c r="U192" s="7" t="s">
        <v>103</v>
      </c>
      <c r="V192" s="17">
        <f t="shared" si="21"/>
        <v>0</v>
      </c>
      <c r="W192" s="26">
        <f t="shared" si="24"/>
        <v>0</v>
      </c>
      <c r="X192" s="26">
        <f t="shared" si="22"/>
        <v>0</v>
      </c>
      <c r="Y192" s="35">
        <f t="shared" si="23"/>
        <v>0</v>
      </c>
      <c r="Z192" s="26">
        <f t="shared" si="25"/>
        <v>0</v>
      </c>
      <c r="AA192" s="26">
        <f t="shared" si="26"/>
        <v>0</v>
      </c>
      <c r="AB192" s="26">
        <f t="shared" si="27"/>
        <v>0</v>
      </c>
    </row>
    <row r="193" spans="2:28" x14ac:dyDescent="0.3">
      <c r="B193" s="7">
        <f>'CAT1'!B193</f>
        <v>181</v>
      </c>
      <c r="C193" s="21" t="str">
        <f>'CAT1'!C193</f>
        <v>AME21164</v>
      </c>
      <c r="D193" s="132" t="str">
        <f>'CAT1'!D193</f>
        <v>AME21164</v>
      </c>
      <c r="E193" s="133"/>
      <c r="F193" s="7">
        <v>0</v>
      </c>
      <c r="G193" s="7">
        <v>0</v>
      </c>
      <c r="H193" s="7">
        <v>0</v>
      </c>
      <c r="I193" s="7">
        <v>0</v>
      </c>
      <c r="J193" s="7">
        <v>0</v>
      </c>
      <c r="K193" s="7">
        <v>0</v>
      </c>
      <c r="L193" s="7">
        <v>0</v>
      </c>
      <c r="M193" s="7">
        <v>0</v>
      </c>
      <c r="N193" s="7">
        <v>2</v>
      </c>
      <c r="O193" s="7">
        <v>2</v>
      </c>
      <c r="P193" s="7">
        <v>6</v>
      </c>
      <c r="Q193" s="7">
        <v>12</v>
      </c>
      <c r="R193" s="7">
        <v>12</v>
      </c>
      <c r="S193" s="7">
        <v>10</v>
      </c>
      <c r="T193" s="7">
        <v>12</v>
      </c>
      <c r="U193" s="7">
        <v>12</v>
      </c>
      <c r="V193" s="17">
        <f t="shared" si="21"/>
        <v>68</v>
      </c>
      <c r="W193" s="26">
        <f t="shared" si="24"/>
        <v>0.66666666666666663</v>
      </c>
      <c r="X193" s="26">
        <f t="shared" si="22"/>
        <v>0.66666666666666663</v>
      </c>
      <c r="Y193" s="35">
        <f t="shared" si="23"/>
        <v>0.55555555555555558</v>
      </c>
      <c r="Z193" s="26">
        <f t="shared" si="25"/>
        <v>0.66666666666666663</v>
      </c>
      <c r="AA193" s="26">
        <f t="shared" si="26"/>
        <v>0.77777777777777779</v>
      </c>
      <c r="AB193" s="26">
        <f t="shared" si="27"/>
        <v>0.6</v>
      </c>
    </row>
    <row r="194" spans="2:28" x14ac:dyDescent="0.3">
      <c r="B194" s="7">
        <f>'CAT1'!B194</f>
        <v>182</v>
      </c>
      <c r="C194" s="21" t="str">
        <f>'CAT1'!C194</f>
        <v>AME21166</v>
      </c>
      <c r="D194" s="132" t="str">
        <f>'CAT1'!D194</f>
        <v>AME21166</v>
      </c>
      <c r="E194" s="133"/>
      <c r="F194" s="7">
        <v>1</v>
      </c>
      <c r="G194" s="7">
        <v>2</v>
      </c>
      <c r="H194" s="7">
        <v>2</v>
      </c>
      <c r="I194" s="7">
        <v>2</v>
      </c>
      <c r="J194" s="7">
        <v>2</v>
      </c>
      <c r="K194" s="7">
        <v>2</v>
      </c>
      <c r="L194" s="7">
        <v>2</v>
      </c>
      <c r="M194" s="7">
        <v>2</v>
      </c>
      <c r="N194" s="7">
        <v>0</v>
      </c>
      <c r="O194" s="7">
        <v>2</v>
      </c>
      <c r="P194" s="7">
        <v>6</v>
      </c>
      <c r="Q194" s="7">
        <v>9</v>
      </c>
      <c r="R194" s="7">
        <v>9</v>
      </c>
      <c r="S194" s="7">
        <v>10</v>
      </c>
      <c r="T194" s="7">
        <v>10</v>
      </c>
      <c r="U194" s="7">
        <v>8</v>
      </c>
      <c r="V194" s="17">
        <f t="shared" si="21"/>
        <v>69</v>
      </c>
      <c r="W194" s="26">
        <f t="shared" si="24"/>
        <v>0.66666666666666663</v>
      </c>
      <c r="X194" s="26">
        <f t="shared" si="22"/>
        <v>0.72222222222222221</v>
      </c>
      <c r="Y194" s="35">
        <f t="shared" si="23"/>
        <v>0.77777777777777779</v>
      </c>
      <c r="Z194" s="26">
        <f t="shared" si="25"/>
        <v>0.77777777777777779</v>
      </c>
      <c r="AA194" s="26">
        <f t="shared" si="26"/>
        <v>0.55555555555555558</v>
      </c>
      <c r="AB194" s="26">
        <f t="shared" si="27"/>
        <v>0.6</v>
      </c>
    </row>
    <row r="195" spans="2:28" x14ac:dyDescent="0.3">
      <c r="B195" s="7">
        <f>'CAT1'!B195</f>
        <v>183</v>
      </c>
      <c r="C195" s="21" t="str">
        <f>'CAT1'!C195</f>
        <v>AME21167</v>
      </c>
      <c r="D195" s="132" t="str">
        <f>'CAT1'!D195</f>
        <v>AME21167</v>
      </c>
      <c r="E195" s="133"/>
      <c r="F195" s="7">
        <v>2</v>
      </c>
      <c r="G195" s="7">
        <v>2</v>
      </c>
      <c r="H195" s="7">
        <v>2</v>
      </c>
      <c r="I195" s="7">
        <v>2</v>
      </c>
      <c r="J195" s="7">
        <v>2</v>
      </c>
      <c r="K195" s="7">
        <v>2</v>
      </c>
      <c r="L195" s="7">
        <v>2</v>
      </c>
      <c r="M195" s="7">
        <v>2</v>
      </c>
      <c r="N195" s="7">
        <v>2</v>
      </c>
      <c r="O195" s="7">
        <v>2</v>
      </c>
      <c r="P195" s="7">
        <v>5</v>
      </c>
      <c r="Q195" s="7">
        <v>11</v>
      </c>
      <c r="R195" s="7">
        <v>11</v>
      </c>
      <c r="S195" s="7">
        <v>9</v>
      </c>
      <c r="T195" s="7">
        <v>11</v>
      </c>
      <c r="U195" s="7">
        <v>10</v>
      </c>
      <c r="V195" s="17">
        <f t="shared" si="21"/>
        <v>77</v>
      </c>
      <c r="W195" s="26">
        <f t="shared" si="24"/>
        <v>0.83333333333333337</v>
      </c>
      <c r="X195" s="26">
        <f t="shared" si="22"/>
        <v>0.83333333333333337</v>
      </c>
      <c r="Y195" s="35">
        <f t="shared" si="23"/>
        <v>0.72222222222222221</v>
      </c>
      <c r="Z195" s="26">
        <f t="shared" si="25"/>
        <v>0.83333333333333337</v>
      </c>
      <c r="AA195" s="26">
        <f t="shared" si="26"/>
        <v>0.77777777777777779</v>
      </c>
      <c r="AB195" s="26">
        <f t="shared" si="27"/>
        <v>0.5</v>
      </c>
    </row>
    <row r="196" spans="2:28" x14ac:dyDescent="0.3">
      <c r="B196" s="7">
        <f>'CAT1'!B196</f>
        <v>184</v>
      </c>
      <c r="C196" s="21" t="str">
        <f>'CAT1'!C196</f>
        <v>AME21169</v>
      </c>
      <c r="D196" s="132" t="str">
        <f>'CAT1'!D196</f>
        <v>AME21169</v>
      </c>
      <c r="E196" s="133"/>
      <c r="F196" s="7">
        <v>0</v>
      </c>
      <c r="G196" s="7">
        <v>0</v>
      </c>
      <c r="H196" s="7">
        <v>1</v>
      </c>
      <c r="I196" s="7">
        <v>1</v>
      </c>
      <c r="J196" s="7">
        <v>1</v>
      </c>
      <c r="K196" s="7">
        <v>0</v>
      </c>
      <c r="L196" s="7">
        <v>2</v>
      </c>
      <c r="M196" s="7">
        <v>0</v>
      </c>
      <c r="N196" s="7">
        <v>2</v>
      </c>
      <c r="O196" s="7">
        <v>0</v>
      </c>
      <c r="P196" s="7">
        <v>6</v>
      </c>
      <c r="Q196" s="7">
        <v>11</v>
      </c>
      <c r="R196" s="7">
        <v>12</v>
      </c>
      <c r="S196" s="7">
        <v>12</v>
      </c>
      <c r="T196" s="7">
        <v>12</v>
      </c>
      <c r="U196" s="7">
        <v>12</v>
      </c>
      <c r="V196" s="17">
        <f t="shared" si="21"/>
        <v>72</v>
      </c>
      <c r="W196" s="26">
        <f t="shared" si="24"/>
        <v>0.61111111111111116</v>
      </c>
      <c r="X196" s="26">
        <f t="shared" si="22"/>
        <v>0.77777777777777779</v>
      </c>
      <c r="Y196" s="35">
        <f t="shared" si="23"/>
        <v>0.72222222222222221</v>
      </c>
      <c r="Z196" s="26">
        <f t="shared" si="25"/>
        <v>0.77777777777777779</v>
      </c>
      <c r="AA196" s="26">
        <f t="shared" si="26"/>
        <v>0.77777777777777779</v>
      </c>
      <c r="AB196" s="26">
        <f t="shared" si="27"/>
        <v>0.6</v>
      </c>
    </row>
    <row r="197" spans="2:28" x14ac:dyDescent="0.3">
      <c r="B197" s="7">
        <f>'CAT1'!B197</f>
        <v>185</v>
      </c>
      <c r="C197" s="21" t="str">
        <f>'CAT1'!C197</f>
        <v>AME21170</v>
      </c>
      <c r="D197" s="132" t="str">
        <f>'CAT1'!D197</f>
        <v>AME21170</v>
      </c>
      <c r="E197" s="133"/>
      <c r="F197" s="7">
        <v>2</v>
      </c>
      <c r="G197" s="7">
        <v>2</v>
      </c>
      <c r="H197" s="7">
        <v>2</v>
      </c>
      <c r="I197" s="7">
        <v>0</v>
      </c>
      <c r="J197" s="7">
        <v>2</v>
      </c>
      <c r="K197" s="7">
        <v>2</v>
      </c>
      <c r="L197" s="7">
        <v>0</v>
      </c>
      <c r="M197" s="7">
        <v>2</v>
      </c>
      <c r="N197" s="7">
        <v>2</v>
      </c>
      <c r="O197" s="7">
        <v>2</v>
      </c>
      <c r="P197" s="7">
        <v>6</v>
      </c>
      <c r="Q197" s="7">
        <v>12</v>
      </c>
      <c r="R197" s="7">
        <v>12</v>
      </c>
      <c r="S197" s="7">
        <v>11</v>
      </c>
      <c r="T197" s="7">
        <v>11</v>
      </c>
      <c r="U197" s="7">
        <v>10</v>
      </c>
      <c r="V197" s="17">
        <f t="shared" si="21"/>
        <v>78</v>
      </c>
      <c r="W197" s="26">
        <f t="shared" si="24"/>
        <v>0.88888888888888884</v>
      </c>
      <c r="X197" s="26">
        <f t="shared" si="22"/>
        <v>0.77777777777777779</v>
      </c>
      <c r="Y197" s="35">
        <f t="shared" si="23"/>
        <v>0.83333333333333337</v>
      </c>
      <c r="Z197" s="26">
        <f t="shared" si="25"/>
        <v>0.72222222222222221</v>
      </c>
      <c r="AA197" s="26">
        <f t="shared" si="26"/>
        <v>0.77777777777777779</v>
      </c>
      <c r="AB197" s="26">
        <f t="shared" si="27"/>
        <v>0.6</v>
      </c>
    </row>
    <row r="198" spans="2:28" x14ac:dyDescent="0.3">
      <c r="B198" s="7">
        <f>'CAT1'!B198</f>
        <v>186</v>
      </c>
      <c r="C198" s="21" t="str">
        <f>'CAT1'!C198</f>
        <v>AME21171</v>
      </c>
      <c r="D198" s="132" t="str">
        <f>'CAT1'!D198</f>
        <v>AME21171</v>
      </c>
      <c r="E198" s="133"/>
      <c r="F198" s="7">
        <v>2</v>
      </c>
      <c r="G198" s="7">
        <v>2</v>
      </c>
      <c r="H198" s="7">
        <v>0</v>
      </c>
      <c r="I198" s="7">
        <v>0</v>
      </c>
      <c r="J198" s="7">
        <v>0</v>
      </c>
      <c r="K198" s="7">
        <v>2</v>
      </c>
      <c r="L198" s="7">
        <v>2</v>
      </c>
      <c r="M198" s="7">
        <v>0</v>
      </c>
      <c r="N198" s="7">
        <v>2</v>
      </c>
      <c r="O198" s="7">
        <v>2</v>
      </c>
      <c r="P198" s="7">
        <v>7</v>
      </c>
      <c r="Q198" s="7">
        <v>11</v>
      </c>
      <c r="R198" s="7">
        <v>12</v>
      </c>
      <c r="S198" s="7">
        <v>10</v>
      </c>
      <c r="T198" s="7">
        <v>10</v>
      </c>
      <c r="U198" s="7">
        <v>11</v>
      </c>
      <c r="V198" s="17">
        <f t="shared" si="21"/>
        <v>73</v>
      </c>
      <c r="W198" s="26">
        <f t="shared" si="24"/>
        <v>0.83333333333333337</v>
      </c>
      <c r="X198" s="26">
        <f t="shared" si="22"/>
        <v>0.66666666666666663</v>
      </c>
      <c r="Y198" s="35">
        <f t="shared" si="23"/>
        <v>0.66666666666666663</v>
      </c>
      <c r="Z198" s="26">
        <f t="shared" si="25"/>
        <v>0.66666666666666663</v>
      </c>
      <c r="AA198" s="26">
        <f t="shared" si="26"/>
        <v>0.72222222222222221</v>
      </c>
      <c r="AB198" s="26">
        <f t="shared" si="27"/>
        <v>0.7</v>
      </c>
    </row>
    <row r="199" spans="2:28" x14ac:dyDescent="0.3">
      <c r="B199" s="7">
        <f>'CAT1'!B199</f>
        <v>187</v>
      </c>
      <c r="C199" s="21" t="str">
        <f>'CAT1'!C199</f>
        <v>AME21172</v>
      </c>
      <c r="D199" s="132" t="str">
        <f>'CAT1'!D199</f>
        <v>AME21172</v>
      </c>
      <c r="E199" s="133"/>
      <c r="F199" s="7">
        <v>2</v>
      </c>
      <c r="G199" s="7">
        <v>2</v>
      </c>
      <c r="H199" s="7">
        <v>2</v>
      </c>
      <c r="I199" s="7">
        <v>2</v>
      </c>
      <c r="J199" s="7">
        <v>2</v>
      </c>
      <c r="K199" s="7">
        <v>2</v>
      </c>
      <c r="L199" s="7">
        <v>2</v>
      </c>
      <c r="M199" s="7">
        <v>2</v>
      </c>
      <c r="N199" s="7">
        <v>2</v>
      </c>
      <c r="O199" s="7">
        <v>2</v>
      </c>
      <c r="P199" s="7">
        <v>8</v>
      </c>
      <c r="Q199" s="7">
        <v>12</v>
      </c>
      <c r="R199" s="7">
        <v>12</v>
      </c>
      <c r="S199" s="7">
        <v>11</v>
      </c>
      <c r="T199" s="7">
        <v>12</v>
      </c>
      <c r="U199" s="7">
        <v>11</v>
      </c>
      <c r="V199" s="17">
        <f t="shared" si="21"/>
        <v>86</v>
      </c>
      <c r="W199" s="26">
        <f t="shared" si="24"/>
        <v>0.88888888888888884</v>
      </c>
      <c r="X199" s="26">
        <f t="shared" si="22"/>
        <v>0.88888888888888884</v>
      </c>
      <c r="Y199" s="35">
        <f t="shared" si="23"/>
        <v>0.83333333333333337</v>
      </c>
      <c r="Z199" s="26">
        <f t="shared" si="25"/>
        <v>0.88888888888888884</v>
      </c>
      <c r="AA199" s="26">
        <f t="shared" si="26"/>
        <v>0.83333333333333337</v>
      </c>
      <c r="AB199" s="26">
        <f t="shared" si="27"/>
        <v>0.8</v>
      </c>
    </row>
    <row r="200" spans="2:28" x14ac:dyDescent="0.3">
      <c r="B200" s="7">
        <f>'CAT1'!B200</f>
        <v>188</v>
      </c>
      <c r="C200" s="21" t="str">
        <f>'CAT1'!C200</f>
        <v>AME21175</v>
      </c>
      <c r="D200" s="132" t="str">
        <f>'CAT1'!D200</f>
        <v>AME21175</v>
      </c>
      <c r="E200" s="133"/>
      <c r="F200" s="7">
        <v>2</v>
      </c>
      <c r="G200" s="7">
        <v>2</v>
      </c>
      <c r="H200" s="7">
        <v>2</v>
      </c>
      <c r="I200" s="7">
        <v>2</v>
      </c>
      <c r="J200" s="7">
        <v>2</v>
      </c>
      <c r="K200" s="7">
        <v>2</v>
      </c>
      <c r="L200" s="7">
        <v>2</v>
      </c>
      <c r="M200" s="7">
        <v>2</v>
      </c>
      <c r="N200" s="7">
        <v>2</v>
      </c>
      <c r="O200" s="7">
        <v>2</v>
      </c>
      <c r="P200" s="7">
        <v>8</v>
      </c>
      <c r="Q200" s="7">
        <v>11</v>
      </c>
      <c r="R200" s="7">
        <v>13</v>
      </c>
      <c r="S200" s="7">
        <v>12</v>
      </c>
      <c r="T200" s="7">
        <v>12</v>
      </c>
      <c r="U200" s="7">
        <v>11</v>
      </c>
      <c r="V200" s="17">
        <f t="shared" si="21"/>
        <v>87</v>
      </c>
      <c r="W200" s="26">
        <f t="shared" si="24"/>
        <v>0.83333333333333337</v>
      </c>
      <c r="X200" s="26">
        <f t="shared" si="22"/>
        <v>0.94444444444444442</v>
      </c>
      <c r="Y200" s="35">
        <f t="shared" si="23"/>
        <v>0.88888888888888884</v>
      </c>
      <c r="Z200" s="26">
        <f t="shared" si="25"/>
        <v>0.88888888888888884</v>
      </c>
      <c r="AA200" s="26">
        <f t="shared" si="26"/>
        <v>0.83333333333333337</v>
      </c>
      <c r="AB200" s="26">
        <f t="shared" si="27"/>
        <v>0.8</v>
      </c>
    </row>
    <row r="201" spans="2:28" x14ac:dyDescent="0.3">
      <c r="B201" s="7">
        <f>'CAT1'!B201</f>
        <v>189</v>
      </c>
      <c r="C201" s="21" t="str">
        <f>'CAT1'!C201</f>
        <v>AME21195</v>
      </c>
      <c r="D201" s="132" t="str">
        <f>'CAT1'!D201</f>
        <v>AME21195</v>
      </c>
      <c r="E201" s="133"/>
      <c r="F201" s="7">
        <v>2</v>
      </c>
      <c r="G201" s="7">
        <v>2</v>
      </c>
      <c r="H201" s="7">
        <v>2</v>
      </c>
      <c r="I201" s="7">
        <v>0</v>
      </c>
      <c r="J201" s="7">
        <v>2</v>
      </c>
      <c r="K201" s="7">
        <v>0</v>
      </c>
      <c r="L201" s="7">
        <v>2</v>
      </c>
      <c r="M201" s="7">
        <v>2</v>
      </c>
      <c r="N201" s="7">
        <v>2</v>
      </c>
      <c r="O201" s="7">
        <v>2</v>
      </c>
      <c r="P201" s="7">
        <v>9</v>
      </c>
      <c r="Q201" s="7">
        <v>12</v>
      </c>
      <c r="R201" s="7">
        <v>12</v>
      </c>
      <c r="S201" s="7">
        <v>11</v>
      </c>
      <c r="T201" s="7">
        <v>11</v>
      </c>
      <c r="U201" s="7">
        <v>12</v>
      </c>
      <c r="V201" s="17">
        <f t="shared" si="21"/>
        <v>83</v>
      </c>
      <c r="W201" s="26">
        <f t="shared" si="24"/>
        <v>0.88888888888888884</v>
      </c>
      <c r="X201" s="26">
        <f t="shared" si="22"/>
        <v>0.77777777777777779</v>
      </c>
      <c r="Y201" s="35">
        <f t="shared" si="23"/>
        <v>0.72222222222222221</v>
      </c>
      <c r="Z201" s="26">
        <f t="shared" si="25"/>
        <v>0.83333333333333337</v>
      </c>
      <c r="AA201" s="26">
        <f t="shared" si="26"/>
        <v>0.88888888888888884</v>
      </c>
      <c r="AB201" s="26">
        <f t="shared" si="27"/>
        <v>0.9</v>
      </c>
    </row>
    <row r="202" spans="2:28" x14ac:dyDescent="0.3">
      <c r="B202" s="7">
        <f>'CAT1'!B202</f>
        <v>190</v>
      </c>
      <c r="C202" s="21" t="str">
        <f>'CAT1'!C202</f>
        <v>AME21254L</v>
      </c>
      <c r="D202" s="132" t="str">
        <f>'CAT1'!D202</f>
        <v>AME21254L</v>
      </c>
      <c r="E202" s="133"/>
      <c r="F202" s="7">
        <v>2</v>
      </c>
      <c r="G202" s="7">
        <v>2</v>
      </c>
      <c r="H202" s="7">
        <v>0</v>
      </c>
      <c r="I202" s="7">
        <v>1</v>
      </c>
      <c r="J202" s="7">
        <v>2</v>
      </c>
      <c r="K202" s="7">
        <v>2</v>
      </c>
      <c r="L202" s="7">
        <v>0</v>
      </c>
      <c r="M202" s="7">
        <v>0</v>
      </c>
      <c r="N202" s="7">
        <v>2</v>
      </c>
      <c r="O202" s="7">
        <v>2</v>
      </c>
      <c r="P202" s="7">
        <v>7</v>
      </c>
      <c r="Q202" s="7">
        <v>11</v>
      </c>
      <c r="R202" s="7">
        <v>11</v>
      </c>
      <c r="S202" s="7">
        <v>11</v>
      </c>
      <c r="T202" s="7">
        <v>9</v>
      </c>
      <c r="U202" s="7">
        <v>10</v>
      </c>
      <c r="V202" s="17">
        <f t="shared" si="21"/>
        <v>72</v>
      </c>
      <c r="W202" s="26">
        <f t="shared" si="24"/>
        <v>0.83333333333333337</v>
      </c>
      <c r="X202" s="26">
        <f t="shared" si="22"/>
        <v>0.66666666666666663</v>
      </c>
      <c r="Y202" s="35">
        <f t="shared" si="23"/>
        <v>0.83333333333333337</v>
      </c>
      <c r="Z202" s="26">
        <f t="shared" si="25"/>
        <v>0.5</v>
      </c>
      <c r="AA202" s="26">
        <f t="shared" si="26"/>
        <v>0.66666666666666663</v>
      </c>
      <c r="AB202" s="26">
        <f t="shared" si="27"/>
        <v>0.7</v>
      </c>
    </row>
    <row r="203" spans="2:28" x14ac:dyDescent="0.3">
      <c r="B203" s="7">
        <f>'CAT1'!B203</f>
        <v>191</v>
      </c>
      <c r="C203" s="21" t="str">
        <f>'CAT1'!C203</f>
        <v>AME21258L</v>
      </c>
      <c r="D203" s="132" t="str">
        <f>'CAT1'!D203</f>
        <v>AME21258L</v>
      </c>
      <c r="E203" s="133"/>
      <c r="F203" s="7">
        <v>1</v>
      </c>
      <c r="G203" s="7">
        <v>0</v>
      </c>
      <c r="H203" s="7">
        <v>1</v>
      </c>
      <c r="I203" s="7">
        <v>2</v>
      </c>
      <c r="J203" s="7">
        <v>0</v>
      </c>
      <c r="K203" s="7">
        <v>0</v>
      </c>
      <c r="L203" s="7">
        <v>0</v>
      </c>
      <c r="M203" s="7">
        <v>0</v>
      </c>
      <c r="N203" s="7">
        <v>2</v>
      </c>
      <c r="O203" s="7">
        <v>2</v>
      </c>
      <c r="P203" s="7">
        <v>6</v>
      </c>
      <c r="Q203" s="7">
        <v>11</v>
      </c>
      <c r="R203" s="7">
        <v>11</v>
      </c>
      <c r="S203" s="7">
        <v>11</v>
      </c>
      <c r="T203" s="7">
        <v>11</v>
      </c>
      <c r="U203" s="7">
        <v>12</v>
      </c>
      <c r="V203" s="17">
        <f t="shared" si="21"/>
        <v>70</v>
      </c>
      <c r="W203" s="26">
        <f t="shared" si="24"/>
        <v>0.66666666666666663</v>
      </c>
      <c r="X203" s="26">
        <f t="shared" si="22"/>
        <v>0.77777777777777779</v>
      </c>
      <c r="Y203" s="35">
        <f t="shared" si="23"/>
        <v>0.61111111111111116</v>
      </c>
      <c r="Z203" s="26">
        <f t="shared" si="25"/>
        <v>0.61111111111111116</v>
      </c>
      <c r="AA203" s="26">
        <f t="shared" si="26"/>
        <v>0.77777777777777779</v>
      </c>
      <c r="AB203" s="26">
        <f t="shared" si="27"/>
        <v>0.6</v>
      </c>
    </row>
    <row r="204" spans="2:28" x14ac:dyDescent="0.3">
      <c r="B204" s="7">
        <f>'CAT1'!B204</f>
        <v>192</v>
      </c>
      <c r="C204" s="21" t="str">
        <f>'CAT1'!C204</f>
        <v>AME21261L</v>
      </c>
      <c r="D204" s="132" t="str">
        <f>'CAT1'!D204</f>
        <v>AME21261L</v>
      </c>
      <c r="E204" s="133"/>
      <c r="F204" s="7" t="s">
        <v>103</v>
      </c>
      <c r="G204" s="7" t="s">
        <v>103</v>
      </c>
      <c r="H204" s="7" t="s">
        <v>103</v>
      </c>
      <c r="I204" s="7" t="s">
        <v>103</v>
      </c>
      <c r="J204" s="7" t="s">
        <v>103</v>
      </c>
      <c r="K204" s="7" t="s">
        <v>103</v>
      </c>
      <c r="L204" s="7" t="s">
        <v>103</v>
      </c>
      <c r="M204" s="7" t="s">
        <v>103</v>
      </c>
      <c r="N204" s="7" t="s">
        <v>103</v>
      </c>
      <c r="O204" s="7" t="s">
        <v>103</v>
      </c>
      <c r="P204" s="7" t="s">
        <v>103</v>
      </c>
      <c r="Q204" s="7" t="s">
        <v>103</v>
      </c>
      <c r="R204" s="7" t="s">
        <v>103</v>
      </c>
      <c r="S204" s="7" t="s">
        <v>103</v>
      </c>
      <c r="T204" s="7" t="s">
        <v>103</v>
      </c>
      <c r="U204" s="7" t="s">
        <v>103</v>
      </c>
      <c r="V204" s="17">
        <f t="shared" si="21"/>
        <v>0</v>
      </c>
      <c r="W204" s="26">
        <f t="shared" si="24"/>
        <v>0</v>
      </c>
      <c r="X204" s="26">
        <f t="shared" si="22"/>
        <v>0</v>
      </c>
      <c r="Y204" s="35">
        <f t="shared" si="23"/>
        <v>0</v>
      </c>
      <c r="Z204" s="26">
        <f t="shared" si="25"/>
        <v>0</v>
      </c>
      <c r="AA204" s="26">
        <f t="shared" si="26"/>
        <v>0</v>
      </c>
      <c r="AB204" s="26">
        <f t="shared" si="27"/>
        <v>0</v>
      </c>
    </row>
    <row r="205" spans="2:28" x14ac:dyDescent="0.3">
      <c r="B205" s="7">
        <f>'CAT1'!B205</f>
        <v>193</v>
      </c>
      <c r="C205" s="21" t="str">
        <f>'CAT1'!C205</f>
        <v>AME21264L</v>
      </c>
      <c r="D205" s="132" t="str">
        <f>'CAT1'!D205</f>
        <v>AME21264L</v>
      </c>
      <c r="E205" s="133"/>
      <c r="F205" s="7">
        <v>2</v>
      </c>
      <c r="G205" s="7">
        <v>2</v>
      </c>
      <c r="H205" s="7">
        <v>2</v>
      </c>
      <c r="I205" s="7">
        <v>2</v>
      </c>
      <c r="J205" s="7">
        <v>2</v>
      </c>
      <c r="K205" s="7">
        <v>2</v>
      </c>
      <c r="L205" s="7">
        <v>2</v>
      </c>
      <c r="M205" s="7">
        <v>2</v>
      </c>
      <c r="N205" s="7">
        <v>2</v>
      </c>
      <c r="O205" s="7">
        <v>2</v>
      </c>
      <c r="P205" s="7">
        <v>7</v>
      </c>
      <c r="Q205" s="7">
        <v>12</v>
      </c>
      <c r="R205" s="7">
        <v>12</v>
      </c>
      <c r="S205" s="7">
        <v>12</v>
      </c>
      <c r="T205" s="7">
        <v>12</v>
      </c>
      <c r="U205" s="7">
        <v>11</v>
      </c>
      <c r="V205" s="17">
        <f t="shared" si="21"/>
        <v>86</v>
      </c>
      <c r="W205" s="26">
        <f t="shared" si="24"/>
        <v>0.88888888888888884</v>
      </c>
      <c r="X205" s="26">
        <f t="shared" si="22"/>
        <v>0.88888888888888884</v>
      </c>
      <c r="Y205" s="35">
        <f t="shared" si="23"/>
        <v>0.88888888888888884</v>
      </c>
      <c r="Z205" s="26">
        <f t="shared" si="25"/>
        <v>0.88888888888888884</v>
      </c>
      <c r="AA205" s="26">
        <f t="shared" si="26"/>
        <v>0.83333333333333337</v>
      </c>
      <c r="AB205" s="26">
        <f t="shared" si="27"/>
        <v>0.7</v>
      </c>
    </row>
    <row r="206" spans="2:28" x14ac:dyDescent="0.3">
      <c r="B206" s="7">
        <f>'CAT1'!B206</f>
        <v>194</v>
      </c>
      <c r="C206" s="21" t="str">
        <f>'CAT1'!C206</f>
        <v>AME21266L</v>
      </c>
      <c r="D206" s="132" t="str">
        <f>'CAT1'!D206</f>
        <v>AME21266L</v>
      </c>
      <c r="E206" s="133"/>
      <c r="F206" s="7">
        <v>2</v>
      </c>
      <c r="G206" s="7">
        <v>2</v>
      </c>
      <c r="H206" s="7">
        <v>2</v>
      </c>
      <c r="I206" s="7">
        <v>2</v>
      </c>
      <c r="J206" s="7">
        <v>2</v>
      </c>
      <c r="K206" s="7">
        <v>2</v>
      </c>
      <c r="L206" s="7">
        <v>2</v>
      </c>
      <c r="M206" s="7">
        <v>2</v>
      </c>
      <c r="N206" s="7">
        <v>2</v>
      </c>
      <c r="O206" s="7">
        <v>2</v>
      </c>
      <c r="P206" s="7">
        <v>8</v>
      </c>
      <c r="Q206" s="7">
        <v>12</v>
      </c>
      <c r="R206" s="7">
        <v>12</v>
      </c>
      <c r="S206" s="7">
        <v>12</v>
      </c>
      <c r="T206" s="7">
        <v>12</v>
      </c>
      <c r="U206" s="7">
        <v>12</v>
      </c>
      <c r="V206" s="17">
        <f t="shared" si="21"/>
        <v>88</v>
      </c>
      <c r="W206" s="26">
        <f t="shared" si="24"/>
        <v>0.88888888888888884</v>
      </c>
      <c r="X206" s="26">
        <f t="shared" si="22"/>
        <v>0.88888888888888884</v>
      </c>
      <c r="Y206" s="35">
        <f t="shared" si="23"/>
        <v>0.88888888888888884</v>
      </c>
      <c r="Z206" s="26">
        <f t="shared" si="25"/>
        <v>0.88888888888888884</v>
      </c>
      <c r="AA206" s="26">
        <f t="shared" si="26"/>
        <v>0.88888888888888884</v>
      </c>
      <c r="AB206" s="26">
        <f t="shared" si="27"/>
        <v>0.8</v>
      </c>
    </row>
    <row r="207" spans="2:28" x14ac:dyDescent="0.3">
      <c r="B207" s="7">
        <f>'CAT1'!B207</f>
        <v>195</v>
      </c>
      <c r="C207" s="21" t="str">
        <f>'CAT1'!C207</f>
        <v>AME21053</v>
      </c>
      <c r="D207" s="132" t="str">
        <f>'CAT1'!D207</f>
        <v>AME21053</v>
      </c>
      <c r="E207" s="133"/>
      <c r="F207" s="7">
        <v>2</v>
      </c>
      <c r="G207" s="7">
        <v>2</v>
      </c>
      <c r="H207" s="7">
        <v>2</v>
      </c>
      <c r="I207" s="7">
        <v>2</v>
      </c>
      <c r="J207" s="7">
        <v>2</v>
      </c>
      <c r="K207" s="7">
        <v>2</v>
      </c>
      <c r="L207" s="7">
        <v>2</v>
      </c>
      <c r="M207" s="7">
        <v>2</v>
      </c>
      <c r="N207" s="7">
        <v>2</v>
      </c>
      <c r="O207" s="7">
        <v>2</v>
      </c>
      <c r="P207" s="7">
        <v>6</v>
      </c>
      <c r="Q207" s="7">
        <v>10</v>
      </c>
      <c r="R207" s="7">
        <v>11</v>
      </c>
      <c r="S207" s="7">
        <v>11</v>
      </c>
      <c r="T207" s="7">
        <v>11</v>
      </c>
      <c r="U207" s="7">
        <v>11</v>
      </c>
      <c r="V207" s="17">
        <f t="shared" si="21"/>
        <v>80</v>
      </c>
      <c r="W207" s="26">
        <f t="shared" si="24"/>
        <v>0.77777777777777779</v>
      </c>
      <c r="X207" s="26">
        <f t="shared" si="22"/>
        <v>0.83333333333333337</v>
      </c>
      <c r="Y207" s="35">
        <f t="shared" si="23"/>
        <v>0.83333333333333337</v>
      </c>
      <c r="Z207" s="26">
        <f t="shared" si="25"/>
        <v>0.83333333333333337</v>
      </c>
      <c r="AA207" s="26">
        <f t="shared" si="26"/>
        <v>0.83333333333333337</v>
      </c>
      <c r="AB207" s="26">
        <f t="shared" si="27"/>
        <v>0.6</v>
      </c>
    </row>
    <row r="208" spans="2:28" x14ac:dyDescent="0.3">
      <c r="B208" s="7">
        <f>'CAT1'!B208</f>
        <v>196</v>
      </c>
      <c r="C208" s="21" t="str">
        <f>'CAT1'!C208</f>
        <v>AME21174</v>
      </c>
      <c r="D208" s="132" t="str">
        <f>'CAT1'!D208</f>
        <v>AME21174</v>
      </c>
      <c r="E208" s="133"/>
      <c r="F208" s="7">
        <v>2</v>
      </c>
      <c r="G208" s="7">
        <v>2</v>
      </c>
      <c r="H208" s="7">
        <v>2</v>
      </c>
      <c r="I208" s="7">
        <v>2</v>
      </c>
      <c r="J208" s="7">
        <v>2</v>
      </c>
      <c r="K208" s="7">
        <v>2</v>
      </c>
      <c r="L208" s="7">
        <v>2</v>
      </c>
      <c r="M208" s="7">
        <v>2</v>
      </c>
      <c r="N208" s="7">
        <v>2</v>
      </c>
      <c r="O208" s="7">
        <v>2</v>
      </c>
      <c r="P208" s="7">
        <v>9</v>
      </c>
      <c r="Q208" s="7">
        <v>10</v>
      </c>
      <c r="R208" s="7">
        <v>11</v>
      </c>
      <c r="S208" s="7">
        <v>11</v>
      </c>
      <c r="T208" s="7">
        <v>11</v>
      </c>
      <c r="U208" s="7">
        <v>12</v>
      </c>
      <c r="V208" s="17">
        <f t="shared" si="21"/>
        <v>84</v>
      </c>
      <c r="W208" s="26">
        <f t="shared" si="24"/>
        <v>0.77777777777777779</v>
      </c>
      <c r="X208" s="26">
        <f t="shared" si="22"/>
        <v>0.83333333333333337</v>
      </c>
      <c r="Y208" s="35">
        <f t="shared" si="23"/>
        <v>0.83333333333333337</v>
      </c>
      <c r="Z208" s="26">
        <f t="shared" si="25"/>
        <v>0.83333333333333337</v>
      </c>
      <c r="AA208" s="26">
        <f t="shared" si="26"/>
        <v>0.88888888888888884</v>
      </c>
      <c r="AB208" s="26">
        <f t="shared" si="27"/>
        <v>0.9</v>
      </c>
    </row>
    <row r="209" spans="2:28" x14ac:dyDescent="0.3">
      <c r="B209" s="7">
        <f>'CAT1'!B209</f>
        <v>197</v>
      </c>
      <c r="C209" s="21" t="str">
        <f>'CAT1'!C209</f>
        <v>AME21177</v>
      </c>
      <c r="D209" s="132" t="str">
        <f>'CAT1'!D209</f>
        <v>AME21177</v>
      </c>
      <c r="E209" s="133"/>
      <c r="F209" s="7">
        <v>2</v>
      </c>
      <c r="G209" s="7">
        <v>2</v>
      </c>
      <c r="H209" s="7">
        <v>2</v>
      </c>
      <c r="I209" s="7">
        <v>2</v>
      </c>
      <c r="J209" s="7">
        <v>2</v>
      </c>
      <c r="K209" s="7">
        <v>2</v>
      </c>
      <c r="L209" s="7">
        <v>2</v>
      </c>
      <c r="M209" s="7">
        <v>1</v>
      </c>
      <c r="N209" s="7">
        <v>2</v>
      </c>
      <c r="O209" s="7">
        <v>2</v>
      </c>
      <c r="P209" s="7">
        <v>6</v>
      </c>
      <c r="Q209" s="7">
        <v>11</v>
      </c>
      <c r="R209" s="7">
        <v>11</v>
      </c>
      <c r="S209" s="7">
        <v>11</v>
      </c>
      <c r="T209" s="7">
        <v>11</v>
      </c>
      <c r="U209" s="7">
        <v>11</v>
      </c>
      <c r="V209" s="17">
        <f t="shared" si="21"/>
        <v>80</v>
      </c>
      <c r="W209" s="26">
        <f t="shared" si="24"/>
        <v>0.83333333333333337</v>
      </c>
      <c r="X209" s="26">
        <f t="shared" si="22"/>
        <v>0.83333333333333337</v>
      </c>
      <c r="Y209" s="35">
        <f t="shared" si="23"/>
        <v>0.83333333333333337</v>
      </c>
      <c r="Z209" s="26">
        <f t="shared" si="25"/>
        <v>0.77777777777777779</v>
      </c>
      <c r="AA209" s="26">
        <f t="shared" si="26"/>
        <v>0.77777777777777779</v>
      </c>
      <c r="AB209" s="26">
        <f t="shared" si="27"/>
        <v>0.6</v>
      </c>
    </row>
    <row r="210" spans="2:28" x14ac:dyDescent="0.3">
      <c r="B210" s="7">
        <f>'CAT1'!B210</f>
        <v>198</v>
      </c>
      <c r="C210" s="21" t="str">
        <f>'CAT1'!C210</f>
        <v>AME21180</v>
      </c>
      <c r="D210" s="132" t="str">
        <f>'CAT1'!D210</f>
        <v>AME21180</v>
      </c>
      <c r="E210" s="133"/>
      <c r="F210" s="7">
        <v>0</v>
      </c>
      <c r="G210" s="7">
        <v>0</v>
      </c>
      <c r="H210" s="7">
        <v>1</v>
      </c>
      <c r="I210" s="7">
        <v>2</v>
      </c>
      <c r="J210" s="7">
        <v>0</v>
      </c>
      <c r="K210" s="7">
        <v>1</v>
      </c>
      <c r="L210" s="7">
        <v>2</v>
      </c>
      <c r="M210" s="7">
        <v>0</v>
      </c>
      <c r="N210" s="7">
        <v>2</v>
      </c>
      <c r="O210" s="7">
        <v>0</v>
      </c>
      <c r="P210" s="7">
        <v>7</v>
      </c>
      <c r="Q210" s="7">
        <v>11</v>
      </c>
      <c r="R210" s="7">
        <v>11</v>
      </c>
      <c r="S210" s="7">
        <v>8</v>
      </c>
      <c r="T210" s="7">
        <v>8</v>
      </c>
      <c r="U210" s="7">
        <v>10</v>
      </c>
      <c r="V210" s="17">
        <f t="shared" ref="V210:V246" si="28">SUM(F210:U210)</f>
        <v>63</v>
      </c>
      <c r="W210" s="26">
        <f t="shared" si="24"/>
        <v>0.61111111111111116</v>
      </c>
      <c r="X210" s="26">
        <f t="shared" ref="X210:X246" si="29">SUM(H210:I210,R210)/18</f>
        <v>0.77777777777777779</v>
      </c>
      <c r="Y210" s="35">
        <f t="shared" ref="Y210:Y246" si="30">SUM(J210:K210,S210)/18</f>
        <v>0.5</v>
      </c>
      <c r="Z210" s="26">
        <f t="shared" si="25"/>
        <v>0.55555555555555558</v>
      </c>
      <c r="AA210" s="26">
        <f t="shared" si="26"/>
        <v>0.66666666666666663</v>
      </c>
      <c r="AB210" s="26">
        <f t="shared" si="27"/>
        <v>0.7</v>
      </c>
    </row>
    <row r="211" spans="2:28" x14ac:dyDescent="0.3">
      <c r="B211" s="7">
        <f>'CAT1'!B211</f>
        <v>199</v>
      </c>
      <c r="C211" s="21" t="str">
        <f>'CAT1'!C211</f>
        <v>AME21181</v>
      </c>
      <c r="D211" s="132" t="str">
        <f>'CAT1'!D211</f>
        <v>AME21181</v>
      </c>
      <c r="E211" s="133"/>
      <c r="F211" s="7">
        <v>1</v>
      </c>
      <c r="G211" s="7">
        <v>2</v>
      </c>
      <c r="H211" s="7">
        <v>0</v>
      </c>
      <c r="I211" s="7">
        <v>2</v>
      </c>
      <c r="J211" s="7">
        <v>0</v>
      </c>
      <c r="K211" s="7">
        <v>0</v>
      </c>
      <c r="L211" s="7">
        <v>0</v>
      </c>
      <c r="M211" s="7">
        <v>0</v>
      </c>
      <c r="N211" s="7">
        <v>2</v>
      </c>
      <c r="O211" s="7">
        <v>2</v>
      </c>
      <c r="P211" s="7">
        <v>6</v>
      </c>
      <c r="Q211" s="7">
        <v>12</v>
      </c>
      <c r="R211" s="7">
        <v>12</v>
      </c>
      <c r="S211" s="7">
        <v>11</v>
      </c>
      <c r="T211" s="7">
        <v>12</v>
      </c>
      <c r="U211" s="7">
        <v>11</v>
      </c>
      <c r="V211" s="17">
        <f t="shared" si="28"/>
        <v>73</v>
      </c>
      <c r="W211" s="26">
        <f t="shared" ref="W211:W246" si="31">SUM(F211:G211,Q211)/18</f>
        <v>0.83333333333333337</v>
      </c>
      <c r="X211" s="26">
        <f t="shared" si="29"/>
        <v>0.77777777777777779</v>
      </c>
      <c r="Y211" s="35">
        <f t="shared" si="30"/>
        <v>0.61111111111111116</v>
      </c>
      <c r="Z211" s="26">
        <f t="shared" ref="Z211:Z246" si="32">SUM(L211:M211,T211)/18</f>
        <v>0.66666666666666663</v>
      </c>
      <c r="AA211" s="26">
        <f t="shared" ref="AA211:AA246" si="33">SUM(M211:N211,U211)/18</f>
        <v>0.72222222222222221</v>
      </c>
      <c r="AB211" s="26">
        <f t="shared" ref="AB211:AB246" si="34">SUM(P211)/10</f>
        <v>0.6</v>
      </c>
    </row>
    <row r="212" spans="2:28" x14ac:dyDescent="0.3">
      <c r="B212" s="7">
        <f>'CAT1'!B212</f>
        <v>200</v>
      </c>
      <c r="C212" s="21" t="str">
        <f>'CAT1'!C212</f>
        <v>AME21182</v>
      </c>
      <c r="D212" s="132" t="str">
        <f>'CAT1'!D212</f>
        <v>AME21182</v>
      </c>
      <c r="E212" s="133"/>
      <c r="F212" s="7">
        <v>2</v>
      </c>
      <c r="G212" s="7">
        <v>2</v>
      </c>
      <c r="H212" s="7">
        <v>2</v>
      </c>
      <c r="I212" s="7">
        <v>2</v>
      </c>
      <c r="J212" s="7">
        <v>2</v>
      </c>
      <c r="K212" s="7">
        <v>2</v>
      </c>
      <c r="L212" s="7">
        <v>2</v>
      </c>
      <c r="M212" s="7">
        <v>2</v>
      </c>
      <c r="N212" s="7">
        <v>2</v>
      </c>
      <c r="O212" s="7">
        <v>2</v>
      </c>
      <c r="P212" s="7">
        <v>6</v>
      </c>
      <c r="Q212" s="7">
        <v>10</v>
      </c>
      <c r="R212" s="7">
        <v>10</v>
      </c>
      <c r="S212" s="7">
        <v>10</v>
      </c>
      <c r="T212" s="7">
        <v>10</v>
      </c>
      <c r="U212" s="7">
        <v>10</v>
      </c>
      <c r="V212" s="17">
        <f t="shared" si="28"/>
        <v>76</v>
      </c>
      <c r="W212" s="26">
        <f t="shared" si="31"/>
        <v>0.77777777777777779</v>
      </c>
      <c r="X212" s="26">
        <f t="shared" si="29"/>
        <v>0.77777777777777779</v>
      </c>
      <c r="Y212" s="35">
        <f t="shared" si="30"/>
        <v>0.77777777777777779</v>
      </c>
      <c r="Z212" s="26">
        <f t="shared" si="32"/>
        <v>0.77777777777777779</v>
      </c>
      <c r="AA212" s="26">
        <f t="shared" si="33"/>
        <v>0.77777777777777779</v>
      </c>
      <c r="AB212" s="26">
        <f t="shared" si="34"/>
        <v>0.6</v>
      </c>
    </row>
    <row r="213" spans="2:28" x14ac:dyDescent="0.3">
      <c r="B213" s="7">
        <f>'CAT1'!B213</f>
        <v>201</v>
      </c>
      <c r="C213" s="21" t="str">
        <f>'CAT1'!C213</f>
        <v>AME21185</v>
      </c>
      <c r="D213" s="132" t="str">
        <f>'CAT1'!D213</f>
        <v>AME21185</v>
      </c>
      <c r="E213" s="133"/>
      <c r="F213" s="7">
        <v>2</v>
      </c>
      <c r="G213" s="7">
        <v>2</v>
      </c>
      <c r="H213" s="7">
        <v>2</v>
      </c>
      <c r="I213" s="7">
        <v>0</v>
      </c>
      <c r="J213" s="7">
        <v>2</v>
      </c>
      <c r="K213" s="7">
        <v>2</v>
      </c>
      <c r="L213" s="7">
        <v>2</v>
      </c>
      <c r="M213" s="7">
        <v>2</v>
      </c>
      <c r="N213" s="7">
        <v>2</v>
      </c>
      <c r="O213" s="7">
        <v>2</v>
      </c>
      <c r="P213" s="7">
        <v>6</v>
      </c>
      <c r="Q213" s="7">
        <v>11</v>
      </c>
      <c r="R213" s="7">
        <v>12</v>
      </c>
      <c r="S213" s="7">
        <v>10</v>
      </c>
      <c r="T213" s="7">
        <v>11</v>
      </c>
      <c r="U213" s="7">
        <v>12</v>
      </c>
      <c r="V213" s="17">
        <f t="shared" si="28"/>
        <v>80</v>
      </c>
      <c r="W213" s="26">
        <f t="shared" si="31"/>
        <v>0.83333333333333337</v>
      </c>
      <c r="X213" s="26">
        <f t="shared" si="29"/>
        <v>0.77777777777777779</v>
      </c>
      <c r="Y213" s="35">
        <f t="shared" si="30"/>
        <v>0.77777777777777779</v>
      </c>
      <c r="Z213" s="26">
        <f t="shared" si="32"/>
        <v>0.83333333333333337</v>
      </c>
      <c r="AA213" s="26">
        <f t="shared" si="33"/>
        <v>0.88888888888888884</v>
      </c>
      <c r="AB213" s="26">
        <f t="shared" si="34"/>
        <v>0.6</v>
      </c>
    </row>
    <row r="214" spans="2:28" x14ac:dyDescent="0.3">
      <c r="B214" s="7">
        <f>'CAT1'!B214</f>
        <v>202</v>
      </c>
      <c r="C214" s="21" t="str">
        <f>'CAT1'!C214</f>
        <v>AME21187</v>
      </c>
      <c r="D214" s="132" t="str">
        <f>'CAT1'!D214</f>
        <v>AME21187</v>
      </c>
      <c r="E214" s="133"/>
      <c r="F214" s="7">
        <v>2</v>
      </c>
      <c r="G214" s="7">
        <v>2</v>
      </c>
      <c r="H214" s="7">
        <v>2</v>
      </c>
      <c r="I214" s="7">
        <v>0</v>
      </c>
      <c r="J214" s="7">
        <v>2</v>
      </c>
      <c r="K214" s="7">
        <v>2</v>
      </c>
      <c r="L214" s="7">
        <v>2</v>
      </c>
      <c r="M214" s="7">
        <v>1</v>
      </c>
      <c r="N214" s="7">
        <v>2</v>
      </c>
      <c r="O214" s="7">
        <v>2</v>
      </c>
      <c r="P214" s="7">
        <v>7</v>
      </c>
      <c r="Q214" s="7">
        <v>11</v>
      </c>
      <c r="R214" s="7">
        <v>12</v>
      </c>
      <c r="S214" s="7">
        <v>10</v>
      </c>
      <c r="T214" s="7">
        <v>10</v>
      </c>
      <c r="U214" s="7">
        <v>11</v>
      </c>
      <c r="V214" s="17">
        <f t="shared" si="28"/>
        <v>78</v>
      </c>
      <c r="W214" s="26">
        <f t="shared" si="31"/>
        <v>0.83333333333333337</v>
      </c>
      <c r="X214" s="26">
        <f t="shared" si="29"/>
        <v>0.77777777777777779</v>
      </c>
      <c r="Y214" s="35">
        <f t="shared" si="30"/>
        <v>0.77777777777777779</v>
      </c>
      <c r="Z214" s="26">
        <f t="shared" si="32"/>
        <v>0.72222222222222221</v>
      </c>
      <c r="AA214" s="26">
        <f t="shared" si="33"/>
        <v>0.77777777777777779</v>
      </c>
      <c r="AB214" s="26">
        <f t="shared" si="34"/>
        <v>0.7</v>
      </c>
    </row>
    <row r="215" spans="2:28" x14ac:dyDescent="0.3">
      <c r="B215" s="7">
        <f>'CAT1'!B215</f>
        <v>203</v>
      </c>
      <c r="C215" s="21" t="str">
        <f>'CAT1'!C215</f>
        <v>AME21190</v>
      </c>
      <c r="D215" s="132" t="str">
        <f>'CAT1'!D215</f>
        <v>AME21190</v>
      </c>
      <c r="E215" s="133"/>
      <c r="F215" s="7">
        <v>2</v>
      </c>
      <c r="G215" s="7">
        <v>2</v>
      </c>
      <c r="H215" s="7">
        <v>2</v>
      </c>
      <c r="I215" s="7">
        <v>2</v>
      </c>
      <c r="J215" s="7">
        <v>2</v>
      </c>
      <c r="K215" s="7">
        <v>2</v>
      </c>
      <c r="L215" s="7">
        <v>2</v>
      </c>
      <c r="M215" s="7">
        <v>2</v>
      </c>
      <c r="N215" s="7">
        <v>2</v>
      </c>
      <c r="O215" s="7">
        <v>2</v>
      </c>
      <c r="P215" s="7">
        <v>6</v>
      </c>
      <c r="Q215" s="7">
        <v>11</v>
      </c>
      <c r="R215" s="7">
        <v>12</v>
      </c>
      <c r="S215" s="7">
        <v>11</v>
      </c>
      <c r="T215" s="7">
        <v>11</v>
      </c>
      <c r="U215" s="7">
        <v>10</v>
      </c>
      <c r="V215" s="17">
        <f t="shared" si="28"/>
        <v>81</v>
      </c>
      <c r="W215" s="26">
        <f t="shared" si="31"/>
        <v>0.83333333333333337</v>
      </c>
      <c r="X215" s="26">
        <f t="shared" si="29"/>
        <v>0.88888888888888884</v>
      </c>
      <c r="Y215" s="35">
        <f t="shared" si="30"/>
        <v>0.83333333333333337</v>
      </c>
      <c r="Z215" s="26">
        <f t="shared" si="32"/>
        <v>0.83333333333333337</v>
      </c>
      <c r="AA215" s="26">
        <f t="shared" si="33"/>
        <v>0.77777777777777779</v>
      </c>
      <c r="AB215" s="26">
        <f t="shared" si="34"/>
        <v>0.6</v>
      </c>
    </row>
    <row r="216" spans="2:28" x14ac:dyDescent="0.3">
      <c r="B216" s="7">
        <f>'CAT1'!B216</f>
        <v>204</v>
      </c>
      <c r="C216" s="21" t="str">
        <f>'CAT1'!C216</f>
        <v>AME21191</v>
      </c>
      <c r="D216" s="132" t="str">
        <f>'CAT1'!D216</f>
        <v>AME21191</v>
      </c>
      <c r="E216" s="133"/>
      <c r="F216" s="7">
        <v>2</v>
      </c>
      <c r="G216" s="7">
        <v>2</v>
      </c>
      <c r="H216" s="7">
        <v>2</v>
      </c>
      <c r="I216" s="7">
        <v>2</v>
      </c>
      <c r="J216" s="7">
        <v>2</v>
      </c>
      <c r="K216" s="7">
        <v>2</v>
      </c>
      <c r="L216" s="7">
        <v>2</v>
      </c>
      <c r="M216" s="7">
        <v>2</v>
      </c>
      <c r="N216" s="7">
        <v>2</v>
      </c>
      <c r="O216" s="7">
        <v>2</v>
      </c>
      <c r="P216" s="7">
        <v>5</v>
      </c>
      <c r="Q216" s="7">
        <v>11</v>
      </c>
      <c r="R216" s="7">
        <v>12</v>
      </c>
      <c r="S216" s="7">
        <v>12</v>
      </c>
      <c r="T216" s="7">
        <v>12</v>
      </c>
      <c r="U216" s="7">
        <v>12</v>
      </c>
      <c r="V216" s="17">
        <f t="shared" si="28"/>
        <v>84</v>
      </c>
      <c r="W216" s="26">
        <f t="shared" si="31"/>
        <v>0.83333333333333337</v>
      </c>
      <c r="X216" s="26">
        <f t="shared" si="29"/>
        <v>0.88888888888888884</v>
      </c>
      <c r="Y216" s="35">
        <f t="shared" si="30"/>
        <v>0.88888888888888884</v>
      </c>
      <c r="Z216" s="26">
        <f t="shared" si="32"/>
        <v>0.88888888888888884</v>
      </c>
      <c r="AA216" s="26">
        <f t="shared" si="33"/>
        <v>0.88888888888888884</v>
      </c>
      <c r="AB216" s="26">
        <f t="shared" si="34"/>
        <v>0.5</v>
      </c>
    </row>
    <row r="217" spans="2:28" x14ac:dyDescent="0.3">
      <c r="B217" s="7">
        <f>'CAT1'!B217</f>
        <v>205</v>
      </c>
      <c r="C217" s="21" t="str">
        <f>'CAT1'!C217</f>
        <v>AME21192</v>
      </c>
      <c r="D217" s="132" t="str">
        <f>'CAT1'!D217</f>
        <v>AME21192</v>
      </c>
      <c r="E217" s="133"/>
      <c r="F217" s="7">
        <v>2</v>
      </c>
      <c r="G217" s="7">
        <v>0</v>
      </c>
      <c r="H217" s="7">
        <v>2</v>
      </c>
      <c r="I217" s="7">
        <v>2</v>
      </c>
      <c r="J217" s="7">
        <v>2</v>
      </c>
      <c r="K217" s="7">
        <v>2</v>
      </c>
      <c r="L217" s="7">
        <v>0</v>
      </c>
      <c r="M217" s="7">
        <v>2</v>
      </c>
      <c r="N217" s="7">
        <v>2</v>
      </c>
      <c r="O217" s="7">
        <v>2</v>
      </c>
      <c r="P217" s="7">
        <v>7</v>
      </c>
      <c r="Q217" s="7">
        <v>11</v>
      </c>
      <c r="R217" s="7">
        <v>11</v>
      </c>
      <c r="S217" s="7">
        <v>11</v>
      </c>
      <c r="T217" s="7">
        <v>11</v>
      </c>
      <c r="U217" s="7">
        <v>11</v>
      </c>
      <c r="V217" s="17">
        <f t="shared" si="28"/>
        <v>78</v>
      </c>
      <c r="W217" s="26">
        <f t="shared" si="31"/>
        <v>0.72222222222222221</v>
      </c>
      <c r="X217" s="26">
        <f t="shared" si="29"/>
        <v>0.83333333333333337</v>
      </c>
      <c r="Y217" s="35">
        <f t="shared" si="30"/>
        <v>0.83333333333333337</v>
      </c>
      <c r="Z217" s="26">
        <f t="shared" si="32"/>
        <v>0.72222222222222221</v>
      </c>
      <c r="AA217" s="26">
        <f t="shared" si="33"/>
        <v>0.83333333333333337</v>
      </c>
      <c r="AB217" s="26">
        <f t="shared" si="34"/>
        <v>0.7</v>
      </c>
    </row>
    <row r="218" spans="2:28" x14ac:dyDescent="0.3">
      <c r="B218" s="7">
        <f>'CAT1'!B218</f>
        <v>206</v>
      </c>
      <c r="C218" s="21" t="str">
        <f>'CAT1'!C218</f>
        <v>AME21197</v>
      </c>
      <c r="D218" s="132" t="str">
        <f>'CAT1'!D218</f>
        <v>AME21197</v>
      </c>
      <c r="E218" s="133"/>
      <c r="F218" s="7">
        <v>0</v>
      </c>
      <c r="G218" s="7">
        <v>0</v>
      </c>
      <c r="H218" s="7">
        <v>1</v>
      </c>
      <c r="I218" s="7">
        <v>0</v>
      </c>
      <c r="J218" s="7">
        <v>1</v>
      </c>
      <c r="K218" s="7">
        <v>0</v>
      </c>
      <c r="L218" s="7">
        <v>2</v>
      </c>
      <c r="M218" s="7">
        <v>2</v>
      </c>
      <c r="N218" s="7">
        <v>2</v>
      </c>
      <c r="O218" s="7">
        <v>2</v>
      </c>
      <c r="P218" s="7">
        <v>0</v>
      </c>
      <c r="Q218" s="7">
        <v>9</v>
      </c>
      <c r="R218" s="7">
        <v>10</v>
      </c>
      <c r="S218" s="7">
        <v>9</v>
      </c>
      <c r="T218" s="7">
        <v>9</v>
      </c>
      <c r="U218" s="7">
        <v>8</v>
      </c>
      <c r="V218" s="17">
        <f t="shared" si="28"/>
        <v>55</v>
      </c>
      <c r="W218" s="26">
        <f t="shared" si="31"/>
        <v>0.5</v>
      </c>
      <c r="X218" s="26">
        <f t="shared" si="29"/>
        <v>0.61111111111111116</v>
      </c>
      <c r="Y218" s="35">
        <f t="shared" si="30"/>
        <v>0.55555555555555558</v>
      </c>
      <c r="Z218" s="26">
        <f t="shared" si="32"/>
        <v>0.72222222222222221</v>
      </c>
      <c r="AA218" s="26">
        <f t="shared" si="33"/>
        <v>0.66666666666666663</v>
      </c>
      <c r="AB218" s="26">
        <f t="shared" si="34"/>
        <v>0</v>
      </c>
    </row>
    <row r="219" spans="2:28" x14ac:dyDescent="0.3">
      <c r="B219" s="7">
        <f>'CAT1'!B219</f>
        <v>207</v>
      </c>
      <c r="C219" s="21" t="str">
        <f>'CAT1'!C219</f>
        <v>AME21198</v>
      </c>
      <c r="D219" s="132" t="str">
        <f>'CAT1'!D219</f>
        <v>AME21198</v>
      </c>
      <c r="E219" s="133"/>
      <c r="F219" s="7">
        <v>0</v>
      </c>
      <c r="G219" s="7">
        <v>0</v>
      </c>
      <c r="H219" s="7">
        <v>1</v>
      </c>
      <c r="I219" s="7">
        <v>1</v>
      </c>
      <c r="J219" s="7">
        <v>0</v>
      </c>
      <c r="K219" s="7">
        <v>0</v>
      </c>
      <c r="L219" s="7">
        <v>2</v>
      </c>
      <c r="M219" s="7">
        <v>0</v>
      </c>
      <c r="N219" s="7">
        <v>1</v>
      </c>
      <c r="O219" s="7">
        <v>0</v>
      </c>
      <c r="P219" s="7">
        <v>6</v>
      </c>
      <c r="Q219" s="7">
        <v>10</v>
      </c>
      <c r="R219" s="7">
        <v>10</v>
      </c>
      <c r="S219" s="7">
        <v>11</v>
      </c>
      <c r="T219" s="7">
        <v>11</v>
      </c>
      <c r="U219" s="7">
        <v>11</v>
      </c>
      <c r="V219" s="17">
        <f t="shared" si="28"/>
        <v>64</v>
      </c>
      <c r="W219" s="26">
        <f t="shared" si="31"/>
        <v>0.55555555555555558</v>
      </c>
      <c r="X219" s="26">
        <f t="shared" si="29"/>
        <v>0.66666666666666663</v>
      </c>
      <c r="Y219" s="35">
        <f t="shared" si="30"/>
        <v>0.61111111111111116</v>
      </c>
      <c r="Z219" s="26">
        <f t="shared" si="32"/>
        <v>0.72222222222222221</v>
      </c>
      <c r="AA219" s="26">
        <f t="shared" si="33"/>
        <v>0.66666666666666663</v>
      </c>
      <c r="AB219" s="26">
        <f t="shared" si="34"/>
        <v>0.6</v>
      </c>
    </row>
    <row r="220" spans="2:28" x14ac:dyDescent="0.3">
      <c r="B220" s="7">
        <f>'CAT1'!B220</f>
        <v>208</v>
      </c>
      <c r="C220" s="21" t="str">
        <f>'CAT1'!C220</f>
        <v>AME21199</v>
      </c>
      <c r="D220" s="132" t="str">
        <f>'CAT1'!D220</f>
        <v>AME21199</v>
      </c>
      <c r="E220" s="133"/>
      <c r="F220" s="7">
        <v>2</v>
      </c>
      <c r="G220" s="7">
        <v>2</v>
      </c>
      <c r="H220" s="7">
        <v>2</v>
      </c>
      <c r="I220" s="7">
        <v>2</v>
      </c>
      <c r="J220" s="7">
        <v>2</v>
      </c>
      <c r="K220" s="7">
        <v>2</v>
      </c>
      <c r="L220" s="7">
        <v>2</v>
      </c>
      <c r="M220" s="7">
        <v>2</v>
      </c>
      <c r="N220" s="7">
        <v>2</v>
      </c>
      <c r="O220" s="7">
        <v>2</v>
      </c>
      <c r="P220" s="7">
        <v>6</v>
      </c>
      <c r="Q220" s="7">
        <v>10</v>
      </c>
      <c r="R220" s="7">
        <v>12</v>
      </c>
      <c r="S220" s="7">
        <v>11</v>
      </c>
      <c r="T220" s="7">
        <v>10</v>
      </c>
      <c r="U220" s="7">
        <v>10</v>
      </c>
      <c r="V220" s="17">
        <f t="shared" si="28"/>
        <v>79</v>
      </c>
      <c r="W220" s="26">
        <f t="shared" si="31"/>
        <v>0.77777777777777779</v>
      </c>
      <c r="X220" s="26">
        <f t="shared" si="29"/>
        <v>0.88888888888888884</v>
      </c>
      <c r="Y220" s="35">
        <f t="shared" si="30"/>
        <v>0.83333333333333337</v>
      </c>
      <c r="Z220" s="26">
        <f t="shared" si="32"/>
        <v>0.77777777777777779</v>
      </c>
      <c r="AA220" s="26">
        <f t="shared" si="33"/>
        <v>0.77777777777777779</v>
      </c>
      <c r="AB220" s="26">
        <f t="shared" si="34"/>
        <v>0.6</v>
      </c>
    </row>
    <row r="221" spans="2:28" x14ac:dyDescent="0.3">
      <c r="B221" s="7">
        <f>'CAT1'!B221</f>
        <v>209</v>
      </c>
      <c r="C221" s="21" t="str">
        <f>'CAT1'!C221</f>
        <v>AME21200</v>
      </c>
      <c r="D221" s="132" t="str">
        <f>'CAT1'!D221</f>
        <v>AME21200</v>
      </c>
      <c r="E221" s="133"/>
      <c r="F221" s="7">
        <v>2</v>
      </c>
      <c r="G221" s="7">
        <v>1</v>
      </c>
      <c r="H221" s="7">
        <v>2</v>
      </c>
      <c r="I221" s="7">
        <v>2</v>
      </c>
      <c r="J221" s="7">
        <v>2</v>
      </c>
      <c r="K221" s="7">
        <v>2</v>
      </c>
      <c r="L221" s="7">
        <v>2</v>
      </c>
      <c r="M221" s="7">
        <v>2</v>
      </c>
      <c r="N221" s="7">
        <v>2</v>
      </c>
      <c r="O221" s="7">
        <v>2</v>
      </c>
      <c r="P221" s="7">
        <v>6</v>
      </c>
      <c r="Q221" s="7">
        <v>10</v>
      </c>
      <c r="R221" s="7">
        <v>12</v>
      </c>
      <c r="S221" s="7">
        <v>11</v>
      </c>
      <c r="T221" s="7">
        <v>12</v>
      </c>
      <c r="U221" s="7">
        <v>11</v>
      </c>
      <c r="V221" s="17">
        <f t="shared" si="28"/>
        <v>81</v>
      </c>
      <c r="W221" s="26">
        <f t="shared" si="31"/>
        <v>0.72222222222222221</v>
      </c>
      <c r="X221" s="26">
        <f t="shared" si="29"/>
        <v>0.88888888888888884</v>
      </c>
      <c r="Y221" s="35">
        <f t="shared" si="30"/>
        <v>0.83333333333333337</v>
      </c>
      <c r="Z221" s="26">
        <f t="shared" si="32"/>
        <v>0.88888888888888884</v>
      </c>
      <c r="AA221" s="26">
        <f t="shared" si="33"/>
        <v>0.83333333333333337</v>
      </c>
      <c r="AB221" s="26">
        <f t="shared" si="34"/>
        <v>0.6</v>
      </c>
    </row>
    <row r="222" spans="2:28" x14ac:dyDescent="0.3">
      <c r="B222" s="7">
        <f>'CAT1'!B222</f>
        <v>210</v>
      </c>
      <c r="C222" s="21" t="str">
        <f>'CAT1'!C222</f>
        <v>AME21201</v>
      </c>
      <c r="D222" s="132" t="str">
        <f>'CAT1'!D222</f>
        <v>AME21201</v>
      </c>
      <c r="E222" s="133"/>
      <c r="F222" s="7">
        <v>2</v>
      </c>
      <c r="G222" s="7">
        <v>2</v>
      </c>
      <c r="H222" s="7">
        <v>2</v>
      </c>
      <c r="I222" s="7">
        <v>2</v>
      </c>
      <c r="J222" s="7">
        <v>2</v>
      </c>
      <c r="K222" s="7">
        <v>2</v>
      </c>
      <c r="L222" s="7">
        <v>2</v>
      </c>
      <c r="M222" s="7">
        <v>2</v>
      </c>
      <c r="N222" s="7">
        <v>2</v>
      </c>
      <c r="O222" s="7">
        <v>2</v>
      </c>
      <c r="P222" s="7">
        <v>8</v>
      </c>
      <c r="Q222" s="7">
        <v>11</v>
      </c>
      <c r="R222" s="7">
        <v>12</v>
      </c>
      <c r="S222" s="7">
        <v>11</v>
      </c>
      <c r="T222" s="7">
        <v>12</v>
      </c>
      <c r="U222" s="7">
        <v>11</v>
      </c>
      <c r="V222" s="17">
        <f t="shared" si="28"/>
        <v>85</v>
      </c>
      <c r="W222" s="26">
        <f t="shared" si="31"/>
        <v>0.83333333333333337</v>
      </c>
      <c r="X222" s="26">
        <f t="shared" si="29"/>
        <v>0.88888888888888884</v>
      </c>
      <c r="Y222" s="35">
        <f t="shared" si="30"/>
        <v>0.83333333333333337</v>
      </c>
      <c r="Z222" s="26">
        <f t="shared" si="32"/>
        <v>0.88888888888888884</v>
      </c>
      <c r="AA222" s="26">
        <f t="shared" si="33"/>
        <v>0.83333333333333337</v>
      </c>
      <c r="AB222" s="26">
        <f t="shared" si="34"/>
        <v>0.8</v>
      </c>
    </row>
    <row r="223" spans="2:28" x14ac:dyDescent="0.3">
      <c r="B223" s="7">
        <f>'CAT1'!B223</f>
        <v>211</v>
      </c>
      <c r="C223" s="21" t="str">
        <f>'CAT1'!C223</f>
        <v>AME21202</v>
      </c>
      <c r="D223" s="132" t="str">
        <f>'CAT1'!D223</f>
        <v>AME21202</v>
      </c>
      <c r="E223" s="133"/>
      <c r="F223" s="7">
        <v>2</v>
      </c>
      <c r="G223" s="7">
        <v>2</v>
      </c>
      <c r="H223" s="7">
        <v>0</v>
      </c>
      <c r="I223" s="7">
        <v>2</v>
      </c>
      <c r="J223" s="7">
        <v>2</v>
      </c>
      <c r="K223" s="7">
        <v>2</v>
      </c>
      <c r="L223" s="7">
        <v>2</v>
      </c>
      <c r="M223" s="7">
        <v>2</v>
      </c>
      <c r="N223" s="7">
        <v>0</v>
      </c>
      <c r="O223" s="7">
        <v>2</v>
      </c>
      <c r="P223" s="7">
        <v>6</v>
      </c>
      <c r="Q223" s="7">
        <v>12</v>
      </c>
      <c r="R223" s="7">
        <v>12</v>
      </c>
      <c r="S223" s="7">
        <v>9</v>
      </c>
      <c r="T223" s="7">
        <v>10</v>
      </c>
      <c r="U223" s="7">
        <v>10</v>
      </c>
      <c r="V223" s="17">
        <f t="shared" si="28"/>
        <v>75</v>
      </c>
      <c r="W223" s="26">
        <f t="shared" si="31"/>
        <v>0.88888888888888884</v>
      </c>
      <c r="X223" s="26">
        <f t="shared" si="29"/>
        <v>0.77777777777777779</v>
      </c>
      <c r="Y223" s="35">
        <f t="shared" si="30"/>
        <v>0.72222222222222221</v>
      </c>
      <c r="Z223" s="26">
        <f t="shared" si="32"/>
        <v>0.77777777777777779</v>
      </c>
      <c r="AA223" s="26">
        <f t="shared" si="33"/>
        <v>0.66666666666666663</v>
      </c>
      <c r="AB223" s="26">
        <f t="shared" si="34"/>
        <v>0.6</v>
      </c>
    </row>
    <row r="224" spans="2:28" x14ac:dyDescent="0.3">
      <c r="B224" s="7">
        <f>'CAT1'!B224</f>
        <v>212</v>
      </c>
      <c r="C224" s="21" t="str">
        <f>'CAT1'!C224</f>
        <v>AME21205</v>
      </c>
      <c r="D224" s="132" t="str">
        <f>'CAT1'!D224</f>
        <v>AME21205</v>
      </c>
      <c r="E224" s="133"/>
      <c r="F224" s="7">
        <v>2</v>
      </c>
      <c r="G224" s="7">
        <v>2</v>
      </c>
      <c r="H224" s="7">
        <v>2</v>
      </c>
      <c r="I224" s="7">
        <v>2</v>
      </c>
      <c r="J224" s="7">
        <v>2</v>
      </c>
      <c r="K224" s="7">
        <v>2</v>
      </c>
      <c r="L224" s="7">
        <v>2</v>
      </c>
      <c r="M224" s="7">
        <v>2</v>
      </c>
      <c r="N224" s="7">
        <v>2</v>
      </c>
      <c r="O224" s="7">
        <v>2</v>
      </c>
      <c r="P224" s="7">
        <v>5</v>
      </c>
      <c r="Q224" s="7">
        <v>12</v>
      </c>
      <c r="R224" s="7">
        <v>12</v>
      </c>
      <c r="S224" s="7">
        <v>11</v>
      </c>
      <c r="T224" s="7">
        <v>12</v>
      </c>
      <c r="U224" s="7">
        <v>11</v>
      </c>
      <c r="V224" s="17">
        <f t="shared" si="28"/>
        <v>83</v>
      </c>
      <c r="W224" s="26">
        <f t="shared" si="31"/>
        <v>0.88888888888888884</v>
      </c>
      <c r="X224" s="26">
        <f t="shared" si="29"/>
        <v>0.88888888888888884</v>
      </c>
      <c r="Y224" s="35">
        <f t="shared" si="30"/>
        <v>0.83333333333333337</v>
      </c>
      <c r="Z224" s="26">
        <f t="shared" si="32"/>
        <v>0.88888888888888884</v>
      </c>
      <c r="AA224" s="26">
        <f t="shared" si="33"/>
        <v>0.83333333333333337</v>
      </c>
      <c r="AB224" s="26">
        <f t="shared" si="34"/>
        <v>0.5</v>
      </c>
    </row>
    <row r="225" spans="2:28" x14ac:dyDescent="0.3">
      <c r="B225" s="7">
        <f>'CAT1'!B225</f>
        <v>213</v>
      </c>
      <c r="C225" s="21" t="str">
        <f>'CAT1'!C225</f>
        <v>AME21206</v>
      </c>
      <c r="D225" s="132" t="str">
        <f>'CAT1'!D225</f>
        <v>AME21206</v>
      </c>
      <c r="E225" s="133"/>
      <c r="F225" s="7">
        <v>2</v>
      </c>
      <c r="G225" s="7">
        <v>2</v>
      </c>
      <c r="H225" s="7">
        <v>0</v>
      </c>
      <c r="I225" s="7">
        <v>2</v>
      </c>
      <c r="J225" s="7">
        <v>2</v>
      </c>
      <c r="K225" s="7">
        <v>2</v>
      </c>
      <c r="L225" s="7">
        <v>2</v>
      </c>
      <c r="M225" s="7">
        <v>2</v>
      </c>
      <c r="N225" s="7">
        <v>2</v>
      </c>
      <c r="O225" s="7">
        <v>2</v>
      </c>
      <c r="P225" s="7">
        <v>0</v>
      </c>
      <c r="Q225" s="7">
        <v>11</v>
      </c>
      <c r="R225" s="7">
        <v>12</v>
      </c>
      <c r="S225" s="7">
        <v>0</v>
      </c>
      <c r="T225" s="7">
        <v>11</v>
      </c>
      <c r="U225" s="7">
        <v>11</v>
      </c>
      <c r="V225" s="17">
        <f t="shared" si="28"/>
        <v>63</v>
      </c>
      <c r="W225" s="26">
        <f t="shared" si="31"/>
        <v>0.83333333333333337</v>
      </c>
      <c r="X225" s="26">
        <f t="shared" si="29"/>
        <v>0.77777777777777779</v>
      </c>
      <c r="Y225" s="35">
        <f t="shared" si="30"/>
        <v>0.22222222222222221</v>
      </c>
      <c r="Z225" s="26">
        <f t="shared" si="32"/>
        <v>0.83333333333333337</v>
      </c>
      <c r="AA225" s="26">
        <f t="shared" si="33"/>
        <v>0.83333333333333337</v>
      </c>
      <c r="AB225" s="26">
        <f t="shared" si="34"/>
        <v>0</v>
      </c>
    </row>
    <row r="226" spans="2:28" x14ac:dyDescent="0.3">
      <c r="B226" s="7">
        <f>'CAT1'!B226</f>
        <v>214</v>
      </c>
      <c r="C226" s="21" t="str">
        <f>'CAT1'!C226</f>
        <v>AME21207</v>
      </c>
      <c r="D226" s="132" t="str">
        <f>'CAT1'!D226</f>
        <v>AME21207</v>
      </c>
      <c r="E226" s="133"/>
      <c r="F226" s="7">
        <v>2</v>
      </c>
      <c r="G226" s="7">
        <v>2</v>
      </c>
      <c r="H226" s="7">
        <v>2</v>
      </c>
      <c r="I226" s="7">
        <v>2</v>
      </c>
      <c r="J226" s="7">
        <v>2</v>
      </c>
      <c r="K226" s="7">
        <v>2</v>
      </c>
      <c r="L226" s="7">
        <v>2</v>
      </c>
      <c r="M226" s="7">
        <v>2</v>
      </c>
      <c r="N226" s="7">
        <v>2</v>
      </c>
      <c r="O226" s="7">
        <v>2</v>
      </c>
      <c r="P226" s="7">
        <v>8</v>
      </c>
      <c r="Q226" s="7">
        <v>11</v>
      </c>
      <c r="R226" s="7">
        <v>11</v>
      </c>
      <c r="S226" s="7">
        <v>11</v>
      </c>
      <c r="T226" s="7">
        <v>12</v>
      </c>
      <c r="U226" s="7">
        <v>9</v>
      </c>
      <c r="V226" s="17">
        <f t="shared" si="28"/>
        <v>82</v>
      </c>
      <c r="W226" s="26">
        <f t="shared" si="31"/>
        <v>0.83333333333333337</v>
      </c>
      <c r="X226" s="26">
        <f t="shared" si="29"/>
        <v>0.83333333333333337</v>
      </c>
      <c r="Y226" s="35">
        <f t="shared" si="30"/>
        <v>0.83333333333333337</v>
      </c>
      <c r="Z226" s="26">
        <f t="shared" si="32"/>
        <v>0.88888888888888884</v>
      </c>
      <c r="AA226" s="26">
        <f t="shared" si="33"/>
        <v>0.72222222222222221</v>
      </c>
      <c r="AB226" s="26">
        <f t="shared" si="34"/>
        <v>0.8</v>
      </c>
    </row>
    <row r="227" spans="2:28" x14ac:dyDescent="0.3">
      <c r="B227" s="7">
        <f>'CAT1'!B227</f>
        <v>215</v>
      </c>
      <c r="C227" s="21" t="str">
        <f>'CAT1'!C227</f>
        <v>AME21208</v>
      </c>
      <c r="D227" s="132" t="str">
        <f>'CAT1'!D227</f>
        <v>AME21208</v>
      </c>
      <c r="E227" s="133"/>
      <c r="F227" s="7">
        <v>2</v>
      </c>
      <c r="G227" s="7">
        <v>0</v>
      </c>
      <c r="H227" s="7">
        <v>0</v>
      </c>
      <c r="I227" s="7">
        <v>2</v>
      </c>
      <c r="J227" s="7">
        <v>2</v>
      </c>
      <c r="K227" s="7">
        <v>2</v>
      </c>
      <c r="L227" s="7">
        <v>1</v>
      </c>
      <c r="M227" s="7">
        <v>0</v>
      </c>
      <c r="N227" s="7">
        <v>2</v>
      </c>
      <c r="O227" s="7">
        <v>2</v>
      </c>
      <c r="P227" s="7">
        <v>7</v>
      </c>
      <c r="Q227" s="7">
        <v>11</v>
      </c>
      <c r="R227" s="7">
        <v>12</v>
      </c>
      <c r="S227" s="7">
        <v>11</v>
      </c>
      <c r="T227" s="7">
        <v>10</v>
      </c>
      <c r="U227" s="7">
        <v>11</v>
      </c>
      <c r="V227" s="17">
        <f t="shared" si="28"/>
        <v>75</v>
      </c>
      <c r="W227" s="26">
        <f t="shared" si="31"/>
        <v>0.72222222222222221</v>
      </c>
      <c r="X227" s="26">
        <f t="shared" si="29"/>
        <v>0.77777777777777779</v>
      </c>
      <c r="Y227" s="35">
        <f t="shared" si="30"/>
        <v>0.83333333333333337</v>
      </c>
      <c r="Z227" s="26">
        <f t="shared" si="32"/>
        <v>0.61111111111111116</v>
      </c>
      <c r="AA227" s="26">
        <f t="shared" si="33"/>
        <v>0.72222222222222221</v>
      </c>
      <c r="AB227" s="26">
        <f t="shared" si="34"/>
        <v>0.7</v>
      </c>
    </row>
    <row r="228" spans="2:28" x14ac:dyDescent="0.3">
      <c r="B228" s="7">
        <f>'CAT1'!B228</f>
        <v>216</v>
      </c>
      <c r="C228" s="21" t="str">
        <f>'CAT1'!C228</f>
        <v>AME21212</v>
      </c>
      <c r="D228" s="132" t="str">
        <f>'CAT1'!D228</f>
        <v>AME21212</v>
      </c>
      <c r="E228" s="133"/>
      <c r="F228" s="7" t="s">
        <v>103</v>
      </c>
      <c r="G228" s="7" t="s">
        <v>103</v>
      </c>
      <c r="H228" s="7" t="s">
        <v>103</v>
      </c>
      <c r="I228" s="7" t="s">
        <v>103</v>
      </c>
      <c r="J228" s="7" t="s">
        <v>103</v>
      </c>
      <c r="K228" s="7" t="s">
        <v>103</v>
      </c>
      <c r="L228" s="7" t="s">
        <v>103</v>
      </c>
      <c r="M228" s="7" t="s">
        <v>103</v>
      </c>
      <c r="N228" s="7" t="s">
        <v>103</v>
      </c>
      <c r="O228" s="7" t="s">
        <v>103</v>
      </c>
      <c r="P228" s="7" t="s">
        <v>103</v>
      </c>
      <c r="Q228" s="7" t="s">
        <v>103</v>
      </c>
      <c r="R228" s="7" t="s">
        <v>103</v>
      </c>
      <c r="S228" s="7" t="s">
        <v>103</v>
      </c>
      <c r="T228" s="7" t="s">
        <v>103</v>
      </c>
      <c r="U228" s="7" t="s">
        <v>103</v>
      </c>
      <c r="V228" s="17">
        <f t="shared" si="28"/>
        <v>0</v>
      </c>
      <c r="W228" s="26">
        <f t="shared" si="31"/>
        <v>0</v>
      </c>
      <c r="X228" s="26">
        <f t="shared" si="29"/>
        <v>0</v>
      </c>
      <c r="Y228" s="35">
        <f t="shared" si="30"/>
        <v>0</v>
      </c>
      <c r="Z228" s="26">
        <f t="shared" si="32"/>
        <v>0</v>
      </c>
      <c r="AA228" s="26">
        <f t="shared" si="33"/>
        <v>0</v>
      </c>
      <c r="AB228" s="26">
        <f t="shared" si="34"/>
        <v>0</v>
      </c>
    </row>
    <row r="229" spans="2:28" x14ac:dyDescent="0.3">
      <c r="B229" s="7">
        <f>'CAT1'!B229</f>
        <v>217</v>
      </c>
      <c r="C229" s="21" t="str">
        <f>'CAT1'!C229</f>
        <v>AME21214</v>
      </c>
      <c r="D229" s="132" t="str">
        <f>'CAT1'!D229</f>
        <v>AME21214</v>
      </c>
      <c r="E229" s="133"/>
      <c r="F229" s="7">
        <v>2</v>
      </c>
      <c r="G229" s="7">
        <v>2</v>
      </c>
      <c r="H229" s="7">
        <v>2</v>
      </c>
      <c r="I229" s="7">
        <v>2</v>
      </c>
      <c r="J229" s="7">
        <v>2</v>
      </c>
      <c r="K229" s="7">
        <v>2</v>
      </c>
      <c r="L229" s="7">
        <v>2</v>
      </c>
      <c r="M229" s="7">
        <v>2</v>
      </c>
      <c r="N229" s="7">
        <v>2</v>
      </c>
      <c r="O229" s="7">
        <v>2</v>
      </c>
      <c r="P229" s="7">
        <v>6</v>
      </c>
      <c r="Q229" s="7">
        <v>12</v>
      </c>
      <c r="R229" s="7">
        <v>11</v>
      </c>
      <c r="S229" s="7">
        <v>11</v>
      </c>
      <c r="T229" s="7">
        <v>11</v>
      </c>
      <c r="U229" s="7">
        <v>10</v>
      </c>
      <c r="V229" s="17">
        <f t="shared" si="28"/>
        <v>81</v>
      </c>
      <c r="W229" s="26">
        <f t="shared" si="31"/>
        <v>0.88888888888888884</v>
      </c>
      <c r="X229" s="26">
        <f t="shared" si="29"/>
        <v>0.83333333333333337</v>
      </c>
      <c r="Y229" s="35">
        <f t="shared" si="30"/>
        <v>0.83333333333333337</v>
      </c>
      <c r="Z229" s="26">
        <f t="shared" si="32"/>
        <v>0.83333333333333337</v>
      </c>
      <c r="AA229" s="26">
        <f t="shared" si="33"/>
        <v>0.77777777777777779</v>
      </c>
      <c r="AB229" s="26">
        <f t="shared" si="34"/>
        <v>0.6</v>
      </c>
    </row>
    <row r="230" spans="2:28" x14ac:dyDescent="0.3">
      <c r="B230" s="7">
        <f>'CAT1'!B230</f>
        <v>218</v>
      </c>
      <c r="C230" s="21" t="str">
        <f>'CAT1'!C230</f>
        <v>AME21215</v>
      </c>
      <c r="D230" s="132" t="str">
        <f>'CAT1'!D230</f>
        <v>AME21215</v>
      </c>
      <c r="E230" s="133"/>
      <c r="F230" s="7">
        <v>0</v>
      </c>
      <c r="G230" s="7">
        <v>0</v>
      </c>
      <c r="H230" s="7">
        <v>0</v>
      </c>
      <c r="I230" s="7">
        <v>0</v>
      </c>
      <c r="J230" s="7">
        <v>0</v>
      </c>
      <c r="K230" s="7">
        <v>0</v>
      </c>
      <c r="L230" s="7">
        <v>2</v>
      </c>
      <c r="M230" s="7">
        <v>1</v>
      </c>
      <c r="N230" s="7">
        <v>1</v>
      </c>
      <c r="O230" s="7">
        <v>0</v>
      </c>
      <c r="P230" s="7">
        <v>7</v>
      </c>
      <c r="Q230" s="7">
        <v>11</v>
      </c>
      <c r="R230" s="7">
        <v>11</v>
      </c>
      <c r="S230" s="7">
        <v>11</v>
      </c>
      <c r="T230" s="7">
        <v>11</v>
      </c>
      <c r="U230" s="7">
        <v>11</v>
      </c>
      <c r="V230" s="17">
        <f t="shared" si="28"/>
        <v>66</v>
      </c>
      <c r="W230" s="26">
        <f t="shared" si="31"/>
        <v>0.61111111111111116</v>
      </c>
      <c r="X230" s="26">
        <f t="shared" si="29"/>
        <v>0.61111111111111116</v>
      </c>
      <c r="Y230" s="35">
        <f t="shared" si="30"/>
        <v>0.61111111111111116</v>
      </c>
      <c r="Z230" s="26">
        <f t="shared" si="32"/>
        <v>0.77777777777777779</v>
      </c>
      <c r="AA230" s="26">
        <f t="shared" si="33"/>
        <v>0.72222222222222221</v>
      </c>
      <c r="AB230" s="26">
        <f t="shared" si="34"/>
        <v>0.7</v>
      </c>
    </row>
    <row r="231" spans="2:28" x14ac:dyDescent="0.3">
      <c r="B231" s="7">
        <f>'CAT1'!B231</f>
        <v>219</v>
      </c>
      <c r="C231" s="21" t="str">
        <f>'CAT1'!C231</f>
        <v>AME21216</v>
      </c>
      <c r="D231" s="132" t="str">
        <f>'CAT1'!D231</f>
        <v>AME21216</v>
      </c>
      <c r="E231" s="133"/>
      <c r="F231" s="7">
        <v>2</v>
      </c>
      <c r="G231" s="7">
        <v>2</v>
      </c>
      <c r="H231" s="7">
        <v>2</v>
      </c>
      <c r="I231" s="7">
        <v>2</v>
      </c>
      <c r="J231" s="7">
        <v>2</v>
      </c>
      <c r="K231" s="7">
        <v>2</v>
      </c>
      <c r="L231" s="7">
        <v>2</v>
      </c>
      <c r="M231" s="7">
        <v>2</v>
      </c>
      <c r="N231" s="7">
        <v>1</v>
      </c>
      <c r="O231" s="7">
        <v>1</v>
      </c>
      <c r="P231" s="7">
        <v>6</v>
      </c>
      <c r="Q231" s="7">
        <v>10</v>
      </c>
      <c r="R231" s="7">
        <v>11</v>
      </c>
      <c r="S231" s="7">
        <v>11</v>
      </c>
      <c r="T231" s="7">
        <v>11</v>
      </c>
      <c r="U231" s="7">
        <v>11</v>
      </c>
      <c r="V231" s="17">
        <f t="shared" si="28"/>
        <v>78</v>
      </c>
      <c r="W231" s="26">
        <f t="shared" si="31"/>
        <v>0.77777777777777779</v>
      </c>
      <c r="X231" s="26">
        <f t="shared" si="29"/>
        <v>0.83333333333333337</v>
      </c>
      <c r="Y231" s="35">
        <f t="shared" si="30"/>
        <v>0.83333333333333337</v>
      </c>
      <c r="Z231" s="26">
        <f t="shared" si="32"/>
        <v>0.83333333333333337</v>
      </c>
      <c r="AA231" s="26">
        <f t="shared" si="33"/>
        <v>0.77777777777777779</v>
      </c>
      <c r="AB231" s="26">
        <f t="shared" si="34"/>
        <v>0.6</v>
      </c>
    </row>
    <row r="232" spans="2:28" x14ac:dyDescent="0.3">
      <c r="B232" s="7">
        <f>'CAT1'!B232</f>
        <v>220</v>
      </c>
      <c r="C232" s="21" t="str">
        <f>'CAT1'!C232</f>
        <v>AME21217</v>
      </c>
      <c r="D232" s="132" t="str">
        <f>'CAT1'!D232</f>
        <v>AME21217</v>
      </c>
      <c r="E232" s="133"/>
      <c r="F232" s="7">
        <v>1</v>
      </c>
      <c r="G232" s="7">
        <v>1</v>
      </c>
      <c r="H232" s="7">
        <v>0</v>
      </c>
      <c r="I232" s="7">
        <v>0</v>
      </c>
      <c r="J232" s="7">
        <v>0</v>
      </c>
      <c r="K232" s="7">
        <v>1</v>
      </c>
      <c r="L232" s="7">
        <v>1</v>
      </c>
      <c r="M232" s="7">
        <v>2</v>
      </c>
      <c r="N232" s="7">
        <v>0</v>
      </c>
      <c r="O232" s="7">
        <v>2</v>
      </c>
      <c r="P232" s="7">
        <v>7</v>
      </c>
      <c r="Q232" s="7">
        <v>10</v>
      </c>
      <c r="R232" s="7">
        <v>10</v>
      </c>
      <c r="S232" s="7">
        <v>10</v>
      </c>
      <c r="T232" s="7">
        <v>9</v>
      </c>
      <c r="U232" s="7">
        <v>11</v>
      </c>
      <c r="V232" s="17">
        <f t="shared" si="28"/>
        <v>65</v>
      </c>
      <c r="W232" s="26">
        <f t="shared" si="31"/>
        <v>0.66666666666666663</v>
      </c>
      <c r="X232" s="26">
        <f t="shared" si="29"/>
        <v>0.55555555555555558</v>
      </c>
      <c r="Y232" s="35">
        <f t="shared" si="30"/>
        <v>0.61111111111111116</v>
      </c>
      <c r="Z232" s="26">
        <f t="shared" si="32"/>
        <v>0.66666666666666663</v>
      </c>
      <c r="AA232" s="26">
        <f t="shared" si="33"/>
        <v>0.72222222222222221</v>
      </c>
      <c r="AB232" s="26">
        <f t="shared" si="34"/>
        <v>0.7</v>
      </c>
    </row>
    <row r="233" spans="2:28" x14ac:dyDescent="0.3">
      <c r="B233" s="7">
        <f>'CAT1'!B233</f>
        <v>221</v>
      </c>
      <c r="C233" s="21" t="str">
        <f>'CAT1'!C233</f>
        <v>AME21218</v>
      </c>
      <c r="D233" s="132" t="str">
        <f>'CAT1'!D233</f>
        <v>AME21218</v>
      </c>
      <c r="E233" s="133"/>
      <c r="F233" s="7" t="s">
        <v>103</v>
      </c>
      <c r="G233" s="7" t="s">
        <v>103</v>
      </c>
      <c r="H233" s="7" t="s">
        <v>103</v>
      </c>
      <c r="I233" s="7" t="s">
        <v>103</v>
      </c>
      <c r="J233" s="7" t="s">
        <v>103</v>
      </c>
      <c r="K233" s="7" t="s">
        <v>103</v>
      </c>
      <c r="L233" s="7" t="s">
        <v>103</v>
      </c>
      <c r="M233" s="7" t="s">
        <v>103</v>
      </c>
      <c r="N233" s="7" t="s">
        <v>103</v>
      </c>
      <c r="O233" s="7" t="s">
        <v>103</v>
      </c>
      <c r="P233" s="7" t="s">
        <v>103</v>
      </c>
      <c r="Q233" s="7" t="s">
        <v>103</v>
      </c>
      <c r="R233" s="7" t="s">
        <v>103</v>
      </c>
      <c r="S233" s="7" t="s">
        <v>103</v>
      </c>
      <c r="T233" s="7" t="s">
        <v>103</v>
      </c>
      <c r="U233" s="7" t="s">
        <v>103</v>
      </c>
      <c r="V233" s="17">
        <f t="shared" si="28"/>
        <v>0</v>
      </c>
      <c r="W233" s="26">
        <f t="shared" si="31"/>
        <v>0</v>
      </c>
      <c r="X233" s="26">
        <f t="shared" si="29"/>
        <v>0</v>
      </c>
      <c r="Y233" s="35">
        <f t="shared" si="30"/>
        <v>0</v>
      </c>
      <c r="Z233" s="26">
        <f t="shared" si="32"/>
        <v>0</v>
      </c>
      <c r="AA233" s="26">
        <f t="shared" si="33"/>
        <v>0</v>
      </c>
      <c r="AB233" s="26">
        <f t="shared" si="34"/>
        <v>0</v>
      </c>
    </row>
    <row r="234" spans="2:28" x14ac:dyDescent="0.3">
      <c r="B234" s="7">
        <f>'CAT1'!B234</f>
        <v>222</v>
      </c>
      <c r="C234" s="21" t="str">
        <f>'CAT1'!C234</f>
        <v>AME21220</v>
      </c>
      <c r="D234" s="132" t="str">
        <f>'CAT1'!D234</f>
        <v>AME21220</v>
      </c>
      <c r="E234" s="133"/>
      <c r="F234" s="7">
        <v>2</v>
      </c>
      <c r="G234" s="7">
        <v>2</v>
      </c>
      <c r="H234" s="7">
        <v>0</v>
      </c>
      <c r="I234" s="7">
        <v>0</v>
      </c>
      <c r="J234" s="7">
        <v>2</v>
      </c>
      <c r="K234" s="7">
        <v>2</v>
      </c>
      <c r="L234" s="7">
        <v>2</v>
      </c>
      <c r="M234" s="7">
        <v>2</v>
      </c>
      <c r="N234" s="7">
        <v>2</v>
      </c>
      <c r="O234" s="7">
        <v>2</v>
      </c>
      <c r="P234" s="7">
        <v>5</v>
      </c>
      <c r="Q234" s="7">
        <v>9</v>
      </c>
      <c r="R234" s="7">
        <v>10</v>
      </c>
      <c r="S234" s="7">
        <v>10</v>
      </c>
      <c r="T234" s="7">
        <v>10</v>
      </c>
      <c r="U234" s="7">
        <v>10</v>
      </c>
      <c r="V234" s="17">
        <f t="shared" si="28"/>
        <v>70</v>
      </c>
      <c r="W234" s="26">
        <f t="shared" si="31"/>
        <v>0.72222222222222221</v>
      </c>
      <c r="X234" s="26">
        <f t="shared" si="29"/>
        <v>0.55555555555555558</v>
      </c>
      <c r="Y234" s="35">
        <f t="shared" si="30"/>
        <v>0.77777777777777779</v>
      </c>
      <c r="Z234" s="26">
        <f t="shared" si="32"/>
        <v>0.77777777777777779</v>
      </c>
      <c r="AA234" s="26">
        <f t="shared" si="33"/>
        <v>0.77777777777777779</v>
      </c>
      <c r="AB234" s="26">
        <f t="shared" si="34"/>
        <v>0.5</v>
      </c>
    </row>
    <row r="235" spans="2:28" x14ac:dyDescent="0.3">
      <c r="B235" s="7">
        <f>'CAT1'!B235</f>
        <v>223</v>
      </c>
      <c r="C235" s="21" t="str">
        <f>'CAT1'!C235</f>
        <v>AME21222</v>
      </c>
      <c r="D235" s="132" t="str">
        <f>'CAT1'!D235</f>
        <v>AME21222</v>
      </c>
      <c r="E235" s="133"/>
      <c r="F235" s="7">
        <v>2</v>
      </c>
      <c r="G235" s="7">
        <v>0</v>
      </c>
      <c r="H235" s="7">
        <v>0</v>
      </c>
      <c r="I235" s="7">
        <v>0</v>
      </c>
      <c r="J235" s="7">
        <v>2</v>
      </c>
      <c r="K235" s="7">
        <v>0</v>
      </c>
      <c r="L235" s="7">
        <v>2</v>
      </c>
      <c r="M235" s="7">
        <v>2</v>
      </c>
      <c r="N235" s="7">
        <v>2</v>
      </c>
      <c r="O235" s="7">
        <v>0</v>
      </c>
      <c r="P235" s="7">
        <v>6</v>
      </c>
      <c r="Q235" s="7">
        <v>11</v>
      </c>
      <c r="R235" s="7">
        <v>12</v>
      </c>
      <c r="S235" s="7">
        <v>11</v>
      </c>
      <c r="T235" s="7">
        <v>11</v>
      </c>
      <c r="U235" s="7">
        <v>11</v>
      </c>
      <c r="V235" s="17">
        <f t="shared" si="28"/>
        <v>72</v>
      </c>
      <c r="W235" s="26">
        <f t="shared" si="31"/>
        <v>0.72222222222222221</v>
      </c>
      <c r="X235" s="26">
        <f t="shared" si="29"/>
        <v>0.66666666666666663</v>
      </c>
      <c r="Y235" s="35">
        <f t="shared" si="30"/>
        <v>0.72222222222222221</v>
      </c>
      <c r="Z235" s="26">
        <f t="shared" si="32"/>
        <v>0.83333333333333337</v>
      </c>
      <c r="AA235" s="26">
        <f t="shared" si="33"/>
        <v>0.83333333333333337</v>
      </c>
      <c r="AB235" s="26">
        <f t="shared" si="34"/>
        <v>0.6</v>
      </c>
    </row>
    <row r="236" spans="2:28" x14ac:dyDescent="0.3">
      <c r="B236" s="7">
        <f>'CAT1'!B236</f>
        <v>224</v>
      </c>
      <c r="C236" s="21" t="str">
        <f>'CAT1'!C236</f>
        <v>AME21223</v>
      </c>
      <c r="D236" s="132" t="str">
        <f>'CAT1'!D236</f>
        <v>AME21223</v>
      </c>
      <c r="E236" s="133"/>
      <c r="F236" s="7">
        <v>2</v>
      </c>
      <c r="G236" s="7">
        <v>2</v>
      </c>
      <c r="H236" s="7">
        <v>0</v>
      </c>
      <c r="I236" s="7">
        <v>1</v>
      </c>
      <c r="J236" s="7">
        <v>0</v>
      </c>
      <c r="K236" s="7">
        <v>0</v>
      </c>
      <c r="L236" s="7">
        <v>1</v>
      </c>
      <c r="M236" s="7">
        <v>0</v>
      </c>
      <c r="N236" s="7">
        <v>2</v>
      </c>
      <c r="O236" s="7">
        <v>0</v>
      </c>
      <c r="P236" s="7">
        <v>6</v>
      </c>
      <c r="Q236" s="7">
        <v>11</v>
      </c>
      <c r="R236" s="7">
        <v>12</v>
      </c>
      <c r="S236" s="7">
        <v>11</v>
      </c>
      <c r="T236" s="7">
        <v>11</v>
      </c>
      <c r="U236" s="7">
        <v>11</v>
      </c>
      <c r="V236" s="17">
        <f t="shared" si="28"/>
        <v>70</v>
      </c>
      <c r="W236" s="26">
        <f t="shared" si="31"/>
        <v>0.83333333333333337</v>
      </c>
      <c r="X236" s="26">
        <f t="shared" si="29"/>
        <v>0.72222222222222221</v>
      </c>
      <c r="Y236" s="35">
        <f t="shared" si="30"/>
        <v>0.61111111111111116</v>
      </c>
      <c r="Z236" s="26">
        <f t="shared" si="32"/>
        <v>0.66666666666666663</v>
      </c>
      <c r="AA236" s="26">
        <f t="shared" si="33"/>
        <v>0.72222222222222221</v>
      </c>
      <c r="AB236" s="26">
        <f t="shared" si="34"/>
        <v>0.6</v>
      </c>
    </row>
    <row r="237" spans="2:28" x14ac:dyDescent="0.3">
      <c r="B237" s="7">
        <f>'CAT1'!B237</f>
        <v>225</v>
      </c>
      <c r="C237" s="21" t="str">
        <f>'CAT1'!C237</f>
        <v>AME21224</v>
      </c>
      <c r="D237" s="132" t="str">
        <f>'CAT1'!D237</f>
        <v>AME21224</v>
      </c>
      <c r="E237" s="133"/>
      <c r="F237" s="7">
        <v>2</v>
      </c>
      <c r="G237" s="7">
        <v>2</v>
      </c>
      <c r="H237" s="7">
        <v>2</v>
      </c>
      <c r="I237" s="7">
        <v>0</v>
      </c>
      <c r="J237" s="7">
        <v>0</v>
      </c>
      <c r="K237" s="7">
        <v>0</v>
      </c>
      <c r="L237" s="7">
        <v>0</v>
      </c>
      <c r="M237" s="7">
        <v>2</v>
      </c>
      <c r="N237" s="7">
        <v>2</v>
      </c>
      <c r="O237" s="7">
        <v>0</v>
      </c>
      <c r="P237" s="7">
        <v>6</v>
      </c>
      <c r="Q237" s="7">
        <v>10</v>
      </c>
      <c r="R237" s="7">
        <v>10</v>
      </c>
      <c r="S237" s="7">
        <v>10</v>
      </c>
      <c r="T237" s="7">
        <v>0</v>
      </c>
      <c r="U237" s="7">
        <v>11</v>
      </c>
      <c r="V237" s="17">
        <f t="shared" si="28"/>
        <v>57</v>
      </c>
      <c r="W237" s="26">
        <f t="shared" si="31"/>
        <v>0.77777777777777779</v>
      </c>
      <c r="X237" s="26">
        <f t="shared" si="29"/>
        <v>0.66666666666666663</v>
      </c>
      <c r="Y237" s="35">
        <f t="shared" si="30"/>
        <v>0.55555555555555558</v>
      </c>
      <c r="Z237" s="26">
        <f t="shared" si="32"/>
        <v>0.1111111111111111</v>
      </c>
      <c r="AA237" s="26">
        <f t="shared" si="33"/>
        <v>0.83333333333333337</v>
      </c>
      <c r="AB237" s="26">
        <f t="shared" si="34"/>
        <v>0.6</v>
      </c>
    </row>
    <row r="238" spans="2:28" x14ac:dyDescent="0.3">
      <c r="B238" s="7">
        <f>'CAT1'!B238</f>
        <v>226</v>
      </c>
      <c r="C238" s="21" t="str">
        <f>'CAT1'!C238</f>
        <v>AME21227</v>
      </c>
      <c r="D238" s="132" t="str">
        <f>'CAT1'!D238</f>
        <v>AME21227</v>
      </c>
      <c r="E238" s="133"/>
      <c r="F238" s="7">
        <v>2</v>
      </c>
      <c r="G238" s="7">
        <v>2</v>
      </c>
      <c r="H238" s="7">
        <v>2</v>
      </c>
      <c r="I238" s="7">
        <v>2</v>
      </c>
      <c r="J238" s="7">
        <v>2</v>
      </c>
      <c r="K238" s="7">
        <v>2</v>
      </c>
      <c r="L238" s="7">
        <v>2</v>
      </c>
      <c r="M238" s="7">
        <v>2</v>
      </c>
      <c r="N238" s="7">
        <v>2</v>
      </c>
      <c r="O238" s="7">
        <v>2</v>
      </c>
      <c r="P238" s="7">
        <v>8</v>
      </c>
      <c r="Q238" s="7">
        <v>13</v>
      </c>
      <c r="R238" s="7">
        <v>13</v>
      </c>
      <c r="S238" s="7">
        <v>12</v>
      </c>
      <c r="T238" s="7">
        <v>12</v>
      </c>
      <c r="U238" s="7">
        <v>11</v>
      </c>
      <c r="V238" s="17">
        <f t="shared" si="28"/>
        <v>89</v>
      </c>
      <c r="W238" s="26">
        <f t="shared" si="31"/>
        <v>0.94444444444444442</v>
      </c>
      <c r="X238" s="26">
        <f t="shared" si="29"/>
        <v>0.94444444444444442</v>
      </c>
      <c r="Y238" s="35">
        <f t="shared" si="30"/>
        <v>0.88888888888888884</v>
      </c>
      <c r="Z238" s="26">
        <f t="shared" si="32"/>
        <v>0.88888888888888884</v>
      </c>
      <c r="AA238" s="26">
        <f t="shared" si="33"/>
        <v>0.83333333333333337</v>
      </c>
      <c r="AB238" s="26">
        <f t="shared" si="34"/>
        <v>0.8</v>
      </c>
    </row>
    <row r="239" spans="2:28" x14ac:dyDescent="0.3">
      <c r="B239" s="7">
        <f>'CAT1'!B239</f>
        <v>227</v>
      </c>
      <c r="C239" s="21" t="str">
        <f>'CAT1'!C239</f>
        <v>AME21229</v>
      </c>
      <c r="D239" s="132" t="str">
        <f>'CAT1'!D239</f>
        <v>AME21229</v>
      </c>
      <c r="E239" s="133"/>
      <c r="F239" s="7">
        <v>0</v>
      </c>
      <c r="G239" s="7">
        <v>0</v>
      </c>
      <c r="H239" s="7">
        <v>0</v>
      </c>
      <c r="I239" s="7">
        <v>1</v>
      </c>
      <c r="J239" s="7">
        <v>1</v>
      </c>
      <c r="K239" s="7">
        <v>1</v>
      </c>
      <c r="L239" s="7">
        <v>1</v>
      </c>
      <c r="M239" s="7">
        <v>0</v>
      </c>
      <c r="N239" s="7">
        <v>2</v>
      </c>
      <c r="O239" s="7">
        <v>0</v>
      </c>
      <c r="P239" s="7">
        <v>0</v>
      </c>
      <c r="Q239" s="7">
        <v>8</v>
      </c>
      <c r="R239" s="7">
        <v>6</v>
      </c>
      <c r="S239" s="7">
        <v>8</v>
      </c>
      <c r="T239" s="7">
        <v>8</v>
      </c>
      <c r="U239" s="7">
        <v>8</v>
      </c>
      <c r="V239" s="17">
        <f t="shared" si="28"/>
        <v>44</v>
      </c>
      <c r="W239" s="26">
        <f t="shared" si="31"/>
        <v>0.44444444444444442</v>
      </c>
      <c r="X239" s="26">
        <f t="shared" si="29"/>
        <v>0.3888888888888889</v>
      </c>
      <c r="Y239" s="35">
        <f t="shared" si="30"/>
        <v>0.55555555555555558</v>
      </c>
      <c r="Z239" s="26">
        <f t="shared" si="32"/>
        <v>0.5</v>
      </c>
      <c r="AA239" s="26">
        <f t="shared" si="33"/>
        <v>0.55555555555555558</v>
      </c>
      <c r="AB239" s="26">
        <f t="shared" si="34"/>
        <v>0</v>
      </c>
    </row>
    <row r="240" spans="2:28" x14ac:dyDescent="0.3">
      <c r="B240" s="7">
        <f>'CAT1'!B240</f>
        <v>228</v>
      </c>
      <c r="C240" s="21" t="str">
        <f>'CAT1'!C240</f>
        <v>AME21231</v>
      </c>
      <c r="D240" s="132" t="str">
        <f>'CAT1'!D240</f>
        <v>AME21231</v>
      </c>
      <c r="E240" s="133"/>
      <c r="F240" s="7">
        <v>2</v>
      </c>
      <c r="G240" s="7">
        <v>2</v>
      </c>
      <c r="H240" s="7">
        <v>2</v>
      </c>
      <c r="I240" s="7">
        <v>2</v>
      </c>
      <c r="J240" s="7">
        <v>2</v>
      </c>
      <c r="K240" s="7">
        <v>2</v>
      </c>
      <c r="L240" s="7">
        <v>1</v>
      </c>
      <c r="M240" s="7">
        <v>1</v>
      </c>
      <c r="N240" s="7">
        <v>2</v>
      </c>
      <c r="O240" s="7">
        <v>0</v>
      </c>
      <c r="P240" s="7">
        <v>7</v>
      </c>
      <c r="Q240" s="7">
        <v>11</v>
      </c>
      <c r="R240" s="7">
        <v>11</v>
      </c>
      <c r="S240" s="7">
        <v>11</v>
      </c>
      <c r="T240" s="7">
        <v>11</v>
      </c>
      <c r="U240" s="7">
        <v>11</v>
      </c>
      <c r="V240" s="17">
        <f t="shared" si="28"/>
        <v>78</v>
      </c>
      <c r="W240" s="26">
        <f t="shared" si="31"/>
        <v>0.83333333333333337</v>
      </c>
      <c r="X240" s="26">
        <f t="shared" si="29"/>
        <v>0.83333333333333337</v>
      </c>
      <c r="Y240" s="35">
        <f t="shared" si="30"/>
        <v>0.83333333333333337</v>
      </c>
      <c r="Z240" s="26">
        <f t="shared" si="32"/>
        <v>0.72222222222222221</v>
      </c>
      <c r="AA240" s="26">
        <f t="shared" si="33"/>
        <v>0.77777777777777779</v>
      </c>
      <c r="AB240" s="26">
        <f t="shared" si="34"/>
        <v>0.7</v>
      </c>
    </row>
    <row r="241" spans="2:28" x14ac:dyDescent="0.3">
      <c r="B241" s="7">
        <f>'CAT1'!B241</f>
        <v>229</v>
      </c>
      <c r="C241" s="21" t="str">
        <f>'CAT1'!C241</f>
        <v>AME21255L</v>
      </c>
      <c r="D241" s="132" t="str">
        <f>'CAT1'!D241</f>
        <v>AME21255L</v>
      </c>
      <c r="E241" s="133"/>
      <c r="F241" s="7">
        <v>2</v>
      </c>
      <c r="G241" s="7">
        <v>2</v>
      </c>
      <c r="H241" s="7">
        <v>2</v>
      </c>
      <c r="I241" s="7">
        <v>0</v>
      </c>
      <c r="J241" s="7">
        <v>2</v>
      </c>
      <c r="K241" s="7">
        <v>2</v>
      </c>
      <c r="L241" s="7">
        <v>2</v>
      </c>
      <c r="M241" s="7">
        <v>2</v>
      </c>
      <c r="N241" s="7">
        <v>2</v>
      </c>
      <c r="O241" s="7">
        <v>2</v>
      </c>
      <c r="P241" s="7">
        <v>6</v>
      </c>
      <c r="Q241" s="7">
        <v>12</v>
      </c>
      <c r="R241" s="7">
        <v>12</v>
      </c>
      <c r="S241" s="7">
        <v>11</v>
      </c>
      <c r="T241" s="7">
        <v>11</v>
      </c>
      <c r="U241" s="7">
        <v>10</v>
      </c>
      <c r="V241" s="17">
        <f t="shared" si="28"/>
        <v>80</v>
      </c>
      <c r="W241" s="26">
        <f t="shared" si="31"/>
        <v>0.88888888888888884</v>
      </c>
      <c r="X241" s="26">
        <f t="shared" si="29"/>
        <v>0.77777777777777779</v>
      </c>
      <c r="Y241" s="35">
        <f t="shared" si="30"/>
        <v>0.83333333333333337</v>
      </c>
      <c r="Z241" s="26">
        <f t="shared" si="32"/>
        <v>0.83333333333333337</v>
      </c>
      <c r="AA241" s="26">
        <f t="shared" si="33"/>
        <v>0.77777777777777779</v>
      </c>
      <c r="AB241" s="26">
        <f t="shared" si="34"/>
        <v>0.6</v>
      </c>
    </row>
    <row r="242" spans="2:28" x14ac:dyDescent="0.3">
      <c r="B242" s="7">
        <f>'CAT1'!B242</f>
        <v>230</v>
      </c>
      <c r="C242" s="21" t="str">
        <f>'CAT1'!C242</f>
        <v>AME21256L</v>
      </c>
      <c r="D242" s="132" t="str">
        <f>'CAT1'!D242</f>
        <v>AME21256L</v>
      </c>
      <c r="E242" s="133"/>
      <c r="F242" s="7">
        <v>2</v>
      </c>
      <c r="G242" s="7">
        <v>1</v>
      </c>
      <c r="H242" s="7">
        <v>0</v>
      </c>
      <c r="I242" s="7">
        <v>1</v>
      </c>
      <c r="J242" s="7">
        <v>1</v>
      </c>
      <c r="K242" s="7">
        <v>0</v>
      </c>
      <c r="L242" s="7">
        <v>1</v>
      </c>
      <c r="M242" s="7">
        <v>0</v>
      </c>
      <c r="N242" s="7">
        <v>2</v>
      </c>
      <c r="O242" s="7">
        <v>0</v>
      </c>
      <c r="P242" s="7">
        <v>7</v>
      </c>
      <c r="Q242" s="7">
        <v>10</v>
      </c>
      <c r="R242" s="7">
        <v>11</v>
      </c>
      <c r="S242" s="7">
        <v>10</v>
      </c>
      <c r="T242" s="7">
        <v>10</v>
      </c>
      <c r="U242" s="7">
        <v>10</v>
      </c>
      <c r="V242" s="17">
        <f t="shared" si="28"/>
        <v>66</v>
      </c>
      <c r="W242" s="26">
        <f t="shared" si="31"/>
        <v>0.72222222222222221</v>
      </c>
      <c r="X242" s="26">
        <f t="shared" si="29"/>
        <v>0.66666666666666663</v>
      </c>
      <c r="Y242" s="35">
        <f t="shared" si="30"/>
        <v>0.61111111111111116</v>
      </c>
      <c r="Z242" s="26">
        <f t="shared" si="32"/>
        <v>0.61111111111111116</v>
      </c>
      <c r="AA242" s="26">
        <f t="shared" si="33"/>
        <v>0.66666666666666663</v>
      </c>
      <c r="AB242" s="26">
        <f t="shared" si="34"/>
        <v>0.7</v>
      </c>
    </row>
    <row r="243" spans="2:28" x14ac:dyDescent="0.3">
      <c r="B243" s="7">
        <f>'CAT1'!B243</f>
        <v>231</v>
      </c>
      <c r="C243" s="21" t="str">
        <f>'CAT1'!C243</f>
        <v>AME21260L</v>
      </c>
      <c r="D243" s="132" t="str">
        <f>'CAT1'!D243</f>
        <v>AME21260L</v>
      </c>
      <c r="E243" s="133"/>
      <c r="F243" s="7">
        <v>0</v>
      </c>
      <c r="G243" s="7">
        <v>0</v>
      </c>
      <c r="H243" s="7">
        <v>0</v>
      </c>
      <c r="I243" s="7">
        <v>0</v>
      </c>
      <c r="J243" s="7">
        <v>0</v>
      </c>
      <c r="K243" s="7">
        <v>0</v>
      </c>
      <c r="L243" s="7">
        <v>2</v>
      </c>
      <c r="M243" s="7">
        <v>0</v>
      </c>
      <c r="N243" s="7">
        <v>1</v>
      </c>
      <c r="O243" s="7">
        <v>0</v>
      </c>
      <c r="P243" s="7">
        <v>5</v>
      </c>
      <c r="Q243" s="7">
        <v>11</v>
      </c>
      <c r="R243" s="7">
        <v>11</v>
      </c>
      <c r="S243" s="7">
        <v>10</v>
      </c>
      <c r="T243" s="7">
        <v>11</v>
      </c>
      <c r="U243" s="7">
        <v>10</v>
      </c>
      <c r="V243" s="17">
        <f t="shared" si="28"/>
        <v>61</v>
      </c>
      <c r="W243" s="26">
        <f t="shared" si="31"/>
        <v>0.61111111111111116</v>
      </c>
      <c r="X243" s="26">
        <f t="shared" si="29"/>
        <v>0.61111111111111116</v>
      </c>
      <c r="Y243" s="35">
        <f t="shared" si="30"/>
        <v>0.55555555555555558</v>
      </c>
      <c r="Z243" s="26">
        <f t="shared" si="32"/>
        <v>0.72222222222222221</v>
      </c>
      <c r="AA243" s="26">
        <f t="shared" si="33"/>
        <v>0.61111111111111116</v>
      </c>
      <c r="AB243" s="26">
        <f t="shared" si="34"/>
        <v>0.5</v>
      </c>
    </row>
    <row r="244" spans="2:28" x14ac:dyDescent="0.3">
      <c r="B244" s="7">
        <f>'CAT1'!B244</f>
        <v>232</v>
      </c>
      <c r="C244" s="21" t="str">
        <f>'CAT1'!C244</f>
        <v>AME21257L</v>
      </c>
      <c r="D244" s="132" t="str">
        <f>'CAT1'!D244</f>
        <v>AME21257L</v>
      </c>
      <c r="E244" s="133"/>
      <c r="F244" s="7">
        <v>2</v>
      </c>
      <c r="G244" s="7">
        <v>2</v>
      </c>
      <c r="H244" s="7">
        <v>2</v>
      </c>
      <c r="I244" s="7">
        <v>2</v>
      </c>
      <c r="J244" s="7">
        <v>1</v>
      </c>
      <c r="K244" s="7">
        <v>0</v>
      </c>
      <c r="L244" s="7">
        <v>2</v>
      </c>
      <c r="M244" s="7">
        <v>0</v>
      </c>
      <c r="N244" s="7">
        <v>1</v>
      </c>
      <c r="O244" s="7">
        <v>2</v>
      </c>
      <c r="P244" s="7">
        <v>6</v>
      </c>
      <c r="Q244" s="7">
        <v>11</v>
      </c>
      <c r="R244" s="7">
        <v>11</v>
      </c>
      <c r="S244" s="7">
        <v>11</v>
      </c>
      <c r="T244" s="7">
        <v>11</v>
      </c>
      <c r="U244" s="7">
        <v>11</v>
      </c>
      <c r="V244" s="17">
        <f t="shared" si="28"/>
        <v>75</v>
      </c>
      <c r="W244" s="26">
        <f t="shared" si="31"/>
        <v>0.83333333333333337</v>
      </c>
      <c r="X244" s="26">
        <f t="shared" si="29"/>
        <v>0.83333333333333337</v>
      </c>
      <c r="Y244" s="35">
        <f t="shared" si="30"/>
        <v>0.66666666666666663</v>
      </c>
      <c r="Z244" s="26">
        <f t="shared" si="32"/>
        <v>0.72222222222222221</v>
      </c>
      <c r="AA244" s="26">
        <f t="shared" si="33"/>
        <v>0.66666666666666663</v>
      </c>
      <c r="AB244" s="26">
        <f t="shared" si="34"/>
        <v>0.6</v>
      </c>
    </row>
    <row r="245" spans="2:28" x14ac:dyDescent="0.3">
      <c r="B245" s="7">
        <f>'CAT1'!B245</f>
        <v>233</v>
      </c>
      <c r="C245" s="21" t="str">
        <f>'CAT1'!C245</f>
        <v>AME21259L</v>
      </c>
      <c r="D245" s="132" t="str">
        <f>'CAT1'!D245</f>
        <v>AME21259L</v>
      </c>
      <c r="E245" s="133"/>
      <c r="F245" s="7">
        <v>1</v>
      </c>
      <c r="G245" s="7">
        <v>1</v>
      </c>
      <c r="H245" s="7">
        <v>1</v>
      </c>
      <c r="I245" s="7">
        <v>2</v>
      </c>
      <c r="J245" s="7">
        <v>0</v>
      </c>
      <c r="K245" s="7">
        <v>2</v>
      </c>
      <c r="L245" s="7">
        <v>2</v>
      </c>
      <c r="M245" s="7">
        <v>2</v>
      </c>
      <c r="N245" s="7">
        <v>2</v>
      </c>
      <c r="O245" s="7">
        <v>2</v>
      </c>
      <c r="P245" s="7">
        <v>8</v>
      </c>
      <c r="Q245" s="7">
        <v>12</v>
      </c>
      <c r="R245" s="7">
        <v>12</v>
      </c>
      <c r="S245" s="7">
        <v>11</v>
      </c>
      <c r="T245" s="7">
        <v>12</v>
      </c>
      <c r="U245" s="7">
        <v>12</v>
      </c>
      <c r="V245" s="17">
        <f t="shared" si="28"/>
        <v>82</v>
      </c>
      <c r="W245" s="26">
        <f t="shared" si="31"/>
        <v>0.77777777777777779</v>
      </c>
      <c r="X245" s="26">
        <f t="shared" si="29"/>
        <v>0.83333333333333337</v>
      </c>
      <c r="Y245" s="35">
        <f t="shared" si="30"/>
        <v>0.72222222222222221</v>
      </c>
      <c r="Z245" s="26">
        <f t="shared" si="32"/>
        <v>0.88888888888888884</v>
      </c>
      <c r="AA245" s="26">
        <f t="shared" si="33"/>
        <v>0.88888888888888884</v>
      </c>
      <c r="AB245" s="26">
        <f t="shared" si="34"/>
        <v>0.8</v>
      </c>
    </row>
    <row r="246" spans="2:28" x14ac:dyDescent="0.3">
      <c r="B246" s="7">
        <f>'CAT1'!B246</f>
        <v>234</v>
      </c>
      <c r="C246" s="21" t="str">
        <f>'CAT1'!C246</f>
        <v>AME21265L</v>
      </c>
      <c r="D246" s="132" t="str">
        <f>'CAT1'!D246</f>
        <v>AME21265L</v>
      </c>
      <c r="E246" s="133"/>
      <c r="F246" s="7" t="s">
        <v>103</v>
      </c>
      <c r="G246" s="7" t="s">
        <v>103</v>
      </c>
      <c r="H246" s="7" t="s">
        <v>103</v>
      </c>
      <c r="I246" s="7" t="s">
        <v>103</v>
      </c>
      <c r="J246" s="7" t="s">
        <v>103</v>
      </c>
      <c r="K246" s="7" t="s">
        <v>103</v>
      </c>
      <c r="L246" s="7" t="s">
        <v>103</v>
      </c>
      <c r="M246" s="7" t="s">
        <v>103</v>
      </c>
      <c r="N246" s="7" t="s">
        <v>103</v>
      </c>
      <c r="O246" s="7" t="s">
        <v>103</v>
      </c>
      <c r="P246" s="7" t="s">
        <v>103</v>
      </c>
      <c r="Q246" s="7" t="s">
        <v>103</v>
      </c>
      <c r="R246" s="7" t="s">
        <v>103</v>
      </c>
      <c r="S246" s="7" t="s">
        <v>103</v>
      </c>
      <c r="T246" s="7" t="s">
        <v>103</v>
      </c>
      <c r="U246" s="7" t="s">
        <v>103</v>
      </c>
      <c r="V246" s="17">
        <f t="shared" si="28"/>
        <v>0</v>
      </c>
      <c r="W246" s="26">
        <f t="shared" si="31"/>
        <v>0</v>
      </c>
      <c r="X246" s="26">
        <f t="shared" si="29"/>
        <v>0</v>
      </c>
      <c r="Y246" s="35">
        <f t="shared" si="30"/>
        <v>0</v>
      </c>
      <c r="Z246" s="26">
        <f t="shared" si="32"/>
        <v>0</v>
      </c>
      <c r="AA246" s="26">
        <f t="shared" si="33"/>
        <v>0</v>
      </c>
      <c r="AB246" s="26">
        <f t="shared" si="34"/>
        <v>0</v>
      </c>
    </row>
    <row r="247" spans="2:28" x14ac:dyDescent="0.3">
      <c r="R247" s="155" t="s">
        <v>28</v>
      </c>
      <c r="S247" s="156"/>
      <c r="T247" s="156"/>
      <c r="U247" s="156"/>
      <c r="V247" s="156"/>
      <c r="W247" s="7">
        <f t="shared" ref="W247:AB247" si="35">COUNTIF(W13:W246,"&gt;=77.51%")</f>
        <v>165</v>
      </c>
      <c r="X247" s="7">
        <f t="shared" si="35"/>
        <v>148</v>
      </c>
      <c r="Y247" s="7">
        <f t="shared" si="35"/>
        <v>133</v>
      </c>
      <c r="Z247" s="7">
        <f t="shared" si="35"/>
        <v>144</v>
      </c>
      <c r="AA247" s="7">
        <f t="shared" si="35"/>
        <v>155</v>
      </c>
      <c r="AB247" s="7">
        <f t="shared" si="35"/>
        <v>63</v>
      </c>
    </row>
    <row r="248" spans="2:28" x14ac:dyDescent="0.3">
      <c r="R248" s="155" t="s">
        <v>29</v>
      </c>
      <c r="S248" s="156"/>
      <c r="T248" s="156"/>
      <c r="U248" s="156"/>
      <c r="V248" s="156"/>
      <c r="W248" s="7">
        <f>Threshold!$C$8</f>
        <v>234</v>
      </c>
      <c r="X248" s="7">
        <f>Threshold!$C$8</f>
        <v>234</v>
      </c>
      <c r="Y248" s="7">
        <f>Threshold!$C$8</f>
        <v>234</v>
      </c>
      <c r="Z248" s="7">
        <f>Threshold!$C$8</f>
        <v>234</v>
      </c>
      <c r="AA248" s="7">
        <f>Threshold!$C$8</f>
        <v>234</v>
      </c>
      <c r="AB248" s="7">
        <f>Threshold!$C$8</f>
        <v>234</v>
      </c>
    </row>
    <row r="249" spans="2:28" x14ac:dyDescent="0.3">
      <c r="R249" s="155" t="s">
        <v>30</v>
      </c>
      <c r="S249" s="156"/>
      <c r="T249" s="156"/>
      <c r="U249" s="156"/>
      <c r="V249" s="156"/>
      <c r="W249" s="30">
        <f>W247/W248</f>
        <v>0.70512820512820518</v>
      </c>
      <c r="X249" s="30">
        <f t="shared" ref="X249:AB249" si="36">X247/X248</f>
        <v>0.63247863247863245</v>
      </c>
      <c r="Y249" s="30">
        <f t="shared" si="36"/>
        <v>0.56837606837606836</v>
      </c>
      <c r="Z249" s="30">
        <f t="shared" si="36"/>
        <v>0.61538461538461542</v>
      </c>
      <c r="AA249" s="30">
        <f t="shared" si="36"/>
        <v>0.66239316239316237</v>
      </c>
      <c r="AB249" s="30">
        <f t="shared" si="36"/>
        <v>0.26923076923076922</v>
      </c>
    </row>
  </sheetData>
  <mergeCells count="252">
    <mergeCell ref="D221:E221"/>
    <mergeCell ref="D222:E222"/>
    <mergeCell ref="D223:E223"/>
    <mergeCell ref="D224:E224"/>
    <mergeCell ref="D225:E225"/>
    <mergeCell ref="D226:E226"/>
    <mergeCell ref="B8:C8"/>
    <mergeCell ref="B9:B12"/>
    <mergeCell ref="C9:C12"/>
    <mergeCell ref="D9:D12"/>
    <mergeCell ref="D18:E18"/>
    <mergeCell ref="D37:E37"/>
    <mergeCell ref="D38:E38"/>
    <mergeCell ref="D39:E39"/>
    <mergeCell ref="D40:E40"/>
    <mergeCell ref="D41:E41"/>
    <mergeCell ref="D42:E42"/>
    <mergeCell ref="D31:E31"/>
    <mergeCell ref="D32:E32"/>
    <mergeCell ref="D33:E33"/>
    <mergeCell ref="D34:E34"/>
    <mergeCell ref="D35:E35"/>
    <mergeCell ref="D36:E36"/>
    <mergeCell ref="D64:E64"/>
    <mergeCell ref="F4:G4"/>
    <mergeCell ref="F5:G5"/>
    <mergeCell ref="E6:G6"/>
    <mergeCell ref="D13:E13"/>
    <mergeCell ref="D14:E14"/>
    <mergeCell ref="D15:E15"/>
    <mergeCell ref="D16:E16"/>
    <mergeCell ref="D17:E17"/>
    <mergeCell ref="D220:E220"/>
    <mergeCell ref="D49:E49"/>
    <mergeCell ref="D50:E50"/>
    <mergeCell ref="D51:E51"/>
    <mergeCell ref="D52:E52"/>
    <mergeCell ref="D53:E53"/>
    <mergeCell ref="D54:E54"/>
    <mergeCell ref="D43:E43"/>
    <mergeCell ref="D44:E44"/>
    <mergeCell ref="D45:E45"/>
    <mergeCell ref="D46:E46"/>
    <mergeCell ref="D47:E47"/>
    <mergeCell ref="D48:E48"/>
    <mergeCell ref="D61:E61"/>
    <mergeCell ref="D62:E62"/>
    <mergeCell ref="D63:E63"/>
    <mergeCell ref="W9:AB9"/>
    <mergeCell ref="V10:V11"/>
    <mergeCell ref="W10:AB10"/>
    <mergeCell ref="D25:E25"/>
    <mergeCell ref="D26:E26"/>
    <mergeCell ref="D27:E27"/>
    <mergeCell ref="D28:E28"/>
    <mergeCell ref="D29:E29"/>
    <mergeCell ref="D30:E30"/>
    <mergeCell ref="D19:E19"/>
    <mergeCell ref="D20:E20"/>
    <mergeCell ref="D21:E21"/>
    <mergeCell ref="D22:E22"/>
    <mergeCell ref="D23:E23"/>
    <mergeCell ref="D24:E24"/>
    <mergeCell ref="F9:V9"/>
    <mergeCell ref="D65:E65"/>
    <mergeCell ref="D66:E66"/>
    <mergeCell ref="D55:E55"/>
    <mergeCell ref="D56:E56"/>
    <mergeCell ref="D57:E57"/>
    <mergeCell ref="D58:E58"/>
    <mergeCell ref="D59:E59"/>
    <mergeCell ref="D60:E60"/>
    <mergeCell ref="D73:E73"/>
    <mergeCell ref="D74:E74"/>
    <mergeCell ref="D75:E75"/>
    <mergeCell ref="D76:E76"/>
    <mergeCell ref="D77:E77"/>
    <mergeCell ref="D78:E78"/>
    <mergeCell ref="D67:E67"/>
    <mergeCell ref="D68:E68"/>
    <mergeCell ref="D69:E69"/>
    <mergeCell ref="D70:E70"/>
    <mergeCell ref="D71:E71"/>
    <mergeCell ref="D72:E72"/>
    <mergeCell ref="D85:E85"/>
    <mergeCell ref="D86:E86"/>
    <mergeCell ref="D87:E87"/>
    <mergeCell ref="D88:E88"/>
    <mergeCell ref="D89:E89"/>
    <mergeCell ref="D90:E90"/>
    <mergeCell ref="D79:E79"/>
    <mergeCell ref="D80:E80"/>
    <mergeCell ref="D81:E81"/>
    <mergeCell ref="D82:E82"/>
    <mergeCell ref="D83:E83"/>
    <mergeCell ref="D84:E84"/>
    <mergeCell ref="D97:E97"/>
    <mergeCell ref="D98:E98"/>
    <mergeCell ref="D99:E99"/>
    <mergeCell ref="D100:E100"/>
    <mergeCell ref="D101:E101"/>
    <mergeCell ref="D102:E102"/>
    <mergeCell ref="D91:E91"/>
    <mergeCell ref="D92:E92"/>
    <mergeCell ref="D93:E93"/>
    <mergeCell ref="D94:E94"/>
    <mergeCell ref="D95:E95"/>
    <mergeCell ref="D96:E96"/>
    <mergeCell ref="D109:E109"/>
    <mergeCell ref="D110:E110"/>
    <mergeCell ref="D111:E111"/>
    <mergeCell ref="D112:E112"/>
    <mergeCell ref="D113:E113"/>
    <mergeCell ref="D114:E114"/>
    <mergeCell ref="D103:E103"/>
    <mergeCell ref="D104:E104"/>
    <mergeCell ref="D105:E105"/>
    <mergeCell ref="D106:E106"/>
    <mergeCell ref="D107:E107"/>
    <mergeCell ref="D108:E108"/>
    <mergeCell ref="D121:E121"/>
    <mergeCell ref="D122:E122"/>
    <mergeCell ref="D123:E123"/>
    <mergeCell ref="D124:E124"/>
    <mergeCell ref="D125:E125"/>
    <mergeCell ref="D126:E126"/>
    <mergeCell ref="D115:E115"/>
    <mergeCell ref="D116:E116"/>
    <mergeCell ref="D117:E117"/>
    <mergeCell ref="D118:E118"/>
    <mergeCell ref="D119:E119"/>
    <mergeCell ref="D120:E120"/>
    <mergeCell ref="D133:E133"/>
    <mergeCell ref="D134:E134"/>
    <mergeCell ref="D135:E135"/>
    <mergeCell ref="D136:E136"/>
    <mergeCell ref="D137:E137"/>
    <mergeCell ref="D138:E138"/>
    <mergeCell ref="D127:E127"/>
    <mergeCell ref="D128:E128"/>
    <mergeCell ref="D129:E129"/>
    <mergeCell ref="D130:E130"/>
    <mergeCell ref="D131:E131"/>
    <mergeCell ref="D132:E132"/>
    <mergeCell ref="D145:E145"/>
    <mergeCell ref="D146:E146"/>
    <mergeCell ref="D147:E147"/>
    <mergeCell ref="D148:E148"/>
    <mergeCell ref="D149:E149"/>
    <mergeCell ref="D150:E150"/>
    <mergeCell ref="D139:E139"/>
    <mergeCell ref="D140:E140"/>
    <mergeCell ref="D141:E141"/>
    <mergeCell ref="D142:E142"/>
    <mergeCell ref="D143:E143"/>
    <mergeCell ref="D144:E144"/>
    <mergeCell ref="D157:E157"/>
    <mergeCell ref="D158:E158"/>
    <mergeCell ref="D159:E159"/>
    <mergeCell ref="D160:E160"/>
    <mergeCell ref="D161:E161"/>
    <mergeCell ref="D162:E162"/>
    <mergeCell ref="D151:E151"/>
    <mergeCell ref="D152:E152"/>
    <mergeCell ref="D153:E153"/>
    <mergeCell ref="D154:E154"/>
    <mergeCell ref="D155:E155"/>
    <mergeCell ref="D156:E156"/>
    <mergeCell ref="D169:E169"/>
    <mergeCell ref="D170:E170"/>
    <mergeCell ref="D171:E171"/>
    <mergeCell ref="D172:E172"/>
    <mergeCell ref="D173:E173"/>
    <mergeCell ref="D174:E174"/>
    <mergeCell ref="D163:E163"/>
    <mergeCell ref="D164:E164"/>
    <mergeCell ref="D165:E165"/>
    <mergeCell ref="D166:E166"/>
    <mergeCell ref="D167:E167"/>
    <mergeCell ref="D168:E168"/>
    <mergeCell ref="D181:E181"/>
    <mergeCell ref="D182:E182"/>
    <mergeCell ref="D183:E183"/>
    <mergeCell ref="D184:E184"/>
    <mergeCell ref="D185:E185"/>
    <mergeCell ref="D186:E186"/>
    <mergeCell ref="D175:E175"/>
    <mergeCell ref="D176:E176"/>
    <mergeCell ref="D177:E177"/>
    <mergeCell ref="D178:E178"/>
    <mergeCell ref="D179:E179"/>
    <mergeCell ref="D180:E180"/>
    <mergeCell ref="D193:E193"/>
    <mergeCell ref="D194:E194"/>
    <mergeCell ref="D195:E195"/>
    <mergeCell ref="D196:E196"/>
    <mergeCell ref="D197:E197"/>
    <mergeCell ref="D198:E198"/>
    <mergeCell ref="D187:E187"/>
    <mergeCell ref="D188:E188"/>
    <mergeCell ref="D189:E189"/>
    <mergeCell ref="D190:E190"/>
    <mergeCell ref="D191:E191"/>
    <mergeCell ref="D192:E192"/>
    <mergeCell ref="D228:E228"/>
    <mergeCell ref="D229:E229"/>
    <mergeCell ref="D230:E230"/>
    <mergeCell ref="D231:E231"/>
    <mergeCell ref="D199:E199"/>
    <mergeCell ref="D200:E200"/>
    <mergeCell ref="D201:E201"/>
    <mergeCell ref="D202:E202"/>
    <mergeCell ref="D203:E203"/>
    <mergeCell ref="D204:E204"/>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R247:V247"/>
    <mergeCell ref="R248:V248"/>
    <mergeCell ref="R249:V249"/>
    <mergeCell ref="B4:C4"/>
    <mergeCell ref="B5:C5"/>
    <mergeCell ref="B6:C6"/>
    <mergeCell ref="B7:C7"/>
    <mergeCell ref="D244:E244"/>
    <mergeCell ref="D245:E245"/>
    <mergeCell ref="D246:E246"/>
    <mergeCell ref="D238:E238"/>
    <mergeCell ref="D239:E239"/>
    <mergeCell ref="D240:E240"/>
    <mergeCell ref="D241:E241"/>
    <mergeCell ref="D242:E242"/>
    <mergeCell ref="D243:E243"/>
    <mergeCell ref="D232:E232"/>
    <mergeCell ref="D233:E233"/>
    <mergeCell ref="D234:E234"/>
    <mergeCell ref="D235:E235"/>
    <mergeCell ref="D236:E236"/>
    <mergeCell ref="D237:E237"/>
    <mergeCell ref="D205:E205"/>
    <mergeCell ref="D227:E2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O234"/>
  <sheetViews>
    <sheetView workbookViewId="0">
      <selection activeCell="J8" sqref="J8"/>
    </sheetView>
  </sheetViews>
  <sheetFormatPr defaultRowHeight="14.4" x14ac:dyDescent="0.3"/>
  <cols>
    <col min="2" max="2" width="12" customWidth="1"/>
    <col min="3" max="3" width="40.6640625" style="2" customWidth="1"/>
    <col min="6" max="6" width="10.6640625" customWidth="1"/>
    <col min="10" max="15" width="9.109375" style="1"/>
  </cols>
  <sheetData>
    <row r="5" spans="1:15" ht="18" x14ac:dyDescent="0.35">
      <c r="A5" s="159" t="s">
        <v>37</v>
      </c>
      <c r="B5" s="159"/>
      <c r="C5" s="92" t="s">
        <v>12</v>
      </c>
      <c r="D5" s="91" t="str">
        <f>Threshold!D5</f>
        <v>Batch:</v>
      </c>
      <c r="E5" s="142">
        <f>Threshold!E5</f>
        <v>21</v>
      </c>
      <c r="F5" s="143"/>
    </row>
    <row r="6" spans="1:15" ht="18" x14ac:dyDescent="0.35">
      <c r="A6" s="159" t="s">
        <v>14</v>
      </c>
      <c r="B6" s="159"/>
      <c r="C6" s="92" t="str">
        <f>Threshold!C6</f>
        <v>III/V</v>
      </c>
      <c r="D6" s="91" t="str">
        <f>Threshold!D6</f>
        <v>AY:</v>
      </c>
      <c r="E6" s="149" t="str">
        <f>Threshold!E6</f>
        <v>2023-2024 (ODD)</v>
      </c>
      <c r="F6" s="151"/>
    </row>
    <row r="7" spans="1:15" ht="18" x14ac:dyDescent="0.35">
      <c r="A7" s="159" t="s">
        <v>13</v>
      </c>
      <c r="B7" s="159"/>
      <c r="C7" s="92" t="str">
        <f>Threshold!C7</f>
        <v>UEIT501- Data Science</v>
      </c>
      <c r="D7" s="99"/>
      <c r="E7" s="99"/>
      <c r="F7" s="99"/>
    </row>
    <row r="8" spans="1:15" ht="18" x14ac:dyDescent="0.35">
      <c r="A8" s="159" t="s">
        <v>16</v>
      </c>
      <c r="B8" s="159"/>
      <c r="C8" s="92">
        <f>Threshold!C8</f>
        <v>234</v>
      </c>
      <c r="D8" s="99"/>
      <c r="E8" s="99"/>
      <c r="F8" s="99"/>
    </row>
    <row r="11" spans="1:15" ht="15.6" x14ac:dyDescent="0.3">
      <c r="A11" s="7" t="str">
        <f>Threshold!A11</f>
        <v>Sl.No</v>
      </c>
      <c r="B11" s="7" t="str">
        <f>Threshold!B11</f>
        <v>Register No.</v>
      </c>
      <c r="C11" s="4" t="str">
        <f>Threshold!C11</f>
        <v>Name of The Student</v>
      </c>
      <c r="D11" s="33" t="s">
        <v>6</v>
      </c>
      <c r="E11" s="25" t="s">
        <v>7</v>
      </c>
      <c r="F11" s="27" t="s">
        <v>24</v>
      </c>
      <c r="G11" s="28" t="s">
        <v>25</v>
      </c>
      <c r="H11" s="31" t="s">
        <v>31</v>
      </c>
      <c r="I11" s="32" t="s">
        <v>32</v>
      </c>
      <c r="J11" s="33" t="s">
        <v>6</v>
      </c>
      <c r="K11" s="25" t="s">
        <v>7</v>
      </c>
      <c r="L11" s="27" t="s">
        <v>24</v>
      </c>
      <c r="M11" s="28" t="s">
        <v>25</v>
      </c>
      <c r="N11" s="31" t="s">
        <v>31</v>
      </c>
      <c r="O11" s="32" t="s">
        <v>32</v>
      </c>
    </row>
    <row r="12" spans="1:15" ht="15.6" x14ac:dyDescent="0.3">
      <c r="A12" s="7">
        <f>Threshold!A12</f>
        <v>1</v>
      </c>
      <c r="B12" s="7" t="str">
        <f>Threshold!B12</f>
        <v>AME21002</v>
      </c>
      <c r="C12" s="4" t="str">
        <f>Threshold!C12</f>
        <v>AME21002</v>
      </c>
      <c r="D12" s="3">
        <v>3</v>
      </c>
      <c r="E12" s="3">
        <v>1</v>
      </c>
      <c r="F12" s="3">
        <v>3</v>
      </c>
      <c r="G12" s="3">
        <v>3</v>
      </c>
      <c r="H12" s="3">
        <v>1</v>
      </c>
      <c r="I12" s="3">
        <v>3</v>
      </c>
      <c r="J12" s="51">
        <f>D12/3</f>
        <v>1</v>
      </c>
      <c r="K12" s="51">
        <f t="shared" ref="K12:O12" si="0">E12/3</f>
        <v>0.33333333333333331</v>
      </c>
      <c r="L12" s="51">
        <f t="shared" si="0"/>
        <v>1</v>
      </c>
      <c r="M12" s="51">
        <f t="shared" si="0"/>
        <v>1</v>
      </c>
      <c r="N12" s="51">
        <f t="shared" si="0"/>
        <v>0.33333333333333331</v>
      </c>
      <c r="O12" s="51">
        <f t="shared" si="0"/>
        <v>1</v>
      </c>
    </row>
    <row r="13" spans="1:15" ht="15.6" x14ac:dyDescent="0.3">
      <c r="A13" s="7">
        <f>Threshold!A13</f>
        <v>2</v>
      </c>
      <c r="B13" s="7" t="str">
        <f>Threshold!B13</f>
        <v>AME21005</v>
      </c>
      <c r="C13" s="4" t="str">
        <f>Threshold!C13</f>
        <v>AME21005</v>
      </c>
      <c r="D13" s="3">
        <v>1</v>
      </c>
      <c r="E13" s="3">
        <v>1</v>
      </c>
      <c r="F13" s="3">
        <v>2</v>
      </c>
      <c r="G13" s="3">
        <v>1</v>
      </c>
      <c r="H13" s="3">
        <v>1</v>
      </c>
      <c r="I13" s="3">
        <v>1</v>
      </c>
      <c r="J13" s="51">
        <f t="shared" ref="J13:J76" si="1">D13/3</f>
        <v>0.33333333333333331</v>
      </c>
      <c r="K13" s="51">
        <f t="shared" ref="K13:K76" si="2">E13/3</f>
        <v>0.33333333333333331</v>
      </c>
      <c r="L13" s="51">
        <f t="shared" ref="L13:L76" si="3">F13/3</f>
        <v>0.66666666666666663</v>
      </c>
      <c r="M13" s="51">
        <f t="shared" ref="M13:M76" si="4">G13/3</f>
        <v>0.33333333333333331</v>
      </c>
      <c r="N13" s="51">
        <f t="shared" ref="N13:N76" si="5">H13/3</f>
        <v>0.33333333333333331</v>
      </c>
      <c r="O13" s="51">
        <f t="shared" ref="O13:O76" si="6">I13/3</f>
        <v>0.33333333333333331</v>
      </c>
    </row>
    <row r="14" spans="1:15" ht="15.6" x14ac:dyDescent="0.3">
      <c r="A14" s="7">
        <f>Threshold!A14</f>
        <v>3</v>
      </c>
      <c r="B14" s="7" t="str">
        <f>Threshold!B14</f>
        <v>AME21017</v>
      </c>
      <c r="C14" s="4" t="str">
        <f>Threshold!C14</f>
        <v>AME21017</v>
      </c>
      <c r="D14" s="3">
        <v>2</v>
      </c>
      <c r="E14" s="3">
        <v>1</v>
      </c>
      <c r="F14" s="3">
        <v>1</v>
      </c>
      <c r="G14" s="3">
        <v>3</v>
      </c>
      <c r="H14" s="3">
        <v>2</v>
      </c>
      <c r="I14" s="3">
        <v>2</v>
      </c>
      <c r="J14" s="51">
        <f t="shared" si="1"/>
        <v>0.66666666666666663</v>
      </c>
      <c r="K14" s="51">
        <f t="shared" si="2"/>
        <v>0.33333333333333331</v>
      </c>
      <c r="L14" s="51">
        <f t="shared" si="3"/>
        <v>0.33333333333333331</v>
      </c>
      <c r="M14" s="51">
        <f t="shared" si="4"/>
        <v>1</v>
      </c>
      <c r="N14" s="51">
        <f t="shared" si="5"/>
        <v>0.66666666666666663</v>
      </c>
      <c r="O14" s="51">
        <f t="shared" si="6"/>
        <v>0.66666666666666663</v>
      </c>
    </row>
    <row r="15" spans="1:15" ht="15.6" x14ac:dyDescent="0.3">
      <c r="A15" s="7">
        <f>Threshold!A15</f>
        <v>4</v>
      </c>
      <c r="B15" s="7" t="str">
        <f>Threshold!B15</f>
        <v>AME21019</v>
      </c>
      <c r="C15" s="4" t="str">
        <f>Threshold!C15</f>
        <v>AME21019</v>
      </c>
      <c r="D15" s="3">
        <v>1</v>
      </c>
      <c r="E15" s="3">
        <v>2</v>
      </c>
      <c r="F15" s="3">
        <v>1</v>
      </c>
      <c r="G15" s="3">
        <v>2</v>
      </c>
      <c r="H15" s="3">
        <v>2</v>
      </c>
      <c r="I15" s="3">
        <v>3</v>
      </c>
      <c r="J15" s="51">
        <f t="shared" si="1"/>
        <v>0.33333333333333331</v>
      </c>
      <c r="K15" s="51">
        <f t="shared" si="2"/>
        <v>0.66666666666666663</v>
      </c>
      <c r="L15" s="51">
        <f t="shared" si="3"/>
        <v>0.33333333333333331</v>
      </c>
      <c r="M15" s="51">
        <f t="shared" si="4"/>
        <v>0.66666666666666663</v>
      </c>
      <c r="N15" s="51">
        <f t="shared" si="5"/>
        <v>0.66666666666666663</v>
      </c>
      <c r="O15" s="51">
        <f t="shared" si="6"/>
        <v>1</v>
      </c>
    </row>
    <row r="16" spans="1:15" ht="15.6" x14ac:dyDescent="0.3">
      <c r="A16" s="7">
        <f>Threshold!A16</f>
        <v>5</v>
      </c>
      <c r="B16" s="7" t="str">
        <f>Threshold!B16</f>
        <v>AME21020</v>
      </c>
      <c r="C16" s="4" t="str">
        <f>Threshold!C16</f>
        <v>AME21020</v>
      </c>
      <c r="D16" s="3">
        <v>3</v>
      </c>
      <c r="E16" s="3">
        <v>1</v>
      </c>
      <c r="F16" s="3">
        <v>2</v>
      </c>
      <c r="G16" s="3">
        <v>2</v>
      </c>
      <c r="H16" s="3">
        <v>2</v>
      </c>
      <c r="I16" s="3">
        <v>1</v>
      </c>
      <c r="J16" s="51">
        <f t="shared" si="1"/>
        <v>1</v>
      </c>
      <c r="K16" s="51">
        <f t="shared" si="2"/>
        <v>0.33333333333333331</v>
      </c>
      <c r="L16" s="51">
        <f t="shared" si="3"/>
        <v>0.66666666666666663</v>
      </c>
      <c r="M16" s="51">
        <f t="shared" si="4"/>
        <v>0.66666666666666663</v>
      </c>
      <c r="N16" s="51">
        <f t="shared" si="5"/>
        <v>0.66666666666666663</v>
      </c>
      <c r="O16" s="51">
        <f t="shared" si="6"/>
        <v>0.33333333333333331</v>
      </c>
    </row>
    <row r="17" spans="1:15" ht="15.6" x14ac:dyDescent="0.3">
      <c r="A17" s="7">
        <f>Threshold!A17</f>
        <v>6</v>
      </c>
      <c r="B17" s="7" t="str">
        <f>Threshold!B17</f>
        <v>AME21021</v>
      </c>
      <c r="C17" s="4" t="str">
        <f>Threshold!C17</f>
        <v>AME21021</v>
      </c>
      <c r="D17" s="3">
        <v>2</v>
      </c>
      <c r="E17" s="3">
        <v>3</v>
      </c>
      <c r="F17" s="3">
        <v>2</v>
      </c>
      <c r="G17" s="3">
        <v>2</v>
      </c>
      <c r="H17" s="3">
        <v>3</v>
      </c>
      <c r="I17" s="3">
        <v>3</v>
      </c>
      <c r="J17" s="51">
        <f t="shared" si="1"/>
        <v>0.66666666666666663</v>
      </c>
      <c r="K17" s="51">
        <f t="shared" si="2"/>
        <v>1</v>
      </c>
      <c r="L17" s="51">
        <f t="shared" si="3"/>
        <v>0.66666666666666663</v>
      </c>
      <c r="M17" s="51">
        <f t="shared" si="4"/>
        <v>0.66666666666666663</v>
      </c>
      <c r="N17" s="51">
        <f t="shared" si="5"/>
        <v>1</v>
      </c>
      <c r="O17" s="51">
        <f t="shared" si="6"/>
        <v>1</v>
      </c>
    </row>
    <row r="18" spans="1:15" ht="15.6" x14ac:dyDescent="0.3">
      <c r="A18" s="7">
        <f>Threshold!A18</f>
        <v>7</v>
      </c>
      <c r="B18" s="7" t="str">
        <f>Threshold!B18</f>
        <v>AME21022</v>
      </c>
      <c r="C18" s="4" t="str">
        <f>Threshold!C18</f>
        <v>AME21022</v>
      </c>
      <c r="D18" s="3">
        <v>3</v>
      </c>
      <c r="E18" s="3">
        <v>1</v>
      </c>
      <c r="F18" s="3">
        <v>1</v>
      </c>
      <c r="G18" s="3">
        <v>2</v>
      </c>
      <c r="H18" s="3">
        <v>3</v>
      </c>
      <c r="I18" s="3">
        <v>2</v>
      </c>
      <c r="J18" s="51">
        <f t="shared" si="1"/>
        <v>1</v>
      </c>
      <c r="K18" s="51">
        <f t="shared" si="2"/>
        <v>0.33333333333333331</v>
      </c>
      <c r="L18" s="51">
        <f t="shared" si="3"/>
        <v>0.33333333333333331</v>
      </c>
      <c r="M18" s="51">
        <f t="shared" si="4"/>
        <v>0.66666666666666663</v>
      </c>
      <c r="N18" s="51">
        <f t="shared" si="5"/>
        <v>1</v>
      </c>
      <c r="O18" s="51">
        <f t="shared" si="6"/>
        <v>0.66666666666666663</v>
      </c>
    </row>
    <row r="19" spans="1:15" ht="15.6" x14ac:dyDescent="0.3">
      <c r="A19" s="7">
        <f>Threshold!A19</f>
        <v>8</v>
      </c>
      <c r="B19" s="7" t="str">
        <f>Threshold!B19</f>
        <v>AME21031</v>
      </c>
      <c r="C19" s="4" t="str">
        <f>Threshold!C19</f>
        <v>AME21031</v>
      </c>
      <c r="D19" s="3">
        <v>1</v>
      </c>
      <c r="E19" s="3">
        <v>2</v>
      </c>
      <c r="F19" s="3">
        <v>3</v>
      </c>
      <c r="G19" s="3">
        <v>1</v>
      </c>
      <c r="H19" s="3">
        <v>2</v>
      </c>
      <c r="I19" s="3">
        <v>1</v>
      </c>
      <c r="J19" s="51">
        <f t="shared" si="1"/>
        <v>0.33333333333333331</v>
      </c>
      <c r="K19" s="51">
        <f t="shared" si="2"/>
        <v>0.66666666666666663</v>
      </c>
      <c r="L19" s="51">
        <f t="shared" si="3"/>
        <v>1</v>
      </c>
      <c r="M19" s="51">
        <f t="shared" si="4"/>
        <v>0.33333333333333331</v>
      </c>
      <c r="N19" s="51">
        <f t="shared" si="5"/>
        <v>0.66666666666666663</v>
      </c>
      <c r="O19" s="51">
        <f t="shared" si="6"/>
        <v>0.33333333333333331</v>
      </c>
    </row>
    <row r="20" spans="1:15" x14ac:dyDescent="0.3">
      <c r="A20" s="7">
        <f>Threshold!A20</f>
        <v>9</v>
      </c>
      <c r="B20" s="7" t="str">
        <f>Threshold!B20</f>
        <v>AME21033</v>
      </c>
      <c r="C20" s="4" t="str">
        <f>Threshold!C20</f>
        <v>AME21033</v>
      </c>
      <c r="D20" s="3">
        <v>1</v>
      </c>
      <c r="E20" s="3">
        <v>1</v>
      </c>
      <c r="F20" s="3">
        <v>1</v>
      </c>
      <c r="G20" s="3">
        <v>2</v>
      </c>
      <c r="H20" s="3">
        <v>2</v>
      </c>
      <c r="I20" s="3">
        <v>3</v>
      </c>
      <c r="J20" s="51">
        <f t="shared" si="1"/>
        <v>0.33333333333333331</v>
      </c>
      <c r="K20" s="51">
        <f t="shared" si="2"/>
        <v>0.33333333333333331</v>
      </c>
      <c r="L20" s="51">
        <f t="shared" si="3"/>
        <v>0.33333333333333331</v>
      </c>
      <c r="M20" s="51">
        <f t="shared" si="4"/>
        <v>0.66666666666666663</v>
      </c>
      <c r="N20" s="51">
        <f t="shared" si="5"/>
        <v>0.66666666666666663</v>
      </c>
      <c r="O20" s="51">
        <f t="shared" si="6"/>
        <v>1</v>
      </c>
    </row>
    <row r="21" spans="1:15" ht="15.6" x14ac:dyDescent="0.3">
      <c r="A21" s="7">
        <f>Threshold!A21</f>
        <v>10</v>
      </c>
      <c r="B21" s="7" t="str">
        <f>Threshold!B21</f>
        <v>AME21036</v>
      </c>
      <c r="C21" s="4" t="str">
        <f>Threshold!C21</f>
        <v>AME21036</v>
      </c>
      <c r="D21" s="3">
        <v>3</v>
      </c>
      <c r="E21" s="3">
        <v>1</v>
      </c>
      <c r="F21" s="3">
        <v>3</v>
      </c>
      <c r="G21" s="3">
        <v>3</v>
      </c>
      <c r="H21" s="3">
        <v>1</v>
      </c>
      <c r="I21" s="3">
        <v>2</v>
      </c>
      <c r="J21" s="51">
        <f t="shared" si="1"/>
        <v>1</v>
      </c>
      <c r="K21" s="51">
        <f t="shared" si="2"/>
        <v>0.33333333333333331</v>
      </c>
      <c r="L21" s="51">
        <f t="shared" si="3"/>
        <v>1</v>
      </c>
      <c r="M21" s="51">
        <f t="shared" si="4"/>
        <v>1</v>
      </c>
      <c r="N21" s="51">
        <f t="shared" si="5"/>
        <v>0.33333333333333331</v>
      </c>
      <c r="O21" s="51">
        <f t="shared" si="6"/>
        <v>0.66666666666666663</v>
      </c>
    </row>
    <row r="22" spans="1:15" ht="15.6" x14ac:dyDescent="0.3">
      <c r="A22" s="7">
        <f>Threshold!A22</f>
        <v>11</v>
      </c>
      <c r="B22" s="7" t="str">
        <f>Threshold!B22</f>
        <v>AME21037</v>
      </c>
      <c r="C22" s="4" t="str">
        <f>Threshold!C22</f>
        <v>AME21037</v>
      </c>
      <c r="D22" s="3">
        <v>3</v>
      </c>
      <c r="E22" s="3">
        <v>3</v>
      </c>
      <c r="F22" s="3">
        <v>3</v>
      </c>
      <c r="G22" s="3">
        <v>3</v>
      </c>
      <c r="H22" s="3">
        <v>3</v>
      </c>
      <c r="I22" s="3">
        <v>2</v>
      </c>
      <c r="J22" s="51">
        <f t="shared" si="1"/>
        <v>1</v>
      </c>
      <c r="K22" s="51">
        <f t="shared" si="2"/>
        <v>1</v>
      </c>
      <c r="L22" s="51">
        <f t="shared" si="3"/>
        <v>1</v>
      </c>
      <c r="M22" s="51">
        <f t="shared" si="4"/>
        <v>1</v>
      </c>
      <c r="N22" s="51">
        <f t="shared" si="5"/>
        <v>1</v>
      </c>
      <c r="O22" s="51">
        <f t="shared" si="6"/>
        <v>0.66666666666666663</v>
      </c>
    </row>
    <row r="23" spans="1:15" ht="15.6" x14ac:dyDescent="0.3">
      <c r="A23" s="7">
        <f>Threshold!A23</f>
        <v>12</v>
      </c>
      <c r="B23" s="7" t="str">
        <f>Threshold!B23</f>
        <v>AME21039</v>
      </c>
      <c r="C23" s="4" t="str">
        <f>Threshold!C23</f>
        <v>AME21039</v>
      </c>
      <c r="D23" s="3">
        <v>2</v>
      </c>
      <c r="E23" s="3">
        <v>2</v>
      </c>
      <c r="F23" s="3">
        <v>1</v>
      </c>
      <c r="G23" s="3">
        <v>3</v>
      </c>
      <c r="H23" s="3">
        <v>2</v>
      </c>
      <c r="I23" s="3">
        <v>2</v>
      </c>
      <c r="J23" s="51">
        <f t="shared" si="1"/>
        <v>0.66666666666666663</v>
      </c>
      <c r="K23" s="51">
        <f t="shared" si="2"/>
        <v>0.66666666666666663</v>
      </c>
      <c r="L23" s="51">
        <f t="shared" si="3"/>
        <v>0.33333333333333331</v>
      </c>
      <c r="M23" s="51">
        <f t="shared" si="4"/>
        <v>1</v>
      </c>
      <c r="N23" s="51">
        <f t="shared" si="5"/>
        <v>0.66666666666666663</v>
      </c>
      <c r="O23" s="51">
        <f t="shared" si="6"/>
        <v>0.66666666666666663</v>
      </c>
    </row>
    <row r="24" spans="1:15" x14ac:dyDescent="0.3">
      <c r="A24" s="7">
        <f>Threshold!A24</f>
        <v>13</v>
      </c>
      <c r="B24" s="7" t="str">
        <f>Threshold!B24</f>
        <v>AME21041</v>
      </c>
      <c r="C24" s="4" t="str">
        <f>Threshold!C24</f>
        <v>AME21041</v>
      </c>
      <c r="D24" s="3">
        <v>1</v>
      </c>
      <c r="E24" s="3">
        <v>3</v>
      </c>
      <c r="F24" s="3">
        <v>2</v>
      </c>
      <c r="G24" s="3">
        <v>2</v>
      </c>
      <c r="H24" s="3">
        <v>1</v>
      </c>
      <c r="I24" s="3">
        <v>3</v>
      </c>
      <c r="J24" s="51">
        <f t="shared" si="1"/>
        <v>0.33333333333333331</v>
      </c>
      <c r="K24" s="51">
        <f t="shared" si="2"/>
        <v>1</v>
      </c>
      <c r="L24" s="51">
        <f t="shared" si="3"/>
        <v>0.66666666666666663</v>
      </c>
      <c r="M24" s="51">
        <f t="shared" si="4"/>
        <v>0.66666666666666663</v>
      </c>
      <c r="N24" s="51">
        <f t="shared" si="5"/>
        <v>0.33333333333333331</v>
      </c>
      <c r="O24" s="51">
        <f t="shared" si="6"/>
        <v>1</v>
      </c>
    </row>
    <row r="25" spans="1:15" ht="15.6" x14ac:dyDescent="0.3">
      <c r="A25" s="7">
        <f>Threshold!A25</f>
        <v>14</v>
      </c>
      <c r="B25" s="7" t="str">
        <f>Threshold!B25</f>
        <v>AME21052</v>
      </c>
      <c r="C25" s="4" t="str">
        <f>Threshold!C25</f>
        <v>AME21052</v>
      </c>
      <c r="D25" s="3">
        <v>2</v>
      </c>
      <c r="E25" s="3">
        <v>2</v>
      </c>
      <c r="F25" s="3">
        <v>3</v>
      </c>
      <c r="G25" s="3">
        <v>1</v>
      </c>
      <c r="H25" s="3">
        <v>2</v>
      </c>
      <c r="I25" s="3">
        <v>3</v>
      </c>
      <c r="J25" s="51">
        <f t="shared" si="1"/>
        <v>0.66666666666666663</v>
      </c>
      <c r="K25" s="51">
        <f t="shared" si="2"/>
        <v>0.66666666666666663</v>
      </c>
      <c r="L25" s="51">
        <f t="shared" si="3"/>
        <v>1</v>
      </c>
      <c r="M25" s="51">
        <f t="shared" si="4"/>
        <v>0.33333333333333331</v>
      </c>
      <c r="N25" s="51">
        <f t="shared" si="5"/>
        <v>0.66666666666666663</v>
      </c>
      <c r="O25" s="51">
        <f t="shared" si="6"/>
        <v>1</v>
      </c>
    </row>
    <row r="26" spans="1:15" ht="15.6" x14ac:dyDescent="0.3">
      <c r="A26" s="7">
        <f>Threshold!A26</f>
        <v>15</v>
      </c>
      <c r="B26" s="7" t="str">
        <f>Threshold!B26</f>
        <v>AME21054</v>
      </c>
      <c r="C26" s="4" t="str">
        <f>Threshold!C26</f>
        <v>AME21054</v>
      </c>
      <c r="D26" s="3">
        <v>3</v>
      </c>
      <c r="E26" s="3">
        <v>1</v>
      </c>
      <c r="F26" s="3">
        <v>2</v>
      </c>
      <c r="G26" s="3">
        <v>2</v>
      </c>
      <c r="H26" s="3">
        <v>2</v>
      </c>
      <c r="I26" s="3">
        <v>2</v>
      </c>
      <c r="J26" s="51">
        <f t="shared" si="1"/>
        <v>1</v>
      </c>
      <c r="K26" s="51">
        <f t="shared" si="2"/>
        <v>0.33333333333333331</v>
      </c>
      <c r="L26" s="51">
        <f t="shared" si="3"/>
        <v>0.66666666666666663</v>
      </c>
      <c r="M26" s="51">
        <f t="shared" si="4"/>
        <v>0.66666666666666663</v>
      </c>
      <c r="N26" s="51">
        <f t="shared" si="5"/>
        <v>0.66666666666666663</v>
      </c>
      <c r="O26" s="51">
        <f t="shared" si="6"/>
        <v>0.66666666666666663</v>
      </c>
    </row>
    <row r="27" spans="1:15" ht="15.6" x14ac:dyDescent="0.3">
      <c r="A27" s="7">
        <f>Threshold!A27</f>
        <v>16</v>
      </c>
      <c r="B27" s="7" t="str">
        <f>Threshold!B27</f>
        <v>AME21055</v>
      </c>
      <c r="C27" s="4" t="str">
        <f>Threshold!C27</f>
        <v>AME21055</v>
      </c>
      <c r="D27" s="3">
        <v>3</v>
      </c>
      <c r="E27" s="3">
        <v>3</v>
      </c>
      <c r="F27" s="3">
        <v>2</v>
      </c>
      <c r="G27" s="3">
        <v>3</v>
      </c>
      <c r="H27" s="3">
        <v>2</v>
      </c>
      <c r="I27" s="3">
        <v>3</v>
      </c>
      <c r="J27" s="51">
        <f t="shared" si="1"/>
        <v>1</v>
      </c>
      <c r="K27" s="51">
        <f t="shared" si="2"/>
        <v>1</v>
      </c>
      <c r="L27" s="51">
        <f t="shared" si="3"/>
        <v>0.66666666666666663</v>
      </c>
      <c r="M27" s="51">
        <f t="shared" si="4"/>
        <v>1</v>
      </c>
      <c r="N27" s="51">
        <f t="shared" si="5"/>
        <v>0.66666666666666663</v>
      </c>
      <c r="O27" s="51">
        <f t="shared" si="6"/>
        <v>1</v>
      </c>
    </row>
    <row r="28" spans="1:15" ht="15.6" x14ac:dyDescent="0.3">
      <c r="A28" s="7">
        <f>Threshold!A28</f>
        <v>17</v>
      </c>
      <c r="B28" s="7" t="str">
        <f>Threshold!B28</f>
        <v>AME21061</v>
      </c>
      <c r="C28" s="4" t="str">
        <f>Threshold!C28</f>
        <v>AME21061</v>
      </c>
      <c r="D28" s="3">
        <v>1</v>
      </c>
      <c r="E28" s="3">
        <v>1</v>
      </c>
      <c r="F28" s="3">
        <v>2</v>
      </c>
      <c r="G28" s="3">
        <v>3</v>
      </c>
      <c r="H28" s="3">
        <v>3</v>
      </c>
      <c r="I28" s="3">
        <v>1</v>
      </c>
      <c r="J28" s="51">
        <f t="shared" si="1"/>
        <v>0.33333333333333331</v>
      </c>
      <c r="K28" s="51">
        <f t="shared" si="2"/>
        <v>0.33333333333333331</v>
      </c>
      <c r="L28" s="51">
        <f t="shared" si="3"/>
        <v>0.66666666666666663</v>
      </c>
      <c r="M28" s="51">
        <f t="shared" si="4"/>
        <v>1</v>
      </c>
      <c r="N28" s="51">
        <f t="shared" si="5"/>
        <v>1</v>
      </c>
      <c r="O28" s="51">
        <f t="shared" si="6"/>
        <v>0.33333333333333331</v>
      </c>
    </row>
    <row r="29" spans="1:15" ht="15.6" x14ac:dyDescent="0.3">
      <c r="A29" s="7">
        <f>Threshold!A29</f>
        <v>18</v>
      </c>
      <c r="B29" s="7" t="str">
        <f>Threshold!B29</f>
        <v>AME21062</v>
      </c>
      <c r="C29" s="4" t="str">
        <f>Threshold!C29</f>
        <v>AME21062</v>
      </c>
      <c r="D29" s="3">
        <v>2</v>
      </c>
      <c r="E29" s="3">
        <v>1</v>
      </c>
      <c r="F29" s="3">
        <v>1</v>
      </c>
      <c r="G29" s="3">
        <v>1</v>
      </c>
      <c r="H29" s="3">
        <v>2</v>
      </c>
      <c r="I29" s="3">
        <v>3</v>
      </c>
      <c r="J29" s="51">
        <f t="shared" si="1"/>
        <v>0.66666666666666663</v>
      </c>
      <c r="K29" s="51">
        <f t="shared" si="2"/>
        <v>0.33333333333333331</v>
      </c>
      <c r="L29" s="51">
        <f t="shared" si="3"/>
        <v>0.33333333333333331</v>
      </c>
      <c r="M29" s="51">
        <f t="shared" si="4"/>
        <v>0.33333333333333331</v>
      </c>
      <c r="N29" s="51">
        <f t="shared" si="5"/>
        <v>0.66666666666666663</v>
      </c>
      <c r="O29" s="51">
        <f t="shared" si="6"/>
        <v>1</v>
      </c>
    </row>
    <row r="30" spans="1:15" ht="15.6" x14ac:dyDescent="0.3">
      <c r="A30" s="7">
        <f>Threshold!A30</f>
        <v>19</v>
      </c>
      <c r="B30" s="7" t="str">
        <f>Threshold!B30</f>
        <v>AME21063</v>
      </c>
      <c r="C30" s="4" t="str">
        <f>Threshold!C30</f>
        <v>AME21063</v>
      </c>
      <c r="D30" s="3">
        <v>1</v>
      </c>
      <c r="E30" s="3">
        <v>3</v>
      </c>
      <c r="F30" s="3">
        <v>3</v>
      </c>
      <c r="G30" s="3">
        <v>1</v>
      </c>
      <c r="H30" s="3">
        <v>1</v>
      </c>
      <c r="I30" s="3">
        <v>3</v>
      </c>
      <c r="J30" s="51">
        <f t="shared" si="1"/>
        <v>0.33333333333333331</v>
      </c>
      <c r="K30" s="51">
        <f t="shared" si="2"/>
        <v>1</v>
      </c>
      <c r="L30" s="51">
        <f t="shared" si="3"/>
        <v>1</v>
      </c>
      <c r="M30" s="51">
        <f t="shared" si="4"/>
        <v>0.33333333333333331</v>
      </c>
      <c r="N30" s="51">
        <f t="shared" si="5"/>
        <v>0.33333333333333331</v>
      </c>
      <c r="O30" s="51">
        <f t="shared" si="6"/>
        <v>1</v>
      </c>
    </row>
    <row r="31" spans="1:15" ht="15.6" x14ac:dyDescent="0.3">
      <c r="A31" s="7">
        <f>Threshold!A31</f>
        <v>20</v>
      </c>
      <c r="B31" s="7" t="str">
        <f>Threshold!B31</f>
        <v>AME21066</v>
      </c>
      <c r="C31" s="4" t="str">
        <f>Threshold!C31</f>
        <v>AME21066</v>
      </c>
      <c r="D31" s="3">
        <v>2</v>
      </c>
      <c r="E31" s="3">
        <v>3</v>
      </c>
      <c r="F31" s="3">
        <v>3</v>
      </c>
      <c r="G31" s="3">
        <v>2</v>
      </c>
      <c r="H31" s="3">
        <v>3</v>
      </c>
      <c r="I31" s="3">
        <v>1</v>
      </c>
      <c r="J31" s="51">
        <f t="shared" si="1"/>
        <v>0.66666666666666663</v>
      </c>
      <c r="K31" s="51">
        <f t="shared" si="2"/>
        <v>1</v>
      </c>
      <c r="L31" s="51">
        <f t="shared" si="3"/>
        <v>1</v>
      </c>
      <c r="M31" s="51">
        <f t="shared" si="4"/>
        <v>0.66666666666666663</v>
      </c>
      <c r="N31" s="51">
        <f t="shared" si="5"/>
        <v>1</v>
      </c>
      <c r="O31" s="51">
        <f t="shared" si="6"/>
        <v>0.33333333333333331</v>
      </c>
    </row>
    <row r="32" spans="1:15" ht="15.6" x14ac:dyDescent="0.3">
      <c r="A32" s="7">
        <f>Threshold!A32</f>
        <v>21</v>
      </c>
      <c r="B32" s="7" t="str">
        <f>Threshold!B32</f>
        <v>AME21067</v>
      </c>
      <c r="C32" s="4" t="str">
        <f>Threshold!C32</f>
        <v>AME21067</v>
      </c>
      <c r="D32" s="3">
        <v>1</v>
      </c>
      <c r="E32" s="3">
        <v>1</v>
      </c>
      <c r="F32" s="3">
        <v>3</v>
      </c>
      <c r="G32" s="3">
        <v>1</v>
      </c>
      <c r="H32" s="3">
        <v>1</v>
      </c>
      <c r="I32" s="3">
        <v>1</v>
      </c>
      <c r="J32" s="51">
        <f t="shared" si="1"/>
        <v>0.33333333333333331</v>
      </c>
      <c r="K32" s="51">
        <f t="shared" si="2"/>
        <v>0.33333333333333331</v>
      </c>
      <c r="L32" s="51">
        <f t="shared" si="3"/>
        <v>1</v>
      </c>
      <c r="M32" s="51">
        <f t="shared" si="4"/>
        <v>0.33333333333333331</v>
      </c>
      <c r="N32" s="51">
        <f t="shared" si="5"/>
        <v>0.33333333333333331</v>
      </c>
      <c r="O32" s="51">
        <f t="shared" si="6"/>
        <v>0.33333333333333331</v>
      </c>
    </row>
    <row r="33" spans="1:15" ht="15.6" x14ac:dyDescent="0.3">
      <c r="A33" s="7">
        <f>Threshold!A33</f>
        <v>22</v>
      </c>
      <c r="B33" s="7" t="str">
        <f>Threshold!B33</f>
        <v>AME21068</v>
      </c>
      <c r="C33" s="4" t="str">
        <f>Threshold!C33</f>
        <v>AME21068</v>
      </c>
      <c r="D33" s="3">
        <v>3</v>
      </c>
      <c r="E33" s="3">
        <v>3</v>
      </c>
      <c r="F33" s="3">
        <v>2</v>
      </c>
      <c r="G33" s="3">
        <v>1</v>
      </c>
      <c r="H33" s="3">
        <v>1</v>
      </c>
      <c r="I33" s="3">
        <v>2</v>
      </c>
      <c r="J33" s="51">
        <f t="shared" si="1"/>
        <v>1</v>
      </c>
      <c r="K33" s="51">
        <f t="shared" si="2"/>
        <v>1</v>
      </c>
      <c r="L33" s="51">
        <f t="shared" si="3"/>
        <v>0.66666666666666663</v>
      </c>
      <c r="M33" s="51">
        <f t="shared" si="4"/>
        <v>0.33333333333333331</v>
      </c>
      <c r="N33" s="51">
        <f t="shared" si="5"/>
        <v>0.33333333333333331</v>
      </c>
      <c r="O33" s="51">
        <f t="shared" si="6"/>
        <v>0.66666666666666663</v>
      </c>
    </row>
    <row r="34" spans="1:15" ht="15.6" x14ac:dyDescent="0.3">
      <c r="A34" s="7">
        <f>Threshold!A34</f>
        <v>23</v>
      </c>
      <c r="B34" s="7" t="str">
        <f>Threshold!B34</f>
        <v>AME21069</v>
      </c>
      <c r="C34" s="4" t="str">
        <f>Threshold!C34</f>
        <v>AME21069</v>
      </c>
      <c r="D34" s="3">
        <v>3</v>
      </c>
      <c r="E34" s="3">
        <v>3</v>
      </c>
      <c r="F34" s="3">
        <v>1</v>
      </c>
      <c r="G34" s="3">
        <v>1</v>
      </c>
      <c r="H34" s="3">
        <v>1</v>
      </c>
      <c r="I34" s="3">
        <v>2</v>
      </c>
      <c r="J34" s="51">
        <f t="shared" si="1"/>
        <v>1</v>
      </c>
      <c r="K34" s="51">
        <f t="shared" si="2"/>
        <v>1</v>
      </c>
      <c r="L34" s="51">
        <f t="shared" si="3"/>
        <v>0.33333333333333331</v>
      </c>
      <c r="M34" s="51">
        <f t="shared" si="4"/>
        <v>0.33333333333333331</v>
      </c>
      <c r="N34" s="51">
        <f t="shared" si="5"/>
        <v>0.33333333333333331</v>
      </c>
      <c r="O34" s="51">
        <f t="shared" si="6"/>
        <v>0.66666666666666663</v>
      </c>
    </row>
    <row r="35" spans="1:15" ht="15.6" x14ac:dyDescent="0.3">
      <c r="A35" s="7">
        <f>Threshold!A35</f>
        <v>24</v>
      </c>
      <c r="B35" s="7" t="str">
        <f>Threshold!B35</f>
        <v>AME21076</v>
      </c>
      <c r="C35" s="4" t="str">
        <f>Threshold!C35</f>
        <v>AME21076</v>
      </c>
      <c r="D35" s="3">
        <v>3</v>
      </c>
      <c r="E35" s="3">
        <v>1</v>
      </c>
      <c r="F35" s="3">
        <v>3</v>
      </c>
      <c r="G35" s="3">
        <v>2</v>
      </c>
      <c r="H35" s="3">
        <v>1</v>
      </c>
      <c r="I35" s="3">
        <v>1</v>
      </c>
      <c r="J35" s="51">
        <f t="shared" si="1"/>
        <v>1</v>
      </c>
      <c r="K35" s="51">
        <f t="shared" si="2"/>
        <v>0.33333333333333331</v>
      </c>
      <c r="L35" s="51">
        <f t="shared" si="3"/>
        <v>1</v>
      </c>
      <c r="M35" s="51">
        <f t="shared" si="4"/>
        <v>0.66666666666666663</v>
      </c>
      <c r="N35" s="51">
        <f t="shared" si="5"/>
        <v>0.33333333333333331</v>
      </c>
      <c r="O35" s="51">
        <f t="shared" si="6"/>
        <v>0.33333333333333331</v>
      </c>
    </row>
    <row r="36" spans="1:15" ht="15.6" x14ac:dyDescent="0.3">
      <c r="A36" s="7">
        <f>Threshold!A36</f>
        <v>25</v>
      </c>
      <c r="B36" s="7" t="str">
        <f>Threshold!B36</f>
        <v>AME21077</v>
      </c>
      <c r="C36" s="4" t="str">
        <f>Threshold!C36</f>
        <v>AME21077</v>
      </c>
      <c r="D36" s="3">
        <v>2</v>
      </c>
      <c r="E36" s="3">
        <v>2</v>
      </c>
      <c r="F36" s="3">
        <v>1</v>
      </c>
      <c r="G36" s="3">
        <v>2</v>
      </c>
      <c r="H36" s="3">
        <v>2</v>
      </c>
      <c r="I36" s="3">
        <v>2</v>
      </c>
      <c r="J36" s="51">
        <f t="shared" si="1"/>
        <v>0.66666666666666663</v>
      </c>
      <c r="K36" s="51">
        <f t="shared" si="2"/>
        <v>0.66666666666666663</v>
      </c>
      <c r="L36" s="51">
        <f t="shared" si="3"/>
        <v>0.33333333333333331</v>
      </c>
      <c r="M36" s="51">
        <f t="shared" si="4"/>
        <v>0.66666666666666663</v>
      </c>
      <c r="N36" s="51">
        <f t="shared" si="5"/>
        <v>0.66666666666666663</v>
      </c>
      <c r="O36" s="51">
        <f t="shared" si="6"/>
        <v>0.66666666666666663</v>
      </c>
    </row>
    <row r="37" spans="1:15" ht="15.6" x14ac:dyDescent="0.3">
      <c r="A37" s="7">
        <f>Threshold!A37</f>
        <v>26</v>
      </c>
      <c r="B37" s="7" t="str">
        <f>Threshold!B37</f>
        <v>AME21080</v>
      </c>
      <c r="C37" s="4" t="str">
        <f>Threshold!C37</f>
        <v>AME21080</v>
      </c>
      <c r="D37" s="3">
        <v>3</v>
      </c>
      <c r="E37" s="3">
        <v>2</v>
      </c>
      <c r="F37" s="3">
        <v>3</v>
      </c>
      <c r="G37" s="3">
        <v>3</v>
      </c>
      <c r="H37" s="3">
        <v>2</v>
      </c>
      <c r="I37" s="3">
        <v>2</v>
      </c>
      <c r="J37" s="51">
        <f t="shared" si="1"/>
        <v>1</v>
      </c>
      <c r="K37" s="51">
        <f t="shared" si="2"/>
        <v>0.66666666666666663</v>
      </c>
      <c r="L37" s="51">
        <f t="shared" si="3"/>
        <v>1</v>
      </c>
      <c r="M37" s="51">
        <f t="shared" si="4"/>
        <v>1</v>
      </c>
      <c r="N37" s="51">
        <f t="shared" si="5"/>
        <v>0.66666666666666663</v>
      </c>
      <c r="O37" s="51">
        <f t="shared" si="6"/>
        <v>0.66666666666666663</v>
      </c>
    </row>
    <row r="38" spans="1:15" ht="15.6" x14ac:dyDescent="0.3">
      <c r="A38" s="7">
        <f>Threshold!A38</f>
        <v>27</v>
      </c>
      <c r="B38" s="7" t="str">
        <f>Threshold!B38</f>
        <v>AME21084</v>
      </c>
      <c r="C38" s="4" t="str">
        <f>Threshold!C38</f>
        <v>AME21084</v>
      </c>
      <c r="D38" s="3">
        <v>3</v>
      </c>
      <c r="E38" s="3">
        <v>3</v>
      </c>
      <c r="F38" s="3">
        <v>1</v>
      </c>
      <c r="G38" s="3">
        <v>3</v>
      </c>
      <c r="H38" s="3">
        <v>2</v>
      </c>
      <c r="I38" s="3">
        <v>1</v>
      </c>
      <c r="J38" s="51">
        <f t="shared" si="1"/>
        <v>1</v>
      </c>
      <c r="K38" s="51">
        <f t="shared" si="2"/>
        <v>1</v>
      </c>
      <c r="L38" s="51">
        <f t="shared" si="3"/>
        <v>0.33333333333333331</v>
      </c>
      <c r="M38" s="51">
        <f t="shared" si="4"/>
        <v>1</v>
      </c>
      <c r="N38" s="51">
        <f t="shared" si="5"/>
        <v>0.66666666666666663</v>
      </c>
      <c r="O38" s="51">
        <f t="shared" si="6"/>
        <v>0.33333333333333331</v>
      </c>
    </row>
    <row r="39" spans="1:15" ht="15.6" x14ac:dyDescent="0.3">
      <c r="A39" s="7">
        <f>Threshold!A39</f>
        <v>28</v>
      </c>
      <c r="B39" s="7" t="str">
        <f>Threshold!B39</f>
        <v>AME21086</v>
      </c>
      <c r="C39" s="4" t="str">
        <f>Threshold!C39</f>
        <v>AME21086</v>
      </c>
      <c r="D39" s="3">
        <v>2</v>
      </c>
      <c r="E39" s="3">
        <v>2</v>
      </c>
      <c r="F39" s="3">
        <v>1</v>
      </c>
      <c r="G39" s="3">
        <v>2</v>
      </c>
      <c r="H39" s="3">
        <v>2</v>
      </c>
      <c r="I39" s="3">
        <v>1</v>
      </c>
      <c r="J39" s="51">
        <f t="shared" si="1"/>
        <v>0.66666666666666663</v>
      </c>
      <c r="K39" s="51">
        <f t="shared" si="2"/>
        <v>0.66666666666666663</v>
      </c>
      <c r="L39" s="51">
        <f t="shared" si="3"/>
        <v>0.33333333333333331</v>
      </c>
      <c r="M39" s="51">
        <f t="shared" si="4"/>
        <v>0.66666666666666663</v>
      </c>
      <c r="N39" s="51">
        <f t="shared" si="5"/>
        <v>0.66666666666666663</v>
      </c>
      <c r="O39" s="51">
        <f t="shared" si="6"/>
        <v>0.33333333333333331</v>
      </c>
    </row>
    <row r="40" spans="1:15" ht="15.6" x14ac:dyDescent="0.3">
      <c r="A40" s="7">
        <f>Threshold!A40</f>
        <v>29</v>
      </c>
      <c r="B40" s="7" t="str">
        <f>Threshold!B40</f>
        <v>AME21087</v>
      </c>
      <c r="C40" s="4" t="str">
        <f>Threshold!C40</f>
        <v>AME21087</v>
      </c>
      <c r="D40" s="3">
        <v>2</v>
      </c>
      <c r="E40" s="3">
        <v>3</v>
      </c>
      <c r="F40" s="3">
        <v>2</v>
      </c>
      <c r="G40" s="3">
        <v>3</v>
      </c>
      <c r="H40" s="3">
        <v>3</v>
      </c>
      <c r="I40" s="3">
        <v>3</v>
      </c>
      <c r="J40" s="51">
        <f t="shared" si="1"/>
        <v>0.66666666666666663</v>
      </c>
      <c r="K40" s="51">
        <f t="shared" si="2"/>
        <v>1</v>
      </c>
      <c r="L40" s="51">
        <f t="shared" si="3"/>
        <v>0.66666666666666663</v>
      </c>
      <c r="M40" s="51">
        <f t="shared" si="4"/>
        <v>1</v>
      </c>
      <c r="N40" s="51">
        <f t="shared" si="5"/>
        <v>1</v>
      </c>
      <c r="O40" s="51">
        <f t="shared" si="6"/>
        <v>1</v>
      </c>
    </row>
    <row r="41" spans="1:15" ht="15.6" x14ac:dyDescent="0.3">
      <c r="A41" s="7">
        <f>Threshold!A41</f>
        <v>30</v>
      </c>
      <c r="B41" s="7" t="str">
        <f>Threshold!B41</f>
        <v>AME21089</v>
      </c>
      <c r="C41" s="4" t="str">
        <f>Threshold!C41</f>
        <v>AME21089</v>
      </c>
      <c r="D41" s="3">
        <v>1</v>
      </c>
      <c r="E41" s="3">
        <v>3</v>
      </c>
      <c r="F41" s="3">
        <v>2</v>
      </c>
      <c r="G41" s="3">
        <v>2</v>
      </c>
      <c r="H41" s="3">
        <v>2</v>
      </c>
      <c r="I41" s="3">
        <v>1</v>
      </c>
      <c r="J41" s="51">
        <f t="shared" si="1"/>
        <v>0.33333333333333331</v>
      </c>
      <c r="K41" s="51">
        <f t="shared" si="2"/>
        <v>1</v>
      </c>
      <c r="L41" s="51">
        <f t="shared" si="3"/>
        <v>0.66666666666666663</v>
      </c>
      <c r="M41" s="51">
        <f t="shared" si="4"/>
        <v>0.66666666666666663</v>
      </c>
      <c r="N41" s="51">
        <f t="shared" si="5"/>
        <v>0.66666666666666663</v>
      </c>
      <c r="O41" s="51">
        <f t="shared" si="6"/>
        <v>0.33333333333333331</v>
      </c>
    </row>
    <row r="42" spans="1:15" ht="15.6" x14ac:dyDescent="0.3">
      <c r="A42" s="7">
        <f>Threshold!A42</f>
        <v>31</v>
      </c>
      <c r="B42" s="7" t="str">
        <f>Threshold!B42</f>
        <v>AME21091</v>
      </c>
      <c r="C42" s="4" t="str">
        <f>Threshold!C42</f>
        <v>AME21091</v>
      </c>
      <c r="D42" s="3">
        <v>3</v>
      </c>
      <c r="E42" s="3">
        <v>3</v>
      </c>
      <c r="F42" s="3">
        <v>2</v>
      </c>
      <c r="G42" s="3">
        <v>3</v>
      </c>
      <c r="H42" s="3">
        <v>3</v>
      </c>
      <c r="I42" s="3">
        <v>2</v>
      </c>
      <c r="J42" s="51">
        <f t="shared" si="1"/>
        <v>1</v>
      </c>
      <c r="K42" s="51">
        <f t="shared" si="2"/>
        <v>1</v>
      </c>
      <c r="L42" s="51">
        <f t="shared" si="3"/>
        <v>0.66666666666666663</v>
      </c>
      <c r="M42" s="51">
        <f t="shared" si="4"/>
        <v>1</v>
      </c>
      <c r="N42" s="51">
        <f t="shared" si="5"/>
        <v>1</v>
      </c>
      <c r="O42" s="51">
        <f t="shared" si="6"/>
        <v>0.66666666666666663</v>
      </c>
    </row>
    <row r="43" spans="1:15" ht="15.6" x14ac:dyDescent="0.3">
      <c r="A43" s="7">
        <f>Threshold!A43</f>
        <v>32</v>
      </c>
      <c r="B43" s="7" t="str">
        <f>Threshold!B43</f>
        <v>AME21103</v>
      </c>
      <c r="C43" s="4" t="str">
        <f>Threshold!C43</f>
        <v>AME21103</v>
      </c>
      <c r="D43" s="3">
        <v>3</v>
      </c>
      <c r="E43" s="3">
        <v>2</v>
      </c>
      <c r="F43" s="3">
        <v>1</v>
      </c>
      <c r="G43" s="3">
        <v>3</v>
      </c>
      <c r="H43" s="3">
        <v>2</v>
      </c>
      <c r="I43" s="3">
        <v>3</v>
      </c>
      <c r="J43" s="51">
        <f t="shared" si="1"/>
        <v>1</v>
      </c>
      <c r="K43" s="51">
        <f t="shared" si="2"/>
        <v>0.66666666666666663</v>
      </c>
      <c r="L43" s="51">
        <f t="shared" si="3"/>
        <v>0.33333333333333331</v>
      </c>
      <c r="M43" s="51">
        <f t="shared" si="4"/>
        <v>1</v>
      </c>
      <c r="N43" s="51">
        <f t="shared" si="5"/>
        <v>0.66666666666666663</v>
      </c>
      <c r="O43" s="51">
        <f t="shared" si="6"/>
        <v>1</v>
      </c>
    </row>
    <row r="44" spans="1:15" ht="15.6" x14ac:dyDescent="0.3">
      <c r="A44" s="7">
        <f>Threshold!A44</f>
        <v>33</v>
      </c>
      <c r="B44" s="7" t="str">
        <f>Threshold!B44</f>
        <v>AME21109</v>
      </c>
      <c r="C44" s="4" t="str">
        <f>Threshold!C44</f>
        <v>AME21109</v>
      </c>
      <c r="D44" s="3">
        <v>3</v>
      </c>
      <c r="E44" s="3">
        <v>1</v>
      </c>
      <c r="F44" s="3">
        <v>3</v>
      </c>
      <c r="G44" s="3">
        <v>1</v>
      </c>
      <c r="H44" s="3">
        <v>2</v>
      </c>
      <c r="I44" s="3">
        <v>2</v>
      </c>
      <c r="J44" s="51">
        <f t="shared" si="1"/>
        <v>1</v>
      </c>
      <c r="K44" s="51">
        <f t="shared" si="2"/>
        <v>0.33333333333333331</v>
      </c>
      <c r="L44" s="51">
        <f t="shared" si="3"/>
        <v>1</v>
      </c>
      <c r="M44" s="51">
        <f t="shared" si="4"/>
        <v>0.33333333333333331</v>
      </c>
      <c r="N44" s="51">
        <f t="shared" si="5"/>
        <v>0.66666666666666663</v>
      </c>
      <c r="O44" s="51">
        <f t="shared" si="6"/>
        <v>0.66666666666666663</v>
      </c>
    </row>
    <row r="45" spans="1:15" ht="15.6" x14ac:dyDescent="0.3">
      <c r="A45" s="7">
        <f>Threshold!A45</f>
        <v>34</v>
      </c>
      <c r="B45" s="7" t="str">
        <f>Threshold!B45</f>
        <v>AME21110</v>
      </c>
      <c r="C45" s="4" t="str">
        <f>Threshold!C45</f>
        <v>AME21110</v>
      </c>
      <c r="D45" s="3">
        <v>2</v>
      </c>
      <c r="E45" s="3">
        <v>1</v>
      </c>
      <c r="F45" s="3">
        <v>1</v>
      </c>
      <c r="G45" s="3">
        <v>1</v>
      </c>
      <c r="H45" s="3">
        <v>2</v>
      </c>
      <c r="I45" s="3">
        <v>2</v>
      </c>
      <c r="J45" s="51">
        <f t="shared" si="1"/>
        <v>0.66666666666666663</v>
      </c>
      <c r="K45" s="51">
        <f t="shared" si="2"/>
        <v>0.33333333333333331</v>
      </c>
      <c r="L45" s="51">
        <f t="shared" si="3"/>
        <v>0.33333333333333331</v>
      </c>
      <c r="M45" s="51">
        <f t="shared" si="4"/>
        <v>0.33333333333333331</v>
      </c>
      <c r="N45" s="51">
        <f t="shared" si="5"/>
        <v>0.66666666666666663</v>
      </c>
      <c r="O45" s="51">
        <f t="shared" si="6"/>
        <v>0.66666666666666663</v>
      </c>
    </row>
    <row r="46" spans="1:15" ht="15.6" x14ac:dyDescent="0.3">
      <c r="A46" s="7">
        <f>Threshold!A46</f>
        <v>35</v>
      </c>
      <c r="B46" s="7" t="str">
        <f>Threshold!B46</f>
        <v>AME21112</v>
      </c>
      <c r="C46" s="4" t="str">
        <f>Threshold!C46</f>
        <v>AME21112</v>
      </c>
      <c r="D46" s="3">
        <v>2</v>
      </c>
      <c r="E46" s="3">
        <v>2</v>
      </c>
      <c r="F46" s="3">
        <v>3</v>
      </c>
      <c r="G46" s="3">
        <v>2</v>
      </c>
      <c r="H46" s="3">
        <v>2</v>
      </c>
      <c r="I46" s="3">
        <v>1</v>
      </c>
      <c r="J46" s="51">
        <f t="shared" si="1"/>
        <v>0.66666666666666663</v>
      </c>
      <c r="K46" s="51">
        <f t="shared" si="2"/>
        <v>0.66666666666666663</v>
      </c>
      <c r="L46" s="51">
        <f t="shared" si="3"/>
        <v>1</v>
      </c>
      <c r="M46" s="51">
        <f t="shared" si="4"/>
        <v>0.66666666666666663</v>
      </c>
      <c r="N46" s="51">
        <f t="shared" si="5"/>
        <v>0.66666666666666663</v>
      </c>
      <c r="O46" s="51">
        <f t="shared" si="6"/>
        <v>0.33333333333333331</v>
      </c>
    </row>
    <row r="47" spans="1:15" ht="15.6" x14ac:dyDescent="0.3">
      <c r="A47" s="7">
        <f>Threshold!A47</f>
        <v>36</v>
      </c>
      <c r="B47" s="7" t="str">
        <f>Threshold!B47</f>
        <v>AME21115</v>
      </c>
      <c r="C47" s="4" t="str">
        <f>Threshold!C47</f>
        <v>AME21115</v>
      </c>
      <c r="D47" s="3">
        <v>3</v>
      </c>
      <c r="E47" s="3">
        <v>2</v>
      </c>
      <c r="F47" s="3">
        <v>1</v>
      </c>
      <c r="G47" s="3">
        <v>2</v>
      </c>
      <c r="H47" s="3">
        <v>1</v>
      </c>
      <c r="I47" s="3">
        <v>1</v>
      </c>
      <c r="J47" s="51">
        <f t="shared" si="1"/>
        <v>1</v>
      </c>
      <c r="K47" s="51">
        <f t="shared" si="2"/>
        <v>0.66666666666666663</v>
      </c>
      <c r="L47" s="51">
        <f t="shared" si="3"/>
        <v>0.33333333333333331</v>
      </c>
      <c r="M47" s="51">
        <f t="shared" si="4"/>
        <v>0.66666666666666663</v>
      </c>
      <c r="N47" s="51">
        <f t="shared" si="5"/>
        <v>0.33333333333333331</v>
      </c>
      <c r="O47" s="51">
        <f t="shared" si="6"/>
        <v>0.33333333333333331</v>
      </c>
    </row>
    <row r="48" spans="1:15" ht="15.6" x14ac:dyDescent="0.3">
      <c r="A48" s="7">
        <f>Threshold!A48</f>
        <v>37</v>
      </c>
      <c r="B48" s="7" t="str">
        <f>Threshold!B48</f>
        <v>AME21117</v>
      </c>
      <c r="C48" s="4" t="str">
        <f>Threshold!C48</f>
        <v>AME21117</v>
      </c>
      <c r="D48" s="3">
        <v>3</v>
      </c>
      <c r="E48" s="3">
        <v>2</v>
      </c>
      <c r="F48" s="3">
        <v>2</v>
      </c>
      <c r="G48" s="3">
        <v>2</v>
      </c>
      <c r="H48" s="3">
        <v>1</v>
      </c>
      <c r="I48" s="3">
        <v>1</v>
      </c>
      <c r="J48" s="51">
        <f t="shared" si="1"/>
        <v>1</v>
      </c>
      <c r="K48" s="51">
        <f t="shared" si="2"/>
        <v>0.66666666666666663</v>
      </c>
      <c r="L48" s="51">
        <f t="shared" si="3"/>
        <v>0.66666666666666663</v>
      </c>
      <c r="M48" s="51">
        <f t="shared" si="4"/>
        <v>0.66666666666666663</v>
      </c>
      <c r="N48" s="51">
        <f t="shared" si="5"/>
        <v>0.33333333333333331</v>
      </c>
      <c r="O48" s="51">
        <f t="shared" si="6"/>
        <v>0.33333333333333331</v>
      </c>
    </row>
    <row r="49" spans="1:15" ht="15.6" x14ac:dyDescent="0.3">
      <c r="A49" s="7">
        <f>Threshold!A49</f>
        <v>38</v>
      </c>
      <c r="B49" s="7" t="str">
        <f>Threshold!B49</f>
        <v>AME21122</v>
      </c>
      <c r="C49" s="4" t="str">
        <f>Threshold!C49</f>
        <v>AME21122</v>
      </c>
      <c r="D49" s="3">
        <v>2</v>
      </c>
      <c r="E49" s="3">
        <v>2</v>
      </c>
      <c r="F49" s="3">
        <v>1</v>
      </c>
      <c r="G49" s="3">
        <v>2</v>
      </c>
      <c r="H49" s="3">
        <v>2</v>
      </c>
      <c r="I49" s="3">
        <v>3</v>
      </c>
      <c r="J49" s="51">
        <f t="shared" si="1"/>
        <v>0.66666666666666663</v>
      </c>
      <c r="K49" s="51">
        <f t="shared" si="2"/>
        <v>0.66666666666666663</v>
      </c>
      <c r="L49" s="51">
        <f t="shared" si="3"/>
        <v>0.33333333333333331</v>
      </c>
      <c r="M49" s="51">
        <f t="shared" si="4"/>
        <v>0.66666666666666663</v>
      </c>
      <c r="N49" s="51">
        <f t="shared" si="5"/>
        <v>0.66666666666666663</v>
      </c>
      <c r="O49" s="51">
        <f t="shared" si="6"/>
        <v>1</v>
      </c>
    </row>
    <row r="50" spans="1:15" ht="15.6" x14ac:dyDescent="0.3">
      <c r="A50" s="7">
        <f>Threshold!A50</f>
        <v>39</v>
      </c>
      <c r="B50" s="7" t="str">
        <f>Threshold!B50</f>
        <v>AME21127</v>
      </c>
      <c r="C50" s="4" t="str">
        <f>Threshold!C50</f>
        <v>AME21127</v>
      </c>
      <c r="D50" s="3">
        <v>2</v>
      </c>
      <c r="E50" s="3">
        <v>2</v>
      </c>
      <c r="F50" s="3">
        <v>1</v>
      </c>
      <c r="G50" s="3">
        <v>3</v>
      </c>
      <c r="H50" s="3">
        <v>2</v>
      </c>
      <c r="I50" s="3">
        <v>2</v>
      </c>
      <c r="J50" s="51">
        <f t="shared" si="1"/>
        <v>0.66666666666666663</v>
      </c>
      <c r="K50" s="51">
        <f t="shared" si="2"/>
        <v>0.66666666666666663</v>
      </c>
      <c r="L50" s="51">
        <f t="shared" si="3"/>
        <v>0.33333333333333331</v>
      </c>
      <c r="M50" s="51">
        <f t="shared" si="4"/>
        <v>1</v>
      </c>
      <c r="N50" s="51">
        <f t="shared" si="5"/>
        <v>0.66666666666666663</v>
      </c>
      <c r="O50" s="51">
        <f t="shared" si="6"/>
        <v>0.66666666666666663</v>
      </c>
    </row>
    <row r="51" spans="1:15" ht="15.6" x14ac:dyDescent="0.3">
      <c r="A51" s="7">
        <f>Threshold!A51</f>
        <v>40</v>
      </c>
      <c r="B51" s="7" t="str">
        <f>Threshold!B51</f>
        <v>AME21001</v>
      </c>
      <c r="C51" s="4" t="str">
        <f>Threshold!C51</f>
        <v>AME21001</v>
      </c>
      <c r="D51" s="3">
        <v>2</v>
      </c>
      <c r="E51" s="3">
        <v>3</v>
      </c>
      <c r="F51" s="3">
        <v>3</v>
      </c>
      <c r="G51" s="3">
        <v>1</v>
      </c>
      <c r="H51" s="3">
        <v>2</v>
      </c>
      <c r="I51" s="3">
        <v>1</v>
      </c>
      <c r="J51" s="51">
        <f t="shared" si="1"/>
        <v>0.66666666666666663</v>
      </c>
      <c r="K51" s="51">
        <f t="shared" si="2"/>
        <v>1</v>
      </c>
      <c r="L51" s="51">
        <f t="shared" si="3"/>
        <v>1</v>
      </c>
      <c r="M51" s="51">
        <f t="shared" si="4"/>
        <v>0.33333333333333331</v>
      </c>
      <c r="N51" s="51">
        <f t="shared" si="5"/>
        <v>0.66666666666666663</v>
      </c>
      <c r="O51" s="51">
        <f t="shared" si="6"/>
        <v>0.33333333333333331</v>
      </c>
    </row>
    <row r="52" spans="1:15" ht="15.6" x14ac:dyDescent="0.3">
      <c r="A52" s="7">
        <f>Threshold!A52</f>
        <v>41</v>
      </c>
      <c r="B52" s="7" t="str">
        <f>Threshold!B52</f>
        <v>AME21003</v>
      </c>
      <c r="C52" s="4" t="str">
        <f>Threshold!C52</f>
        <v>AME21003</v>
      </c>
      <c r="D52" s="3">
        <v>2</v>
      </c>
      <c r="E52" s="3">
        <v>1</v>
      </c>
      <c r="F52" s="3">
        <v>1</v>
      </c>
      <c r="G52" s="3">
        <v>1</v>
      </c>
      <c r="H52" s="3">
        <v>1</v>
      </c>
      <c r="I52" s="3">
        <v>3</v>
      </c>
      <c r="J52" s="51">
        <f t="shared" si="1"/>
        <v>0.66666666666666663</v>
      </c>
      <c r="K52" s="51">
        <f t="shared" si="2"/>
        <v>0.33333333333333331</v>
      </c>
      <c r="L52" s="51">
        <f t="shared" si="3"/>
        <v>0.33333333333333331</v>
      </c>
      <c r="M52" s="51">
        <f t="shared" si="4"/>
        <v>0.33333333333333331</v>
      </c>
      <c r="N52" s="51">
        <f t="shared" si="5"/>
        <v>0.33333333333333331</v>
      </c>
      <c r="O52" s="51">
        <f t="shared" si="6"/>
        <v>1</v>
      </c>
    </row>
    <row r="53" spans="1:15" ht="15.6" x14ac:dyDescent="0.3">
      <c r="A53" s="7">
        <f>Threshold!A53</f>
        <v>42</v>
      </c>
      <c r="B53" s="7" t="str">
        <f>Threshold!B53</f>
        <v>AME21004</v>
      </c>
      <c r="C53" s="4" t="str">
        <f>Threshold!C53</f>
        <v>AME21004</v>
      </c>
      <c r="D53" s="3">
        <v>1</v>
      </c>
      <c r="E53" s="3">
        <v>1</v>
      </c>
      <c r="F53" s="3">
        <v>2</v>
      </c>
      <c r="G53" s="3">
        <v>3</v>
      </c>
      <c r="H53" s="3">
        <v>2</v>
      </c>
      <c r="I53" s="3">
        <v>3</v>
      </c>
      <c r="J53" s="51">
        <f t="shared" si="1"/>
        <v>0.33333333333333331</v>
      </c>
      <c r="K53" s="51">
        <f t="shared" si="2"/>
        <v>0.33333333333333331</v>
      </c>
      <c r="L53" s="51">
        <f t="shared" si="3"/>
        <v>0.66666666666666663</v>
      </c>
      <c r="M53" s="51">
        <f t="shared" si="4"/>
        <v>1</v>
      </c>
      <c r="N53" s="51">
        <f t="shared" si="5"/>
        <v>0.66666666666666663</v>
      </c>
      <c r="O53" s="51">
        <f t="shared" si="6"/>
        <v>1</v>
      </c>
    </row>
    <row r="54" spans="1:15" ht="15.6" x14ac:dyDescent="0.3">
      <c r="A54" s="7">
        <f>Threshold!A54</f>
        <v>43</v>
      </c>
      <c r="B54" s="7" t="str">
        <f>Threshold!B54</f>
        <v>AME21006</v>
      </c>
      <c r="C54" s="4" t="str">
        <f>Threshold!C54</f>
        <v>AME21006</v>
      </c>
      <c r="D54" s="3">
        <v>3</v>
      </c>
      <c r="E54" s="3">
        <v>3</v>
      </c>
      <c r="F54" s="3">
        <v>3</v>
      </c>
      <c r="G54" s="3">
        <v>1</v>
      </c>
      <c r="H54" s="3">
        <v>2</v>
      </c>
      <c r="I54" s="3">
        <v>2</v>
      </c>
      <c r="J54" s="51">
        <f t="shared" si="1"/>
        <v>1</v>
      </c>
      <c r="K54" s="51">
        <f t="shared" si="2"/>
        <v>1</v>
      </c>
      <c r="L54" s="51">
        <f t="shared" si="3"/>
        <v>1</v>
      </c>
      <c r="M54" s="51">
        <f t="shared" si="4"/>
        <v>0.33333333333333331</v>
      </c>
      <c r="N54" s="51">
        <f t="shared" si="5"/>
        <v>0.66666666666666663</v>
      </c>
      <c r="O54" s="51">
        <f t="shared" si="6"/>
        <v>0.66666666666666663</v>
      </c>
    </row>
    <row r="55" spans="1:15" ht="15.6" x14ac:dyDescent="0.3">
      <c r="A55" s="7">
        <f>Threshold!A55</f>
        <v>44</v>
      </c>
      <c r="B55" s="7" t="str">
        <f>Threshold!B55</f>
        <v>AME21007</v>
      </c>
      <c r="C55" s="4" t="str">
        <f>Threshold!C55</f>
        <v>AME21007</v>
      </c>
      <c r="D55" s="3">
        <v>1</v>
      </c>
      <c r="E55" s="3">
        <v>1</v>
      </c>
      <c r="F55" s="3">
        <v>2</v>
      </c>
      <c r="G55" s="3">
        <v>3</v>
      </c>
      <c r="H55" s="3">
        <v>1</v>
      </c>
      <c r="I55" s="3">
        <v>3</v>
      </c>
      <c r="J55" s="51">
        <f t="shared" si="1"/>
        <v>0.33333333333333331</v>
      </c>
      <c r="K55" s="51">
        <f t="shared" si="2"/>
        <v>0.33333333333333331</v>
      </c>
      <c r="L55" s="51">
        <f t="shared" si="3"/>
        <v>0.66666666666666663</v>
      </c>
      <c r="M55" s="51">
        <f t="shared" si="4"/>
        <v>1</v>
      </c>
      <c r="N55" s="51">
        <f t="shared" si="5"/>
        <v>0.33333333333333331</v>
      </c>
      <c r="O55" s="51">
        <f t="shared" si="6"/>
        <v>1</v>
      </c>
    </row>
    <row r="56" spans="1:15" ht="15.6" x14ac:dyDescent="0.3">
      <c r="A56" s="7">
        <f>Threshold!A56</f>
        <v>45</v>
      </c>
      <c r="B56" s="7" t="str">
        <f>Threshold!B56</f>
        <v>AME21008</v>
      </c>
      <c r="C56" s="4" t="str">
        <f>Threshold!C56</f>
        <v>AME21008</v>
      </c>
      <c r="D56" s="3">
        <v>3</v>
      </c>
      <c r="E56" s="3">
        <v>1</v>
      </c>
      <c r="F56" s="3">
        <v>3</v>
      </c>
      <c r="G56" s="3">
        <v>1</v>
      </c>
      <c r="H56" s="3">
        <v>1</v>
      </c>
      <c r="I56" s="3">
        <v>2</v>
      </c>
      <c r="J56" s="51">
        <f t="shared" si="1"/>
        <v>1</v>
      </c>
      <c r="K56" s="51">
        <f t="shared" si="2"/>
        <v>0.33333333333333331</v>
      </c>
      <c r="L56" s="51">
        <f t="shared" si="3"/>
        <v>1</v>
      </c>
      <c r="M56" s="51">
        <f t="shared" si="4"/>
        <v>0.33333333333333331</v>
      </c>
      <c r="N56" s="51">
        <f t="shared" si="5"/>
        <v>0.33333333333333331</v>
      </c>
      <c r="O56" s="51">
        <f t="shared" si="6"/>
        <v>0.66666666666666663</v>
      </c>
    </row>
    <row r="57" spans="1:15" ht="15.6" x14ac:dyDescent="0.3">
      <c r="A57" s="7">
        <f>Threshold!A57</f>
        <v>46</v>
      </c>
      <c r="B57" s="7" t="str">
        <f>Threshold!B57</f>
        <v>AME21129</v>
      </c>
      <c r="C57" s="4" t="str">
        <f>Threshold!C57</f>
        <v>AME21129</v>
      </c>
      <c r="D57" s="3">
        <v>1</v>
      </c>
      <c r="E57" s="3">
        <v>2</v>
      </c>
      <c r="F57" s="3">
        <v>2</v>
      </c>
      <c r="G57" s="3">
        <v>2</v>
      </c>
      <c r="H57" s="3">
        <v>2</v>
      </c>
      <c r="I57" s="3">
        <v>2</v>
      </c>
      <c r="J57" s="51">
        <f t="shared" si="1"/>
        <v>0.33333333333333331</v>
      </c>
      <c r="K57" s="51">
        <f t="shared" si="2"/>
        <v>0.66666666666666663</v>
      </c>
      <c r="L57" s="51">
        <f t="shared" si="3"/>
        <v>0.66666666666666663</v>
      </c>
      <c r="M57" s="51">
        <f t="shared" si="4"/>
        <v>0.66666666666666663</v>
      </c>
      <c r="N57" s="51">
        <f t="shared" si="5"/>
        <v>0.66666666666666663</v>
      </c>
      <c r="O57" s="51">
        <f t="shared" si="6"/>
        <v>0.66666666666666663</v>
      </c>
    </row>
    <row r="58" spans="1:15" ht="15.6" x14ac:dyDescent="0.3">
      <c r="A58" s="7">
        <f>Threshold!A58</f>
        <v>47</v>
      </c>
      <c r="B58" s="7" t="str">
        <f>Threshold!B58</f>
        <v>AME21132</v>
      </c>
      <c r="C58" s="4" t="str">
        <f>Threshold!C58</f>
        <v>AME21132</v>
      </c>
      <c r="D58" s="3">
        <v>3</v>
      </c>
      <c r="E58" s="3">
        <v>3</v>
      </c>
      <c r="F58" s="3">
        <v>1</v>
      </c>
      <c r="G58" s="3">
        <v>2</v>
      </c>
      <c r="H58" s="3">
        <v>3</v>
      </c>
      <c r="I58" s="3">
        <v>2</v>
      </c>
      <c r="J58" s="51">
        <f t="shared" si="1"/>
        <v>1</v>
      </c>
      <c r="K58" s="51">
        <f t="shared" si="2"/>
        <v>1</v>
      </c>
      <c r="L58" s="51">
        <f t="shared" si="3"/>
        <v>0.33333333333333331</v>
      </c>
      <c r="M58" s="51">
        <f t="shared" si="4"/>
        <v>0.66666666666666663</v>
      </c>
      <c r="N58" s="51">
        <f t="shared" si="5"/>
        <v>1</v>
      </c>
      <c r="O58" s="51">
        <f t="shared" si="6"/>
        <v>0.66666666666666663</v>
      </c>
    </row>
    <row r="59" spans="1:15" ht="15.6" x14ac:dyDescent="0.3">
      <c r="A59" s="7">
        <f>Threshold!A59</f>
        <v>48</v>
      </c>
      <c r="B59" s="7" t="str">
        <f>Threshold!B59</f>
        <v>AME21133</v>
      </c>
      <c r="C59" s="4" t="str">
        <f>Threshold!C59</f>
        <v>AME21133</v>
      </c>
      <c r="D59" s="3">
        <v>3</v>
      </c>
      <c r="E59" s="3">
        <v>3</v>
      </c>
      <c r="F59" s="3">
        <v>2</v>
      </c>
      <c r="G59" s="3">
        <v>3</v>
      </c>
      <c r="H59" s="3">
        <v>1</v>
      </c>
      <c r="I59" s="3">
        <v>2</v>
      </c>
      <c r="J59" s="51">
        <f t="shared" si="1"/>
        <v>1</v>
      </c>
      <c r="K59" s="51">
        <f t="shared" si="2"/>
        <v>1</v>
      </c>
      <c r="L59" s="51">
        <f t="shared" si="3"/>
        <v>0.66666666666666663</v>
      </c>
      <c r="M59" s="51">
        <f t="shared" si="4"/>
        <v>1</v>
      </c>
      <c r="N59" s="51">
        <f t="shared" si="5"/>
        <v>0.33333333333333331</v>
      </c>
      <c r="O59" s="51">
        <f t="shared" si="6"/>
        <v>0.66666666666666663</v>
      </c>
    </row>
    <row r="60" spans="1:15" ht="15.6" x14ac:dyDescent="0.3">
      <c r="A60" s="7">
        <f>Threshold!A60</f>
        <v>49</v>
      </c>
      <c r="B60" s="7" t="str">
        <f>Threshold!B60</f>
        <v>AME21135</v>
      </c>
      <c r="C60" s="4" t="str">
        <f>Threshold!C60</f>
        <v>AME21135</v>
      </c>
      <c r="D60" s="3">
        <v>2</v>
      </c>
      <c r="E60" s="3">
        <v>1</v>
      </c>
      <c r="F60" s="3">
        <v>2</v>
      </c>
      <c r="G60" s="3">
        <v>1</v>
      </c>
      <c r="H60" s="3">
        <v>3</v>
      </c>
      <c r="I60" s="3">
        <v>3</v>
      </c>
      <c r="J60" s="51">
        <f t="shared" si="1"/>
        <v>0.66666666666666663</v>
      </c>
      <c r="K60" s="51">
        <f t="shared" si="2"/>
        <v>0.33333333333333331</v>
      </c>
      <c r="L60" s="51">
        <f t="shared" si="3"/>
        <v>0.66666666666666663</v>
      </c>
      <c r="M60" s="51">
        <f t="shared" si="4"/>
        <v>0.33333333333333331</v>
      </c>
      <c r="N60" s="51">
        <f t="shared" si="5"/>
        <v>1</v>
      </c>
      <c r="O60" s="51">
        <f t="shared" si="6"/>
        <v>1</v>
      </c>
    </row>
    <row r="61" spans="1:15" ht="15.6" x14ac:dyDescent="0.3">
      <c r="A61" s="7">
        <f>Threshold!A61</f>
        <v>50</v>
      </c>
      <c r="B61" s="7" t="str">
        <f>Threshold!B61</f>
        <v>AME21138</v>
      </c>
      <c r="C61" s="4" t="str">
        <f>Threshold!C61</f>
        <v>AME21138</v>
      </c>
      <c r="D61" s="3">
        <v>3</v>
      </c>
      <c r="E61" s="3">
        <v>3</v>
      </c>
      <c r="F61" s="3">
        <v>3</v>
      </c>
      <c r="G61" s="3">
        <v>1</v>
      </c>
      <c r="H61" s="3">
        <v>1</v>
      </c>
      <c r="I61" s="3">
        <v>1</v>
      </c>
      <c r="J61" s="51">
        <f t="shared" si="1"/>
        <v>1</v>
      </c>
      <c r="K61" s="51">
        <f t="shared" si="2"/>
        <v>1</v>
      </c>
      <c r="L61" s="51">
        <f t="shared" si="3"/>
        <v>1</v>
      </c>
      <c r="M61" s="51">
        <f t="shared" si="4"/>
        <v>0.33333333333333331</v>
      </c>
      <c r="N61" s="51">
        <f t="shared" si="5"/>
        <v>0.33333333333333331</v>
      </c>
      <c r="O61" s="51">
        <f t="shared" si="6"/>
        <v>0.33333333333333331</v>
      </c>
    </row>
    <row r="62" spans="1:15" ht="15.6" x14ac:dyDescent="0.3">
      <c r="A62" s="7">
        <f>Threshold!A62</f>
        <v>51</v>
      </c>
      <c r="B62" s="7" t="str">
        <f>Threshold!B62</f>
        <v>AME21142</v>
      </c>
      <c r="C62" s="4" t="str">
        <f>Threshold!C62</f>
        <v>AME21142</v>
      </c>
      <c r="D62" s="3">
        <v>3</v>
      </c>
      <c r="E62" s="3">
        <v>3</v>
      </c>
      <c r="F62" s="3">
        <v>3</v>
      </c>
      <c r="G62" s="3">
        <v>3</v>
      </c>
      <c r="H62" s="3">
        <v>3</v>
      </c>
      <c r="I62" s="3">
        <v>1</v>
      </c>
      <c r="J62" s="51">
        <f t="shared" si="1"/>
        <v>1</v>
      </c>
      <c r="K62" s="51">
        <f t="shared" si="2"/>
        <v>1</v>
      </c>
      <c r="L62" s="51">
        <f t="shared" si="3"/>
        <v>1</v>
      </c>
      <c r="M62" s="51">
        <f t="shared" si="4"/>
        <v>1</v>
      </c>
      <c r="N62" s="51">
        <f t="shared" si="5"/>
        <v>1</v>
      </c>
      <c r="O62" s="51">
        <f t="shared" si="6"/>
        <v>0.33333333333333331</v>
      </c>
    </row>
    <row r="63" spans="1:15" ht="15.6" x14ac:dyDescent="0.3">
      <c r="A63" s="7">
        <f>Threshold!A63</f>
        <v>52</v>
      </c>
      <c r="B63" s="7" t="str">
        <f>Threshold!B63</f>
        <v>AME21143</v>
      </c>
      <c r="C63" s="4" t="str">
        <f>Threshold!C63</f>
        <v>AME21143</v>
      </c>
      <c r="D63" s="3">
        <v>3</v>
      </c>
      <c r="E63" s="3">
        <v>2</v>
      </c>
      <c r="F63" s="3">
        <v>3</v>
      </c>
      <c r="G63" s="3">
        <v>2</v>
      </c>
      <c r="H63" s="3">
        <v>3</v>
      </c>
      <c r="I63" s="3">
        <v>1</v>
      </c>
      <c r="J63" s="51">
        <f t="shared" si="1"/>
        <v>1</v>
      </c>
      <c r="K63" s="51">
        <f t="shared" si="2"/>
        <v>0.66666666666666663</v>
      </c>
      <c r="L63" s="51">
        <f t="shared" si="3"/>
        <v>1</v>
      </c>
      <c r="M63" s="51">
        <f t="shared" si="4"/>
        <v>0.66666666666666663</v>
      </c>
      <c r="N63" s="51">
        <f t="shared" si="5"/>
        <v>1</v>
      </c>
      <c r="O63" s="51">
        <f t="shared" si="6"/>
        <v>0.33333333333333331</v>
      </c>
    </row>
    <row r="64" spans="1:15" ht="15.6" x14ac:dyDescent="0.3">
      <c r="A64" s="7">
        <f>Threshold!A64</f>
        <v>53</v>
      </c>
      <c r="B64" s="7" t="str">
        <f>Threshold!B64</f>
        <v>AME21144</v>
      </c>
      <c r="C64" s="4" t="str">
        <f>Threshold!C64</f>
        <v>AME21144</v>
      </c>
      <c r="D64" s="3">
        <v>3</v>
      </c>
      <c r="E64" s="3">
        <v>2</v>
      </c>
      <c r="F64" s="3">
        <v>3</v>
      </c>
      <c r="G64" s="3">
        <v>3</v>
      </c>
      <c r="H64" s="3">
        <v>1</v>
      </c>
      <c r="I64" s="3">
        <v>3</v>
      </c>
      <c r="J64" s="51">
        <f t="shared" si="1"/>
        <v>1</v>
      </c>
      <c r="K64" s="51">
        <f t="shared" si="2"/>
        <v>0.66666666666666663</v>
      </c>
      <c r="L64" s="51">
        <f t="shared" si="3"/>
        <v>1</v>
      </c>
      <c r="M64" s="51">
        <f t="shared" si="4"/>
        <v>1</v>
      </c>
      <c r="N64" s="51">
        <f t="shared" si="5"/>
        <v>0.33333333333333331</v>
      </c>
      <c r="O64" s="51">
        <f t="shared" si="6"/>
        <v>1</v>
      </c>
    </row>
    <row r="65" spans="1:15" ht="15.6" x14ac:dyDescent="0.3">
      <c r="A65" s="7">
        <f>Threshold!A65</f>
        <v>54</v>
      </c>
      <c r="B65" s="7" t="str">
        <f>Threshold!B65</f>
        <v>AME21148</v>
      </c>
      <c r="C65" s="4" t="str">
        <f>Threshold!C65</f>
        <v>AME21148</v>
      </c>
      <c r="D65" s="3">
        <v>3</v>
      </c>
      <c r="E65" s="3">
        <v>1</v>
      </c>
      <c r="F65" s="3">
        <v>1</v>
      </c>
      <c r="G65" s="3">
        <v>2</v>
      </c>
      <c r="H65" s="3">
        <v>1</v>
      </c>
      <c r="I65" s="3">
        <v>2</v>
      </c>
      <c r="J65" s="51">
        <f t="shared" si="1"/>
        <v>1</v>
      </c>
      <c r="K65" s="51">
        <f t="shared" si="2"/>
        <v>0.33333333333333331</v>
      </c>
      <c r="L65" s="51">
        <f t="shared" si="3"/>
        <v>0.33333333333333331</v>
      </c>
      <c r="M65" s="51">
        <f t="shared" si="4"/>
        <v>0.66666666666666663</v>
      </c>
      <c r="N65" s="51">
        <f t="shared" si="5"/>
        <v>0.33333333333333331</v>
      </c>
      <c r="O65" s="51">
        <f t="shared" si="6"/>
        <v>0.66666666666666663</v>
      </c>
    </row>
    <row r="66" spans="1:15" ht="15.6" x14ac:dyDescent="0.3">
      <c r="A66" s="7">
        <f>Threshold!A66</f>
        <v>55</v>
      </c>
      <c r="B66" s="7" t="str">
        <f>Threshold!B66</f>
        <v>AME21158</v>
      </c>
      <c r="C66" s="4" t="str">
        <f>Threshold!C66</f>
        <v>AME21158</v>
      </c>
      <c r="D66" s="3">
        <v>3</v>
      </c>
      <c r="E66" s="3">
        <v>2</v>
      </c>
      <c r="F66" s="3">
        <v>3</v>
      </c>
      <c r="G66" s="3">
        <v>1</v>
      </c>
      <c r="H66" s="3">
        <v>1</v>
      </c>
      <c r="I66" s="3">
        <v>2</v>
      </c>
      <c r="J66" s="51">
        <f t="shared" si="1"/>
        <v>1</v>
      </c>
      <c r="K66" s="51">
        <f t="shared" si="2"/>
        <v>0.66666666666666663</v>
      </c>
      <c r="L66" s="51">
        <f t="shared" si="3"/>
        <v>1</v>
      </c>
      <c r="M66" s="51">
        <f t="shared" si="4"/>
        <v>0.33333333333333331</v>
      </c>
      <c r="N66" s="51">
        <f t="shared" si="5"/>
        <v>0.33333333333333331</v>
      </c>
      <c r="O66" s="51">
        <f t="shared" si="6"/>
        <v>0.66666666666666663</v>
      </c>
    </row>
    <row r="67" spans="1:15" ht="15.6" x14ac:dyDescent="0.3">
      <c r="A67" s="7">
        <f>Threshold!A67</f>
        <v>56</v>
      </c>
      <c r="B67" s="7" t="str">
        <f>Threshold!B67</f>
        <v>AME21160</v>
      </c>
      <c r="C67" s="4" t="str">
        <f>Threshold!C67</f>
        <v>AME21160</v>
      </c>
      <c r="D67" s="3">
        <v>3</v>
      </c>
      <c r="E67" s="3">
        <v>2</v>
      </c>
      <c r="F67" s="3">
        <v>3</v>
      </c>
      <c r="G67" s="3">
        <v>1</v>
      </c>
      <c r="H67" s="3">
        <v>2</v>
      </c>
      <c r="I67" s="3">
        <v>1</v>
      </c>
      <c r="J67" s="51">
        <f t="shared" si="1"/>
        <v>1</v>
      </c>
      <c r="K67" s="51">
        <f t="shared" si="2"/>
        <v>0.66666666666666663</v>
      </c>
      <c r="L67" s="51">
        <f t="shared" si="3"/>
        <v>1</v>
      </c>
      <c r="M67" s="51">
        <f t="shared" si="4"/>
        <v>0.33333333333333331</v>
      </c>
      <c r="N67" s="51">
        <f t="shared" si="5"/>
        <v>0.66666666666666663</v>
      </c>
      <c r="O67" s="51">
        <f t="shared" si="6"/>
        <v>0.33333333333333331</v>
      </c>
    </row>
    <row r="68" spans="1:15" ht="15.6" x14ac:dyDescent="0.3">
      <c r="A68" s="7">
        <f>Threshold!A68</f>
        <v>57</v>
      </c>
      <c r="B68" s="7" t="str">
        <f>Threshold!B68</f>
        <v>AME21162</v>
      </c>
      <c r="C68" s="4" t="str">
        <f>Threshold!C68</f>
        <v>AME21162</v>
      </c>
      <c r="D68" s="3">
        <v>2</v>
      </c>
      <c r="E68" s="3">
        <v>3</v>
      </c>
      <c r="F68" s="3">
        <v>3</v>
      </c>
      <c r="G68" s="3">
        <v>1</v>
      </c>
      <c r="H68" s="3">
        <v>3</v>
      </c>
      <c r="I68" s="3">
        <v>2</v>
      </c>
      <c r="J68" s="51">
        <f t="shared" si="1"/>
        <v>0.66666666666666663</v>
      </c>
      <c r="K68" s="51">
        <f t="shared" si="2"/>
        <v>1</v>
      </c>
      <c r="L68" s="51">
        <f t="shared" si="3"/>
        <v>1</v>
      </c>
      <c r="M68" s="51">
        <f t="shared" si="4"/>
        <v>0.33333333333333331</v>
      </c>
      <c r="N68" s="51">
        <f t="shared" si="5"/>
        <v>1</v>
      </c>
      <c r="O68" s="51">
        <f t="shared" si="6"/>
        <v>0.66666666666666663</v>
      </c>
    </row>
    <row r="69" spans="1:15" ht="15.6" x14ac:dyDescent="0.3">
      <c r="A69" s="7">
        <f>Threshold!A69</f>
        <v>58</v>
      </c>
      <c r="B69" s="7" t="str">
        <f>Threshold!B69</f>
        <v>AME21163</v>
      </c>
      <c r="C69" s="4" t="str">
        <f>Threshold!C69</f>
        <v>AME21163</v>
      </c>
      <c r="D69" s="3">
        <v>3</v>
      </c>
      <c r="E69" s="3">
        <v>2</v>
      </c>
      <c r="F69" s="3">
        <v>2</v>
      </c>
      <c r="G69" s="3">
        <v>3</v>
      </c>
      <c r="H69" s="3">
        <v>2</v>
      </c>
      <c r="I69" s="3">
        <v>3</v>
      </c>
      <c r="J69" s="51">
        <f t="shared" si="1"/>
        <v>1</v>
      </c>
      <c r="K69" s="51">
        <f t="shared" si="2"/>
        <v>0.66666666666666663</v>
      </c>
      <c r="L69" s="51">
        <f t="shared" si="3"/>
        <v>0.66666666666666663</v>
      </c>
      <c r="M69" s="51">
        <f t="shared" si="4"/>
        <v>1</v>
      </c>
      <c r="N69" s="51">
        <f t="shared" si="5"/>
        <v>0.66666666666666663</v>
      </c>
      <c r="O69" s="51">
        <f t="shared" si="6"/>
        <v>1</v>
      </c>
    </row>
    <row r="70" spans="1:15" ht="15.6" x14ac:dyDescent="0.3">
      <c r="A70" s="7">
        <f>Threshold!A70</f>
        <v>59</v>
      </c>
      <c r="B70" s="7" t="str">
        <f>Threshold!B70</f>
        <v>AME21165</v>
      </c>
      <c r="C70" s="4" t="str">
        <f>Threshold!C70</f>
        <v>AME21165</v>
      </c>
      <c r="D70" s="3">
        <v>2</v>
      </c>
      <c r="E70" s="3">
        <v>1</v>
      </c>
      <c r="F70" s="3">
        <v>2</v>
      </c>
      <c r="G70" s="3">
        <v>3</v>
      </c>
      <c r="H70" s="3">
        <v>1</v>
      </c>
      <c r="I70" s="3">
        <v>2</v>
      </c>
      <c r="J70" s="51">
        <f t="shared" si="1"/>
        <v>0.66666666666666663</v>
      </c>
      <c r="K70" s="51">
        <f t="shared" si="2"/>
        <v>0.33333333333333331</v>
      </c>
      <c r="L70" s="51">
        <f t="shared" si="3"/>
        <v>0.66666666666666663</v>
      </c>
      <c r="M70" s="51">
        <f t="shared" si="4"/>
        <v>1</v>
      </c>
      <c r="N70" s="51">
        <f t="shared" si="5"/>
        <v>0.33333333333333331</v>
      </c>
      <c r="O70" s="51">
        <f t="shared" si="6"/>
        <v>0.66666666666666663</v>
      </c>
    </row>
    <row r="71" spans="1:15" ht="15.6" x14ac:dyDescent="0.3">
      <c r="A71" s="7">
        <f>Threshold!A71</f>
        <v>60</v>
      </c>
      <c r="B71" s="7" t="str">
        <f>Threshold!B71</f>
        <v>AME21168</v>
      </c>
      <c r="C71" s="4" t="str">
        <f>Threshold!C71</f>
        <v>AME21168</v>
      </c>
      <c r="D71" s="3">
        <v>1</v>
      </c>
      <c r="E71" s="3">
        <v>1</v>
      </c>
      <c r="F71" s="3">
        <v>1</v>
      </c>
      <c r="G71" s="3">
        <v>1</v>
      </c>
      <c r="H71" s="3">
        <v>2</v>
      </c>
      <c r="I71" s="3">
        <v>3</v>
      </c>
      <c r="J71" s="51">
        <f t="shared" si="1"/>
        <v>0.33333333333333331</v>
      </c>
      <c r="K71" s="51">
        <f t="shared" si="2"/>
        <v>0.33333333333333331</v>
      </c>
      <c r="L71" s="51">
        <f t="shared" si="3"/>
        <v>0.33333333333333331</v>
      </c>
      <c r="M71" s="51">
        <f t="shared" si="4"/>
        <v>0.33333333333333331</v>
      </c>
      <c r="N71" s="51">
        <f t="shared" si="5"/>
        <v>0.66666666666666663</v>
      </c>
      <c r="O71" s="51">
        <f t="shared" si="6"/>
        <v>1</v>
      </c>
    </row>
    <row r="72" spans="1:15" ht="15.6" x14ac:dyDescent="0.3">
      <c r="A72" s="7">
        <f>Threshold!A72</f>
        <v>61</v>
      </c>
      <c r="B72" s="7" t="str">
        <f>Threshold!B72</f>
        <v>AME21173</v>
      </c>
      <c r="C72" s="4" t="str">
        <f>Threshold!C72</f>
        <v>AME21173</v>
      </c>
      <c r="D72" s="3">
        <v>1</v>
      </c>
      <c r="E72" s="3">
        <v>1</v>
      </c>
      <c r="F72" s="3">
        <v>3</v>
      </c>
      <c r="G72" s="3">
        <v>3</v>
      </c>
      <c r="H72" s="3">
        <v>2</v>
      </c>
      <c r="I72" s="3">
        <v>2</v>
      </c>
      <c r="J72" s="51">
        <f t="shared" si="1"/>
        <v>0.33333333333333331</v>
      </c>
      <c r="K72" s="51">
        <f t="shared" si="2"/>
        <v>0.33333333333333331</v>
      </c>
      <c r="L72" s="51">
        <f t="shared" si="3"/>
        <v>1</v>
      </c>
      <c r="M72" s="51">
        <f t="shared" si="4"/>
        <v>1</v>
      </c>
      <c r="N72" s="51">
        <f t="shared" si="5"/>
        <v>0.66666666666666663</v>
      </c>
      <c r="O72" s="51">
        <f t="shared" si="6"/>
        <v>0.66666666666666663</v>
      </c>
    </row>
    <row r="73" spans="1:15" ht="15.6" x14ac:dyDescent="0.3">
      <c r="A73" s="7">
        <f>Threshold!A73</f>
        <v>62</v>
      </c>
      <c r="B73" s="7" t="str">
        <f>Threshold!B73</f>
        <v>AME21178</v>
      </c>
      <c r="C73" s="4" t="str">
        <f>Threshold!C73</f>
        <v>AME21178</v>
      </c>
      <c r="D73" s="3">
        <v>2</v>
      </c>
      <c r="E73" s="3">
        <v>1</v>
      </c>
      <c r="F73" s="3">
        <v>3</v>
      </c>
      <c r="G73" s="3">
        <v>3</v>
      </c>
      <c r="H73" s="3">
        <v>3</v>
      </c>
      <c r="I73" s="3">
        <v>3</v>
      </c>
      <c r="J73" s="51">
        <f t="shared" si="1"/>
        <v>0.66666666666666663</v>
      </c>
      <c r="K73" s="51">
        <f t="shared" si="2"/>
        <v>0.33333333333333331</v>
      </c>
      <c r="L73" s="51">
        <f t="shared" si="3"/>
        <v>1</v>
      </c>
      <c r="M73" s="51">
        <f t="shared" si="4"/>
        <v>1</v>
      </c>
      <c r="N73" s="51">
        <f t="shared" si="5"/>
        <v>1</v>
      </c>
      <c r="O73" s="51">
        <f t="shared" si="6"/>
        <v>1</v>
      </c>
    </row>
    <row r="74" spans="1:15" ht="15.6" x14ac:dyDescent="0.3">
      <c r="A74" s="7">
        <f>Threshold!A74</f>
        <v>63</v>
      </c>
      <c r="B74" s="7" t="str">
        <f>Threshold!B74</f>
        <v>AME21179</v>
      </c>
      <c r="C74" s="4" t="str">
        <f>Threshold!C74</f>
        <v>AME21179</v>
      </c>
      <c r="D74" s="3">
        <v>2</v>
      </c>
      <c r="E74" s="3">
        <v>1</v>
      </c>
      <c r="F74" s="3">
        <v>1</v>
      </c>
      <c r="G74" s="3">
        <v>1</v>
      </c>
      <c r="H74" s="3">
        <v>3</v>
      </c>
      <c r="I74" s="3">
        <v>3</v>
      </c>
      <c r="J74" s="51">
        <f t="shared" si="1"/>
        <v>0.66666666666666663</v>
      </c>
      <c r="K74" s="51">
        <f t="shared" si="2"/>
        <v>0.33333333333333331</v>
      </c>
      <c r="L74" s="51">
        <f t="shared" si="3"/>
        <v>0.33333333333333331</v>
      </c>
      <c r="M74" s="51">
        <f t="shared" si="4"/>
        <v>0.33333333333333331</v>
      </c>
      <c r="N74" s="51">
        <f t="shared" si="5"/>
        <v>1</v>
      </c>
      <c r="O74" s="51">
        <f t="shared" si="6"/>
        <v>1</v>
      </c>
    </row>
    <row r="75" spans="1:15" ht="15.6" x14ac:dyDescent="0.3">
      <c r="A75" s="7">
        <f>Threshold!A75</f>
        <v>64</v>
      </c>
      <c r="B75" s="7" t="str">
        <f>Threshold!B75</f>
        <v>AME21183</v>
      </c>
      <c r="C75" s="4" t="str">
        <f>Threshold!C75</f>
        <v>AME21183</v>
      </c>
      <c r="D75" s="3">
        <v>1</v>
      </c>
      <c r="E75" s="3">
        <v>2</v>
      </c>
      <c r="F75" s="3">
        <v>1</v>
      </c>
      <c r="G75" s="3">
        <v>1</v>
      </c>
      <c r="H75" s="3">
        <v>2</v>
      </c>
      <c r="I75" s="3">
        <v>2</v>
      </c>
      <c r="J75" s="51">
        <f t="shared" si="1"/>
        <v>0.33333333333333331</v>
      </c>
      <c r="K75" s="51">
        <f t="shared" si="2"/>
        <v>0.66666666666666663</v>
      </c>
      <c r="L75" s="51">
        <f t="shared" si="3"/>
        <v>0.33333333333333331</v>
      </c>
      <c r="M75" s="51">
        <f t="shared" si="4"/>
        <v>0.33333333333333331</v>
      </c>
      <c r="N75" s="51">
        <f t="shared" si="5"/>
        <v>0.66666666666666663</v>
      </c>
      <c r="O75" s="51">
        <f t="shared" si="6"/>
        <v>0.66666666666666663</v>
      </c>
    </row>
    <row r="76" spans="1:15" ht="15.6" x14ac:dyDescent="0.3">
      <c r="A76" s="7">
        <f>Threshold!A76</f>
        <v>65</v>
      </c>
      <c r="B76" s="7" t="str">
        <f>Threshold!B76</f>
        <v>AME21188</v>
      </c>
      <c r="C76" s="4" t="str">
        <f>Threshold!C76</f>
        <v>AME21188</v>
      </c>
      <c r="D76" s="3">
        <v>2</v>
      </c>
      <c r="E76" s="3">
        <v>3</v>
      </c>
      <c r="F76" s="3">
        <v>3</v>
      </c>
      <c r="G76" s="3">
        <v>1</v>
      </c>
      <c r="H76" s="3">
        <v>2</v>
      </c>
      <c r="I76" s="3">
        <v>2</v>
      </c>
      <c r="J76" s="51">
        <f t="shared" si="1"/>
        <v>0.66666666666666663</v>
      </c>
      <c r="K76" s="51">
        <f t="shared" si="2"/>
        <v>1</v>
      </c>
      <c r="L76" s="51">
        <f t="shared" si="3"/>
        <v>1</v>
      </c>
      <c r="M76" s="51">
        <f t="shared" si="4"/>
        <v>0.33333333333333331</v>
      </c>
      <c r="N76" s="51">
        <f t="shared" si="5"/>
        <v>0.66666666666666663</v>
      </c>
      <c r="O76" s="51">
        <f t="shared" si="6"/>
        <v>0.66666666666666663</v>
      </c>
    </row>
    <row r="77" spans="1:15" ht="15.6" x14ac:dyDescent="0.3">
      <c r="A77" s="7">
        <f>Threshold!A77</f>
        <v>66</v>
      </c>
      <c r="B77" s="7" t="str">
        <f>Threshold!B77</f>
        <v>AME21189</v>
      </c>
      <c r="C77" s="4" t="str">
        <f>Threshold!C77</f>
        <v>AME21189</v>
      </c>
      <c r="D77" s="3">
        <v>1</v>
      </c>
      <c r="E77" s="3">
        <v>3</v>
      </c>
      <c r="F77" s="3">
        <v>3</v>
      </c>
      <c r="G77" s="3">
        <v>2</v>
      </c>
      <c r="H77" s="3">
        <v>1</v>
      </c>
      <c r="I77" s="3">
        <v>3</v>
      </c>
      <c r="J77" s="51">
        <f t="shared" ref="J77:J140" si="7">D77/3</f>
        <v>0.33333333333333331</v>
      </c>
      <c r="K77" s="51">
        <f t="shared" ref="K77:K140" si="8">E77/3</f>
        <v>1</v>
      </c>
      <c r="L77" s="51">
        <f t="shared" ref="L77:L140" si="9">F77/3</f>
        <v>1</v>
      </c>
      <c r="M77" s="51">
        <f t="shared" ref="M77:M140" si="10">G77/3</f>
        <v>0.66666666666666663</v>
      </c>
      <c r="N77" s="51">
        <f t="shared" ref="N77:N140" si="11">H77/3</f>
        <v>0.33333333333333331</v>
      </c>
      <c r="O77" s="51">
        <f t="shared" ref="O77:O140" si="12">I77/3</f>
        <v>1</v>
      </c>
    </row>
    <row r="78" spans="1:15" ht="15.6" x14ac:dyDescent="0.3">
      <c r="A78" s="7">
        <f>Threshold!A78</f>
        <v>67</v>
      </c>
      <c r="B78" s="7" t="str">
        <f>Threshold!B78</f>
        <v>AME21194</v>
      </c>
      <c r="C78" s="4" t="str">
        <f>Threshold!C78</f>
        <v>AME21194</v>
      </c>
      <c r="D78" s="3">
        <v>2</v>
      </c>
      <c r="E78" s="3">
        <v>2</v>
      </c>
      <c r="F78" s="3">
        <v>1</v>
      </c>
      <c r="G78" s="3">
        <v>3</v>
      </c>
      <c r="H78" s="3">
        <v>1</v>
      </c>
      <c r="I78" s="3">
        <v>1</v>
      </c>
      <c r="J78" s="51">
        <f t="shared" si="7"/>
        <v>0.66666666666666663</v>
      </c>
      <c r="K78" s="51">
        <f t="shared" si="8"/>
        <v>0.66666666666666663</v>
      </c>
      <c r="L78" s="51">
        <f t="shared" si="9"/>
        <v>0.33333333333333331</v>
      </c>
      <c r="M78" s="51">
        <f t="shared" si="10"/>
        <v>1</v>
      </c>
      <c r="N78" s="51">
        <f t="shared" si="11"/>
        <v>0.33333333333333331</v>
      </c>
      <c r="O78" s="51">
        <f t="shared" si="12"/>
        <v>0.33333333333333331</v>
      </c>
    </row>
    <row r="79" spans="1:15" ht="15.6" x14ac:dyDescent="0.3">
      <c r="A79" s="7">
        <f>Threshold!A79</f>
        <v>68</v>
      </c>
      <c r="B79" s="7" t="str">
        <f>Threshold!B79</f>
        <v>AME21196</v>
      </c>
      <c r="C79" s="4" t="str">
        <f>Threshold!C79</f>
        <v>AME21196</v>
      </c>
      <c r="D79" s="3">
        <v>3</v>
      </c>
      <c r="E79" s="3">
        <v>3</v>
      </c>
      <c r="F79" s="3">
        <v>2</v>
      </c>
      <c r="G79" s="3">
        <v>2</v>
      </c>
      <c r="H79" s="3">
        <v>2</v>
      </c>
      <c r="I79" s="3">
        <v>1</v>
      </c>
      <c r="J79" s="51">
        <f t="shared" si="7"/>
        <v>1</v>
      </c>
      <c r="K79" s="51">
        <f t="shared" si="8"/>
        <v>1</v>
      </c>
      <c r="L79" s="51">
        <f t="shared" si="9"/>
        <v>0.66666666666666663</v>
      </c>
      <c r="M79" s="51">
        <f t="shared" si="10"/>
        <v>0.66666666666666663</v>
      </c>
      <c r="N79" s="51">
        <f t="shared" si="11"/>
        <v>0.66666666666666663</v>
      </c>
      <c r="O79" s="51">
        <f t="shared" si="12"/>
        <v>0.33333333333333331</v>
      </c>
    </row>
    <row r="80" spans="1:15" ht="15.6" x14ac:dyDescent="0.3">
      <c r="A80" s="7">
        <f>Threshold!A80</f>
        <v>69</v>
      </c>
      <c r="B80" s="7" t="str">
        <f>Threshold!B80</f>
        <v>AME21203</v>
      </c>
      <c r="C80" s="4" t="str">
        <f>Threshold!C80</f>
        <v>AME21203</v>
      </c>
      <c r="D80" s="3">
        <v>3</v>
      </c>
      <c r="E80" s="3">
        <v>2</v>
      </c>
      <c r="F80" s="3">
        <v>1</v>
      </c>
      <c r="G80" s="3">
        <v>1</v>
      </c>
      <c r="H80" s="3">
        <v>2</v>
      </c>
      <c r="I80" s="3">
        <v>3</v>
      </c>
      <c r="J80" s="51">
        <f t="shared" si="7"/>
        <v>1</v>
      </c>
      <c r="K80" s="51">
        <f t="shared" si="8"/>
        <v>0.66666666666666663</v>
      </c>
      <c r="L80" s="51">
        <f t="shared" si="9"/>
        <v>0.33333333333333331</v>
      </c>
      <c r="M80" s="51">
        <f t="shared" si="10"/>
        <v>0.33333333333333331</v>
      </c>
      <c r="N80" s="51">
        <f t="shared" si="11"/>
        <v>0.66666666666666663</v>
      </c>
      <c r="O80" s="51">
        <f t="shared" si="12"/>
        <v>1</v>
      </c>
    </row>
    <row r="81" spans="1:15" ht="15.6" x14ac:dyDescent="0.3">
      <c r="A81" s="7">
        <f>Threshold!A81</f>
        <v>70</v>
      </c>
      <c r="B81" s="7" t="str">
        <f>Threshold!B81</f>
        <v>AME21204</v>
      </c>
      <c r="C81" s="4" t="str">
        <f>Threshold!C81</f>
        <v>AME21204</v>
      </c>
      <c r="D81" s="3">
        <v>2</v>
      </c>
      <c r="E81" s="3">
        <v>3</v>
      </c>
      <c r="F81" s="3">
        <v>2</v>
      </c>
      <c r="G81" s="3">
        <v>2</v>
      </c>
      <c r="H81" s="3">
        <v>2</v>
      </c>
      <c r="I81" s="3">
        <v>1</v>
      </c>
      <c r="J81" s="51">
        <f t="shared" si="7"/>
        <v>0.66666666666666663</v>
      </c>
      <c r="K81" s="51">
        <f t="shared" si="8"/>
        <v>1</v>
      </c>
      <c r="L81" s="51">
        <f t="shared" si="9"/>
        <v>0.66666666666666663</v>
      </c>
      <c r="M81" s="51">
        <f t="shared" si="10"/>
        <v>0.66666666666666663</v>
      </c>
      <c r="N81" s="51">
        <f t="shared" si="11"/>
        <v>0.66666666666666663</v>
      </c>
      <c r="O81" s="51">
        <f t="shared" si="12"/>
        <v>0.33333333333333331</v>
      </c>
    </row>
    <row r="82" spans="1:15" ht="15.6" x14ac:dyDescent="0.3">
      <c r="A82" s="7">
        <f>Threshold!A82</f>
        <v>71</v>
      </c>
      <c r="B82" s="7" t="str">
        <f>Threshold!B82</f>
        <v>AME21210</v>
      </c>
      <c r="C82" s="4" t="str">
        <f>Threshold!C82</f>
        <v>AME21210</v>
      </c>
      <c r="D82" s="3">
        <v>1</v>
      </c>
      <c r="E82" s="3">
        <v>3</v>
      </c>
      <c r="F82" s="3">
        <v>2</v>
      </c>
      <c r="G82" s="3">
        <v>2</v>
      </c>
      <c r="H82" s="3">
        <v>3</v>
      </c>
      <c r="I82" s="3">
        <v>1</v>
      </c>
      <c r="J82" s="51">
        <f t="shared" si="7"/>
        <v>0.33333333333333331</v>
      </c>
      <c r="K82" s="51">
        <f t="shared" si="8"/>
        <v>1</v>
      </c>
      <c r="L82" s="51">
        <f t="shared" si="9"/>
        <v>0.66666666666666663</v>
      </c>
      <c r="M82" s="51">
        <f t="shared" si="10"/>
        <v>0.66666666666666663</v>
      </c>
      <c r="N82" s="51">
        <f t="shared" si="11"/>
        <v>1</v>
      </c>
      <c r="O82" s="51">
        <f t="shared" si="12"/>
        <v>0.33333333333333331</v>
      </c>
    </row>
    <row r="83" spans="1:15" ht="15.6" x14ac:dyDescent="0.3">
      <c r="A83" s="7">
        <f>Threshold!A83</f>
        <v>72</v>
      </c>
      <c r="B83" s="7" t="str">
        <f>Threshold!B83</f>
        <v>AME21211</v>
      </c>
      <c r="C83" s="4" t="str">
        <f>Threshold!C83</f>
        <v>AME21211</v>
      </c>
      <c r="D83" s="3">
        <v>3</v>
      </c>
      <c r="E83" s="3">
        <v>2</v>
      </c>
      <c r="F83" s="3">
        <v>1</v>
      </c>
      <c r="G83" s="3">
        <v>2</v>
      </c>
      <c r="H83" s="3">
        <v>1</v>
      </c>
      <c r="I83" s="3">
        <v>3</v>
      </c>
      <c r="J83" s="51">
        <f t="shared" si="7"/>
        <v>1</v>
      </c>
      <c r="K83" s="51">
        <f t="shared" si="8"/>
        <v>0.66666666666666663</v>
      </c>
      <c r="L83" s="51">
        <f t="shared" si="9"/>
        <v>0.33333333333333331</v>
      </c>
      <c r="M83" s="51">
        <f t="shared" si="10"/>
        <v>0.66666666666666663</v>
      </c>
      <c r="N83" s="51">
        <f t="shared" si="11"/>
        <v>0.33333333333333331</v>
      </c>
      <c r="O83" s="51">
        <f t="shared" si="12"/>
        <v>1</v>
      </c>
    </row>
    <row r="84" spans="1:15" ht="15.6" x14ac:dyDescent="0.3">
      <c r="A84" s="7">
        <f>Threshold!A84</f>
        <v>73</v>
      </c>
      <c r="B84" s="7" t="str">
        <f>Threshold!B84</f>
        <v>AME21213</v>
      </c>
      <c r="C84" s="4" t="str">
        <f>Threshold!C84</f>
        <v>AME21213</v>
      </c>
      <c r="D84" s="3">
        <v>3</v>
      </c>
      <c r="E84" s="3">
        <v>2</v>
      </c>
      <c r="F84" s="3">
        <v>1</v>
      </c>
      <c r="G84" s="3">
        <v>2</v>
      </c>
      <c r="H84" s="3">
        <v>1</v>
      </c>
      <c r="I84" s="3">
        <v>2</v>
      </c>
      <c r="J84" s="51">
        <f t="shared" si="7"/>
        <v>1</v>
      </c>
      <c r="K84" s="51">
        <f t="shared" si="8"/>
        <v>0.66666666666666663</v>
      </c>
      <c r="L84" s="51">
        <f t="shared" si="9"/>
        <v>0.33333333333333331</v>
      </c>
      <c r="M84" s="51">
        <f t="shared" si="10"/>
        <v>0.66666666666666663</v>
      </c>
      <c r="N84" s="51">
        <f t="shared" si="11"/>
        <v>0.33333333333333331</v>
      </c>
      <c r="O84" s="51">
        <f t="shared" si="12"/>
        <v>0.66666666666666663</v>
      </c>
    </row>
    <row r="85" spans="1:15" ht="15.6" x14ac:dyDescent="0.3">
      <c r="A85" s="7">
        <f>Threshold!A85</f>
        <v>74</v>
      </c>
      <c r="B85" s="7" t="str">
        <f>Threshold!B85</f>
        <v>AME21219</v>
      </c>
      <c r="C85" s="4" t="str">
        <f>Threshold!C85</f>
        <v>AME21219</v>
      </c>
      <c r="D85" s="3">
        <v>2</v>
      </c>
      <c r="E85" s="3">
        <v>1</v>
      </c>
      <c r="F85" s="3">
        <v>1</v>
      </c>
      <c r="G85" s="3">
        <v>1</v>
      </c>
      <c r="H85" s="3">
        <v>1</v>
      </c>
      <c r="I85" s="3">
        <v>1</v>
      </c>
      <c r="J85" s="51">
        <f t="shared" si="7"/>
        <v>0.66666666666666663</v>
      </c>
      <c r="K85" s="51">
        <f t="shared" si="8"/>
        <v>0.33333333333333331</v>
      </c>
      <c r="L85" s="51">
        <f t="shared" si="9"/>
        <v>0.33333333333333331</v>
      </c>
      <c r="M85" s="51">
        <f t="shared" si="10"/>
        <v>0.33333333333333331</v>
      </c>
      <c r="N85" s="51">
        <f t="shared" si="11"/>
        <v>0.33333333333333331</v>
      </c>
      <c r="O85" s="51">
        <f t="shared" si="12"/>
        <v>0.33333333333333331</v>
      </c>
    </row>
    <row r="86" spans="1:15" ht="15.6" x14ac:dyDescent="0.3">
      <c r="A86" s="7">
        <f>Threshold!A86</f>
        <v>75</v>
      </c>
      <c r="B86" s="7" t="str">
        <f>Threshold!B86</f>
        <v>AME21221</v>
      </c>
      <c r="C86" s="4" t="str">
        <f>Threshold!C86</f>
        <v>AME21221</v>
      </c>
      <c r="D86" s="3">
        <v>1</v>
      </c>
      <c r="E86" s="3">
        <v>2</v>
      </c>
      <c r="F86" s="3">
        <v>3</v>
      </c>
      <c r="G86" s="3">
        <v>2</v>
      </c>
      <c r="H86" s="3">
        <v>3</v>
      </c>
      <c r="I86" s="3">
        <v>1</v>
      </c>
      <c r="J86" s="51">
        <f t="shared" si="7"/>
        <v>0.33333333333333331</v>
      </c>
      <c r="K86" s="51">
        <f t="shared" si="8"/>
        <v>0.66666666666666663</v>
      </c>
      <c r="L86" s="51">
        <f t="shared" si="9"/>
        <v>1</v>
      </c>
      <c r="M86" s="51">
        <f t="shared" si="10"/>
        <v>0.66666666666666663</v>
      </c>
      <c r="N86" s="51">
        <f t="shared" si="11"/>
        <v>1</v>
      </c>
      <c r="O86" s="51">
        <f t="shared" si="12"/>
        <v>0.33333333333333331</v>
      </c>
    </row>
    <row r="87" spans="1:15" ht="15.6" x14ac:dyDescent="0.3">
      <c r="A87" s="7">
        <f>Threshold!A87</f>
        <v>76</v>
      </c>
      <c r="B87" s="7" t="str">
        <f>Threshold!B87</f>
        <v>AME21225</v>
      </c>
      <c r="C87" s="4" t="str">
        <f>Threshold!C87</f>
        <v>AME21225</v>
      </c>
      <c r="D87" s="3">
        <v>2</v>
      </c>
      <c r="E87" s="3">
        <v>3</v>
      </c>
      <c r="F87" s="3">
        <v>3</v>
      </c>
      <c r="G87" s="3">
        <v>2</v>
      </c>
      <c r="H87" s="3">
        <v>2</v>
      </c>
      <c r="I87" s="3">
        <v>2</v>
      </c>
      <c r="J87" s="51">
        <f t="shared" si="7"/>
        <v>0.66666666666666663</v>
      </c>
      <c r="K87" s="51">
        <f t="shared" si="8"/>
        <v>1</v>
      </c>
      <c r="L87" s="51">
        <f t="shared" si="9"/>
        <v>1</v>
      </c>
      <c r="M87" s="51">
        <f t="shared" si="10"/>
        <v>0.66666666666666663</v>
      </c>
      <c r="N87" s="51">
        <f t="shared" si="11"/>
        <v>0.66666666666666663</v>
      </c>
      <c r="O87" s="51">
        <f t="shared" si="12"/>
        <v>0.66666666666666663</v>
      </c>
    </row>
    <row r="88" spans="1:15" ht="15.6" x14ac:dyDescent="0.3">
      <c r="A88" s="7">
        <f>Threshold!A88</f>
        <v>77</v>
      </c>
      <c r="B88" s="7" t="str">
        <f>Threshold!B88</f>
        <v>AME21226</v>
      </c>
      <c r="C88" s="4" t="str">
        <f>Threshold!C88</f>
        <v>AME21226</v>
      </c>
      <c r="D88" s="3">
        <v>1</v>
      </c>
      <c r="E88" s="3">
        <v>2</v>
      </c>
      <c r="F88" s="3">
        <v>1</v>
      </c>
      <c r="G88" s="3">
        <v>1</v>
      </c>
      <c r="H88" s="3">
        <v>1</v>
      </c>
      <c r="I88" s="3">
        <v>2</v>
      </c>
      <c r="J88" s="51">
        <f t="shared" si="7"/>
        <v>0.33333333333333331</v>
      </c>
      <c r="K88" s="51">
        <f t="shared" si="8"/>
        <v>0.66666666666666663</v>
      </c>
      <c r="L88" s="51">
        <f t="shared" si="9"/>
        <v>0.33333333333333331</v>
      </c>
      <c r="M88" s="51">
        <f t="shared" si="10"/>
        <v>0.33333333333333331</v>
      </c>
      <c r="N88" s="51">
        <f t="shared" si="11"/>
        <v>0.33333333333333331</v>
      </c>
      <c r="O88" s="51">
        <f t="shared" si="12"/>
        <v>0.66666666666666663</v>
      </c>
    </row>
    <row r="89" spans="1:15" ht="15.6" x14ac:dyDescent="0.3">
      <c r="A89" s="7">
        <f>Threshold!A89</f>
        <v>78</v>
      </c>
      <c r="B89" s="7" t="str">
        <f>Threshold!B89</f>
        <v>AME21228</v>
      </c>
      <c r="C89" s="4" t="str">
        <f>Threshold!C89</f>
        <v>AME21228</v>
      </c>
      <c r="D89" s="3">
        <v>2</v>
      </c>
      <c r="E89" s="3">
        <v>3</v>
      </c>
      <c r="F89" s="3">
        <v>3</v>
      </c>
      <c r="G89" s="3">
        <v>1</v>
      </c>
      <c r="H89" s="3">
        <v>1</v>
      </c>
      <c r="I89" s="3">
        <v>1</v>
      </c>
      <c r="J89" s="51">
        <f t="shared" si="7"/>
        <v>0.66666666666666663</v>
      </c>
      <c r="K89" s="51">
        <f t="shared" si="8"/>
        <v>1</v>
      </c>
      <c r="L89" s="51">
        <f t="shared" si="9"/>
        <v>1</v>
      </c>
      <c r="M89" s="51">
        <f t="shared" si="10"/>
        <v>0.33333333333333331</v>
      </c>
      <c r="N89" s="51">
        <f t="shared" si="11"/>
        <v>0.33333333333333331</v>
      </c>
      <c r="O89" s="51">
        <f t="shared" si="12"/>
        <v>0.33333333333333331</v>
      </c>
    </row>
    <row r="90" spans="1:15" ht="15.6" x14ac:dyDescent="0.3">
      <c r="A90" s="7">
        <f>Threshold!A90</f>
        <v>79</v>
      </c>
      <c r="B90" s="7" t="str">
        <f>Threshold!B90</f>
        <v>AME21010</v>
      </c>
      <c r="C90" s="4" t="str">
        <f>Threshold!C90</f>
        <v>AME21010</v>
      </c>
      <c r="D90" s="3">
        <v>1</v>
      </c>
      <c r="E90" s="3">
        <v>2</v>
      </c>
      <c r="F90" s="3">
        <v>3</v>
      </c>
      <c r="G90" s="3">
        <v>2</v>
      </c>
      <c r="H90" s="3">
        <v>2</v>
      </c>
      <c r="I90" s="3">
        <v>2</v>
      </c>
      <c r="J90" s="51">
        <f t="shared" si="7"/>
        <v>0.33333333333333331</v>
      </c>
      <c r="K90" s="51">
        <f t="shared" si="8"/>
        <v>0.66666666666666663</v>
      </c>
      <c r="L90" s="51">
        <f t="shared" si="9"/>
        <v>1</v>
      </c>
      <c r="M90" s="51">
        <f t="shared" si="10"/>
        <v>0.66666666666666663</v>
      </c>
      <c r="N90" s="51">
        <f t="shared" si="11"/>
        <v>0.66666666666666663</v>
      </c>
      <c r="O90" s="51">
        <f t="shared" si="12"/>
        <v>0.66666666666666663</v>
      </c>
    </row>
    <row r="91" spans="1:15" ht="15.6" x14ac:dyDescent="0.3">
      <c r="A91" s="7">
        <f>Threshold!A91</f>
        <v>80</v>
      </c>
      <c r="B91" s="7" t="str">
        <f>Threshold!B91</f>
        <v>AME21011</v>
      </c>
      <c r="C91" s="4" t="str">
        <f>Threshold!C91</f>
        <v>AME21011</v>
      </c>
      <c r="D91" s="3">
        <v>1</v>
      </c>
      <c r="E91" s="3">
        <v>3</v>
      </c>
      <c r="F91" s="3">
        <v>2</v>
      </c>
      <c r="G91" s="3">
        <v>1</v>
      </c>
      <c r="H91" s="3">
        <v>2</v>
      </c>
      <c r="I91" s="3">
        <v>2</v>
      </c>
      <c r="J91" s="51">
        <f t="shared" si="7"/>
        <v>0.33333333333333331</v>
      </c>
      <c r="K91" s="51">
        <f t="shared" si="8"/>
        <v>1</v>
      </c>
      <c r="L91" s="51">
        <f t="shared" si="9"/>
        <v>0.66666666666666663</v>
      </c>
      <c r="M91" s="51">
        <f t="shared" si="10"/>
        <v>0.33333333333333331</v>
      </c>
      <c r="N91" s="51">
        <f t="shared" si="11"/>
        <v>0.66666666666666663</v>
      </c>
      <c r="O91" s="51">
        <f t="shared" si="12"/>
        <v>0.66666666666666663</v>
      </c>
    </row>
    <row r="92" spans="1:15" ht="15.6" x14ac:dyDescent="0.3">
      <c r="A92" s="7">
        <f>Threshold!A92</f>
        <v>81</v>
      </c>
      <c r="B92" s="7" t="str">
        <f>Threshold!B92</f>
        <v>AME21014</v>
      </c>
      <c r="C92" s="4" t="str">
        <f>Threshold!C92</f>
        <v>AME21014</v>
      </c>
      <c r="D92" s="3">
        <v>2</v>
      </c>
      <c r="E92" s="3">
        <v>3</v>
      </c>
      <c r="F92" s="3">
        <v>2</v>
      </c>
      <c r="G92" s="3">
        <v>1</v>
      </c>
      <c r="H92" s="3">
        <v>1</v>
      </c>
      <c r="I92" s="3">
        <v>1</v>
      </c>
      <c r="J92" s="51">
        <f t="shared" si="7"/>
        <v>0.66666666666666663</v>
      </c>
      <c r="K92" s="51">
        <f t="shared" si="8"/>
        <v>1</v>
      </c>
      <c r="L92" s="51">
        <f t="shared" si="9"/>
        <v>0.66666666666666663</v>
      </c>
      <c r="M92" s="51">
        <f t="shared" si="10"/>
        <v>0.33333333333333331</v>
      </c>
      <c r="N92" s="51">
        <f t="shared" si="11"/>
        <v>0.33333333333333331</v>
      </c>
      <c r="O92" s="51">
        <f t="shared" si="12"/>
        <v>0.33333333333333331</v>
      </c>
    </row>
    <row r="93" spans="1:15" ht="15.6" x14ac:dyDescent="0.3">
      <c r="A93" s="7">
        <f>Threshold!A93</f>
        <v>82</v>
      </c>
      <c r="B93" s="7" t="str">
        <f>Threshold!B93</f>
        <v>AME21015</v>
      </c>
      <c r="C93" s="4" t="str">
        <f>Threshold!C93</f>
        <v>AME21015</v>
      </c>
      <c r="D93" s="3">
        <v>3</v>
      </c>
      <c r="E93" s="3">
        <v>1</v>
      </c>
      <c r="F93" s="3">
        <v>3</v>
      </c>
      <c r="G93" s="3">
        <v>1</v>
      </c>
      <c r="H93" s="3">
        <v>1</v>
      </c>
      <c r="I93" s="3">
        <v>3</v>
      </c>
      <c r="J93" s="51">
        <f t="shared" si="7"/>
        <v>1</v>
      </c>
      <c r="K93" s="51">
        <f t="shared" si="8"/>
        <v>0.33333333333333331</v>
      </c>
      <c r="L93" s="51">
        <f t="shared" si="9"/>
        <v>1</v>
      </c>
      <c r="M93" s="51">
        <f t="shared" si="10"/>
        <v>0.33333333333333331</v>
      </c>
      <c r="N93" s="51">
        <f t="shared" si="11"/>
        <v>0.33333333333333331</v>
      </c>
      <c r="O93" s="51">
        <f t="shared" si="12"/>
        <v>1</v>
      </c>
    </row>
    <row r="94" spans="1:15" ht="15.6" x14ac:dyDescent="0.3">
      <c r="A94" s="7">
        <f>Threshold!A94</f>
        <v>83</v>
      </c>
      <c r="B94" s="7" t="str">
        <f>Threshold!B94</f>
        <v>AME21018</v>
      </c>
      <c r="C94" s="4" t="str">
        <f>Threshold!C94</f>
        <v>AME21018</v>
      </c>
      <c r="D94" s="3">
        <v>2</v>
      </c>
      <c r="E94" s="3">
        <v>1</v>
      </c>
      <c r="F94" s="3">
        <v>3</v>
      </c>
      <c r="G94" s="3">
        <v>2</v>
      </c>
      <c r="H94" s="3">
        <v>3</v>
      </c>
      <c r="I94" s="3">
        <v>1</v>
      </c>
      <c r="J94" s="51">
        <f t="shared" si="7"/>
        <v>0.66666666666666663</v>
      </c>
      <c r="K94" s="51">
        <f t="shared" si="8"/>
        <v>0.33333333333333331</v>
      </c>
      <c r="L94" s="51">
        <f t="shared" si="9"/>
        <v>1</v>
      </c>
      <c r="M94" s="51">
        <f t="shared" si="10"/>
        <v>0.66666666666666663</v>
      </c>
      <c r="N94" s="51">
        <f t="shared" si="11"/>
        <v>1</v>
      </c>
      <c r="O94" s="51">
        <f t="shared" si="12"/>
        <v>0.33333333333333331</v>
      </c>
    </row>
    <row r="95" spans="1:15" ht="15.6" x14ac:dyDescent="0.3">
      <c r="A95" s="7">
        <f>Threshold!A95</f>
        <v>84</v>
      </c>
      <c r="B95" s="7" t="str">
        <f>Threshold!B95</f>
        <v>AME21023</v>
      </c>
      <c r="C95" s="4" t="str">
        <f>Threshold!C95</f>
        <v>AME21023</v>
      </c>
      <c r="D95" s="3">
        <v>2</v>
      </c>
      <c r="E95" s="3">
        <v>2</v>
      </c>
      <c r="F95" s="3">
        <v>3</v>
      </c>
      <c r="G95" s="3">
        <v>1</v>
      </c>
      <c r="H95" s="3">
        <v>2</v>
      </c>
      <c r="I95" s="3">
        <v>3</v>
      </c>
      <c r="J95" s="51">
        <f t="shared" si="7"/>
        <v>0.66666666666666663</v>
      </c>
      <c r="K95" s="51">
        <f t="shared" si="8"/>
        <v>0.66666666666666663</v>
      </c>
      <c r="L95" s="51">
        <f t="shared" si="9"/>
        <v>1</v>
      </c>
      <c r="M95" s="51">
        <f t="shared" si="10"/>
        <v>0.33333333333333331</v>
      </c>
      <c r="N95" s="51">
        <f t="shared" si="11"/>
        <v>0.66666666666666663</v>
      </c>
      <c r="O95" s="51">
        <f t="shared" si="12"/>
        <v>1</v>
      </c>
    </row>
    <row r="96" spans="1:15" ht="15.6" x14ac:dyDescent="0.3">
      <c r="A96" s="7">
        <f>Threshold!A96</f>
        <v>85</v>
      </c>
      <c r="B96" s="7" t="str">
        <f>Threshold!B96</f>
        <v>AME21024</v>
      </c>
      <c r="C96" s="4" t="str">
        <f>Threshold!C96</f>
        <v>AME21024</v>
      </c>
      <c r="D96" s="3">
        <v>1</v>
      </c>
      <c r="E96" s="3">
        <v>3</v>
      </c>
      <c r="F96" s="3">
        <v>1</v>
      </c>
      <c r="G96" s="3">
        <v>1</v>
      </c>
      <c r="H96" s="3">
        <v>2</v>
      </c>
      <c r="I96" s="3">
        <v>1</v>
      </c>
      <c r="J96" s="51">
        <f t="shared" si="7"/>
        <v>0.33333333333333331</v>
      </c>
      <c r="K96" s="51">
        <f t="shared" si="8"/>
        <v>1</v>
      </c>
      <c r="L96" s="51">
        <f t="shared" si="9"/>
        <v>0.33333333333333331</v>
      </c>
      <c r="M96" s="51">
        <f t="shared" si="10"/>
        <v>0.33333333333333331</v>
      </c>
      <c r="N96" s="51">
        <f t="shared" si="11"/>
        <v>0.66666666666666663</v>
      </c>
      <c r="O96" s="51">
        <f t="shared" si="12"/>
        <v>0.33333333333333331</v>
      </c>
    </row>
    <row r="97" spans="1:15" ht="15.6" x14ac:dyDescent="0.3">
      <c r="A97" s="7">
        <f>Threshold!A97</f>
        <v>86</v>
      </c>
      <c r="B97" s="7" t="str">
        <f>Threshold!B97</f>
        <v>AME21025</v>
      </c>
      <c r="C97" s="4" t="str">
        <f>Threshold!C97</f>
        <v>AME21025</v>
      </c>
      <c r="D97" s="3">
        <v>3</v>
      </c>
      <c r="E97" s="3">
        <v>1</v>
      </c>
      <c r="F97" s="3">
        <v>1</v>
      </c>
      <c r="G97" s="3">
        <v>1</v>
      </c>
      <c r="H97" s="3">
        <v>3</v>
      </c>
      <c r="I97" s="3">
        <v>3</v>
      </c>
      <c r="J97" s="51">
        <f t="shared" si="7"/>
        <v>1</v>
      </c>
      <c r="K97" s="51">
        <f t="shared" si="8"/>
        <v>0.33333333333333331</v>
      </c>
      <c r="L97" s="51">
        <f t="shared" si="9"/>
        <v>0.33333333333333331</v>
      </c>
      <c r="M97" s="51">
        <f t="shared" si="10"/>
        <v>0.33333333333333331</v>
      </c>
      <c r="N97" s="51">
        <f t="shared" si="11"/>
        <v>1</v>
      </c>
      <c r="O97" s="51">
        <f t="shared" si="12"/>
        <v>1</v>
      </c>
    </row>
    <row r="98" spans="1:15" ht="15.6" x14ac:dyDescent="0.3">
      <c r="A98" s="7">
        <f>Threshold!A98</f>
        <v>87</v>
      </c>
      <c r="B98" s="7" t="str">
        <f>Threshold!B98</f>
        <v>AME21026</v>
      </c>
      <c r="C98" s="4" t="str">
        <f>Threshold!C98</f>
        <v>AME21026</v>
      </c>
      <c r="D98" s="3">
        <v>2</v>
      </c>
      <c r="E98" s="3">
        <v>1</v>
      </c>
      <c r="F98" s="3">
        <v>3</v>
      </c>
      <c r="G98" s="3">
        <v>3</v>
      </c>
      <c r="H98" s="3">
        <v>3</v>
      </c>
      <c r="I98" s="3">
        <v>1</v>
      </c>
      <c r="J98" s="51">
        <f t="shared" si="7"/>
        <v>0.66666666666666663</v>
      </c>
      <c r="K98" s="51">
        <f t="shared" si="8"/>
        <v>0.33333333333333331</v>
      </c>
      <c r="L98" s="51">
        <f t="shared" si="9"/>
        <v>1</v>
      </c>
      <c r="M98" s="51">
        <f t="shared" si="10"/>
        <v>1</v>
      </c>
      <c r="N98" s="51">
        <f t="shared" si="11"/>
        <v>1</v>
      </c>
      <c r="O98" s="51">
        <f t="shared" si="12"/>
        <v>0.33333333333333331</v>
      </c>
    </row>
    <row r="99" spans="1:15" ht="15.6" x14ac:dyDescent="0.3">
      <c r="A99" s="7">
        <f>Threshold!A99</f>
        <v>88</v>
      </c>
      <c r="B99" s="7" t="str">
        <f>Threshold!B99</f>
        <v>AME21027</v>
      </c>
      <c r="C99" s="4" t="str">
        <f>Threshold!C99</f>
        <v>AME21027</v>
      </c>
      <c r="D99" s="3">
        <v>2</v>
      </c>
      <c r="E99" s="3">
        <v>2</v>
      </c>
      <c r="F99" s="3">
        <v>1</v>
      </c>
      <c r="G99" s="3">
        <v>3</v>
      </c>
      <c r="H99" s="3">
        <v>2</v>
      </c>
      <c r="I99" s="3">
        <v>1</v>
      </c>
      <c r="J99" s="51">
        <f t="shared" si="7"/>
        <v>0.66666666666666663</v>
      </c>
      <c r="K99" s="51">
        <f t="shared" si="8"/>
        <v>0.66666666666666663</v>
      </c>
      <c r="L99" s="51">
        <f t="shared" si="9"/>
        <v>0.33333333333333331</v>
      </c>
      <c r="M99" s="51">
        <f t="shared" si="10"/>
        <v>1</v>
      </c>
      <c r="N99" s="51">
        <f t="shared" si="11"/>
        <v>0.66666666666666663</v>
      </c>
      <c r="O99" s="51">
        <f t="shared" si="12"/>
        <v>0.33333333333333331</v>
      </c>
    </row>
    <row r="100" spans="1:15" ht="15.6" x14ac:dyDescent="0.3">
      <c r="A100" s="7">
        <f>Threshold!A100</f>
        <v>89</v>
      </c>
      <c r="B100" s="7" t="str">
        <f>Threshold!B100</f>
        <v>AME21028</v>
      </c>
      <c r="C100" s="4" t="str">
        <f>Threshold!C100</f>
        <v>AME21028</v>
      </c>
      <c r="D100" s="3">
        <v>2</v>
      </c>
      <c r="E100" s="3">
        <v>2</v>
      </c>
      <c r="F100" s="3">
        <v>2</v>
      </c>
      <c r="G100" s="3">
        <v>3</v>
      </c>
      <c r="H100" s="3">
        <v>1</v>
      </c>
      <c r="I100" s="3">
        <v>3</v>
      </c>
      <c r="J100" s="51">
        <f t="shared" si="7"/>
        <v>0.66666666666666663</v>
      </c>
      <c r="K100" s="51">
        <f t="shared" si="8"/>
        <v>0.66666666666666663</v>
      </c>
      <c r="L100" s="51">
        <f t="shared" si="9"/>
        <v>0.66666666666666663</v>
      </c>
      <c r="M100" s="51">
        <f t="shared" si="10"/>
        <v>1</v>
      </c>
      <c r="N100" s="51">
        <f t="shared" si="11"/>
        <v>0.33333333333333331</v>
      </c>
      <c r="O100" s="51">
        <f t="shared" si="12"/>
        <v>1</v>
      </c>
    </row>
    <row r="101" spans="1:15" ht="15.6" x14ac:dyDescent="0.3">
      <c r="A101" s="7">
        <f>Threshold!A101</f>
        <v>90</v>
      </c>
      <c r="B101" s="7" t="str">
        <f>Threshold!B101</f>
        <v>AME21029</v>
      </c>
      <c r="C101" s="4" t="str">
        <f>Threshold!C101</f>
        <v>AME21029</v>
      </c>
      <c r="D101" s="3">
        <v>1</v>
      </c>
      <c r="E101" s="3">
        <v>2</v>
      </c>
      <c r="F101" s="3">
        <v>3</v>
      </c>
      <c r="G101" s="3">
        <v>3</v>
      </c>
      <c r="H101" s="3">
        <v>3</v>
      </c>
      <c r="I101" s="3">
        <v>2</v>
      </c>
      <c r="J101" s="51">
        <f t="shared" si="7"/>
        <v>0.33333333333333331</v>
      </c>
      <c r="K101" s="51">
        <f t="shared" si="8"/>
        <v>0.66666666666666663</v>
      </c>
      <c r="L101" s="51">
        <f t="shared" si="9"/>
        <v>1</v>
      </c>
      <c r="M101" s="51">
        <f t="shared" si="10"/>
        <v>1</v>
      </c>
      <c r="N101" s="51">
        <f t="shared" si="11"/>
        <v>1</v>
      </c>
      <c r="O101" s="51">
        <f t="shared" si="12"/>
        <v>0.66666666666666663</v>
      </c>
    </row>
    <row r="102" spans="1:15" ht="15.6" x14ac:dyDescent="0.3">
      <c r="A102" s="7">
        <f>Threshold!A102</f>
        <v>91</v>
      </c>
      <c r="B102" s="7" t="str">
        <f>Threshold!B102</f>
        <v>AME21030</v>
      </c>
      <c r="C102" s="4" t="str">
        <f>Threshold!C102</f>
        <v>AME21030</v>
      </c>
      <c r="D102" s="3">
        <v>1</v>
      </c>
      <c r="E102" s="3">
        <v>1</v>
      </c>
      <c r="F102" s="3">
        <v>2</v>
      </c>
      <c r="G102" s="3">
        <v>2</v>
      </c>
      <c r="H102" s="3">
        <v>1</v>
      </c>
      <c r="I102" s="3">
        <v>3</v>
      </c>
      <c r="J102" s="51">
        <f t="shared" si="7"/>
        <v>0.33333333333333331</v>
      </c>
      <c r="K102" s="51">
        <f t="shared" si="8"/>
        <v>0.33333333333333331</v>
      </c>
      <c r="L102" s="51">
        <f t="shared" si="9"/>
        <v>0.66666666666666663</v>
      </c>
      <c r="M102" s="51">
        <f t="shared" si="10"/>
        <v>0.66666666666666663</v>
      </c>
      <c r="N102" s="51">
        <f t="shared" si="11"/>
        <v>0.33333333333333331</v>
      </c>
      <c r="O102" s="51">
        <f t="shared" si="12"/>
        <v>1</v>
      </c>
    </row>
    <row r="103" spans="1:15" ht="15.6" x14ac:dyDescent="0.3">
      <c r="A103" s="7">
        <f>Threshold!A103</f>
        <v>92</v>
      </c>
      <c r="B103" s="7" t="str">
        <f>Threshold!B103</f>
        <v>AME21032</v>
      </c>
      <c r="C103" s="4" t="str">
        <f>Threshold!C103</f>
        <v>AME21032</v>
      </c>
      <c r="D103" s="3">
        <v>1</v>
      </c>
      <c r="E103" s="3">
        <v>3</v>
      </c>
      <c r="F103" s="3">
        <v>2</v>
      </c>
      <c r="G103" s="3">
        <v>3</v>
      </c>
      <c r="H103" s="3">
        <v>2</v>
      </c>
      <c r="I103" s="3">
        <v>1</v>
      </c>
      <c r="J103" s="51">
        <f t="shared" si="7"/>
        <v>0.33333333333333331</v>
      </c>
      <c r="K103" s="51">
        <f t="shared" si="8"/>
        <v>1</v>
      </c>
      <c r="L103" s="51">
        <f t="shared" si="9"/>
        <v>0.66666666666666663</v>
      </c>
      <c r="M103" s="51">
        <f t="shared" si="10"/>
        <v>1</v>
      </c>
      <c r="N103" s="51">
        <f t="shared" si="11"/>
        <v>0.66666666666666663</v>
      </c>
      <c r="O103" s="51">
        <f t="shared" si="12"/>
        <v>0.33333333333333331</v>
      </c>
    </row>
    <row r="104" spans="1:15" ht="15.6" x14ac:dyDescent="0.3">
      <c r="A104" s="7">
        <f>Threshold!A104</f>
        <v>93</v>
      </c>
      <c r="B104" s="7" t="str">
        <f>Threshold!B104</f>
        <v>AME21034</v>
      </c>
      <c r="C104" s="4" t="str">
        <f>Threshold!C104</f>
        <v>AME21034</v>
      </c>
      <c r="D104" s="3">
        <v>2</v>
      </c>
      <c r="E104" s="3">
        <v>1</v>
      </c>
      <c r="F104" s="3">
        <v>3</v>
      </c>
      <c r="G104" s="3">
        <v>2</v>
      </c>
      <c r="H104" s="3">
        <v>1</v>
      </c>
      <c r="I104" s="3">
        <v>2</v>
      </c>
      <c r="J104" s="51">
        <f t="shared" si="7"/>
        <v>0.66666666666666663</v>
      </c>
      <c r="K104" s="51">
        <f t="shared" si="8"/>
        <v>0.33333333333333331</v>
      </c>
      <c r="L104" s="51">
        <f t="shared" si="9"/>
        <v>1</v>
      </c>
      <c r="M104" s="51">
        <f t="shared" si="10"/>
        <v>0.66666666666666663</v>
      </c>
      <c r="N104" s="51">
        <f t="shared" si="11"/>
        <v>0.33333333333333331</v>
      </c>
      <c r="O104" s="51">
        <f t="shared" si="12"/>
        <v>0.66666666666666663</v>
      </c>
    </row>
    <row r="105" spans="1:15" ht="15.6" x14ac:dyDescent="0.3">
      <c r="A105" s="7">
        <f>Threshold!A105</f>
        <v>94</v>
      </c>
      <c r="B105" s="7" t="str">
        <f>Threshold!B105</f>
        <v>AME21035</v>
      </c>
      <c r="C105" s="4" t="str">
        <f>Threshold!C105</f>
        <v>AME21035</v>
      </c>
      <c r="D105" s="3">
        <v>1</v>
      </c>
      <c r="E105" s="3">
        <v>1</v>
      </c>
      <c r="F105" s="3">
        <v>1</v>
      </c>
      <c r="G105" s="3">
        <v>3</v>
      </c>
      <c r="H105" s="3">
        <v>1</v>
      </c>
      <c r="I105" s="3">
        <v>2</v>
      </c>
      <c r="J105" s="51">
        <f t="shared" si="7"/>
        <v>0.33333333333333331</v>
      </c>
      <c r="K105" s="51">
        <f t="shared" si="8"/>
        <v>0.33333333333333331</v>
      </c>
      <c r="L105" s="51">
        <f t="shared" si="9"/>
        <v>0.33333333333333331</v>
      </c>
      <c r="M105" s="51">
        <f t="shared" si="10"/>
        <v>1</v>
      </c>
      <c r="N105" s="51">
        <f t="shared" si="11"/>
        <v>0.33333333333333331</v>
      </c>
      <c r="O105" s="51">
        <f t="shared" si="12"/>
        <v>0.66666666666666663</v>
      </c>
    </row>
    <row r="106" spans="1:15" ht="15.6" x14ac:dyDescent="0.3">
      <c r="A106" s="7">
        <f>Threshold!A106</f>
        <v>95</v>
      </c>
      <c r="B106" s="7" t="str">
        <f>Threshold!B106</f>
        <v>AME21038</v>
      </c>
      <c r="C106" s="4" t="str">
        <f>Threshold!C106</f>
        <v>AME21038</v>
      </c>
      <c r="D106" s="3">
        <v>1</v>
      </c>
      <c r="E106" s="3">
        <v>2</v>
      </c>
      <c r="F106" s="3">
        <v>2</v>
      </c>
      <c r="G106" s="3">
        <v>1</v>
      </c>
      <c r="H106" s="3">
        <v>2</v>
      </c>
      <c r="I106" s="3">
        <v>3</v>
      </c>
      <c r="J106" s="51">
        <f t="shared" si="7"/>
        <v>0.33333333333333331</v>
      </c>
      <c r="K106" s="51">
        <f t="shared" si="8"/>
        <v>0.66666666666666663</v>
      </c>
      <c r="L106" s="51">
        <f t="shared" si="9"/>
        <v>0.66666666666666663</v>
      </c>
      <c r="M106" s="51">
        <f t="shared" si="10"/>
        <v>0.33333333333333331</v>
      </c>
      <c r="N106" s="51">
        <f t="shared" si="11"/>
        <v>0.66666666666666663</v>
      </c>
      <c r="O106" s="51">
        <f t="shared" si="12"/>
        <v>1</v>
      </c>
    </row>
    <row r="107" spans="1:15" ht="15.6" x14ac:dyDescent="0.3">
      <c r="A107" s="7">
        <f>Threshold!A107</f>
        <v>96</v>
      </c>
      <c r="B107" s="7" t="str">
        <f>Threshold!B107</f>
        <v>AME21040</v>
      </c>
      <c r="C107" s="4" t="str">
        <f>Threshold!C107</f>
        <v>AME21040</v>
      </c>
      <c r="D107" s="3">
        <v>2</v>
      </c>
      <c r="E107" s="3">
        <v>3</v>
      </c>
      <c r="F107" s="3">
        <v>1</v>
      </c>
      <c r="G107" s="3">
        <v>1</v>
      </c>
      <c r="H107" s="3">
        <v>1</v>
      </c>
      <c r="I107" s="3">
        <v>2</v>
      </c>
      <c r="J107" s="51">
        <f t="shared" si="7"/>
        <v>0.66666666666666663</v>
      </c>
      <c r="K107" s="51">
        <f t="shared" si="8"/>
        <v>1</v>
      </c>
      <c r="L107" s="51">
        <f t="shared" si="9"/>
        <v>0.33333333333333331</v>
      </c>
      <c r="M107" s="51">
        <f t="shared" si="10"/>
        <v>0.33333333333333331</v>
      </c>
      <c r="N107" s="51">
        <f t="shared" si="11"/>
        <v>0.33333333333333331</v>
      </c>
      <c r="O107" s="51">
        <f t="shared" si="12"/>
        <v>0.66666666666666663</v>
      </c>
    </row>
    <row r="108" spans="1:15" ht="15.6" x14ac:dyDescent="0.3">
      <c r="A108" s="7">
        <f>Threshold!A108</f>
        <v>97</v>
      </c>
      <c r="B108" s="7" t="str">
        <f>Threshold!B108</f>
        <v>AME21042</v>
      </c>
      <c r="C108" s="4" t="str">
        <f>Threshold!C108</f>
        <v>AME21042</v>
      </c>
      <c r="D108" s="3">
        <v>3</v>
      </c>
      <c r="E108" s="3">
        <v>3</v>
      </c>
      <c r="F108" s="3">
        <v>1</v>
      </c>
      <c r="G108" s="3">
        <v>1</v>
      </c>
      <c r="H108" s="3">
        <v>3</v>
      </c>
      <c r="I108" s="3">
        <v>3</v>
      </c>
      <c r="J108" s="51">
        <f t="shared" si="7"/>
        <v>1</v>
      </c>
      <c r="K108" s="51">
        <f t="shared" si="8"/>
        <v>1</v>
      </c>
      <c r="L108" s="51">
        <f t="shared" si="9"/>
        <v>0.33333333333333331</v>
      </c>
      <c r="M108" s="51">
        <f t="shared" si="10"/>
        <v>0.33333333333333331</v>
      </c>
      <c r="N108" s="51">
        <f t="shared" si="11"/>
        <v>1</v>
      </c>
      <c r="O108" s="51">
        <f t="shared" si="12"/>
        <v>1</v>
      </c>
    </row>
    <row r="109" spans="1:15" ht="15.6" x14ac:dyDescent="0.3">
      <c r="A109" s="7">
        <f>Threshold!A109</f>
        <v>98</v>
      </c>
      <c r="B109" s="7" t="str">
        <f>Threshold!B109</f>
        <v>AME21043</v>
      </c>
      <c r="C109" s="4" t="str">
        <f>Threshold!C109</f>
        <v>AME21043</v>
      </c>
      <c r="D109" s="3">
        <v>2</v>
      </c>
      <c r="E109" s="3">
        <v>3</v>
      </c>
      <c r="F109" s="3">
        <v>2</v>
      </c>
      <c r="G109" s="3">
        <v>1</v>
      </c>
      <c r="H109" s="3">
        <v>1</v>
      </c>
      <c r="I109" s="3">
        <v>3</v>
      </c>
      <c r="J109" s="51">
        <f t="shared" si="7"/>
        <v>0.66666666666666663</v>
      </c>
      <c r="K109" s="51">
        <f t="shared" si="8"/>
        <v>1</v>
      </c>
      <c r="L109" s="51">
        <f t="shared" si="9"/>
        <v>0.66666666666666663</v>
      </c>
      <c r="M109" s="51">
        <f t="shared" si="10"/>
        <v>0.33333333333333331</v>
      </c>
      <c r="N109" s="51">
        <f t="shared" si="11"/>
        <v>0.33333333333333331</v>
      </c>
      <c r="O109" s="51">
        <f t="shared" si="12"/>
        <v>1</v>
      </c>
    </row>
    <row r="110" spans="1:15" ht="15.6" x14ac:dyDescent="0.3">
      <c r="A110" s="7">
        <f>Threshold!A110</f>
        <v>99</v>
      </c>
      <c r="B110" s="7" t="str">
        <f>Threshold!B110</f>
        <v>AME21044</v>
      </c>
      <c r="C110" s="4" t="str">
        <f>Threshold!C110</f>
        <v>AME21044</v>
      </c>
      <c r="D110" s="3">
        <v>3</v>
      </c>
      <c r="E110" s="3">
        <v>3</v>
      </c>
      <c r="F110" s="3">
        <v>2</v>
      </c>
      <c r="G110" s="3">
        <v>1</v>
      </c>
      <c r="H110" s="3">
        <v>3</v>
      </c>
      <c r="I110" s="3">
        <v>2</v>
      </c>
      <c r="J110" s="51">
        <f t="shared" si="7"/>
        <v>1</v>
      </c>
      <c r="K110" s="51">
        <f t="shared" si="8"/>
        <v>1</v>
      </c>
      <c r="L110" s="51">
        <f t="shared" si="9"/>
        <v>0.66666666666666663</v>
      </c>
      <c r="M110" s="51">
        <f t="shared" si="10"/>
        <v>0.33333333333333331</v>
      </c>
      <c r="N110" s="51">
        <f t="shared" si="11"/>
        <v>1</v>
      </c>
      <c r="O110" s="51">
        <f t="shared" si="12"/>
        <v>0.66666666666666663</v>
      </c>
    </row>
    <row r="111" spans="1:15" ht="15.6" x14ac:dyDescent="0.3">
      <c r="A111" s="7">
        <f>Threshold!A111</f>
        <v>100</v>
      </c>
      <c r="B111" s="7" t="str">
        <f>Threshold!B111</f>
        <v>AME21046</v>
      </c>
      <c r="C111" s="4" t="str">
        <f>Threshold!C111</f>
        <v>AME21046</v>
      </c>
      <c r="D111" s="3">
        <v>3</v>
      </c>
      <c r="E111" s="3">
        <v>2</v>
      </c>
      <c r="F111" s="3">
        <v>2</v>
      </c>
      <c r="G111" s="3">
        <v>1</v>
      </c>
      <c r="H111" s="3">
        <v>1</v>
      </c>
      <c r="I111" s="3">
        <v>2</v>
      </c>
      <c r="J111" s="51">
        <f t="shared" si="7"/>
        <v>1</v>
      </c>
      <c r="K111" s="51">
        <f t="shared" si="8"/>
        <v>0.66666666666666663</v>
      </c>
      <c r="L111" s="51">
        <f t="shared" si="9"/>
        <v>0.66666666666666663</v>
      </c>
      <c r="M111" s="51">
        <f t="shared" si="10"/>
        <v>0.33333333333333331</v>
      </c>
      <c r="N111" s="51">
        <f t="shared" si="11"/>
        <v>0.33333333333333331</v>
      </c>
      <c r="O111" s="51">
        <f t="shared" si="12"/>
        <v>0.66666666666666663</v>
      </c>
    </row>
    <row r="112" spans="1:15" ht="15.6" x14ac:dyDescent="0.3">
      <c r="A112" s="7">
        <f>Threshold!A112</f>
        <v>101</v>
      </c>
      <c r="B112" s="7" t="str">
        <f>Threshold!B112</f>
        <v>AME21047</v>
      </c>
      <c r="C112" s="4" t="str">
        <f>Threshold!C112</f>
        <v>AME21047</v>
      </c>
      <c r="D112" s="3">
        <v>1</v>
      </c>
      <c r="E112" s="3">
        <v>2</v>
      </c>
      <c r="F112" s="3">
        <v>1</v>
      </c>
      <c r="G112" s="3">
        <v>1</v>
      </c>
      <c r="H112" s="3">
        <v>1</v>
      </c>
      <c r="I112" s="3">
        <v>1</v>
      </c>
      <c r="J112" s="51">
        <f t="shared" si="7"/>
        <v>0.33333333333333331</v>
      </c>
      <c r="K112" s="51">
        <f t="shared" si="8"/>
        <v>0.66666666666666663</v>
      </c>
      <c r="L112" s="51">
        <f t="shared" si="9"/>
        <v>0.33333333333333331</v>
      </c>
      <c r="M112" s="51">
        <f t="shared" si="10"/>
        <v>0.33333333333333331</v>
      </c>
      <c r="N112" s="51">
        <f t="shared" si="11"/>
        <v>0.33333333333333331</v>
      </c>
      <c r="O112" s="51">
        <f t="shared" si="12"/>
        <v>0.33333333333333331</v>
      </c>
    </row>
    <row r="113" spans="1:15" ht="15.6" x14ac:dyDescent="0.3">
      <c r="A113" s="7">
        <f>Threshold!A113</f>
        <v>102</v>
      </c>
      <c r="B113" s="7" t="str">
        <f>Threshold!B113</f>
        <v>AME21049</v>
      </c>
      <c r="C113" s="4" t="str">
        <f>Threshold!C113</f>
        <v>AME21049</v>
      </c>
      <c r="D113" s="3">
        <v>1</v>
      </c>
      <c r="E113" s="3">
        <v>2</v>
      </c>
      <c r="F113" s="3">
        <v>1</v>
      </c>
      <c r="G113" s="3">
        <v>3</v>
      </c>
      <c r="H113" s="3">
        <v>3</v>
      </c>
      <c r="I113" s="3">
        <v>3</v>
      </c>
      <c r="J113" s="51">
        <f t="shared" si="7"/>
        <v>0.33333333333333331</v>
      </c>
      <c r="K113" s="51">
        <f t="shared" si="8"/>
        <v>0.66666666666666663</v>
      </c>
      <c r="L113" s="51">
        <f t="shared" si="9"/>
        <v>0.33333333333333331</v>
      </c>
      <c r="M113" s="51">
        <f t="shared" si="10"/>
        <v>1</v>
      </c>
      <c r="N113" s="51">
        <f t="shared" si="11"/>
        <v>1</v>
      </c>
      <c r="O113" s="51">
        <f t="shared" si="12"/>
        <v>1</v>
      </c>
    </row>
    <row r="114" spans="1:15" ht="15.6" x14ac:dyDescent="0.3">
      <c r="A114" s="7">
        <f>Threshold!A114</f>
        <v>103</v>
      </c>
      <c r="B114" s="7" t="str">
        <f>Threshold!B114</f>
        <v>AME21050</v>
      </c>
      <c r="C114" s="4" t="str">
        <f>Threshold!C114</f>
        <v>AME21050</v>
      </c>
      <c r="D114" s="3">
        <v>2</v>
      </c>
      <c r="E114" s="3">
        <v>2</v>
      </c>
      <c r="F114" s="3">
        <v>3</v>
      </c>
      <c r="G114" s="3">
        <v>1</v>
      </c>
      <c r="H114" s="3">
        <v>1</v>
      </c>
      <c r="I114" s="3">
        <v>2</v>
      </c>
      <c r="J114" s="51">
        <f t="shared" si="7"/>
        <v>0.66666666666666663</v>
      </c>
      <c r="K114" s="51">
        <f t="shared" si="8"/>
        <v>0.66666666666666663</v>
      </c>
      <c r="L114" s="51">
        <f t="shared" si="9"/>
        <v>1</v>
      </c>
      <c r="M114" s="51">
        <f t="shared" si="10"/>
        <v>0.33333333333333331</v>
      </c>
      <c r="N114" s="51">
        <f t="shared" si="11"/>
        <v>0.33333333333333331</v>
      </c>
      <c r="O114" s="51">
        <f t="shared" si="12"/>
        <v>0.66666666666666663</v>
      </c>
    </row>
    <row r="115" spans="1:15" ht="15.6" x14ac:dyDescent="0.3">
      <c r="A115" s="7">
        <f>Threshold!A115</f>
        <v>104</v>
      </c>
      <c r="B115" s="7" t="str">
        <f>Threshold!B115</f>
        <v>AME21230</v>
      </c>
      <c r="C115" s="4" t="str">
        <f>Threshold!C115</f>
        <v>AME21230</v>
      </c>
      <c r="D115" s="3">
        <v>2</v>
      </c>
      <c r="E115" s="3">
        <v>3</v>
      </c>
      <c r="F115" s="3">
        <v>2</v>
      </c>
      <c r="G115" s="3">
        <v>3</v>
      </c>
      <c r="H115" s="3">
        <v>2</v>
      </c>
      <c r="I115" s="3">
        <v>1</v>
      </c>
      <c r="J115" s="51">
        <f t="shared" si="7"/>
        <v>0.66666666666666663</v>
      </c>
      <c r="K115" s="51">
        <f t="shared" si="8"/>
        <v>1</v>
      </c>
      <c r="L115" s="51">
        <f t="shared" si="9"/>
        <v>0.66666666666666663</v>
      </c>
      <c r="M115" s="51">
        <f t="shared" si="10"/>
        <v>1</v>
      </c>
      <c r="N115" s="51">
        <f t="shared" si="11"/>
        <v>0.66666666666666663</v>
      </c>
      <c r="O115" s="51">
        <f t="shared" si="12"/>
        <v>0.33333333333333331</v>
      </c>
    </row>
    <row r="116" spans="1:15" ht="15.6" x14ac:dyDescent="0.3">
      <c r="A116" s="7">
        <f>Threshold!A116</f>
        <v>105</v>
      </c>
      <c r="B116" s="7" t="str">
        <f>Threshold!B116</f>
        <v>AME21232</v>
      </c>
      <c r="C116" s="4" t="str">
        <f>Threshold!C116</f>
        <v>AME21232</v>
      </c>
      <c r="D116" s="3">
        <v>3</v>
      </c>
      <c r="E116" s="3">
        <v>1</v>
      </c>
      <c r="F116" s="3">
        <v>1</v>
      </c>
      <c r="G116" s="3">
        <v>2</v>
      </c>
      <c r="H116" s="3">
        <v>1</v>
      </c>
      <c r="I116" s="3">
        <v>1</v>
      </c>
      <c r="J116" s="51">
        <f t="shared" si="7"/>
        <v>1</v>
      </c>
      <c r="K116" s="51">
        <f t="shared" si="8"/>
        <v>0.33333333333333331</v>
      </c>
      <c r="L116" s="51">
        <f t="shared" si="9"/>
        <v>0.33333333333333331</v>
      </c>
      <c r="M116" s="51">
        <f t="shared" si="10"/>
        <v>0.66666666666666663</v>
      </c>
      <c r="N116" s="51">
        <f t="shared" si="11"/>
        <v>0.33333333333333331</v>
      </c>
      <c r="O116" s="51">
        <f t="shared" si="12"/>
        <v>0.33333333333333331</v>
      </c>
    </row>
    <row r="117" spans="1:15" ht="15.6" x14ac:dyDescent="0.3">
      <c r="A117" s="7">
        <f>Threshold!A117</f>
        <v>106</v>
      </c>
      <c r="B117" s="7" t="str">
        <f>Threshold!B117</f>
        <v>AME21233</v>
      </c>
      <c r="C117" s="4" t="str">
        <f>Threshold!C117</f>
        <v>AME21233</v>
      </c>
      <c r="D117" s="3">
        <v>2</v>
      </c>
      <c r="E117" s="3">
        <v>2</v>
      </c>
      <c r="F117" s="3">
        <v>1</v>
      </c>
      <c r="G117" s="3">
        <v>3</v>
      </c>
      <c r="H117" s="3">
        <v>3</v>
      </c>
      <c r="I117" s="3">
        <v>2</v>
      </c>
      <c r="J117" s="51">
        <f t="shared" si="7"/>
        <v>0.66666666666666663</v>
      </c>
      <c r="K117" s="51">
        <f t="shared" si="8"/>
        <v>0.66666666666666663</v>
      </c>
      <c r="L117" s="51">
        <f t="shared" si="9"/>
        <v>0.33333333333333331</v>
      </c>
      <c r="M117" s="51">
        <f t="shared" si="10"/>
        <v>1</v>
      </c>
      <c r="N117" s="51">
        <f t="shared" si="11"/>
        <v>1</v>
      </c>
      <c r="O117" s="51">
        <f t="shared" si="12"/>
        <v>0.66666666666666663</v>
      </c>
    </row>
    <row r="118" spans="1:15" ht="15.6" x14ac:dyDescent="0.3">
      <c r="A118" s="7">
        <f>Threshold!A118</f>
        <v>107</v>
      </c>
      <c r="B118" s="7" t="str">
        <f>Threshold!B118</f>
        <v>AME21234</v>
      </c>
      <c r="C118" s="4" t="str">
        <f>Threshold!C118</f>
        <v>AME21234</v>
      </c>
      <c r="D118" s="3">
        <v>1</v>
      </c>
      <c r="E118" s="3">
        <v>3</v>
      </c>
      <c r="F118" s="3">
        <v>2</v>
      </c>
      <c r="G118" s="3">
        <v>1</v>
      </c>
      <c r="H118" s="3">
        <v>2</v>
      </c>
      <c r="I118" s="3">
        <v>2</v>
      </c>
      <c r="J118" s="51">
        <f t="shared" si="7"/>
        <v>0.33333333333333331</v>
      </c>
      <c r="K118" s="51">
        <f t="shared" si="8"/>
        <v>1</v>
      </c>
      <c r="L118" s="51">
        <f t="shared" si="9"/>
        <v>0.66666666666666663</v>
      </c>
      <c r="M118" s="51">
        <f t="shared" si="10"/>
        <v>0.33333333333333331</v>
      </c>
      <c r="N118" s="51">
        <f t="shared" si="11"/>
        <v>0.66666666666666663</v>
      </c>
      <c r="O118" s="51">
        <f t="shared" si="12"/>
        <v>0.66666666666666663</v>
      </c>
    </row>
    <row r="119" spans="1:15" ht="15.6" x14ac:dyDescent="0.3">
      <c r="A119" s="7">
        <f>Threshold!A119</f>
        <v>108</v>
      </c>
      <c r="B119" s="7" t="str">
        <f>Threshold!B119</f>
        <v>AME21235</v>
      </c>
      <c r="C119" s="4" t="str">
        <f>Threshold!C119</f>
        <v>AME21235</v>
      </c>
      <c r="D119" s="3">
        <v>3</v>
      </c>
      <c r="E119" s="3">
        <v>1</v>
      </c>
      <c r="F119" s="3">
        <v>2</v>
      </c>
      <c r="G119" s="3">
        <v>1</v>
      </c>
      <c r="H119" s="3">
        <v>1</v>
      </c>
      <c r="I119" s="3">
        <v>3</v>
      </c>
      <c r="J119" s="51">
        <f t="shared" si="7"/>
        <v>1</v>
      </c>
      <c r="K119" s="51">
        <f t="shared" si="8"/>
        <v>0.33333333333333331</v>
      </c>
      <c r="L119" s="51">
        <f t="shared" si="9"/>
        <v>0.66666666666666663</v>
      </c>
      <c r="M119" s="51">
        <f t="shared" si="10"/>
        <v>0.33333333333333331</v>
      </c>
      <c r="N119" s="51">
        <f t="shared" si="11"/>
        <v>0.33333333333333331</v>
      </c>
      <c r="O119" s="51">
        <f t="shared" si="12"/>
        <v>1</v>
      </c>
    </row>
    <row r="120" spans="1:15" ht="15.6" x14ac:dyDescent="0.3">
      <c r="A120" s="7">
        <f>Threshold!A120</f>
        <v>109</v>
      </c>
      <c r="B120" s="7" t="str">
        <f>Threshold!B120</f>
        <v>AME21237</v>
      </c>
      <c r="C120" s="4" t="str">
        <f>Threshold!C120</f>
        <v>AME21237</v>
      </c>
      <c r="D120" s="3">
        <v>2</v>
      </c>
      <c r="E120" s="3">
        <v>1</v>
      </c>
      <c r="F120" s="3">
        <v>1</v>
      </c>
      <c r="G120" s="3">
        <v>1</v>
      </c>
      <c r="H120" s="3">
        <v>3</v>
      </c>
      <c r="I120" s="3">
        <v>2</v>
      </c>
      <c r="J120" s="51">
        <f t="shared" si="7"/>
        <v>0.66666666666666663</v>
      </c>
      <c r="K120" s="51">
        <f t="shared" si="8"/>
        <v>0.33333333333333331</v>
      </c>
      <c r="L120" s="51">
        <f t="shared" si="9"/>
        <v>0.33333333333333331</v>
      </c>
      <c r="M120" s="51">
        <f t="shared" si="10"/>
        <v>0.33333333333333331</v>
      </c>
      <c r="N120" s="51">
        <f t="shared" si="11"/>
        <v>1</v>
      </c>
      <c r="O120" s="51">
        <f t="shared" si="12"/>
        <v>0.66666666666666663</v>
      </c>
    </row>
    <row r="121" spans="1:15" ht="15.6" x14ac:dyDescent="0.3">
      <c r="A121" s="7">
        <f>Threshold!A121</f>
        <v>110</v>
      </c>
      <c r="B121" s="7" t="str">
        <f>Threshold!B121</f>
        <v>AME21239L</v>
      </c>
      <c r="C121" s="4" t="str">
        <f>Threshold!C121</f>
        <v>AME21239L</v>
      </c>
      <c r="D121" s="3">
        <v>3</v>
      </c>
      <c r="E121" s="3">
        <v>3</v>
      </c>
      <c r="F121" s="3">
        <v>3</v>
      </c>
      <c r="G121" s="3">
        <v>1</v>
      </c>
      <c r="H121" s="3">
        <v>1</v>
      </c>
      <c r="I121" s="3">
        <v>2</v>
      </c>
      <c r="J121" s="51">
        <f t="shared" si="7"/>
        <v>1</v>
      </c>
      <c r="K121" s="51">
        <f t="shared" si="8"/>
        <v>1</v>
      </c>
      <c r="L121" s="51">
        <f t="shared" si="9"/>
        <v>1</v>
      </c>
      <c r="M121" s="51">
        <f t="shared" si="10"/>
        <v>0.33333333333333331</v>
      </c>
      <c r="N121" s="51">
        <f t="shared" si="11"/>
        <v>0.33333333333333331</v>
      </c>
      <c r="O121" s="51">
        <f t="shared" si="12"/>
        <v>0.66666666666666663</v>
      </c>
    </row>
    <row r="122" spans="1:15" ht="15.6" x14ac:dyDescent="0.3">
      <c r="A122" s="7">
        <f>Threshold!A122</f>
        <v>111</v>
      </c>
      <c r="B122" s="7" t="str">
        <f>Threshold!B122</f>
        <v>AME21241L</v>
      </c>
      <c r="C122" s="4" t="str">
        <f>Threshold!C122</f>
        <v>AME21241L</v>
      </c>
      <c r="D122" s="3">
        <v>3</v>
      </c>
      <c r="E122" s="3">
        <v>2</v>
      </c>
      <c r="F122" s="3">
        <v>2</v>
      </c>
      <c r="G122" s="3">
        <v>1</v>
      </c>
      <c r="H122" s="3">
        <v>3</v>
      </c>
      <c r="I122" s="3">
        <v>2</v>
      </c>
      <c r="J122" s="51">
        <f t="shared" si="7"/>
        <v>1</v>
      </c>
      <c r="K122" s="51">
        <f t="shared" si="8"/>
        <v>0.66666666666666663</v>
      </c>
      <c r="L122" s="51">
        <f t="shared" si="9"/>
        <v>0.66666666666666663</v>
      </c>
      <c r="M122" s="51">
        <f t="shared" si="10"/>
        <v>0.33333333333333331</v>
      </c>
      <c r="N122" s="51">
        <f t="shared" si="11"/>
        <v>1</v>
      </c>
      <c r="O122" s="51">
        <f t="shared" si="12"/>
        <v>0.66666666666666663</v>
      </c>
    </row>
    <row r="123" spans="1:15" ht="15.6" x14ac:dyDescent="0.3">
      <c r="A123" s="7">
        <f>Threshold!A123</f>
        <v>112</v>
      </c>
      <c r="B123" s="7" t="str">
        <f>Threshold!B123</f>
        <v>AME21244L</v>
      </c>
      <c r="C123" s="4" t="str">
        <f>Threshold!C123</f>
        <v>AME21244L</v>
      </c>
      <c r="D123" s="3">
        <v>2</v>
      </c>
      <c r="E123" s="3">
        <v>2</v>
      </c>
      <c r="F123" s="3">
        <v>2</v>
      </c>
      <c r="G123" s="3">
        <v>1</v>
      </c>
      <c r="H123" s="3">
        <v>2</v>
      </c>
      <c r="I123" s="3">
        <v>1</v>
      </c>
      <c r="J123" s="51">
        <f t="shared" si="7"/>
        <v>0.66666666666666663</v>
      </c>
      <c r="K123" s="51">
        <f t="shared" si="8"/>
        <v>0.66666666666666663</v>
      </c>
      <c r="L123" s="51">
        <f t="shared" si="9"/>
        <v>0.66666666666666663</v>
      </c>
      <c r="M123" s="51">
        <f t="shared" si="10"/>
        <v>0.33333333333333331</v>
      </c>
      <c r="N123" s="51">
        <f t="shared" si="11"/>
        <v>0.66666666666666663</v>
      </c>
      <c r="O123" s="51">
        <f t="shared" si="12"/>
        <v>0.33333333333333331</v>
      </c>
    </row>
    <row r="124" spans="1:15" ht="15.6" x14ac:dyDescent="0.3">
      <c r="A124" s="7">
        <f>Threshold!A124</f>
        <v>113</v>
      </c>
      <c r="B124" s="7" t="str">
        <f>Threshold!B124</f>
        <v>AME21251L</v>
      </c>
      <c r="C124" s="4" t="str">
        <f>Threshold!C124</f>
        <v>AME21251L</v>
      </c>
      <c r="D124" s="3">
        <v>2</v>
      </c>
      <c r="E124" s="3">
        <v>1</v>
      </c>
      <c r="F124" s="3">
        <v>1</v>
      </c>
      <c r="G124" s="3">
        <v>3</v>
      </c>
      <c r="H124" s="3">
        <v>2</v>
      </c>
      <c r="I124" s="3">
        <v>1</v>
      </c>
      <c r="J124" s="51">
        <f t="shared" si="7"/>
        <v>0.66666666666666663</v>
      </c>
      <c r="K124" s="51">
        <f t="shared" si="8"/>
        <v>0.33333333333333331</v>
      </c>
      <c r="L124" s="51">
        <f t="shared" si="9"/>
        <v>0.33333333333333331</v>
      </c>
      <c r="M124" s="51">
        <f t="shared" si="10"/>
        <v>1</v>
      </c>
      <c r="N124" s="51">
        <f t="shared" si="11"/>
        <v>0.66666666666666663</v>
      </c>
      <c r="O124" s="51">
        <f t="shared" si="12"/>
        <v>0.33333333333333331</v>
      </c>
    </row>
    <row r="125" spans="1:15" ht="15.6" x14ac:dyDescent="0.3">
      <c r="A125" s="7">
        <f>Threshold!A125</f>
        <v>114</v>
      </c>
      <c r="B125" s="7" t="str">
        <f>Threshold!B125</f>
        <v>AME21262L</v>
      </c>
      <c r="C125" s="4" t="str">
        <f>Threshold!C125</f>
        <v>AME21262L</v>
      </c>
      <c r="D125" s="3">
        <v>2</v>
      </c>
      <c r="E125" s="3">
        <v>2</v>
      </c>
      <c r="F125" s="3">
        <v>3</v>
      </c>
      <c r="G125" s="3">
        <v>1</v>
      </c>
      <c r="H125" s="3">
        <v>1</v>
      </c>
      <c r="I125" s="3">
        <v>1</v>
      </c>
      <c r="J125" s="51">
        <f t="shared" si="7"/>
        <v>0.66666666666666663</v>
      </c>
      <c r="K125" s="51">
        <f t="shared" si="8"/>
        <v>0.66666666666666663</v>
      </c>
      <c r="L125" s="51">
        <f t="shared" si="9"/>
        <v>1</v>
      </c>
      <c r="M125" s="51">
        <f t="shared" si="10"/>
        <v>0.33333333333333331</v>
      </c>
      <c r="N125" s="51">
        <f t="shared" si="11"/>
        <v>0.33333333333333331</v>
      </c>
      <c r="O125" s="51">
        <f t="shared" si="12"/>
        <v>0.33333333333333331</v>
      </c>
    </row>
    <row r="126" spans="1:15" ht="15.6" x14ac:dyDescent="0.3">
      <c r="A126" s="7">
        <f>Threshold!A126</f>
        <v>115</v>
      </c>
      <c r="B126" s="7" t="str">
        <f>Threshold!B126</f>
        <v>AME21263L</v>
      </c>
      <c r="C126" s="4" t="str">
        <f>Threshold!C126</f>
        <v>AME21263L</v>
      </c>
      <c r="D126" s="3">
        <v>3</v>
      </c>
      <c r="E126" s="3">
        <v>2</v>
      </c>
      <c r="F126" s="3">
        <v>2</v>
      </c>
      <c r="G126" s="3">
        <v>2</v>
      </c>
      <c r="H126" s="3">
        <v>2</v>
      </c>
      <c r="I126" s="3">
        <v>1</v>
      </c>
      <c r="J126" s="51">
        <f t="shared" si="7"/>
        <v>1</v>
      </c>
      <c r="K126" s="51">
        <f t="shared" si="8"/>
        <v>0.66666666666666663</v>
      </c>
      <c r="L126" s="51">
        <f t="shared" si="9"/>
        <v>0.66666666666666663</v>
      </c>
      <c r="M126" s="51">
        <f t="shared" si="10"/>
        <v>0.66666666666666663</v>
      </c>
      <c r="N126" s="51">
        <f t="shared" si="11"/>
        <v>0.66666666666666663</v>
      </c>
      <c r="O126" s="51">
        <f t="shared" si="12"/>
        <v>0.33333333333333331</v>
      </c>
    </row>
    <row r="127" spans="1:15" ht="15.6" x14ac:dyDescent="0.3">
      <c r="A127" s="7">
        <f>Threshold!A127</f>
        <v>116</v>
      </c>
      <c r="B127" s="7" t="str">
        <f>Threshold!B127</f>
        <v>AME21057</v>
      </c>
      <c r="C127" s="4" t="str">
        <f>Threshold!C127</f>
        <v>AME21057</v>
      </c>
      <c r="D127" s="3">
        <v>2</v>
      </c>
      <c r="E127" s="3">
        <v>2</v>
      </c>
      <c r="F127" s="3">
        <v>2</v>
      </c>
      <c r="G127" s="3">
        <v>3</v>
      </c>
      <c r="H127" s="3">
        <v>1</v>
      </c>
      <c r="I127" s="3">
        <v>1</v>
      </c>
      <c r="J127" s="51">
        <f t="shared" si="7"/>
        <v>0.66666666666666663</v>
      </c>
      <c r="K127" s="51">
        <f t="shared" si="8"/>
        <v>0.66666666666666663</v>
      </c>
      <c r="L127" s="51">
        <f t="shared" si="9"/>
        <v>0.66666666666666663</v>
      </c>
      <c r="M127" s="51">
        <f t="shared" si="10"/>
        <v>1</v>
      </c>
      <c r="N127" s="51">
        <f t="shared" si="11"/>
        <v>0.33333333333333331</v>
      </c>
      <c r="O127" s="51">
        <f t="shared" si="12"/>
        <v>0.33333333333333331</v>
      </c>
    </row>
    <row r="128" spans="1:15" ht="15.6" x14ac:dyDescent="0.3">
      <c r="A128" s="7">
        <f>Threshold!A128</f>
        <v>117</v>
      </c>
      <c r="B128" s="7" t="str">
        <f>Threshold!B128</f>
        <v>AME21060</v>
      </c>
      <c r="C128" s="4" t="str">
        <f>Threshold!C128</f>
        <v>AME21060</v>
      </c>
      <c r="D128" s="3">
        <v>1</v>
      </c>
      <c r="E128" s="3">
        <v>1</v>
      </c>
      <c r="F128" s="3">
        <v>3</v>
      </c>
      <c r="G128" s="3">
        <v>2</v>
      </c>
      <c r="H128" s="3">
        <v>1</v>
      </c>
      <c r="I128" s="3">
        <v>3</v>
      </c>
      <c r="J128" s="51">
        <f t="shared" si="7"/>
        <v>0.33333333333333331</v>
      </c>
      <c r="K128" s="51">
        <f t="shared" si="8"/>
        <v>0.33333333333333331</v>
      </c>
      <c r="L128" s="51">
        <f t="shared" si="9"/>
        <v>1</v>
      </c>
      <c r="M128" s="51">
        <f t="shared" si="10"/>
        <v>0.66666666666666663</v>
      </c>
      <c r="N128" s="51">
        <f t="shared" si="11"/>
        <v>0.33333333333333331</v>
      </c>
      <c r="O128" s="51">
        <f t="shared" si="12"/>
        <v>1</v>
      </c>
    </row>
    <row r="129" spans="1:15" ht="15.6" x14ac:dyDescent="0.3">
      <c r="A129" s="7">
        <f>Threshold!A129</f>
        <v>118</v>
      </c>
      <c r="B129" s="7" t="str">
        <f>Threshold!B129</f>
        <v>AME21064</v>
      </c>
      <c r="C129" s="4" t="str">
        <f>Threshold!C129</f>
        <v>AME21064</v>
      </c>
      <c r="D129" s="3">
        <v>2</v>
      </c>
      <c r="E129" s="3">
        <v>3</v>
      </c>
      <c r="F129" s="3">
        <v>2</v>
      </c>
      <c r="G129" s="3">
        <v>3</v>
      </c>
      <c r="H129" s="3">
        <v>2</v>
      </c>
      <c r="I129" s="3">
        <v>3</v>
      </c>
      <c r="J129" s="51">
        <f t="shared" si="7"/>
        <v>0.66666666666666663</v>
      </c>
      <c r="K129" s="51">
        <f t="shared" si="8"/>
        <v>1</v>
      </c>
      <c r="L129" s="51">
        <f t="shared" si="9"/>
        <v>0.66666666666666663</v>
      </c>
      <c r="M129" s="51">
        <f t="shared" si="10"/>
        <v>1</v>
      </c>
      <c r="N129" s="51">
        <f t="shared" si="11"/>
        <v>0.66666666666666663</v>
      </c>
      <c r="O129" s="51">
        <f t="shared" si="12"/>
        <v>1</v>
      </c>
    </row>
    <row r="130" spans="1:15" ht="15.6" x14ac:dyDescent="0.3">
      <c r="A130" s="7">
        <f>Threshold!A130</f>
        <v>119</v>
      </c>
      <c r="B130" s="7" t="str">
        <f>Threshold!B130</f>
        <v>AME21065</v>
      </c>
      <c r="C130" s="4" t="str">
        <f>Threshold!C130</f>
        <v>AME21065</v>
      </c>
      <c r="D130" s="3">
        <v>1</v>
      </c>
      <c r="E130" s="3">
        <v>2</v>
      </c>
      <c r="F130" s="3">
        <v>2</v>
      </c>
      <c r="G130" s="3">
        <v>2</v>
      </c>
      <c r="H130" s="3">
        <v>2</v>
      </c>
      <c r="I130" s="3">
        <v>1</v>
      </c>
      <c r="J130" s="51">
        <f t="shared" si="7"/>
        <v>0.33333333333333331</v>
      </c>
      <c r="K130" s="51">
        <f t="shared" si="8"/>
        <v>0.66666666666666663</v>
      </c>
      <c r="L130" s="51">
        <f t="shared" si="9"/>
        <v>0.66666666666666663</v>
      </c>
      <c r="M130" s="51">
        <f t="shared" si="10"/>
        <v>0.66666666666666663</v>
      </c>
      <c r="N130" s="51">
        <f t="shared" si="11"/>
        <v>0.66666666666666663</v>
      </c>
      <c r="O130" s="51">
        <f t="shared" si="12"/>
        <v>0.33333333333333331</v>
      </c>
    </row>
    <row r="131" spans="1:15" ht="15.6" x14ac:dyDescent="0.3">
      <c r="A131" s="7">
        <f>Threshold!A131</f>
        <v>120</v>
      </c>
      <c r="B131" s="7" t="str">
        <f>Threshold!B131</f>
        <v>AME21070</v>
      </c>
      <c r="C131" s="4" t="str">
        <f>Threshold!C131</f>
        <v>AME21070</v>
      </c>
      <c r="D131" s="3">
        <v>3</v>
      </c>
      <c r="E131" s="3">
        <v>2</v>
      </c>
      <c r="F131" s="3">
        <v>3</v>
      </c>
      <c r="G131" s="3">
        <v>1</v>
      </c>
      <c r="H131" s="3">
        <v>1</v>
      </c>
      <c r="I131" s="3">
        <v>3</v>
      </c>
      <c r="J131" s="51">
        <f t="shared" si="7"/>
        <v>1</v>
      </c>
      <c r="K131" s="51">
        <f t="shared" si="8"/>
        <v>0.66666666666666663</v>
      </c>
      <c r="L131" s="51">
        <f t="shared" si="9"/>
        <v>1</v>
      </c>
      <c r="M131" s="51">
        <f t="shared" si="10"/>
        <v>0.33333333333333331</v>
      </c>
      <c r="N131" s="51">
        <f t="shared" si="11"/>
        <v>0.33333333333333331</v>
      </c>
      <c r="O131" s="51">
        <f t="shared" si="12"/>
        <v>1</v>
      </c>
    </row>
    <row r="132" spans="1:15" ht="15.6" x14ac:dyDescent="0.3">
      <c r="A132" s="7">
        <f>Threshold!A132</f>
        <v>121</v>
      </c>
      <c r="B132" s="7" t="str">
        <f>Threshold!B132</f>
        <v>AME21071</v>
      </c>
      <c r="C132" s="4" t="str">
        <f>Threshold!C132</f>
        <v>AME21071</v>
      </c>
      <c r="D132" s="3">
        <v>3</v>
      </c>
      <c r="E132" s="3">
        <v>1</v>
      </c>
      <c r="F132" s="3">
        <v>1</v>
      </c>
      <c r="G132" s="3">
        <v>3</v>
      </c>
      <c r="H132" s="3">
        <v>1</v>
      </c>
      <c r="I132" s="3">
        <v>1</v>
      </c>
      <c r="J132" s="51">
        <f t="shared" si="7"/>
        <v>1</v>
      </c>
      <c r="K132" s="51">
        <f t="shared" si="8"/>
        <v>0.33333333333333331</v>
      </c>
      <c r="L132" s="51">
        <f t="shared" si="9"/>
        <v>0.33333333333333331</v>
      </c>
      <c r="M132" s="51">
        <f t="shared" si="10"/>
        <v>1</v>
      </c>
      <c r="N132" s="51">
        <f t="shared" si="11"/>
        <v>0.33333333333333331</v>
      </c>
      <c r="O132" s="51">
        <f t="shared" si="12"/>
        <v>0.33333333333333331</v>
      </c>
    </row>
    <row r="133" spans="1:15" ht="15.6" x14ac:dyDescent="0.3">
      <c r="A133" s="7">
        <f>Threshold!A133</f>
        <v>122</v>
      </c>
      <c r="B133" s="7" t="str">
        <f>Threshold!B133</f>
        <v>AME21072</v>
      </c>
      <c r="C133" s="4" t="str">
        <f>Threshold!C133</f>
        <v>AME21072</v>
      </c>
      <c r="D133" s="3">
        <v>2</v>
      </c>
      <c r="E133" s="3">
        <v>2</v>
      </c>
      <c r="F133" s="3">
        <v>2</v>
      </c>
      <c r="G133" s="3">
        <v>2</v>
      </c>
      <c r="H133" s="3">
        <v>1</v>
      </c>
      <c r="I133" s="3">
        <v>1</v>
      </c>
      <c r="J133" s="51">
        <f t="shared" si="7"/>
        <v>0.66666666666666663</v>
      </c>
      <c r="K133" s="51">
        <f t="shared" si="8"/>
        <v>0.66666666666666663</v>
      </c>
      <c r="L133" s="51">
        <f t="shared" si="9"/>
        <v>0.66666666666666663</v>
      </c>
      <c r="M133" s="51">
        <f t="shared" si="10"/>
        <v>0.66666666666666663</v>
      </c>
      <c r="N133" s="51">
        <f t="shared" si="11"/>
        <v>0.33333333333333331</v>
      </c>
      <c r="O133" s="51">
        <f t="shared" si="12"/>
        <v>0.33333333333333331</v>
      </c>
    </row>
    <row r="134" spans="1:15" ht="15.6" x14ac:dyDescent="0.3">
      <c r="A134" s="7">
        <f>Threshold!A134</f>
        <v>123</v>
      </c>
      <c r="B134" s="7" t="str">
        <f>Threshold!B134</f>
        <v>AME21073</v>
      </c>
      <c r="C134" s="4" t="str">
        <f>Threshold!C134</f>
        <v>AME21073</v>
      </c>
      <c r="D134" s="3">
        <v>3</v>
      </c>
      <c r="E134" s="3">
        <v>3</v>
      </c>
      <c r="F134" s="3">
        <v>2</v>
      </c>
      <c r="G134" s="3">
        <v>1</v>
      </c>
      <c r="H134" s="3">
        <v>1</v>
      </c>
      <c r="I134" s="3">
        <v>2</v>
      </c>
      <c r="J134" s="51">
        <f t="shared" si="7"/>
        <v>1</v>
      </c>
      <c r="K134" s="51">
        <f t="shared" si="8"/>
        <v>1</v>
      </c>
      <c r="L134" s="51">
        <f t="shared" si="9"/>
        <v>0.66666666666666663</v>
      </c>
      <c r="M134" s="51">
        <f t="shared" si="10"/>
        <v>0.33333333333333331</v>
      </c>
      <c r="N134" s="51">
        <f t="shared" si="11"/>
        <v>0.33333333333333331</v>
      </c>
      <c r="O134" s="51">
        <f t="shared" si="12"/>
        <v>0.66666666666666663</v>
      </c>
    </row>
    <row r="135" spans="1:15" ht="15.6" x14ac:dyDescent="0.3">
      <c r="A135" s="7">
        <f>Threshold!A135</f>
        <v>124</v>
      </c>
      <c r="B135" s="7" t="str">
        <f>Threshold!B135</f>
        <v>AME21074</v>
      </c>
      <c r="C135" s="4" t="str">
        <f>Threshold!C135</f>
        <v>AME21074</v>
      </c>
      <c r="D135" s="3">
        <v>3</v>
      </c>
      <c r="E135" s="3">
        <v>2</v>
      </c>
      <c r="F135" s="3">
        <v>2</v>
      </c>
      <c r="G135" s="3">
        <v>1</v>
      </c>
      <c r="H135" s="3">
        <v>3</v>
      </c>
      <c r="I135" s="3">
        <v>1</v>
      </c>
      <c r="J135" s="51">
        <f t="shared" si="7"/>
        <v>1</v>
      </c>
      <c r="K135" s="51">
        <f t="shared" si="8"/>
        <v>0.66666666666666663</v>
      </c>
      <c r="L135" s="51">
        <f t="shared" si="9"/>
        <v>0.66666666666666663</v>
      </c>
      <c r="M135" s="51">
        <f t="shared" si="10"/>
        <v>0.33333333333333331</v>
      </c>
      <c r="N135" s="51">
        <f t="shared" si="11"/>
        <v>1</v>
      </c>
      <c r="O135" s="51">
        <f t="shared" si="12"/>
        <v>0.33333333333333331</v>
      </c>
    </row>
    <row r="136" spans="1:15" ht="15.6" x14ac:dyDescent="0.3">
      <c r="A136" s="7">
        <f>Threshold!A136</f>
        <v>125</v>
      </c>
      <c r="B136" s="7" t="str">
        <f>Threshold!B136</f>
        <v>AME21075</v>
      </c>
      <c r="C136" s="4" t="str">
        <f>Threshold!C136</f>
        <v>AME21075</v>
      </c>
      <c r="D136" s="3">
        <v>3</v>
      </c>
      <c r="E136" s="3">
        <v>2</v>
      </c>
      <c r="F136" s="3">
        <v>3</v>
      </c>
      <c r="G136" s="3">
        <v>3</v>
      </c>
      <c r="H136" s="3">
        <v>1</v>
      </c>
      <c r="I136" s="3">
        <v>2</v>
      </c>
      <c r="J136" s="51">
        <f t="shared" si="7"/>
        <v>1</v>
      </c>
      <c r="K136" s="51">
        <f t="shared" si="8"/>
        <v>0.66666666666666663</v>
      </c>
      <c r="L136" s="51">
        <f t="shared" si="9"/>
        <v>1</v>
      </c>
      <c r="M136" s="51">
        <f t="shared" si="10"/>
        <v>1</v>
      </c>
      <c r="N136" s="51">
        <f t="shared" si="11"/>
        <v>0.33333333333333331</v>
      </c>
      <c r="O136" s="51">
        <f t="shared" si="12"/>
        <v>0.66666666666666663</v>
      </c>
    </row>
    <row r="137" spans="1:15" ht="15.6" x14ac:dyDescent="0.3">
      <c r="A137" s="7">
        <f>Threshold!A137</f>
        <v>126</v>
      </c>
      <c r="B137" s="7" t="str">
        <f>Threshold!B137</f>
        <v>AME21078</v>
      </c>
      <c r="C137" s="4" t="str">
        <f>Threshold!C137</f>
        <v>AME21078</v>
      </c>
      <c r="D137" s="3">
        <v>1</v>
      </c>
      <c r="E137" s="3">
        <v>2</v>
      </c>
      <c r="F137" s="3">
        <v>3</v>
      </c>
      <c r="G137" s="3">
        <v>3</v>
      </c>
      <c r="H137" s="3">
        <v>3</v>
      </c>
      <c r="I137" s="3">
        <v>3</v>
      </c>
      <c r="J137" s="51">
        <f t="shared" si="7"/>
        <v>0.33333333333333331</v>
      </c>
      <c r="K137" s="51">
        <f t="shared" si="8"/>
        <v>0.66666666666666663</v>
      </c>
      <c r="L137" s="51">
        <f t="shared" si="9"/>
        <v>1</v>
      </c>
      <c r="M137" s="51">
        <f t="shared" si="10"/>
        <v>1</v>
      </c>
      <c r="N137" s="51">
        <f t="shared" si="11"/>
        <v>1</v>
      </c>
      <c r="O137" s="51">
        <f t="shared" si="12"/>
        <v>1</v>
      </c>
    </row>
    <row r="138" spans="1:15" ht="15.6" x14ac:dyDescent="0.3">
      <c r="A138" s="7">
        <f>Threshold!A138</f>
        <v>127</v>
      </c>
      <c r="B138" s="7" t="str">
        <f>Threshold!B138</f>
        <v>AME21081</v>
      </c>
      <c r="C138" s="4" t="str">
        <f>Threshold!C138</f>
        <v>AME21081</v>
      </c>
      <c r="D138" s="3">
        <v>3</v>
      </c>
      <c r="E138" s="3">
        <v>3</v>
      </c>
      <c r="F138" s="3">
        <v>3</v>
      </c>
      <c r="G138" s="3">
        <v>1</v>
      </c>
      <c r="H138" s="3">
        <v>1</v>
      </c>
      <c r="I138" s="3">
        <v>2</v>
      </c>
      <c r="J138" s="51">
        <f t="shared" si="7"/>
        <v>1</v>
      </c>
      <c r="K138" s="51">
        <f t="shared" si="8"/>
        <v>1</v>
      </c>
      <c r="L138" s="51">
        <f t="shared" si="9"/>
        <v>1</v>
      </c>
      <c r="M138" s="51">
        <f t="shared" si="10"/>
        <v>0.33333333333333331</v>
      </c>
      <c r="N138" s="51">
        <f t="shared" si="11"/>
        <v>0.33333333333333331</v>
      </c>
      <c r="O138" s="51">
        <f t="shared" si="12"/>
        <v>0.66666666666666663</v>
      </c>
    </row>
    <row r="139" spans="1:15" ht="15.6" x14ac:dyDescent="0.3">
      <c r="A139" s="7">
        <f>Threshold!A139</f>
        <v>128</v>
      </c>
      <c r="B139" s="7" t="str">
        <f>Threshold!B139</f>
        <v>AME21082</v>
      </c>
      <c r="C139" s="4" t="str">
        <f>Threshold!C139</f>
        <v>AME21082</v>
      </c>
      <c r="D139" s="3">
        <v>3</v>
      </c>
      <c r="E139" s="3">
        <v>1</v>
      </c>
      <c r="F139" s="3">
        <v>1</v>
      </c>
      <c r="G139" s="3">
        <v>1</v>
      </c>
      <c r="H139" s="3">
        <v>2</v>
      </c>
      <c r="I139" s="3">
        <v>3</v>
      </c>
      <c r="J139" s="51">
        <f t="shared" si="7"/>
        <v>1</v>
      </c>
      <c r="K139" s="51">
        <f t="shared" si="8"/>
        <v>0.33333333333333331</v>
      </c>
      <c r="L139" s="51">
        <f t="shared" si="9"/>
        <v>0.33333333333333331</v>
      </c>
      <c r="M139" s="51">
        <f t="shared" si="10"/>
        <v>0.33333333333333331</v>
      </c>
      <c r="N139" s="51">
        <f t="shared" si="11"/>
        <v>0.66666666666666663</v>
      </c>
      <c r="O139" s="51">
        <f t="shared" si="12"/>
        <v>1</v>
      </c>
    </row>
    <row r="140" spans="1:15" ht="15.6" x14ac:dyDescent="0.3">
      <c r="A140" s="7">
        <f>Threshold!A140</f>
        <v>129</v>
      </c>
      <c r="B140" s="7" t="str">
        <f>Threshold!B140</f>
        <v>AME21083</v>
      </c>
      <c r="C140" s="4" t="str">
        <f>Threshold!C140</f>
        <v>AME21083</v>
      </c>
      <c r="D140" s="3">
        <v>2</v>
      </c>
      <c r="E140" s="3">
        <v>1</v>
      </c>
      <c r="F140" s="3">
        <v>2</v>
      </c>
      <c r="G140" s="3">
        <v>3</v>
      </c>
      <c r="H140" s="3">
        <v>1</v>
      </c>
      <c r="I140" s="3">
        <v>1</v>
      </c>
      <c r="J140" s="51">
        <f t="shared" si="7"/>
        <v>0.66666666666666663</v>
      </c>
      <c r="K140" s="51">
        <f t="shared" si="8"/>
        <v>0.33333333333333331</v>
      </c>
      <c r="L140" s="51">
        <f t="shared" si="9"/>
        <v>0.66666666666666663</v>
      </c>
      <c r="M140" s="51">
        <f t="shared" si="10"/>
        <v>1</v>
      </c>
      <c r="N140" s="51">
        <f t="shared" si="11"/>
        <v>0.33333333333333331</v>
      </c>
      <c r="O140" s="51">
        <f t="shared" si="12"/>
        <v>0.33333333333333331</v>
      </c>
    </row>
    <row r="141" spans="1:15" ht="15.6" x14ac:dyDescent="0.3">
      <c r="A141" s="7">
        <f>Threshold!A141</f>
        <v>130</v>
      </c>
      <c r="B141" s="7" t="str">
        <f>Threshold!B141</f>
        <v>AME21085</v>
      </c>
      <c r="C141" s="4" t="str">
        <f>Threshold!C141</f>
        <v>AME21085</v>
      </c>
      <c r="D141" s="3">
        <v>3</v>
      </c>
      <c r="E141" s="3">
        <v>1</v>
      </c>
      <c r="F141" s="3">
        <v>3</v>
      </c>
      <c r="G141" s="3">
        <v>2</v>
      </c>
      <c r="H141" s="3">
        <v>1</v>
      </c>
      <c r="I141" s="3">
        <v>3</v>
      </c>
      <c r="J141" s="51">
        <f t="shared" ref="J141:J204" si="13">D141/3</f>
        <v>1</v>
      </c>
      <c r="K141" s="51">
        <f t="shared" ref="K141:K204" si="14">E141/3</f>
        <v>0.33333333333333331</v>
      </c>
      <c r="L141" s="51">
        <f t="shared" ref="L141:L204" si="15">F141/3</f>
        <v>1</v>
      </c>
      <c r="M141" s="51">
        <f t="shared" ref="M141:M204" si="16">G141/3</f>
        <v>0.66666666666666663</v>
      </c>
      <c r="N141" s="51">
        <f t="shared" ref="N141:N204" si="17">H141/3</f>
        <v>0.33333333333333331</v>
      </c>
      <c r="O141" s="51">
        <f t="shared" ref="O141:O204" si="18">I141/3</f>
        <v>1</v>
      </c>
    </row>
    <row r="142" spans="1:15" ht="15.6" x14ac:dyDescent="0.3">
      <c r="A142" s="7">
        <f>Threshold!A142</f>
        <v>131</v>
      </c>
      <c r="B142" s="7" t="str">
        <f>Threshold!B142</f>
        <v>AME21088</v>
      </c>
      <c r="C142" s="4" t="str">
        <f>Threshold!C142</f>
        <v>AME21088</v>
      </c>
      <c r="D142" s="3">
        <v>1</v>
      </c>
      <c r="E142" s="3">
        <v>3</v>
      </c>
      <c r="F142" s="3">
        <v>3</v>
      </c>
      <c r="G142" s="3">
        <v>3</v>
      </c>
      <c r="H142" s="3">
        <v>1</v>
      </c>
      <c r="I142" s="3">
        <v>2</v>
      </c>
      <c r="J142" s="51">
        <f t="shared" si="13"/>
        <v>0.33333333333333331</v>
      </c>
      <c r="K142" s="51">
        <f t="shared" si="14"/>
        <v>1</v>
      </c>
      <c r="L142" s="51">
        <f t="shared" si="15"/>
        <v>1</v>
      </c>
      <c r="M142" s="51">
        <f t="shared" si="16"/>
        <v>1</v>
      </c>
      <c r="N142" s="51">
        <f t="shared" si="17"/>
        <v>0.33333333333333331</v>
      </c>
      <c r="O142" s="51">
        <f t="shared" si="18"/>
        <v>0.66666666666666663</v>
      </c>
    </row>
    <row r="143" spans="1:15" ht="15.6" x14ac:dyDescent="0.3">
      <c r="A143" s="7">
        <f>Threshold!A143</f>
        <v>132</v>
      </c>
      <c r="B143" s="7" t="str">
        <f>Threshold!B143</f>
        <v>AME21090</v>
      </c>
      <c r="C143" s="4" t="str">
        <f>Threshold!C143</f>
        <v>AME21090</v>
      </c>
      <c r="D143" s="3">
        <v>1</v>
      </c>
      <c r="E143" s="3">
        <v>3</v>
      </c>
      <c r="F143" s="3">
        <v>1</v>
      </c>
      <c r="G143" s="3">
        <v>1</v>
      </c>
      <c r="H143" s="3">
        <v>2</v>
      </c>
      <c r="I143" s="3">
        <v>2</v>
      </c>
      <c r="J143" s="51">
        <f t="shared" si="13"/>
        <v>0.33333333333333331</v>
      </c>
      <c r="K143" s="51">
        <f t="shared" si="14"/>
        <v>1</v>
      </c>
      <c r="L143" s="51">
        <f t="shared" si="15"/>
        <v>0.33333333333333331</v>
      </c>
      <c r="M143" s="51">
        <f t="shared" si="16"/>
        <v>0.33333333333333331</v>
      </c>
      <c r="N143" s="51">
        <f t="shared" si="17"/>
        <v>0.66666666666666663</v>
      </c>
      <c r="O143" s="51">
        <f t="shared" si="18"/>
        <v>0.66666666666666663</v>
      </c>
    </row>
    <row r="144" spans="1:15" ht="15.6" x14ac:dyDescent="0.3">
      <c r="A144" s="7">
        <f>Threshold!A144</f>
        <v>133</v>
      </c>
      <c r="B144" s="7" t="str">
        <f>Threshold!B144</f>
        <v>AME21092</v>
      </c>
      <c r="C144" s="4" t="str">
        <f>Threshold!C144</f>
        <v>AME21092</v>
      </c>
      <c r="D144" s="3">
        <v>2</v>
      </c>
      <c r="E144" s="3">
        <v>1</v>
      </c>
      <c r="F144" s="3">
        <v>3</v>
      </c>
      <c r="G144" s="3">
        <v>1</v>
      </c>
      <c r="H144" s="3">
        <v>2</v>
      </c>
      <c r="I144" s="3">
        <v>1</v>
      </c>
      <c r="J144" s="51">
        <f t="shared" si="13"/>
        <v>0.66666666666666663</v>
      </c>
      <c r="K144" s="51">
        <f t="shared" si="14"/>
        <v>0.33333333333333331</v>
      </c>
      <c r="L144" s="51">
        <f t="shared" si="15"/>
        <v>1</v>
      </c>
      <c r="M144" s="51">
        <f t="shared" si="16"/>
        <v>0.33333333333333331</v>
      </c>
      <c r="N144" s="51">
        <f t="shared" si="17"/>
        <v>0.66666666666666663</v>
      </c>
      <c r="O144" s="51">
        <f t="shared" si="18"/>
        <v>0.33333333333333331</v>
      </c>
    </row>
    <row r="145" spans="1:15" ht="15.6" x14ac:dyDescent="0.3">
      <c r="A145" s="7">
        <f>Threshold!A145</f>
        <v>134</v>
      </c>
      <c r="B145" s="7" t="str">
        <f>Threshold!B145</f>
        <v>AME21094</v>
      </c>
      <c r="C145" s="4" t="str">
        <f>Threshold!C145</f>
        <v>AME21094</v>
      </c>
      <c r="D145" s="3">
        <v>2</v>
      </c>
      <c r="E145" s="3">
        <v>2</v>
      </c>
      <c r="F145" s="3">
        <v>2</v>
      </c>
      <c r="G145" s="3">
        <v>1</v>
      </c>
      <c r="H145" s="3">
        <v>1</v>
      </c>
      <c r="I145" s="3">
        <v>1</v>
      </c>
      <c r="J145" s="51">
        <f t="shared" si="13"/>
        <v>0.66666666666666663</v>
      </c>
      <c r="K145" s="51">
        <f t="shared" si="14"/>
        <v>0.66666666666666663</v>
      </c>
      <c r="L145" s="51">
        <f t="shared" si="15"/>
        <v>0.66666666666666663</v>
      </c>
      <c r="M145" s="51">
        <f t="shared" si="16"/>
        <v>0.33333333333333331</v>
      </c>
      <c r="N145" s="51">
        <f t="shared" si="17"/>
        <v>0.33333333333333331</v>
      </c>
      <c r="O145" s="51">
        <f t="shared" si="18"/>
        <v>0.33333333333333331</v>
      </c>
    </row>
    <row r="146" spans="1:15" ht="15.6" x14ac:dyDescent="0.3">
      <c r="A146" s="7">
        <f>Threshold!A146</f>
        <v>135</v>
      </c>
      <c r="B146" s="7" t="str">
        <f>Threshold!B146</f>
        <v>AME21095</v>
      </c>
      <c r="C146" s="4" t="str">
        <f>Threshold!C146</f>
        <v>AME21095</v>
      </c>
      <c r="D146" s="3">
        <v>1</v>
      </c>
      <c r="E146" s="3">
        <v>3</v>
      </c>
      <c r="F146" s="3">
        <v>2</v>
      </c>
      <c r="G146" s="3">
        <v>3</v>
      </c>
      <c r="H146" s="3">
        <v>2</v>
      </c>
      <c r="I146" s="3">
        <v>2</v>
      </c>
      <c r="J146" s="51">
        <f t="shared" si="13"/>
        <v>0.33333333333333331</v>
      </c>
      <c r="K146" s="51">
        <f t="shared" si="14"/>
        <v>1</v>
      </c>
      <c r="L146" s="51">
        <f t="shared" si="15"/>
        <v>0.66666666666666663</v>
      </c>
      <c r="M146" s="51">
        <f t="shared" si="16"/>
        <v>1</v>
      </c>
      <c r="N146" s="51">
        <f t="shared" si="17"/>
        <v>0.66666666666666663</v>
      </c>
      <c r="O146" s="51">
        <f t="shared" si="18"/>
        <v>0.66666666666666663</v>
      </c>
    </row>
    <row r="147" spans="1:15" ht="15.6" x14ac:dyDescent="0.3">
      <c r="A147" s="7">
        <f>Threshold!A147</f>
        <v>136</v>
      </c>
      <c r="B147" s="7" t="str">
        <f>Threshold!B147</f>
        <v>AME21097</v>
      </c>
      <c r="C147" s="4" t="str">
        <f>Threshold!C147</f>
        <v>AME21097</v>
      </c>
      <c r="D147" s="3">
        <v>1</v>
      </c>
      <c r="E147" s="3">
        <v>2</v>
      </c>
      <c r="F147" s="3">
        <v>1</v>
      </c>
      <c r="G147" s="3">
        <v>2</v>
      </c>
      <c r="H147" s="3">
        <v>3</v>
      </c>
      <c r="I147" s="3">
        <v>1</v>
      </c>
      <c r="J147" s="51">
        <f t="shared" si="13"/>
        <v>0.33333333333333331</v>
      </c>
      <c r="K147" s="51">
        <f t="shared" si="14"/>
        <v>0.66666666666666663</v>
      </c>
      <c r="L147" s="51">
        <f t="shared" si="15"/>
        <v>0.33333333333333331</v>
      </c>
      <c r="M147" s="51">
        <f t="shared" si="16"/>
        <v>0.66666666666666663</v>
      </c>
      <c r="N147" s="51">
        <f t="shared" si="17"/>
        <v>1</v>
      </c>
      <c r="O147" s="51">
        <f t="shared" si="18"/>
        <v>0.33333333333333331</v>
      </c>
    </row>
    <row r="148" spans="1:15" ht="15.6" x14ac:dyDescent="0.3">
      <c r="A148" s="7">
        <f>Threshold!A148</f>
        <v>137</v>
      </c>
      <c r="B148" s="7" t="str">
        <f>Threshold!B148</f>
        <v>AME21098</v>
      </c>
      <c r="C148" s="4" t="str">
        <f>Threshold!C148</f>
        <v>AME21098</v>
      </c>
      <c r="D148" s="3">
        <v>2</v>
      </c>
      <c r="E148" s="3">
        <v>1</v>
      </c>
      <c r="F148" s="3">
        <v>2</v>
      </c>
      <c r="G148" s="3">
        <v>2</v>
      </c>
      <c r="H148" s="3">
        <v>2</v>
      </c>
      <c r="I148" s="3">
        <v>3</v>
      </c>
      <c r="J148" s="51">
        <f t="shared" si="13"/>
        <v>0.66666666666666663</v>
      </c>
      <c r="K148" s="51">
        <f t="shared" si="14"/>
        <v>0.33333333333333331</v>
      </c>
      <c r="L148" s="51">
        <f t="shared" si="15"/>
        <v>0.66666666666666663</v>
      </c>
      <c r="M148" s="51">
        <f t="shared" si="16"/>
        <v>0.66666666666666663</v>
      </c>
      <c r="N148" s="51">
        <f t="shared" si="17"/>
        <v>0.66666666666666663</v>
      </c>
      <c r="O148" s="51">
        <f t="shared" si="18"/>
        <v>1</v>
      </c>
    </row>
    <row r="149" spans="1:15" ht="15.6" x14ac:dyDescent="0.3">
      <c r="A149" s="7">
        <f>Threshold!A149</f>
        <v>138</v>
      </c>
      <c r="B149" s="7" t="str">
        <f>Threshold!B149</f>
        <v>AME21099</v>
      </c>
      <c r="C149" s="4" t="str">
        <f>Threshold!C149</f>
        <v>AME21099</v>
      </c>
      <c r="D149" s="3">
        <v>2</v>
      </c>
      <c r="E149" s="3">
        <v>3</v>
      </c>
      <c r="F149" s="3">
        <v>2</v>
      </c>
      <c r="G149" s="3">
        <v>2</v>
      </c>
      <c r="H149" s="3">
        <v>2</v>
      </c>
      <c r="I149" s="3">
        <v>2</v>
      </c>
      <c r="J149" s="51">
        <f t="shared" si="13"/>
        <v>0.66666666666666663</v>
      </c>
      <c r="K149" s="51">
        <f t="shared" si="14"/>
        <v>1</v>
      </c>
      <c r="L149" s="51">
        <f t="shared" si="15"/>
        <v>0.66666666666666663</v>
      </c>
      <c r="M149" s="51">
        <f t="shared" si="16"/>
        <v>0.66666666666666663</v>
      </c>
      <c r="N149" s="51">
        <f t="shared" si="17"/>
        <v>0.66666666666666663</v>
      </c>
      <c r="O149" s="51">
        <f t="shared" si="18"/>
        <v>0.66666666666666663</v>
      </c>
    </row>
    <row r="150" spans="1:15" ht="15.6" x14ac:dyDescent="0.3">
      <c r="A150" s="7">
        <f>Threshold!A150</f>
        <v>139</v>
      </c>
      <c r="B150" s="7" t="str">
        <f>Threshold!B150</f>
        <v>AME21100</v>
      </c>
      <c r="C150" s="4" t="str">
        <f>Threshold!C150</f>
        <v>AME21100</v>
      </c>
      <c r="D150" s="3">
        <v>3</v>
      </c>
      <c r="E150" s="3">
        <v>2</v>
      </c>
      <c r="F150" s="3">
        <v>3</v>
      </c>
      <c r="G150" s="3">
        <v>2</v>
      </c>
      <c r="H150" s="3">
        <v>1</v>
      </c>
      <c r="I150" s="3">
        <v>2</v>
      </c>
      <c r="J150" s="51">
        <f t="shared" si="13"/>
        <v>1</v>
      </c>
      <c r="K150" s="51">
        <f t="shared" si="14"/>
        <v>0.66666666666666663</v>
      </c>
      <c r="L150" s="51">
        <f t="shared" si="15"/>
        <v>1</v>
      </c>
      <c r="M150" s="51">
        <f t="shared" si="16"/>
        <v>0.66666666666666663</v>
      </c>
      <c r="N150" s="51">
        <f t="shared" si="17"/>
        <v>0.33333333333333331</v>
      </c>
      <c r="O150" s="51">
        <f t="shared" si="18"/>
        <v>0.66666666666666663</v>
      </c>
    </row>
    <row r="151" spans="1:15" ht="15.6" x14ac:dyDescent="0.3">
      <c r="A151" s="7">
        <f>Threshold!A151</f>
        <v>140</v>
      </c>
      <c r="B151" s="7" t="str">
        <f>Threshold!B151</f>
        <v>AME21101</v>
      </c>
      <c r="C151" s="4" t="str">
        <f>Threshold!C151</f>
        <v>AME21101</v>
      </c>
      <c r="D151" s="3">
        <v>1</v>
      </c>
      <c r="E151" s="3">
        <v>1</v>
      </c>
      <c r="F151" s="3">
        <v>1</v>
      </c>
      <c r="G151" s="3">
        <v>3</v>
      </c>
      <c r="H151" s="3">
        <v>2</v>
      </c>
      <c r="I151" s="3">
        <v>2</v>
      </c>
      <c r="J151" s="51">
        <f t="shared" si="13"/>
        <v>0.33333333333333331</v>
      </c>
      <c r="K151" s="51">
        <f t="shared" si="14"/>
        <v>0.33333333333333331</v>
      </c>
      <c r="L151" s="51">
        <f t="shared" si="15"/>
        <v>0.33333333333333331</v>
      </c>
      <c r="M151" s="51">
        <f t="shared" si="16"/>
        <v>1</v>
      </c>
      <c r="N151" s="51">
        <f t="shared" si="17"/>
        <v>0.66666666666666663</v>
      </c>
      <c r="O151" s="51">
        <f t="shared" si="18"/>
        <v>0.66666666666666663</v>
      </c>
    </row>
    <row r="152" spans="1:15" ht="15.6" x14ac:dyDescent="0.3">
      <c r="A152" s="7">
        <f>Threshold!A152</f>
        <v>141</v>
      </c>
      <c r="B152" s="7" t="str">
        <f>Threshold!B152</f>
        <v>AME21102</v>
      </c>
      <c r="C152" s="4" t="str">
        <f>Threshold!C152</f>
        <v>AME21102</v>
      </c>
      <c r="D152" s="3">
        <v>3</v>
      </c>
      <c r="E152" s="3">
        <v>3</v>
      </c>
      <c r="F152" s="3">
        <v>2</v>
      </c>
      <c r="G152" s="3">
        <v>3</v>
      </c>
      <c r="H152" s="3">
        <v>3</v>
      </c>
      <c r="I152" s="3">
        <v>3</v>
      </c>
      <c r="J152" s="51">
        <f t="shared" si="13"/>
        <v>1</v>
      </c>
      <c r="K152" s="51">
        <f t="shared" si="14"/>
        <v>1</v>
      </c>
      <c r="L152" s="51">
        <f t="shared" si="15"/>
        <v>0.66666666666666663</v>
      </c>
      <c r="M152" s="51">
        <f t="shared" si="16"/>
        <v>1</v>
      </c>
      <c r="N152" s="51">
        <f t="shared" si="17"/>
        <v>1</v>
      </c>
      <c r="O152" s="51">
        <f t="shared" si="18"/>
        <v>1</v>
      </c>
    </row>
    <row r="153" spans="1:15" ht="15.6" x14ac:dyDescent="0.3">
      <c r="A153" s="7">
        <f>Threshold!A153</f>
        <v>142</v>
      </c>
      <c r="B153" s="7" t="str">
        <f>Threshold!B153</f>
        <v>AME21104</v>
      </c>
      <c r="C153" s="4" t="str">
        <f>Threshold!C153</f>
        <v>AME21104</v>
      </c>
      <c r="D153" s="3">
        <v>2</v>
      </c>
      <c r="E153" s="3">
        <v>3</v>
      </c>
      <c r="F153" s="3">
        <v>3</v>
      </c>
      <c r="G153" s="3">
        <v>2</v>
      </c>
      <c r="H153" s="3">
        <v>2</v>
      </c>
      <c r="I153" s="3">
        <v>3</v>
      </c>
      <c r="J153" s="51">
        <f t="shared" si="13"/>
        <v>0.66666666666666663</v>
      </c>
      <c r="K153" s="51">
        <f t="shared" si="14"/>
        <v>1</v>
      </c>
      <c r="L153" s="51">
        <f t="shared" si="15"/>
        <v>1</v>
      </c>
      <c r="M153" s="51">
        <f t="shared" si="16"/>
        <v>0.66666666666666663</v>
      </c>
      <c r="N153" s="51">
        <f t="shared" si="17"/>
        <v>0.66666666666666663</v>
      </c>
      <c r="O153" s="51">
        <f t="shared" si="18"/>
        <v>1</v>
      </c>
    </row>
    <row r="154" spans="1:15" ht="15.6" x14ac:dyDescent="0.3">
      <c r="A154" s="7">
        <f>Threshold!A154</f>
        <v>143</v>
      </c>
      <c r="B154" s="7" t="str">
        <f>Threshold!B154</f>
        <v>AME21105</v>
      </c>
      <c r="C154" s="4" t="str">
        <f>Threshold!C154</f>
        <v>AME21105</v>
      </c>
      <c r="D154" s="3">
        <v>2</v>
      </c>
      <c r="E154" s="3">
        <v>1</v>
      </c>
      <c r="F154" s="3">
        <v>3</v>
      </c>
      <c r="G154" s="3">
        <v>2</v>
      </c>
      <c r="H154" s="3">
        <v>1</v>
      </c>
      <c r="I154" s="3">
        <v>2</v>
      </c>
      <c r="J154" s="51">
        <f t="shared" si="13"/>
        <v>0.66666666666666663</v>
      </c>
      <c r="K154" s="51">
        <f t="shared" si="14"/>
        <v>0.33333333333333331</v>
      </c>
      <c r="L154" s="51">
        <f t="shared" si="15"/>
        <v>1</v>
      </c>
      <c r="M154" s="51">
        <f t="shared" si="16"/>
        <v>0.66666666666666663</v>
      </c>
      <c r="N154" s="51">
        <f t="shared" si="17"/>
        <v>0.33333333333333331</v>
      </c>
      <c r="O154" s="51">
        <f t="shared" si="18"/>
        <v>0.66666666666666663</v>
      </c>
    </row>
    <row r="155" spans="1:15" ht="15.6" x14ac:dyDescent="0.3">
      <c r="A155" s="7">
        <f>Threshold!A155</f>
        <v>144</v>
      </c>
      <c r="B155" s="7" t="str">
        <f>Threshold!B155</f>
        <v>AME21106</v>
      </c>
      <c r="C155" s="4" t="str">
        <f>Threshold!C155</f>
        <v>AME21106</v>
      </c>
      <c r="D155" s="3">
        <v>3</v>
      </c>
      <c r="E155" s="3">
        <v>3</v>
      </c>
      <c r="F155" s="3">
        <v>2</v>
      </c>
      <c r="G155" s="3">
        <v>2</v>
      </c>
      <c r="H155" s="3">
        <v>3</v>
      </c>
      <c r="I155" s="3">
        <v>2</v>
      </c>
      <c r="J155" s="51">
        <f t="shared" si="13"/>
        <v>1</v>
      </c>
      <c r="K155" s="51">
        <f t="shared" si="14"/>
        <v>1</v>
      </c>
      <c r="L155" s="51">
        <f t="shared" si="15"/>
        <v>0.66666666666666663</v>
      </c>
      <c r="M155" s="51">
        <f t="shared" si="16"/>
        <v>0.66666666666666663</v>
      </c>
      <c r="N155" s="51">
        <f t="shared" si="17"/>
        <v>1</v>
      </c>
      <c r="O155" s="51">
        <f t="shared" si="18"/>
        <v>0.66666666666666663</v>
      </c>
    </row>
    <row r="156" spans="1:15" ht="15.6" x14ac:dyDescent="0.3">
      <c r="A156" s="7">
        <f>Threshold!A156</f>
        <v>145</v>
      </c>
      <c r="B156" s="7" t="str">
        <f>Threshold!B156</f>
        <v>AME21107</v>
      </c>
      <c r="C156" s="4" t="str">
        <f>Threshold!C156</f>
        <v>AME21107</v>
      </c>
      <c r="D156" s="3">
        <v>1</v>
      </c>
      <c r="E156" s="3">
        <v>1</v>
      </c>
      <c r="F156" s="3">
        <v>3</v>
      </c>
      <c r="G156" s="3">
        <v>1</v>
      </c>
      <c r="H156" s="3">
        <v>2</v>
      </c>
      <c r="I156" s="3">
        <v>3</v>
      </c>
      <c r="J156" s="51">
        <f t="shared" si="13"/>
        <v>0.33333333333333331</v>
      </c>
      <c r="K156" s="51">
        <f t="shared" si="14"/>
        <v>0.33333333333333331</v>
      </c>
      <c r="L156" s="51">
        <f t="shared" si="15"/>
        <v>1</v>
      </c>
      <c r="M156" s="51">
        <f t="shared" si="16"/>
        <v>0.33333333333333331</v>
      </c>
      <c r="N156" s="51">
        <f t="shared" si="17"/>
        <v>0.66666666666666663</v>
      </c>
      <c r="O156" s="51">
        <f t="shared" si="18"/>
        <v>1</v>
      </c>
    </row>
    <row r="157" spans="1:15" ht="15.6" x14ac:dyDescent="0.3">
      <c r="A157" s="7">
        <f>Threshold!A157</f>
        <v>146</v>
      </c>
      <c r="B157" s="7" t="str">
        <f>Threshold!B157</f>
        <v>AME21108</v>
      </c>
      <c r="C157" s="4" t="str">
        <f>Threshold!C157</f>
        <v>AME21108</v>
      </c>
      <c r="D157" s="3">
        <v>3</v>
      </c>
      <c r="E157" s="3">
        <v>3</v>
      </c>
      <c r="F157" s="3">
        <v>3</v>
      </c>
      <c r="G157" s="3">
        <v>3</v>
      </c>
      <c r="H157" s="3">
        <v>2</v>
      </c>
      <c r="I157" s="3">
        <v>2</v>
      </c>
      <c r="J157" s="51">
        <f t="shared" si="13"/>
        <v>1</v>
      </c>
      <c r="K157" s="51">
        <f t="shared" si="14"/>
        <v>1</v>
      </c>
      <c r="L157" s="51">
        <f t="shared" si="15"/>
        <v>1</v>
      </c>
      <c r="M157" s="51">
        <f t="shared" si="16"/>
        <v>1</v>
      </c>
      <c r="N157" s="51">
        <f t="shared" si="17"/>
        <v>0.66666666666666663</v>
      </c>
      <c r="O157" s="51">
        <f t="shared" si="18"/>
        <v>0.66666666666666663</v>
      </c>
    </row>
    <row r="158" spans="1:15" ht="15.6" x14ac:dyDescent="0.3">
      <c r="A158" s="7">
        <f>Threshold!A158</f>
        <v>147</v>
      </c>
      <c r="B158" s="7" t="str">
        <f>Threshold!B158</f>
        <v>AME2111</v>
      </c>
      <c r="C158" s="4" t="str">
        <f>Threshold!C158</f>
        <v>AME2111</v>
      </c>
      <c r="D158" s="3">
        <v>1</v>
      </c>
      <c r="E158" s="3">
        <v>3</v>
      </c>
      <c r="F158" s="3">
        <v>1</v>
      </c>
      <c r="G158" s="3">
        <v>3</v>
      </c>
      <c r="H158" s="3">
        <v>3</v>
      </c>
      <c r="I158" s="3">
        <v>3</v>
      </c>
      <c r="J158" s="51">
        <f t="shared" si="13"/>
        <v>0.33333333333333331</v>
      </c>
      <c r="K158" s="51">
        <f t="shared" si="14"/>
        <v>1</v>
      </c>
      <c r="L158" s="51">
        <f t="shared" si="15"/>
        <v>0.33333333333333331</v>
      </c>
      <c r="M158" s="51">
        <f t="shared" si="16"/>
        <v>1</v>
      </c>
      <c r="N158" s="51">
        <f t="shared" si="17"/>
        <v>1</v>
      </c>
      <c r="O158" s="51">
        <f t="shared" si="18"/>
        <v>1</v>
      </c>
    </row>
    <row r="159" spans="1:15" ht="15.6" x14ac:dyDescent="0.3">
      <c r="A159" s="7">
        <f>Threshold!A159</f>
        <v>148</v>
      </c>
      <c r="B159" s="7" t="str">
        <f>Threshold!B159</f>
        <v>AME21113</v>
      </c>
      <c r="C159" s="4" t="str">
        <f>Threshold!C159</f>
        <v>AME21113</v>
      </c>
      <c r="D159" s="3">
        <v>3</v>
      </c>
      <c r="E159" s="3">
        <v>2</v>
      </c>
      <c r="F159" s="3">
        <v>1</v>
      </c>
      <c r="G159" s="3">
        <v>3</v>
      </c>
      <c r="H159" s="3">
        <v>3</v>
      </c>
      <c r="I159" s="3">
        <v>1</v>
      </c>
      <c r="J159" s="51">
        <f t="shared" si="13"/>
        <v>1</v>
      </c>
      <c r="K159" s="51">
        <f t="shared" si="14"/>
        <v>0.66666666666666663</v>
      </c>
      <c r="L159" s="51">
        <f t="shared" si="15"/>
        <v>0.33333333333333331</v>
      </c>
      <c r="M159" s="51">
        <f t="shared" si="16"/>
        <v>1</v>
      </c>
      <c r="N159" s="51">
        <f t="shared" si="17"/>
        <v>1</v>
      </c>
      <c r="O159" s="51">
        <f t="shared" si="18"/>
        <v>0.33333333333333331</v>
      </c>
    </row>
    <row r="160" spans="1:15" ht="15.6" x14ac:dyDescent="0.3">
      <c r="A160" s="7">
        <f>Threshold!A160</f>
        <v>149</v>
      </c>
      <c r="B160" s="7" t="str">
        <f>Threshold!B160</f>
        <v>AME21114</v>
      </c>
      <c r="C160" s="4" t="str">
        <f>Threshold!C160</f>
        <v>AME21114</v>
      </c>
      <c r="D160" s="3">
        <v>3</v>
      </c>
      <c r="E160" s="3">
        <v>1</v>
      </c>
      <c r="F160" s="3">
        <v>1</v>
      </c>
      <c r="G160" s="3">
        <v>2</v>
      </c>
      <c r="H160" s="3">
        <v>2</v>
      </c>
      <c r="I160" s="3">
        <v>3</v>
      </c>
      <c r="J160" s="51">
        <f t="shared" si="13"/>
        <v>1</v>
      </c>
      <c r="K160" s="51">
        <f t="shared" si="14"/>
        <v>0.33333333333333331</v>
      </c>
      <c r="L160" s="51">
        <f t="shared" si="15"/>
        <v>0.33333333333333331</v>
      </c>
      <c r="M160" s="51">
        <f t="shared" si="16"/>
        <v>0.66666666666666663</v>
      </c>
      <c r="N160" s="51">
        <f t="shared" si="17"/>
        <v>0.66666666666666663</v>
      </c>
      <c r="O160" s="51">
        <f t="shared" si="18"/>
        <v>1</v>
      </c>
    </row>
    <row r="161" spans="1:15" ht="15.6" x14ac:dyDescent="0.3">
      <c r="A161" s="7">
        <f>Threshold!A161</f>
        <v>150</v>
      </c>
      <c r="B161" s="7" t="str">
        <f>Threshold!B161</f>
        <v>AME21116</v>
      </c>
      <c r="C161" s="4" t="str">
        <f>Threshold!C161</f>
        <v>AME21116</v>
      </c>
      <c r="D161" s="3">
        <v>3</v>
      </c>
      <c r="E161" s="3">
        <v>3</v>
      </c>
      <c r="F161" s="3">
        <v>1</v>
      </c>
      <c r="G161" s="3">
        <v>2</v>
      </c>
      <c r="H161" s="3">
        <v>3</v>
      </c>
      <c r="I161" s="3">
        <v>1</v>
      </c>
      <c r="J161" s="51">
        <f t="shared" si="13"/>
        <v>1</v>
      </c>
      <c r="K161" s="51">
        <f t="shared" si="14"/>
        <v>1</v>
      </c>
      <c r="L161" s="51">
        <f t="shared" si="15"/>
        <v>0.33333333333333331</v>
      </c>
      <c r="M161" s="51">
        <f t="shared" si="16"/>
        <v>0.66666666666666663</v>
      </c>
      <c r="N161" s="51">
        <f t="shared" si="17"/>
        <v>1</v>
      </c>
      <c r="O161" s="51">
        <f t="shared" si="18"/>
        <v>0.33333333333333331</v>
      </c>
    </row>
    <row r="162" spans="1:15" ht="15.6" x14ac:dyDescent="0.3">
      <c r="A162" s="7">
        <f>Threshold!A162</f>
        <v>151</v>
      </c>
      <c r="B162" s="7" t="str">
        <f>Threshold!B162</f>
        <v>AME21238L</v>
      </c>
      <c r="C162" s="4" t="str">
        <f>Threshold!C162</f>
        <v>AME21238L</v>
      </c>
      <c r="D162" s="3">
        <v>1</v>
      </c>
      <c r="E162" s="3">
        <v>3</v>
      </c>
      <c r="F162" s="3">
        <v>2</v>
      </c>
      <c r="G162" s="3">
        <v>2</v>
      </c>
      <c r="H162" s="3">
        <v>3</v>
      </c>
      <c r="I162" s="3">
        <v>3</v>
      </c>
      <c r="J162" s="51">
        <f t="shared" si="13"/>
        <v>0.33333333333333331</v>
      </c>
      <c r="K162" s="51">
        <f t="shared" si="14"/>
        <v>1</v>
      </c>
      <c r="L162" s="51">
        <f t="shared" si="15"/>
        <v>0.66666666666666663</v>
      </c>
      <c r="M162" s="51">
        <f t="shared" si="16"/>
        <v>0.66666666666666663</v>
      </c>
      <c r="N162" s="51">
        <f t="shared" si="17"/>
        <v>1</v>
      </c>
      <c r="O162" s="51">
        <f t="shared" si="18"/>
        <v>1</v>
      </c>
    </row>
    <row r="163" spans="1:15" ht="15.6" x14ac:dyDescent="0.3">
      <c r="A163" s="7">
        <f>Threshold!A163</f>
        <v>152</v>
      </c>
      <c r="B163" s="7" t="str">
        <f>Threshold!B163</f>
        <v>AME21242L</v>
      </c>
      <c r="C163" s="4" t="str">
        <f>Threshold!C163</f>
        <v>AME21242L</v>
      </c>
      <c r="D163" s="3">
        <v>2</v>
      </c>
      <c r="E163" s="3">
        <v>2</v>
      </c>
      <c r="F163" s="3">
        <v>1</v>
      </c>
      <c r="G163" s="3">
        <v>3</v>
      </c>
      <c r="H163" s="3">
        <v>2</v>
      </c>
      <c r="I163" s="3">
        <v>3</v>
      </c>
      <c r="J163" s="51">
        <f t="shared" si="13"/>
        <v>0.66666666666666663</v>
      </c>
      <c r="K163" s="51">
        <f t="shared" si="14"/>
        <v>0.66666666666666663</v>
      </c>
      <c r="L163" s="51">
        <f t="shared" si="15"/>
        <v>0.33333333333333331</v>
      </c>
      <c r="M163" s="51">
        <f t="shared" si="16"/>
        <v>1</v>
      </c>
      <c r="N163" s="51">
        <f t="shared" si="17"/>
        <v>0.66666666666666663</v>
      </c>
      <c r="O163" s="51">
        <f t="shared" si="18"/>
        <v>1</v>
      </c>
    </row>
    <row r="164" spans="1:15" ht="15.6" x14ac:dyDescent="0.3">
      <c r="A164" s="7">
        <f>Threshold!A164</f>
        <v>153</v>
      </c>
      <c r="B164" s="7" t="str">
        <f>Threshold!B164</f>
        <v>AME21243L</v>
      </c>
      <c r="C164" s="4" t="str">
        <f>Threshold!C164</f>
        <v>AME21243L</v>
      </c>
      <c r="D164" s="3">
        <v>3</v>
      </c>
      <c r="E164" s="3">
        <v>1</v>
      </c>
      <c r="F164" s="3">
        <v>3</v>
      </c>
      <c r="G164" s="3">
        <v>2</v>
      </c>
      <c r="H164" s="3">
        <v>3</v>
      </c>
      <c r="I164" s="3">
        <v>2</v>
      </c>
      <c r="J164" s="51">
        <f t="shared" si="13"/>
        <v>1</v>
      </c>
      <c r="K164" s="51">
        <f t="shared" si="14"/>
        <v>0.33333333333333331</v>
      </c>
      <c r="L164" s="51">
        <f t="shared" si="15"/>
        <v>1</v>
      </c>
      <c r="M164" s="51">
        <f t="shared" si="16"/>
        <v>0.66666666666666663</v>
      </c>
      <c r="N164" s="51">
        <f t="shared" si="17"/>
        <v>1</v>
      </c>
      <c r="O164" s="51">
        <f t="shared" si="18"/>
        <v>0.66666666666666663</v>
      </c>
    </row>
    <row r="165" spans="1:15" ht="15.6" x14ac:dyDescent="0.3">
      <c r="A165" s="7">
        <f>Threshold!A165</f>
        <v>154</v>
      </c>
      <c r="B165" s="7" t="str">
        <f>Threshold!B165</f>
        <v>AME21267L</v>
      </c>
      <c r="C165" s="4" t="str">
        <f>Threshold!C165</f>
        <v>AME21267L</v>
      </c>
      <c r="D165" s="3">
        <v>2</v>
      </c>
      <c r="E165" s="3">
        <v>1</v>
      </c>
      <c r="F165" s="3">
        <v>1</v>
      </c>
      <c r="G165" s="3">
        <v>2</v>
      </c>
      <c r="H165" s="3">
        <v>3</v>
      </c>
      <c r="I165" s="3">
        <v>1</v>
      </c>
      <c r="J165" s="51">
        <f t="shared" si="13"/>
        <v>0.66666666666666663</v>
      </c>
      <c r="K165" s="51">
        <f t="shared" si="14"/>
        <v>0.33333333333333331</v>
      </c>
      <c r="L165" s="51">
        <f t="shared" si="15"/>
        <v>0.33333333333333331</v>
      </c>
      <c r="M165" s="51">
        <f t="shared" si="16"/>
        <v>0.66666666666666663</v>
      </c>
      <c r="N165" s="51">
        <f t="shared" si="17"/>
        <v>1</v>
      </c>
      <c r="O165" s="51">
        <f t="shared" si="18"/>
        <v>0.33333333333333331</v>
      </c>
    </row>
    <row r="166" spans="1:15" ht="15.6" x14ac:dyDescent="0.3">
      <c r="A166" s="7">
        <f>Threshold!A166</f>
        <v>155</v>
      </c>
      <c r="B166" s="7" t="str">
        <f>Threshold!B166</f>
        <v>AME21118</v>
      </c>
      <c r="C166" s="4" t="str">
        <f>Threshold!C166</f>
        <v>AME21118</v>
      </c>
      <c r="D166" s="3">
        <v>3</v>
      </c>
      <c r="E166" s="3">
        <v>3</v>
      </c>
      <c r="F166" s="3">
        <v>2</v>
      </c>
      <c r="G166" s="3">
        <v>1</v>
      </c>
      <c r="H166" s="3">
        <v>3</v>
      </c>
      <c r="I166" s="3">
        <v>1</v>
      </c>
      <c r="J166" s="51">
        <f t="shared" si="13"/>
        <v>1</v>
      </c>
      <c r="K166" s="51">
        <f t="shared" si="14"/>
        <v>1</v>
      </c>
      <c r="L166" s="51">
        <f t="shared" si="15"/>
        <v>0.66666666666666663</v>
      </c>
      <c r="M166" s="51">
        <f t="shared" si="16"/>
        <v>0.33333333333333331</v>
      </c>
      <c r="N166" s="51">
        <f t="shared" si="17"/>
        <v>1</v>
      </c>
      <c r="O166" s="51">
        <f t="shared" si="18"/>
        <v>0.33333333333333331</v>
      </c>
    </row>
    <row r="167" spans="1:15" ht="15.6" x14ac:dyDescent="0.3">
      <c r="A167" s="7">
        <f>Threshold!A167</f>
        <v>156</v>
      </c>
      <c r="B167" s="7" t="str">
        <f>Threshold!B167</f>
        <v>AME21119</v>
      </c>
      <c r="C167" s="4" t="str">
        <f>Threshold!C167</f>
        <v>AME21119</v>
      </c>
      <c r="D167" s="3">
        <v>1</v>
      </c>
      <c r="E167" s="3">
        <v>2</v>
      </c>
      <c r="F167" s="3">
        <v>3</v>
      </c>
      <c r="G167" s="3">
        <v>1</v>
      </c>
      <c r="H167" s="3">
        <v>3</v>
      </c>
      <c r="I167" s="3">
        <v>2</v>
      </c>
      <c r="J167" s="51">
        <f t="shared" si="13"/>
        <v>0.33333333333333331</v>
      </c>
      <c r="K167" s="51">
        <f t="shared" si="14"/>
        <v>0.66666666666666663</v>
      </c>
      <c r="L167" s="51">
        <f t="shared" si="15"/>
        <v>1</v>
      </c>
      <c r="M167" s="51">
        <f t="shared" si="16"/>
        <v>0.33333333333333331</v>
      </c>
      <c r="N167" s="51">
        <f t="shared" si="17"/>
        <v>1</v>
      </c>
      <c r="O167" s="51">
        <f t="shared" si="18"/>
        <v>0.66666666666666663</v>
      </c>
    </row>
    <row r="168" spans="1:15" ht="15.6" x14ac:dyDescent="0.3">
      <c r="A168" s="7">
        <f>Threshold!A168</f>
        <v>157</v>
      </c>
      <c r="B168" s="7" t="str">
        <f>Threshold!B168</f>
        <v>AME21120</v>
      </c>
      <c r="C168" s="4" t="str">
        <f>Threshold!C168</f>
        <v>AME21120</v>
      </c>
      <c r="D168" s="3">
        <v>2</v>
      </c>
      <c r="E168" s="3">
        <v>3</v>
      </c>
      <c r="F168" s="3">
        <v>3</v>
      </c>
      <c r="G168" s="3">
        <v>3</v>
      </c>
      <c r="H168" s="3">
        <v>2</v>
      </c>
      <c r="I168" s="3">
        <v>3</v>
      </c>
      <c r="J168" s="51">
        <f t="shared" si="13"/>
        <v>0.66666666666666663</v>
      </c>
      <c r="K168" s="51">
        <f t="shared" si="14"/>
        <v>1</v>
      </c>
      <c r="L168" s="51">
        <f t="shared" si="15"/>
        <v>1</v>
      </c>
      <c r="M168" s="51">
        <f t="shared" si="16"/>
        <v>1</v>
      </c>
      <c r="N168" s="51">
        <f t="shared" si="17"/>
        <v>0.66666666666666663</v>
      </c>
      <c r="O168" s="51">
        <f t="shared" si="18"/>
        <v>1</v>
      </c>
    </row>
    <row r="169" spans="1:15" ht="15.6" x14ac:dyDescent="0.3">
      <c r="A169" s="7">
        <f>Threshold!A169</f>
        <v>158</v>
      </c>
      <c r="B169" s="7" t="str">
        <f>Threshold!B169</f>
        <v>AME21121</v>
      </c>
      <c r="C169" s="4" t="str">
        <f>Threshold!C169</f>
        <v>AME21121</v>
      </c>
      <c r="D169" s="3">
        <v>1</v>
      </c>
      <c r="E169" s="3">
        <v>3</v>
      </c>
      <c r="F169" s="3">
        <v>2</v>
      </c>
      <c r="G169" s="3">
        <v>3</v>
      </c>
      <c r="H169" s="3">
        <v>2</v>
      </c>
      <c r="I169" s="3">
        <v>3</v>
      </c>
      <c r="J169" s="51">
        <f t="shared" si="13"/>
        <v>0.33333333333333331</v>
      </c>
      <c r="K169" s="51">
        <f t="shared" si="14"/>
        <v>1</v>
      </c>
      <c r="L169" s="51">
        <f t="shared" si="15"/>
        <v>0.66666666666666663</v>
      </c>
      <c r="M169" s="51">
        <f t="shared" si="16"/>
        <v>1</v>
      </c>
      <c r="N169" s="51">
        <f t="shared" si="17"/>
        <v>0.66666666666666663</v>
      </c>
      <c r="O169" s="51">
        <f t="shared" si="18"/>
        <v>1</v>
      </c>
    </row>
    <row r="170" spans="1:15" ht="15.6" x14ac:dyDescent="0.3">
      <c r="A170" s="7">
        <f>Threshold!A170</f>
        <v>159</v>
      </c>
      <c r="B170" s="7" t="str">
        <f>Threshold!B170</f>
        <v>AME21123</v>
      </c>
      <c r="C170" s="4" t="str">
        <f>Threshold!C170</f>
        <v>AME21123</v>
      </c>
      <c r="D170" s="3">
        <v>2</v>
      </c>
      <c r="E170" s="3">
        <v>2</v>
      </c>
      <c r="F170" s="3">
        <v>3</v>
      </c>
      <c r="G170" s="3">
        <v>3</v>
      </c>
      <c r="H170" s="3">
        <v>3</v>
      </c>
      <c r="I170" s="3">
        <v>3</v>
      </c>
      <c r="J170" s="51">
        <f t="shared" si="13"/>
        <v>0.66666666666666663</v>
      </c>
      <c r="K170" s="51">
        <f t="shared" si="14"/>
        <v>0.66666666666666663</v>
      </c>
      <c r="L170" s="51">
        <f t="shared" si="15"/>
        <v>1</v>
      </c>
      <c r="M170" s="51">
        <f t="shared" si="16"/>
        <v>1</v>
      </c>
      <c r="N170" s="51">
        <f t="shared" si="17"/>
        <v>1</v>
      </c>
      <c r="O170" s="51">
        <f t="shared" si="18"/>
        <v>1</v>
      </c>
    </row>
    <row r="171" spans="1:15" ht="15.6" x14ac:dyDescent="0.3">
      <c r="A171" s="7">
        <f>Threshold!A171</f>
        <v>160</v>
      </c>
      <c r="B171" s="7" t="str">
        <f>Threshold!B171</f>
        <v>AME21124</v>
      </c>
      <c r="C171" s="4" t="str">
        <f>Threshold!C171</f>
        <v>AME21124</v>
      </c>
      <c r="D171" s="3">
        <v>1</v>
      </c>
      <c r="E171" s="3">
        <v>1</v>
      </c>
      <c r="F171" s="3">
        <v>2</v>
      </c>
      <c r="G171" s="3">
        <v>1</v>
      </c>
      <c r="H171" s="3">
        <v>2</v>
      </c>
      <c r="I171" s="3">
        <v>3</v>
      </c>
      <c r="J171" s="51">
        <f t="shared" si="13"/>
        <v>0.33333333333333331</v>
      </c>
      <c r="K171" s="51">
        <f t="shared" si="14"/>
        <v>0.33333333333333331</v>
      </c>
      <c r="L171" s="51">
        <f t="shared" si="15"/>
        <v>0.66666666666666663</v>
      </c>
      <c r="M171" s="51">
        <f t="shared" si="16"/>
        <v>0.33333333333333331</v>
      </c>
      <c r="N171" s="51">
        <f t="shared" si="17"/>
        <v>0.66666666666666663</v>
      </c>
      <c r="O171" s="51">
        <f t="shared" si="18"/>
        <v>1</v>
      </c>
    </row>
    <row r="172" spans="1:15" ht="15.6" x14ac:dyDescent="0.3">
      <c r="A172" s="7">
        <f>Threshold!A172</f>
        <v>161</v>
      </c>
      <c r="B172" s="7" t="str">
        <f>Threshold!B172</f>
        <v>AME21125</v>
      </c>
      <c r="C172" s="4" t="str">
        <f>Threshold!C172</f>
        <v>AME21125</v>
      </c>
      <c r="D172" s="3">
        <v>2</v>
      </c>
      <c r="E172" s="3">
        <v>1</v>
      </c>
      <c r="F172" s="3">
        <v>1</v>
      </c>
      <c r="G172" s="3">
        <v>2</v>
      </c>
      <c r="H172" s="3">
        <v>3</v>
      </c>
      <c r="I172" s="3">
        <v>2</v>
      </c>
      <c r="J172" s="51">
        <f t="shared" si="13"/>
        <v>0.66666666666666663</v>
      </c>
      <c r="K172" s="51">
        <f t="shared" si="14"/>
        <v>0.33333333333333331</v>
      </c>
      <c r="L172" s="51">
        <f t="shared" si="15"/>
        <v>0.33333333333333331</v>
      </c>
      <c r="M172" s="51">
        <f t="shared" si="16"/>
        <v>0.66666666666666663</v>
      </c>
      <c r="N172" s="51">
        <f t="shared" si="17"/>
        <v>1</v>
      </c>
      <c r="O172" s="51">
        <f t="shared" si="18"/>
        <v>0.66666666666666663</v>
      </c>
    </row>
    <row r="173" spans="1:15" ht="15.6" x14ac:dyDescent="0.3">
      <c r="A173" s="7">
        <f>Threshold!A173</f>
        <v>162</v>
      </c>
      <c r="B173" s="7" t="str">
        <f>Threshold!B173</f>
        <v>AME21126</v>
      </c>
      <c r="C173" s="4" t="str">
        <f>Threshold!C173</f>
        <v>AME21126</v>
      </c>
      <c r="D173" s="3">
        <v>1</v>
      </c>
      <c r="E173" s="3">
        <v>1</v>
      </c>
      <c r="F173" s="3">
        <v>1</v>
      </c>
      <c r="G173" s="3">
        <v>3</v>
      </c>
      <c r="H173" s="3">
        <v>1</v>
      </c>
      <c r="I173" s="3">
        <v>1</v>
      </c>
      <c r="J173" s="51">
        <f t="shared" si="13"/>
        <v>0.33333333333333331</v>
      </c>
      <c r="K173" s="51">
        <f t="shared" si="14"/>
        <v>0.33333333333333331</v>
      </c>
      <c r="L173" s="51">
        <f t="shared" si="15"/>
        <v>0.33333333333333331</v>
      </c>
      <c r="M173" s="51">
        <f t="shared" si="16"/>
        <v>1</v>
      </c>
      <c r="N173" s="51">
        <f t="shared" si="17"/>
        <v>0.33333333333333331</v>
      </c>
      <c r="O173" s="51">
        <f t="shared" si="18"/>
        <v>0.33333333333333331</v>
      </c>
    </row>
    <row r="174" spans="1:15" ht="15.6" x14ac:dyDescent="0.3">
      <c r="A174" s="7">
        <f>Threshold!A174</f>
        <v>163</v>
      </c>
      <c r="B174" s="7" t="str">
        <f>Threshold!B174</f>
        <v>AME21130</v>
      </c>
      <c r="C174" s="4" t="str">
        <f>Threshold!C174</f>
        <v>AME21130</v>
      </c>
      <c r="D174" s="3">
        <v>2</v>
      </c>
      <c r="E174" s="3">
        <v>2</v>
      </c>
      <c r="F174" s="3">
        <v>3</v>
      </c>
      <c r="G174" s="3">
        <v>3</v>
      </c>
      <c r="H174" s="3">
        <v>1</v>
      </c>
      <c r="I174" s="3">
        <v>1</v>
      </c>
      <c r="J174" s="51">
        <f t="shared" si="13"/>
        <v>0.66666666666666663</v>
      </c>
      <c r="K174" s="51">
        <f t="shared" si="14"/>
        <v>0.66666666666666663</v>
      </c>
      <c r="L174" s="51">
        <f t="shared" si="15"/>
        <v>1</v>
      </c>
      <c r="M174" s="51">
        <f t="shared" si="16"/>
        <v>1</v>
      </c>
      <c r="N174" s="51">
        <f t="shared" si="17"/>
        <v>0.33333333333333331</v>
      </c>
      <c r="O174" s="51">
        <f t="shared" si="18"/>
        <v>0.33333333333333331</v>
      </c>
    </row>
    <row r="175" spans="1:15" ht="15.6" x14ac:dyDescent="0.3">
      <c r="A175" s="7">
        <f>Threshold!A175</f>
        <v>164</v>
      </c>
      <c r="B175" s="7" t="str">
        <f>Threshold!B175</f>
        <v>AME21131</v>
      </c>
      <c r="C175" s="4" t="str">
        <f>Threshold!C175</f>
        <v>AME21131</v>
      </c>
      <c r="D175" s="3">
        <v>2</v>
      </c>
      <c r="E175" s="3">
        <v>3</v>
      </c>
      <c r="F175" s="3">
        <v>2</v>
      </c>
      <c r="G175" s="3">
        <v>1</v>
      </c>
      <c r="H175" s="3">
        <v>2</v>
      </c>
      <c r="I175" s="3">
        <v>3</v>
      </c>
      <c r="J175" s="51">
        <f t="shared" si="13"/>
        <v>0.66666666666666663</v>
      </c>
      <c r="K175" s="51">
        <f t="shared" si="14"/>
        <v>1</v>
      </c>
      <c r="L175" s="51">
        <f t="shared" si="15"/>
        <v>0.66666666666666663</v>
      </c>
      <c r="M175" s="51">
        <f t="shared" si="16"/>
        <v>0.33333333333333331</v>
      </c>
      <c r="N175" s="51">
        <f t="shared" si="17"/>
        <v>0.66666666666666663</v>
      </c>
      <c r="O175" s="51">
        <f t="shared" si="18"/>
        <v>1</v>
      </c>
    </row>
    <row r="176" spans="1:15" ht="15.6" x14ac:dyDescent="0.3">
      <c r="A176" s="7">
        <f>Threshold!A176</f>
        <v>165</v>
      </c>
      <c r="B176" s="7" t="str">
        <f>Threshold!B176</f>
        <v>AME21136</v>
      </c>
      <c r="C176" s="4" t="str">
        <f>Threshold!C176</f>
        <v>AME21136</v>
      </c>
      <c r="D176" s="3">
        <v>2</v>
      </c>
      <c r="E176" s="3">
        <v>2</v>
      </c>
      <c r="F176" s="3">
        <v>2</v>
      </c>
      <c r="G176" s="3">
        <v>2</v>
      </c>
      <c r="H176" s="3">
        <v>1</v>
      </c>
      <c r="I176" s="3">
        <v>3</v>
      </c>
      <c r="J176" s="51">
        <f t="shared" si="13"/>
        <v>0.66666666666666663</v>
      </c>
      <c r="K176" s="51">
        <f t="shared" si="14"/>
        <v>0.66666666666666663</v>
      </c>
      <c r="L176" s="51">
        <f t="shared" si="15"/>
        <v>0.66666666666666663</v>
      </c>
      <c r="M176" s="51">
        <f t="shared" si="16"/>
        <v>0.66666666666666663</v>
      </c>
      <c r="N176" s="51">
        <f t="shared" si="17"/>
        <v>0.33333333333333331</v>
      </c>
      <c r="O176" s="51">
        <f t="shared" si="18"/>
        <v>1</v>
      </c>
    </row>
    <row r="177" spans="1:15" ht="15.6" x14ac:dyDescent="0.3">
      <c r="A177" s="7">
        <f>Threshold!A177</f>
        <v>166</v>
      </c>
      <c r="B177" s="7" t="str">
        <f>Threshold!B177</f>
        <v>AME21137</v>
      </c>
      <c r="C177" s="4" t="str">
        <f>Threshold!C177</f>
        <v>AME21137</v>
      </c>
      <c r="D177" s="3">
        <v>2</v>
      </c>
      <c r="E177" s="3">
        <v>3</v>
      </c>
      <c r="F177" s="3">
        <v>3</v>
      </c>
      <c r="G177" s="3">
        <v>3</v>
      </c>
      <c r="H177" s="3">
        <v>3</v>
      </c>
      <c r="I177" s="3">
        <v>3</v>
      </c>
      <c r="J177" s="51">
        <f t="shared" si="13"/>
        <v>0.66666666666666663</v>
      </c>
      <c r="K177" s="51">
        <f t="shared" si="14"/>
        <v>1</v>
      </c>
      <c r="L177" s="51">
        <f t="shared" si="15"/>
        <v>1</v>
      </c>
      <c r="M177" s="51">
        <f t="shared" si="16"/>
        <v>1</v>
      </c>
      <c r="N177" s="51">
        <f t="shared" si="17"/>
        <v>1</v>
      </c>
      <c r="O177" s="51">
        <f t="shared" si="18"/>
        <v>1</v>
      </c>
    </row>
    <row r="178" spans="1:15" ht="15.6" x14ac:dyDescent="0.3">
      <c r="A178" s="7">
        <f>Threshold!A178</f>
        <v>167</v>
      </c>
      <c r="B178" s="7" t="str">
        <f>Threshold!B178</f>
        <v>AME21139</v>
      </c>
      <c r="C178" s="4" t="str">
        <f>Threshold!C178</f>
        <v>AME21139</v>
      </c>
      <c r="D178" s="3">
        <v>3</v>
      </c>
      <c r="E178" s="3">
        <v>2</v>
      </c>
      <c r="F178" s="3">
        <v>2</v>
      </c>
      <c r="G178" s="3">
        <v>3</v>
      </c>
      <c r="H178" s="3">
        <v>1</v>
      </c>
      <c r="I178" s="3">
        <v>3</v>
      </c>
      <c r="J178" s="51">
        <f t="shared" si="13"/>
        <v>1</v>
      </c>
      <c r="K178" s="51">
        <f t="shared" si="14"/>
        <v>0.66666666666666663</v>
      </c>
      <c r="L178" s="51">
        <f t="shared" si="15"/>
        <v>0.66666666666666663</v>
      </c>
      <c r="M178" s="51">
        <f t="shared" si="16"/>
        <v>1</v>
      </c>
      <c r="N178" s="51">
        <f t="shared" si="17"/>
        <v>0.33333333333333331</v>
      </c>
      <c r="O178" s="51">
        <f t="shared" si="18"/>
        <v>1</v>
      </c>
    </row>
    <row r="179" spans="1:15" ht="15.6" x14ac:dyDescent="0.3">
      <c r="A179" s="7">
        <f>Threshold!A179</f>
        <v>168</v>
      </c>
      <c r="B179" s="7" t="str">
        <f>Threshold!B179</f>
        <v>AME21140</v>
      </c>
      <c r="C179" s="4" t="str">
        <f>Threshold!C179</f>
        <v>AME21140</v>
      </c>
      <c r="D179" s="3">
        <v>1</v>
      </c>
      <c r="E179" s="3">
        <v>2</v>
      </c>
      <c r="F179" s="3">
        <v>2</v>
      </c>
      <c r="G179" s="3">
        <v>1</v>
      </c>
      <c r="H179" s="3">
        <v>1</v>
      </c>
      <c r="I179" s="3">
        <v>1</v>
      </c>
      <c r="J179" s="51">
        <f t="shared" si="13"/>
        <v>0.33333333333333331</v>
      </c>
      <c r="K179" s="51">
        <f t="shared" si="14"/>
        <v>0.66666666666666663</v>
      </c>
      <c r="L179" s="51">
        <f t="shared" si="15"/>
        <v>0.66666666666666663</v>
      </c>
      <c r="M179" s="51">
        <f t="shared" si="16"/>
        <v>0.33333333333333331</v>
      </c>
      <c r="N179" s="51">
        <f t="shared" si="17"/>
        <v>0.33333333333333331</v>
      </c>
      <c r="O179" s="51">
        <f t="shared" si="18"/>
        <v>0.33333333333333331</v>
      </c>
    </row>
    <row r="180" spans="1:15" ht="15.6" x14ac:dyDescent="0.3">
      <c r="A180" s="7">
        <f>Threshold!A180</f>
        <v>169</v>
      </c>
      <c r="B180" s="7" t="str">
        <f>Threshold!B180</f>
        <v>AME21141</v>
      </c>
      <c r="C180" s="4" t="str">
        <f>Threshold!C180</f>
        <v>AME21141</v>
      </c>
      <c r="D180" s="3">
        <v>1</v>
      </c>
      <c r="E180" s="3">
        <v>1</v>
      </c>
      <c r="F180" s="3">
        <v>1</v>
      </c>
      <c r="G180" s="3">
        <v>2</v>
      </c>
      <c r="H180" s="3">
        <v>1</v>
      </c>
      <c r="I180" s="3">
        <v>1</v>
      </c>
      <c r="J180" s="51">
        <f t="shared" si="13"/>
        <v>0.33333333333333331</v>
      </c>
      <c r="K180" s="51">
        <f t="shared" si="14"/>
        <v>0.33333333333333331</v>
      </c>
      <c r="L180" s="51">
        <f t="shared" si="15"/>
        <v>0.33333333333333331</v>
      </c>
      <c r="M180" s="51">
        <f t="shared" si="16"/>
        <v>0.66666666666666663</v>
      </c>
      <c r="N180" s="51">
        <f t="shared" si="17"/>
        <v>0.33333333333333331</v>
      </c>
      <c r="O180" s="51">
        <f t="shared" si="18"/>
        <v>0.33333333333333331</v>
      </c>
    </row>
    <row r="181" spans="1:15" ht="15.6" x14ac:dyDescent="0.3">
      <c r="A181" s="7">
        <f>Threshold!A181</f>
        <v>170</v>
      </c>
      <c r="B181" s="7" t="str">
        <f>Threshold!B181</f>
        <v>AME21145</v>
      </c>
      <c r="C181" s="4" t="str">
        <f>Threshold!C181</f>
        <v>AME21145</v>
      </c>
      <c r="D181" s="3">
        <v>1</v>
      </c>
      <c r="E181" s="3">
        <v>3</v>
      </c>
      <c r="F181" s="3">
        <v>1</v>
      </c>
      <c r="G181" s="3">
        <v>2</v>
      </c>
      <c r="H181" s="3">
        <v>3</v>
      </c>
      <c r="I181" s="3">
        <v>3</v>
      </c>
      <c r="J181" s="51">
        <f t="shared" si="13"/>
        <v>0.33333333333333331</v>
      </c>
      <c r="K181" s="51">
        <f t="shared" si="14"/>
        <v>1</v>
      </c>
      <c r="L181" s="51">
        <f t="shared" si="15"/>
        <v>0.33333333333333331</v>
      </c>
      <c r="M181" s="51">
        <f t="shared" si="16"/>
        <v>0.66666666666666663</v>
      </c>
      <c r="N181" s="51">
        <f t="shared" si="17"/>
        <v>1</v>
      </c>
      <c r="O181" s="51">
        <f t="shared" si="18"/>
        <v>1</v>
      </c>
    </row>
    <row r="182" spans="1:15" ht="15.6" x14ac:dyDescent="0.3">
      <c r="A182" s="7">
        <f>Threshold!A182</f>
        <v>171</v>
      </c>
      <c r="B182" s="7" t="str">
        <f>Threshold!B182</f>
        <v>AME21146</v>
      </c>
      <c r="C182" s="4" t="str">
        <f>Threshold!C182</f>
        <v>AME21146</v>
      </c>
      <c r="D182" s="3">
        <v>2</v>
      </c>
      <c r="E182" s="3">
        <v>2</v>
      </c>
      <c r="F182" s="3">
        <v>2</v>
      </c>
      <c r="G182" s="3">
        <v>2</v>
      </c>
      <c r="H182" s="3">
        <v>2</v>
      </c>
      <c r="I182" s="3">
        <v>1</v>
      </c>
      <c r="J182" s="51">
        <f t="shared" si="13"/>
        <v>0.66666666666666663</v>
      </c>
      <c r="K182" s="51">
        <f t="shared" si="14"/>
        <v>0.66666666666666663</v>
      </c>
      <c r="L182" s="51">
        <f t="shared" si="15"/>
        <v>0.66666666666666663</v>
      </c>
      <c r="M182" s="51">
        <f t="shared" si="16"/>
        <v>0.66666666666666663</v>
      </c>
      <c r="N182" s="51">
        <f t="shared" si="17"/>
        <v>0.66666666666666663</v>
      </c>
      <c r="O182" s="51">
        <f t="shared" si="18"/>
        <v>0.33333333333333331</v>
      </c>
    </row>
    <row r="183" spans="1:15" ht="15.6" x14ac:dyDescent="0.3">
      <c r="A183" s="7">
        <f>Threshold!A183</f>
        <v>172</v>
      </c>
      <c r="B183" s="7" t="str">
        <f>Threshold!B183</f>
        <v>AME21147</v>
      </c>
      <c r="C183" s="4" t="str">
        <f>Threshold!C183</f>
        <v>AME21147</v>
      </c>
      <c r="D183" s="3">
        <v>3</v>
      </c>
      <c r="E183" s="3">
        <v>3</v>
      </c>
      <c r="F183" s="3">
        <v>1</v>
      </c>
      <c r="G183" s="3">
        <v>1</v>
      </c>
      <c r="H183" s="3">
        <v>2</v>
      </c>
      <c r="I183" s="3">
        <v>3</v>
      </c>
      <c r="J183" s="51">
        <f t="shared" si="13"/>
        <v>1</v>
      </c>
      <c r="K183" s="51">
        <f t="shared" si="14"/>
        <v>1</v>
      </c>
      <c r="L183" s="51">
        <f t="shared" si="15"/>
        <v>0.33333333333333331</v>
      </c>
      <c r="M183" s="51">
        <f t="shared" si="16"/>
        <v>0.33333333333333331</v>
      </c>
      <c r="N183" s="51">
        <f t="shared" si="17"/>
        <v>0.66666666666666663</v>
      </c>
      <c r="O183" s="51">
        <f t="shared" si="18"/>
        <v>1</v>
      </c>
    </row>
    <row r="184" spans="1:15" ht="15.6" x14ac:dyDescent="0.3">
      <c r="A184" s="7">
        <f>Threshold!A184</f>
        <v>173</v>
      </c>
      <c r="B184" s="7" t="str">
        <f>Threshold!B184</f>
        <v>AME21150</v>
      </c>
      <c r="C184" s="4" t="str">
        <f>Threshold!C184</f>
        <v>AME21150</v>
      </c>
      <c r="D184" s="3">
        <v>3</v>
      </c>
      <c r="E184" s="3">
        <v>3</v>
      </c>
      <c r="F184" s="3">
        <v>3</v>
      </c>
      <c r="G184" s="3">
        <v>1</v>
      </c>
      <c r="H184" s="3">
        <v>3</v>
      </c>
      <c r="I184" s="3">
        <v>2</v>
      </c>
      <c r="J184" s="51">
        <f t="shared" si="13"/>
        <v>1</v>
      </c>
      <c r="K184" s="51">
        <f t="shared" si="14"/>
        <v>1</v>
      </c>
      <c r="L184" s="51">
        <f t="shared" si="15"/>
        <v>1</v>
      </c>
      <c r="M184" s="51">
        <f t="shared" si="16"/>
        <v>0.33333333333333331</v>
      </c>
      <c r="N184" s="51">
        <f t="shared" si="17"/>
        <v>1</v>
      </c>
      <c r="O184" s="51">
        <f t="shared" si="18"/>
        <v>0.66666666666666663</v>
      </c>
    </row>
    <row r="185" spans="1:15" ht="15.6" x14ac:dyDescent="0.3">
      <c r="A185" s="7">
        <f>Threshold!A185</f>
        <v>174</v>
      </c>
      <c r="B185" s="7" t="str">
        <f>Threshold!B185</f>
        <v>AME21151</v>
      </c>
      <c r="C185" s="4" t="str">
        <f>Threshold!C185</f>
        <v>AME21151</v>
      </c>
      <c r="D185" s="3">
        <v>2</v>
      </c>
      <c r="E185" s="3">
        <v>1</v>
      </c>
      <c r="F185" s="3">
        <v>3</v>
      </c>
      <c r="G185" s="3">
        <v>3</v>
      </c>
      <c r="H185" s="3">
        <v>3</v>
      </c>
      <c r="I185" s="3">
        <v>1</v>
      </c>
      <c r="J185" s="51">
        <f t="shared" si="13"/>
        <v>0.66666666666666663</v>
      </c>
      <c r="K185" s="51">
        <f t="shared" si="14"/>
        <v>0.33333333333333331</v>
      </c>
      <c r="L185" s="51">
        <f t="shared" si="15"/>
        <v>1</v>
      </c>
      <c r="M185" s="51">
        <f t="shared" si="16"/>
        <v>1</v>
      </c>
      <c r="N185" s="51">
        <f t="shared" si="17"/>
        <v>1</v>
      </c>
      <c r="O185" s="51">
        <f t="shared" si="18"/>
        <v>0.33333333333333331</v>
      </c>
    </row>
    <row r="186" spans="1:15" ht="15.6" x14ac:dyDescent="0.3">
      <c r="A186" s="7">
        <f>Threshold!A186</f>
        <v>175</v>
      </c>
      <c r="B186" s="7" t="str">
        <f>Threshold!B186</f>
        <v>AME21152</v>
      </c>
      <c r="C186" s="4" t="str">
        <f>Threshold!C186</f>
        <v>AME21152</v>
      </c>
      <c r="D186" s="3">
        <v>3</v>
      </c>
      <c r="E186" s="3">
        <v>2</v>
      </c>
      <c r="F186" s="3">
        <v>3</v>
      </c>
      <c r="G186" s="3">
        <v>3</v>
      </c>
      <c r="H186" s="3">
        <v>3</v>
      </c>
      <c r="I186" s="3">
        <v>2</v>
      </c>
      <c r="J186" s="51">
        <f t="shared" si="13"/>
        <v>1</v>
      </c>
      <c r="K186" s="51">
        <f t="shared" si="14"/>
        <v>0.66666666666666663</v>
      </c>
      <c r="L186" s="51">
        <f t="shared" si="15"/>
        <v>1</v>
      </c>
      <c r="M186" s="51">
        <f t="shared" si="16"/>
        <v>1</v>
      </c>
      <c r="N186" s="51">
        <f t="shared" si="17"/>
        <v>1</v>
      </c>
      <c r="O186" s="51">
        <f t="shared" si="18"/>
        <v>0.66666666666666663</v>
      </c>
    </row>
    <row r="187" spans="1:15" ht="15.6" x14ac:dyDescent="0.3">
      <c r="A187" s="7">
        <f>Threshold!A187</f>
        <v>176</v>
      </c>
      <c r="B187" s="7" t="str">
        <f>Threshold!B187</f>
        <v>AME21153</v>
      </c>
      <c r="C187" s="4" t="str">
        <f>Threshold!C187</f>
        <v>AME21153</v>
      </c>
      <c r="D187" s="3">
        <v>3</v>
      </c>
      <c r="E187" s="3">
        <v>2</v>
      </c>
      <c r="F187" s="3">
        <v>1</v>
      </c>
      <c r="G187" s="3">
        <v>3</v>
      </c>
      <c r="H187" s="3">
        <v>1</v>
      </c>
      <c r="I187" s="3">
        <v>1</v>
      </c>
      <c r="J187" s="51">
        <f t="shared" si="13"/>
        <v>1</v>
      </c>
      <c r="K187" s="51">
        <f t="shared" si="14"/>
        <v>0.66666666666666663</v>
      </c>
      <c r="L187" s="51">
        <f t="shared" si="15"/>
        <v>0.33333333333333331</v>
      </c>
      <c r="M187" s="51">
        <f t="shared" si="16"/>
        <v>1</v>
      </c>
      <c r="N187" s="51">
        <f t="shared" si="17"/>
        <v>0.33333333333333331</v>
      </c>
      <c r="O187" s="51">
        <f t="shared" si="18"/>
        <v>0.33333333333333331</v>
      </c>
    </row>
    <row r="188" spans="1:15" ht="15.6" x14ac:dyDescent="0.3">
      <c r="A188" s="7">
        <f>Threshold!A188</f>
        <v>177</v>
      </c>
      <c r="B188" s="7" t="str">
        <f>Threshold!B188</f>
        <v>AME21154</v>
      </c>
      <c r="C188" s="4" t="str">
        <f>Threshold!C188</f>
        <v>AME21154</v>
      </c>
      <c r="D188" s="3">
        <v>2</v>
      </c>
      <c r="E188" s="3">
        <v>1</v>
      </c>
      <c r="F188" s="3">
        <v>3</v>
      </c>
      <c r="G188" s="3">
        <v>1</v>
      </c>
      <c r="H188" s="3">
        <v>2</v>
      </c>
      <c r="I188" s="3">
        <v>1</v>
      </c>
      <c r="J188" s="51">
        <f t="shared" si="13"/>
        <v>0.66666666666666663</v>
      </c>
      <c r="K188" s="51">
        <f t="shared" si="14"/>
        <v>0.33333333333333331</v>
      </c>
      <c r="L188" s="51">
        <f t="shared" si="15"/>
        <v>1</v>
      </c>
      <c r="M188" s="51">
        <f t="shared" si="16"/>
        <v>0.33333333333333331</v>
      </c>
      <c r="N188" s="51">
        <f t="shared" si="17"/>
        <v>0.66666666666666663</v>
      </c>
      <c r="O188" s="51">
        <f t="shared" si="18"/>
        <v>0.33333333333333331</v>
      </c>
    </row>
    <row r="189" spans="1:15" ht="15.6" x14ac:dyDescent="0.3">
      <c r="A189" s="7">
        <f>Threshold!A189</f>
        <v>178</v>
      </c>
      <c r="B189" s="7" t="str">
        <f>Threshold!B189</f>
        <v>AME21155</v>
      </c>
      <c r="C189" s="4" t="str">
        <f>Threshold!C189</f>
        <v>AME21155</v>
      </c>
      <c r="D189" s="3">
        <v>3</v>
      </c>
      <c r="E189" s="3">
        <v>2</v>
      </c>
      <c r="F189" s="3">
        <v>1</v>
      </c>
      <c r="G189" s="3">
        <v>3</v>
      </c>
      <c r="H189" s="3">
        <v>2</v>
      </c>
      <c r="I189" s="3">
        <v>2</v>
      </c>
      <c r="J189" s="51">
        <f t="shared" si="13"/>
        <v>1</v>
      </c>
      <c r="K189" s="51">
        <f t="shared" si="14"/>
        <v>0.66666666666666663</v>
      </c>
      <c r="L189" s="51">
        <f t="shared" si="15"/>
        <v>0.33333333333333331</v>
      </c>
      <c r="M189" s="51">
        <f t="shared" si="16"/>
        <v>1</v>
      </c>
      <c r="N189" s="51">
        <f t="shared" si="17"/>
        <v>0.66666666666666663</v>
      </c>
      <c r="O189" s="51">
        <f t="shared" si="18"/>
        <v>0.66666666666666663</v>
      </c>
    </row>
    <row r="190" spans="1:15" ht="15.6" x14ac:dyDescent="0.3">
      <c r="A190" s="7">
        <f>Threshold!A190</f>
        <v>179</v>
      </c>
      <c r="B190" s="7" t="str">
        <f>Threshold!B190</f>
        <v>AME21156</v>
      </c>
      <c r="C190" s="4" t="str">
        <f>Threshold!C190</f>
        <v>AME21156</v>
      </c>
      <c r="D190" s="3">
        <v>3</v>
      </c>
      <c r="E190" s="3">
        <v>1</v>
      </c>
      <c r="F190" s="3">
        <v>3</v>
      </c>
      <c r="G190" s="3">
        <v>1</v>
      </c>
      <c r="H190" s="3">
        <v>2</v>
      </c>
      <c r="I190" s="3">
        <v>1</v>
      </c>
      <c r="J190" s="51">
        <f t="shared" si="13"/>
        <v>1</v>
      </c>
      <c r="K190" s="51">
        <f t="shared" si="14"/>
        <v>0.33333333333333331</v>
      </c>
      <c r="L190" s="51">
        <f t="shared" si="15"/>
        <v>1</v>
      </c>
      <c r="M190" s="51">
        <f t="shared" si="16"/>
        <v>0.33333333333333331</v>
      </c>
      <c r="N190" s="51">
        <f t="shared" si="17"/>
        <v>0.66666666666666663</v>
      </c>
      <c r="O190" s="51">
        <f t="shared" si="18"/>
        <v>0.33333333333333331</v>
      </c>
    </row>
    <row r="191" spans="1:15" ht="15.6" x14ac:dyDescent="0.3">
      <c r="A191" s="7">
        <f>Threshold!A191</f>
        <v>180</v>
      </c>
      <c r="B191" s="7" t="str">
        <f>Threshold!B191</f>
        <v>AME21157</v>
      </c>
      <c r="C191" s="4" t="str">
        <f>Threshold!C191</f>
        <v>AME21157</v>
      </c>
      <c r="D191" s="3">
        <v>3</v>
      </c>
      <c r="E191" s="3">
        <v>3</v>
      </c>
      <c r="F191" s="3">
        <v>3</v>
      </c>
      <c r="G191" s="3">
        <v>1</v>
      </c>
      <c r="H191" s="3">
        <v>1</v>
      </c>
      <c r="I191" s="3">
        <v>1</v>
      </c>
      <c r="J191" s="51">
        <f t="shared" si="13"/>
        <v>1</v>
      </c>
      <c r="K191" s="51">
        <f t="shared" si="14"/>
        <v>1</v>
      </c>
      <c r="L191" s="51">
        <f t="shared" si="15"/>
        <v>1</v>
      </c>
      <c r="M191" s="51">
        <f t="shared" si="16"/>
        <v>0.33333333333333331</v>
      </c>
      <c r="N191" s="51">
        <f t="shared" si="17"/>
        <v>0.33333333333333331</v>
      </c>
      <c r="O191" s="51">
        <f t="shared" si="18"/>
        <v>0.33333333333333331</v>
      </c>
    </row>
    <row r="192" spans="1:15" ht="15.6" x14ac:dyDescent="0.3">
      <c r="A192" s="7">
        <f>Threshold!A192</f>
        <v>181</v>
      </c>
      <c r="B192" s="7" t="str">
        <f>Threshold!B192</f>
        <v>AME21164</v>
      </c>
      <c r="C192" s="4" t="str">
        <f>Threshold!C192</f>
        <v>AME21164</v>
      </c>
      <c r="D192" s="3">
        <v>3</v>
      </c>
      <c r="E192" s="3">
        <v>2</v>
      </c>
      <c r="F192" s="3">
        <v>2</v>
      </c>
      <c r="G192" s="3">
        <v>1</v>
      </c>
      <c r="H192" s="3">
        <v>3</v>
      </c>
      <c r="I192" s="3">
        <v>1</v>
      </c>
      <c r="J192" s="51">
        <f t="shared" si="13"/>
        <v>1</v>
      </c>
      <c r="K192" s="51">
        <f t="shared" si="14"/>
        <v>0.66666666666666663</v>
      </c>
      <c r="L192" s="51">
        <f t="shared" si="15"/>
        <v>0.66666666666666663</v>
      </c>
      <c r="M192" s="51">
        <f t="shared" si="16"/>
        <v>0.33333333333333331</v>
      </c>
      <c r="N192" s="51">
        <f t="shared" si="17"/>
        <v>1</v>
      </c>
      <c r="O192" s="51">
        <f t="shared" si="18"/>
        <v>0.33333333333333331</v>
      </c>
    </row>
    <row r="193" spans="1:15" ht="15.6" x14ac:dyDescent="0.3">
      <c r="A193" s="7">
        <f>Threshold!A193</f>
        <v>182</v>
      </c>
      <c r="B193" s="7" t="str">
        <f>Threshold!B193</f>
        <v>AME21166</v>
      </c>
      <c r="C193" s="4" t="str">
        <f>Threshold!C193</f>
        <v>AME21166</v>
      </c>
      <c r="D193" s="3">
        <v>1</v>
      </c>
      <c r="E193" s="3">
        <v>3</v>
      </c>
      <c r="F193" s="3">
        <v>2</v>
      </c>
      <c r="G193" s="3">
        <v>1</v>
      </c>
      <c r="H193" s="3">
        <v>1</v>
      </c>
      <c r="I193" s="3">
        <v>2</v>
      </c>
      <c r="J193" s="51">
        <f t="shared" si="13"/>
        <v>0.33333333333333331</v>
      </c>
      <c r="K193" s="51">
        <f t="shared" si="14"/>
        <v>1</v>
      </c>
      <c r="L193" s="51">
        <f t="shared" si="15"/>
        <v>0.66666666666666663</v>
      </c>
      <c r="M193" s="51">
        <f t="shared" si="16"/>
        <v>0.33333333333333331</v>
      </c>
      <c r="N193" s="51">
        <f t="shared" si="17"/>
        <v>0.33333333333333331</v>
      </c>
      <c r="O193" s="51">
        <f t="shared" si="18"/>
        <v>0.66666666666666663</v>
      </c>
    </row>
    <row r="194" spans="1:15" ht="15.6" x14ac:dyDescent="0.3">
      <c r="A194" s="7">
        <f>Threshold!A194</f>
        <v>183</v>
      </c>
      <c r="B194" s="7" t="str">
        <f>Threshold!B194</f>
        <v>AME21167</v>
      </c>
      <c r="C194" s="4" t="str">
        <f>Threshold!C194</f>
        <v>AME21167</v>
      </c>
      <c r="D194" s="3">
        <v>1</v>
      </c>
      <c r="E194" s="3">
        <v>2</v>
      </c>
      <c r="F194" s="3">
        <v>2</v>
      </c>
      <c r="G194" s="3">
        <v>1</v>
      </c>
      <c r="H194" s="3">
        <v>2</v>
      </c>
      <c r="I194" s="3">
        <v>1</v>
      </c>
      <c r="J194" s="51">
        <f t="shared" si="13"/>
        <v>0.33333333333333331</v>
      </c>
      <c r="K194" s="51">
        <f t="shared" si="14"/>
        <v>0.66666666666666663</v>
      </c>
      <c r="L194" s="51">
        <f t="shared" si="15"/>
        <v>0.66666666666666663</v>
      </c>
      <c r="M194" s="51">
        <f t="shared" si="16"/>
        <v>0.33333333333333331</v>
      </c>
      <c r="N194" s="51">
        <f t="shared" si="17"/>
        <v>0.66666666666666663</v>
      </c>
      <c r="O194" s="51">
        <f t="shared" si="18"/>
        <v>0.33333333333333331</v>
      </c>
    </row>
    <row r="195" spans="1:15" ht="15.6" x14ac:dyDescent="0.3">
      <c r="A195" s="7">
        <f>Threshold!A195</f>
        <v>184</v>
      </c>
      <c r="B195" s="7" t="str">
        <f>Threshold!B195</f>
        <v>AME21169</v>
      </c>
      <c r="C195" s="4" t="str">
        <f>Threshold!C195</f>
        <v>AME21169</v>
      </c>
      <c r="D195" s="3">
        <v>1</v>
      </c>
      <c r="E195" s="3">
        <v>2</v>
      </c>
      <c r="F195" s="3">
        <v>3</v>
      </c>
      <c r="G195" s="3">
        <v>3</v>
      </c>
      <c r="H195" s="3">
        <v>1</v>
      </c>
      <c r="I195" s="3">
        <v>1</v>
      </c>
      <c r="J195" s="51">
        <f t="shared" si="13"/>
        <v>0.33333333333333331</v>
      </c>
      <c r="K195" s="51">
        <f t="shared" si="14"/>
        <v>0.66666666666666663</v>
      </c>
      <c r="L195" s="51">
        <f t="shared" si="15"/>
        <v>1</v>
      </c>
      <c r="M195" s="51">
        <f t="shared" si="16"/>
        <v>1</v>
      </c>
      <c r="N195" s="51">
        <f t="shared" si="17"/>
        <v>0.33333333333333331</v>
      </c>
      <c r="O195" s="51">
        <f t="shared" si="18"/>
        <v>0.33333333333333331</v>
      </c>
    </row>
    <row r="196" spans="1:15" ht="15.6" x14ac:dyDescent="0.3">
      <c r="A196" s="7">
        <f>Threshold!A196</f>
        <v>185</v>
      </c>
      <c r="B196" s="7" t="str">
        <f>Threshold!B196</f>
        <v>AME21170</v>
      </c>
      <c r="C196" s="4" t="str">
        <f>Threshold!C196</f>
        <v>AME21170</v>
      </c>
      <c r="D196" s="3">
        <v>1</v>
      </c>
      <c r="E196" s="3">
        <v>2</v>
      </c>
      <c r="F196" s="3">
        <v>2</v>
      </c>
      <c r="G196" s="3">
        <v>2</v>
      </c>
      <c r="H196" s="3">
        <v>3</v>
      </c>
      <c r="I196" s="3">
        <v>3</v>
      </c>
      <c r="J196" s="51">
        <f t="shared" si="13"/>
        <v>0.33333333333333331</v>
      </c>
      <c r="K196" s="51">
        <f t="shared" si="14"/>
        <v>0.66666666666666663</v>
      </c>
      <c r="L196" s="51">
        <f t="shared" si="15"/>
        <v>0.66666666666666663</v>
      </c>
      <c r="M196" s="51">
        <f t="shared" si="16"/>
        <v>0.66666666666666663</v>
      </c>
      <c r="N196" s="51">
        <f t="shared" si="17"/>
        <v>1</v>
      </c>
      <c r="O196" s="51">
        <f t="shared" si="18"/>
        <v>1</v>
      </c>
    </row>
    <row r="197" spans="1:15" ht="15.6" x14ac:dyDescent="0.3">
      <c r="A197" s="7">
        <f>Threshold!A197</f>
        <v>186</v>
      </c>
      <c r="B197" s="7" t="str">
        <f>Threshold!B197</f>
        <v>AME21171</v>
      </c>
      <c r="C197" s="4" t="str">
        <f>Threshold!C197</f>
        <v>AME21171</v>
      </c>
      <c r="D197" s="3">
        <v>3</v>
      </c>
      <c r="E197" s="3">
        <v>3</v>
      </c>
      <c r="F197" s="3">
        <v>3</v>
      </c>
      <c r="G197" s="3">
        <v>3</v>
      </c>
      <c r="H197" s="3">
        <v>1</v>
      </c>
      <c r="I197" s="3">
        <v>1</v>
      </c>
      <c r="J197" s="51">
        <f t="shared" si="13"/>
        <v>1</v>
      </c>
      <c r="K197" s="51">
        <f t="shared" si="14"/>
        <v>1</v>
      </c>
      <c r="L197" s="51">
        <f t="shared" si="15"/>
        <v>1</v>
      </c>
      <c r="M197" s="51">
        <f t="shared" si="16"/>
        <v>1</v>
      </c>
      <c r="N197" s="51">
        <f t="shared" si="17"/>
        <v>0.33333333333333331</v>
      </c>
      <c r="O197" s="51">
        <f t="shared" si="18"/>
        <v>0.33333333333333331</v>
      </c>
    </row>
    <row r="198" spans="1:15" ht="15.6" x14ac:dyDescent="0.3">
      <c r="A198" s="7">
        <f>Threshold!A198</f>
        <v>187</v>
      </c>
      <c r="B198" s="7" t="str">
        <f>Threshold!B198</f>
        <v>AME21172</v>
      </c>
      <c r="C198" s="4" t="str">
        <f>Threshold!C198</f>
        <v>AME21172</v>
      </c>
      <c r="D198" s="3">
        <v>3</v>
      </c>
      <c r="E198" s="3">
        <v>1</v>
      </c>
      <c r="F198" s="3">
        <v>1</v>
      </c>
      <c r="G198" s="3">
        <v>1</v>
      </c>
      <c r="H198" s="3">
        <v>2</v>
      </c>
      <c r="I198" s="3">
        <v>1</v>
      </c>
      <c r="J198" s="51">
        <f t="shared" si="13"/>
        <v>1</v>
      </c>
      <c r="K198" s="51">
        <f t="shared" si="14"/>
        <v>0.33333333333333331</v>
      </c>
      <c r="L198" s="51">
        <f t="shared" si="15"/>
        <v>0.33333333333333331</v>
      </c>
      <c r="M198" s="51">
        <f t="shared" si="16"/>
        <v>0.33333333333333331</v>
      </c>
      <c r="N198" s="51">
        <f t="shared" si="17"/>
        <v>0.66666666666666663</v>
      </c>
      <c r="O198" s="51">
        <f t="shared" si="18"/>
        <v>0.33333333333333331</v>
      </c>
    </row>
    <row r="199" spans="1:15" ht="15.6" x14ac:dyDescent="0.3">
      <c r="A199" s="7">
        <f>Threshold!A199</f>
        <v>188</v>
      </c>
      <c r="B199" s="7" t="str">
        <f>Threshold!B199</f>
        <v>AME21175</v>
      </c>
      <c r="C199" s="4" t="str">
        <f>Threshold!C199</f>
        <v>AME21175</v>
      </c>
      <c r="D199" s="3">
        <v>1</v>
      </c>
      <c r="E199" s="3">
        <v>2</v>
      </c>
      <c r="F199" s="3">
        <v>3</v>
      </c>
      <c r="G199" s="3">
        <v>3</v>
      </c>
      <c r="H199" s="3">
        <v>2</v>
      </c>
      <c r="I199" s="3">
        <v>1</v>
      </c>
      <c r="J199" s="51">
        <f t="shared" si="13"/>
        <v>0.33333333333333331</v>
      </c>
      <c r="K199" s="51">
        <f t="shared" si="14"/>
        <v>0.66666666666666663</v>
      </c>
      <c r="L199" s="51">
        <f t="shared" si="15"/>
        <v>1</v>
      </c>
      <c r="M199" s="51">
        <f t="shared" si="16"/>
        <v>1</v>
      </c>
      <c r="N199" s="51">
        <f t="shared" si="17"/>
        <v>0.66666666666666663</v>
      </c>
      <c r="O199" s="51">
        <f t="shared" si="18"/>
        <v>0.33333333333333331</v>
      </c>
    </row>
    <row r="200" spans="1:15" ht="15.6" x14ac:dyDescent="0.3">
      <c r="A200" s="7">
        <f>Threshold!A200</f>
        <v>189</v>
      </c>
      <c r="B200" s="7" t="str">
        <f>Threshold!B200</f>
        <v>AME21195</v>
      </c>
      <c r="C200" s="4" t="str">
        <f>Threshold!C200</f>
        <v>AME21195</v>
      </c>
      <c r="D200" s="3">
        <v>1</v>
      </c>
      <c r="E200" s="3">
        <v>3</v>
      </c>
      <c r="F200" s="3">
        <v>3</v>
      </c>
      <c r="G200" s="3">
        <v>2</v>
      </c>
      <c r="H200" s="3">
        <v>2</v>
      </c>
      <c r="I200" s="3">
        <v>2</v>
      </c>
      <c r="J200" s="51">
        <f t="shared" si="13"/>
        <v>0.33333333333333331</v>
      </c>
      <c r="K200" s="51">
        <f t="shared" si="14"/>
        <v>1</v>
      </c>
      <c r="L200" s="51">
        <f t="shared" si="15"/>
        <v>1</v>
      </c>
      <c r="M200" s="51">
        <f t="shared" si="16"/>
        <v>0.66666666666666663</v>
      </c>
      <c r="N200" s="51">
        <f t="shared" si="17"/>
        <v>0.66666666666666663</v>
      </c>
      <c r="O200" s="51">
        <f t="shared" si="18"/>
        <v>0.66666666666666663</v>
      </c>
    </row>
    <row r="201" spans="1:15" ht="15.6" x14ac:dyDescent="0.3">
      <c r="A201" s="7">
        <f>Threshold!A201</f>
        <v>190</v>
      </c>
      <c r="B201" s="7" t="str">
        <f>Threshold!B201</f>
        <v>AME21254L</v>
      </c>
      <c r="C201" s="4" t="str">
        <f>Threshold!C201</f>
        <v>AME21254L</v>
      </c>
      <c r="D201" s="3">
        <v>1</v>
      </c>
      <c r="E201" s="3">
        <v>3</v>
      </c>
      <c r="F201" s="3">
        <v>2</v>
      </c>
      <c r="G201" s="3">
        <v>1</v>
      </c>
      <c r="H201" s="3">
        <v>3</v>
      </c>
      <c r="I201" s="3">
        <v>1</v>
      </c>
      <c r="J201" s="51">
        <f t="shared" si="13"/>
        <v>0.33333333333333331</v>
      </c>
      <c r="K201" s="51">
        <f t="shared" si="14"/>
        <v>1</v>
      </c>
      <c r="L201" s="51">
        <f t="shared" si="15"/>
        <v>0.66666666666666663</v>
      </c>
      <c r="M201" s="51">
        <f t="shared" si="16"/>
        <v>0.33333333333333331</v>
      </c>
      <c r="N201" s="51">
        <f t="shared" si="17"/>
        <v>1</v>
      </c>
      <c r="O201" s="51">
        <f t="shared" si="18"/>
        <v>0.33333333333333331</v>
      </c>
    </row>
    <row r="202" spans="1:15" ht="15.6" x14ac:dyDescent="0.3">
      <c r="A202" s="7">
        <f>Threshold!A202</f>
        <v>191</v>
      </c>
      <c r="B202" s="7" t="str">
        <f>Threshold!B202</f>
        <v>AME21258L</v>
      </c>
      <c r="C202" s="4" t="str">
        <f>Threshold!C202</f>
        <v>AME21258L</v>
      </c>
      <c r="D202" s="3">
        <v>2</v>
      </c>
      <c r="E202" s="3">
        <v>1</v>
      </c>
      <c r="F202" s="3">
        <v>1</v>
      </c>
      <c r="G202" s="3">
        <v>3</v>
      </c>
      <c r="H202" s="3">
        <v>1</v>
      </c>
      <c r="I202" s="3">
        <v>2</v>
      </c>
      <c r="J202" s="51">
        <f t="shared" si="13"/>
        <v>0.66666666666666663</v>
      </c>
      <c r="K202" s="51">
        <f t="shared" si="14"/>
        <v>0.33333333333333331</v>
      </c>
      <c r="L202" s="51">
        <f t="shared" si="15"/>
        <v>0.33333333333333331</v>
      </c>
      <c r="M202" s="51">
        <f t="shared" si="16"/>
        <v>1</v>
      </c>
      <c r="N202" s="51">
        <f t="shared" si="17"/>
        <v>0.33333333333333331</v>
      </c>
      <c r="O202" s="51">
        <f t="shared" si="18"/>
        <v>0.66666666666666663</v>
      </c>
    </row>
    <row r="203" spans="1:15" ht="15.6" x14ac:dyDescent="0.3">
      <c r="A203" s="7">
        <f>Threshold!A203</f>
        <v>192</v>
      </c>
      <c r="B203" s="7" t="str">
        <f>Threshold!B203</f>
        <v>AME21261L</v>
      </c>
      <c r="C203" s="4" t="str">
        <f>Threshold!C203</f>
        <v>AME21261L</v>
      </c>
      <c r="D203" s="3">
        <v>2</v>
      </c>
      <c r="E203" s="3">
        <v>2</v>
      </c>
      <c r="F203" s="3">
        <v>3</v>
      </c>
      <c r="G203" s="3">
        <v>1</v>
      </c>
      <c r="H203" s="3">
        <v>3</v>
      </c>
      <c r="I203" s="3">
        <v>2</v>
      </c>
      <c r="J203" s="51">
        <f t="shared" si="13"/>
        <v>0.66666666666666663</v>
      </c>
      <c r="K203" s="51">
        <f t="shared" si="14"/>
        <v>0.66666666666666663</v>
      </c>
      <c r="L203" s="51">
        <f t="shared" si="15"/>
        <v>1</v>
      </c>
      <c r="M203" s="51">
        <f t="shared" si="16"/>
        <v>0.33333333333333331</v>
      </c>
      <c r="N203" s="51">
        <f t="shared" si="17"/>
        <v>1</v>
      </c>
      <c r="O203" s="51">
        <f t="shared" si="18"/>
        <v>0.66666666666666663</v>
      </c>
    </row>
    <row r="204" spans="1:15" ht="15.6" x14ac:dyDescent="0.3">
      <c r="A204" s="7">
        <f>Threshold!A204</f>
        <v>193</v>
      </c>
      <c r="B204" s="7" t="str">
        <f>Threshold!B204</f>
        <v>AME21264L</v>
      </c>
      <c r="C204" s="4" t="str">
        <f>Threshold!C204</f>
        <v>AME21264L</v>
      </c>
      <c r="D204" s="3">
        <v>1</v>
      </c>
      <c r="E204" s="3">
        <v>2</v>
      </c>
      <c r="F204" s="3">
        <v>2</v>
      </c>
      <c r="G204" s="3">
        <v>2</v>
      </c>
      <c r="H204" s="3">
        <v>2</v>
      </c>
      <c r="I204" s="3">
        <v>3</v>
      </c>
      <c r="J204" s="51">
        <f t="shared" si="13"/>
        <v>0.33333333333333331</v>
      </c>
      <c r="K204" s="51">
        <f t="shared" si="14"/>
        <v>0.66666666666666663</v>
      </c>
      <c r="L204" s="51">
        <f t="shared" si="15"/>
        <v>0.66666666666666663</v>
      </c>
      <c r="M204" s="51">
        <f t="shared" si="16"/>
        <v>0.66666666666666663</v>
      </c>
      <c r="N204" s="51">
        <f t="shared" si="17"/>
        <v>0.66666666666666663</v>
      </c>
      <c r="O204" s="51">
        <f t="shared" si="18"/>
        <v>1</v>
      </c>
    </row>
    <row r="205" spans="1:15" ht="15.6" x14ac:dyDescent="0.3">
      <c r="A205" s="7">
        <f>Threshold!A205</f>
        <v>194</v>
      </c>
      <c r="B205" s="7" t="str">
        <f>Threshold!B205</f>
        <v>AME21266L</v>
      </c>
      <c r="C205" s="4" t="str">
        <f>Threshold!C205</f>
        <v>AME21266L</v>
      </c>
      <c r="D205" s="3">
        <v>2</v>
      </c>
      <c r="E205" s="3">
        <v>1</v>
      </c>
      <c r="F205" s="3">
        <v>1</v>
      </c>
      <c r="G205" s="3">
        <v>2</v>
      </c>
      <c r="H205" s="3">
        <v>1</v>
      </c>
      <c r="I205" s="3">
        <v>2</v>
      </c>
      <c r="J205" s="51">
        <f t="shared" ref="J205:J226" si="19">D205/3</f>
        <v>0.66666666666666663</v>
      </c>
      <c r="K205" s="51">
        <f t="shared" ref="K205:K226" si="20">E205/3</f>
        <v>0.33333333333333331</v>
      </c>
      <c r="L205" s="51">
        <f t="shared" ref="L205:L226" si="21">F205/3</f>
        <v>0.33333333333333331</v>
      </c>
      <c r="M205" s="51">
        <f t="shared" ref="M205:M226" si="22">G205/3</f>
        <v>0.66666666666666663</v>
      </c>
      <c r="N205" s="51">
        <f t="shared" ref="N205:N226" si="23">H205/3</f>
        <v>0.33333333333333331</v>
      </c>
      <c r="O205" s="51">
        <f t="shared" ref="O205:O226" si="24">I205/3</f>
        <v>0.66666666666666663</v>
      </c>
    </row>
    <row r="206" spans="1:15" ht="15.6" x14ac:dyDescent="0.3">
      <c r="A206" s="7">
        <f>Threshold!A206</f>
        <v>195</v>
      </c>
      <c r="B206" s="7" t="str">
        <f>Threshold!B206</f>
        <v>AME21053</v>
      </c>
      <c r="C206" s="4" t="str">
        <f>Threshold!C206</f>
        <v>AME21053</v>
      </c>
      <c r="D206" s="3">
        <v>3</v>
      </c>
      <c r="E206" s="3">
        <v>1</v>
      </c>
      <c r="F206" s="3">
        <v>2</v>
      </c>
      <c r="G206" s="3">
        <v>3</v>
      </c>
      <c r="H206" s="3">
        <v>2</v>
      </c>
      <c r="I206" s="3">
        <v>2</v>
      </c>
      <c r="J206" s="51">
        <f t="shared" si="19"/>
        <v>1</v>
      </c>
      <c r="K206" s="51">
        <f t="shared" si="20"/>
        <v>0.33333333333333331</v>
      </c>
      <c r="L206" s="51">
        <f t="shared" si="21"/>
        <v>0.66666666666666663</v>
      </c>
      <c r="M206" s="51">
        <f t="shared" si="22"/>
        <v>1</v>
      </c>
      <c r="N206" s="51">
        <f t="shared" si="23"/>
        <v>0.66666666666666663</v>
      </c>
      <c r="O206" s="51">
        <f t="shared" si="24"/>
        <v>0.66666666666666663</v>
      </c>
    </row>
    <row r="207" spans="1:15" ht="15.6" x14ac:dyDescent="0.3">
      <c r="A207" s="7">
        <f>Threshold!A207</f>
        <v>196</v>
      </c>
      <c r="B207" s="7" t="str">
        <f>Threshold!B207</f>
        <v>AME21174</v>
      </c>
      <c r="C207" s="4" t="str">
        <f>Threshold!C207</f>
        <v>AME21174</v>
      </c>
      <c r="D207" s="3">
        <v>2</v>
      </c>
      <c r="E207" s="3">
        <v>1</v>
      </c>
      <c r="F207" s="3">
        <v>1</v>
      </c>
      <c r="G207" s="3">
        <v>1</v>
      </c>
      <c r="H207" s="3">
        <v>2</v>
      </c>
      <c r="I207" s="3">
        <v>1</v>
      </c>
      <c r="J207" s="51">
        <f t="shared" si="19"/>
        <v>0.66666666666666663</v>
      </c>
      <c r="K207" s="51">
        <f t="shared" si="20"/>
        <v>0.33333333333333331</v>
      </c>
      <c r="L207" s="51">
        <f t="shared" si="21"/>
        <v>0.33333333333333331</v>
      </c>
      <c r="M207" s="51">
        <f t="shared" si="22"/>
        <v>0.33333333333333331</v>
      </c>
      <c r="N207" s="51">
        <f t="shared" si="23"/>
        <v>0.66666666666666663</v>
      </c>
      <c r="O207" s="51">
        <f t="shared" si="24"/>
        <v>0.33333333333333331</v>
      </c>
    </row>
    <row r="208" spans="1:15" ht="15.6" x14ac:dyDescent="0.3">
      <c r="A208" s="7">
        <f>Threshold!A208</f>
        <v>197</v>
      </c>
      <c r="B208" s="7" t="str">
        <f>Threshold!B208</f>
        <v>AME21177</v>
      </c>
      <c r="C208" s="4" t="str">
        <f>Threshold!C208</f>
        <v>AME21177</v>
      </c>
      <c r="D208" s="3">
        <v>3</v>
      </c>
      <c r="E208" s="3">
        <v>1</v>
      </c>
      <c r="F208" s="3">
        <v>3</v>
      </c>
      <c r="G208" s="3">
        <v>3</v>
      </c>
      <c r="H208" s="3">
        <v>2</v>
      </c>
      <c r="I208" s="3">
        <v>2</v>
      </c>
      <c r="J208" s="51">
        <f t="shared" si="19"/>
        <v>1</v>
      </c>
      <c r="K208" s="51">
        <f t="shared" si="20"/>
        <v>0.33333333333333331</v>
      </c>
      <c r="L208" s="51">
        <f t="shared" si="21"/>
        <v>1</v>
      </c>
      <c r="M208" s="51">
        <f t="shared" si="22"/>
        <v>1</v>
      </c>
      <c r="N208" s="51">
        <f t="shared" si="23"/>
        <v>0.66666666666666663</v>
      </c>
      <c r="O208" s="51">
        <f t="shared" si="24"/>
        <v>0.66666666666666663</v>
      </c>
    </row>
    <row r="209" spans="1:15" ht="15.6" x14ac:dyDescent="0.3">
      <c r="A209" s="7">
        <f>Threshold!A209</f>
        <v>198</v>
      </c>
      <c r="B209" s="7" t="str">
        <f>Threshold!B209</f>
        <v>AME21180</v>
      </c>
      <c r="C209" s="4" t="str">
        <f>Threshold!C209</f>
        <v>AME21180</v>
      </c>
      <c r="D209" s="3">
        <v>2</v>
      </c>
      <c r="E209" s="3">
        <v>3</v>
      </c>
      <c r="F209" s="3">
        <v>2</v>
      </c>
      <c r="G209" s="3">
        <v>3</v>
      </c>
      <c r="H209" s="3">
        <v>1</v>
      </c>
      <c r="I209" s="3">
        <v>2</v>
      </c>
      <c r="J209" s="51">
        <f t="shared" si="19"/>
        <v>0.66666666666666663</v>
      </c>
      <c r="K209" s="51">
        <f t="shared" si="20"/>
        <v>1</v>
      </c>
      <c r="L209" s="51">
        <f t="shared" si="21"/>
        <v>0.66666666666666663</v>
      </c>
      <c r="M209" s="51">
        <f t="shared" si="22"/>
        <v>1</v>
      </c>
      <c r="N209" s="51">
        <f t="shared" si="23"/>
        <v>0.33333333333333331</v>
      </c>
      <c r="O209" s="51">
        <f t="shared" si="24"/>
        <v>0.66666666666666663</v>
      </c>
    </row>
    <row r="210" spans="1:15" ht="15.6" x14ac:dyDescent="0.3">
      <c r="A210" s="7">
        <f>Threshold!A210</f>
        <v>199</v>
      </c>
      <c r="B210" s="7" t="str">
        <f>Threshold!B210</f>
        <v>AME21181</v>
      </c>
      <c r="C210" s="4" t="str">
        <f>Threshold!C210</f>
        <v>AME21181</v>
      </c>
      <c r="D210" s="3">
        <v>3</v>
      </c>
      <c r="E210" s="3">
        <v>3</v>
      </c>
      <c r="F210" s="3">
        <v>1</v>
      </c>
      <c r="G210" s="3">
        <v>3</v>
      </c>
      <c r="H210" s="3">
        <v>2</v>
      </c>
      <c r="I210" s="3">
        <v>3</v>
      </c>
      <c r="J210" s="51">
        <f t="shared" si="19"/>
        <v>1</v>
      </c>
      <c r="K210" s="51">
        <f t="shared" si="20"/>
        <v>1</v>
      </c>
      <c r="L210" s="51">
        <f t="shared" si="21"/>
        <v>0.33333333333333331</v>
      </c>
      <c r="M210" s="51">
        <f t="shared" si="22"/>
        <v>1</v>
      </c>
      <c r="N210" s="51">
        <f t="shared" si="23"/>
        <v>0.66666666666666663</v>
      </c>
      <c r="O210" s="51">
        <f t="shared" si="24"/>
        <v>1</v>
      </c>
    </row>
    <row r="211" spans="1:15" ht="15.6" x14ac:dyDescent="0.3">
      <c r="A211" s="7">
        <f>Threshold!A211</f>
        <v>200</v>
      </c>
      <c r="B211" s="7" t="str">
        <f>Threshold!B211</f>
        <v>AME21182</v>
      </c>
      <c r="C211" s="4" t="str">
        <f>Threshold!C211</f>
        <v>AME21182</v>
      </c>
      <c r="D211" s="3">
        <v>3</v>
      </c>
      <c r="E211" s="3">
        <v>3</v>
      </c>
      <c r="F211" s="3">
        <v>3</v>
      </c>
      <c r="G211" s="3">
        <v>1</v>
      </c>
      <c r="H211" s="3">
        <v>1</v>
      </c>
      <c r="I211" s="3">
        <v>1</v>
      </c>
      <c r="J211" s="51">
        <f t="shared" si="19"/>
        <v>1</v>
      </c>
      <c r="K211" s="51">
        <f t="shared" si="20"/>
        <v>1</v>
      </c>
      <c r="L211" s="51">
        <f t="shared" si="21"/>
        <v>1</v>
      </c>
      <c r="M211" s="51">
        <f t="shared" si="22"/>
        <v>0.33333333333333331</v>
      </c>
      <c r="N211" s="51">
        <f t="shared" si="23"/>
        <v>0.33333333333333331</v>
      </c>
      <c r="O211" s="51">
        <f t="shared" si="24"/>
        <v>0.33333333333333331</v>
      </c>
    </row>
    <row r="212" spans="1:15" ht="15.6" x14ac:dyDescent="0.3">
      <c r="A212" s="7">
        <f>Threshold!A212</f>
        <v>201</v>
      </c>
      <c r="B212" s="7" t="str">
        <f>Threshold!B212</f>
        <v>AME21185</v>
      </c>
      <c r="C212" s="4" t="str">
        <f>Threshold!C212</f>
        <v>AME21185</v>
      </c>
      <c r="D212" s="3">
        <v>1</v>
      </c>
      <c r="E212" s="3">
        <v>2</v>
      </c>
      <c r="F212" s="3">
        <v>1</v>
      </c>
      <c r="G212" s="3">
        <v>1</v>
      </c>
      <c r="H212" s="3">
        <v>2</v>
      </c>
      <c r="I212" s="3">
        <v>2</v>
      </c>
      <c r="J212" s="51">
        <f t="shared" si="19"/>
        <v>0.33333333333333331</v>
      </c>
      <c r="K212" s="51">
        <f t="shared" si="20"/>
        <v>0.66666666666666663</v>
      </c>
      <c r="L212" s="51">
        <f t="shared" si="21"/>
        <v>0.33333333333333331</v>
      </c>
      <c r="M212" s="51">
        <f t="shared" si="22"/>
        <v>0.33333333333333331</v>
      </c>
      <c r="N212" s="51">
        <f t="shared" si="23"/>
        <v>0.66666666666666663</v>
      </c>
      <c r="O212" s="51">
        <f t="shared" si="24"/>
        <v>0.66666666666666663</v>
      </c>
    </row>
    <row r="213" spans="1:15" ht="15.6" x14ac:dyDescent="0.3">
      <c r="A213" s="7">
        <f>Threshold!A213</f>
        <v>202</v>
      </c>
      <c r="B213" s="7" t="str">
        <f>Threshold!B213</f>
        <v>AME21187</v>
      </c>
      <c r="C213" s="4" t="str">
        <f>Threshold!C213</f>
        <v>AME21187</v>
      </c>
      <c r="D213" s="3">
        <v>3</v>
      </c>
      <c r="E213" s="3">
        <v>1</v>
      </c>
      <c r="F213" s="3">
        <v>3</v>
      </c>
      <c r="G213" s="3">
        <v>1</v>
      </c>
      <c r="H213" s="3">
        <v>2</v>
      </c>
      <c r="I213" s="3">
        <v>2</v>
      </c>
      <c r="J213" s="51">
        <f t="shared" si="19"/>
        <v>1</v>
      </c>
      <c r="K213" s="51">
        <f t="shared" si="20"/>
        <v>0.33333333333333331</v>
      </c>
      <c r="L213" s="51">
        <f t="shared" si="21"/>
        <v>1</v>
      </c>
      <c r="M213" s="51">
        <f t="shared" si="22"/>
        <v>0.33333333333333331</v>
      </c>
      <c r="N213" s="51">
        <f t="shared" si="23"/>
        <v>0.66666666666666663</v>
      </c>
      <c r="O213" s="51">
        <f t="shared" si="24"/>
        <v>0.66666666666666663</v>
      </c>
    </row>
    <row r="214" spans="1:15" ht="15.6" x14ac:dyDescent="0.3">
      <c r="A214" s="7">
        <f>Threshold!A214</f>
        <v>203</v>
      </c>
      <c r="B214" s="7" t="str">
        <f>Threshold!B214</f>
        <v>AME21190</v>
      </c>
      <c r="C214" s="4" t="str">
        <f>Threshold!C214</f>
        <v>AME21190</v>
      </c>
      <c r="D214" s="3">
        <v>1</v>
      </c>
      <c r="E214" s="3">
        <v>2</v>
      </c>
      <c r="F214" s="3">
        <v>2</v>
      </c>
      <c r="G214" s="3">
        <v>2</v>
      </c>
      <c r="H214" s="3">
        <v>1</v>
      </c>
      <c r="I214" s="3">
        <v>3</v>
      </c>
      <c r="J214" s="51">
        <f t="shared" si="19"/>
        <v>0.33333333333333331</v>
      </c>
      <c r="K214" s="51">
        <f t="shared" si="20"/>
        <v>0.66666666666666663</v>
      </c>
      <c r="L214" s="51">
        <f t="shared" si="21"/>
        <v>0.66666666666666663</v>
      </c>
      <c r="M214" s="51">
        <f t="shared" si="22"/>
        <v>0.66666666666666663</v>
      </c>
      <c r="N214" s="51">
        <f t="shared" si="23"/>
        <v>0.33333333333333331</v>
      </c>
      <c r="O214" s="51">
        <f t="shared" si="24"/>
        <v>1</v>
      </c>
    </row>
    <row r="215" spans="1:15" ht="15.6" x14ac:dyDescent="0.3">
      <c r="A215" s="7">
        <f>Threshold!A215</f>
        <v>204</v>
      </c>
      <c r="B215" s="7" t="str">
        <f>Threshold!B215</f>
        <v>AME21191</v>
      </c>
      <c r="C215" s="4" t="str">
        <f>Threshold!C215</f>
        <v>AME21191</v>
      </c>
      <c r="D215" s="3">
        <v>2</v>
      </c>
      <c r="E215" s="3">
        <v>2</v>
      </c>
      <c r="F215" s="3">
        <v>2</v>
      </c>
      <c r="G215" s="3">
        <v>1</v>
      </c>
      <c r="H215" s="3">
        <v>3</v>
      </c>
      <c r="I215" s="3">
        <v>2</v>
      </c>
      <c r="J215" s="51">
        <f t="shared" si="19"/>
        <v>0.66666666666666663</v>
      </c>
      <c r="K215" s="51">
        <f t="shared" si="20"/>
        <v>0.66666666666666663</v>
      </c>
      <c r="L215" s="51">
        <f t="shared" si="21"/>
        <v>0.66666666666666663</v>
      </c>
      <c r="M215" s="51">
        <f t="shared" si="22"/>
        <v>0.33333333333333331</v>
      </c>
      <c r="N215" s="51">
        <f t="shared" si="23"/>
        <v>1</v>
      </c>
      <c r="O215" s="51">
        <f t="shared" si="24"/>
        <v>0.66666666666666663</v>
      </c>
    </row>
    <row r="216" spans="1:15" ht="15.6" x14ac:dyDescent="0.3">
      <c r="A216" s="7">
        <f>Threshold!A216</f>
        <v>205</v>
      </c>
      <c r="B216" s="7" t="str">
        <f>Threshold!B216</f>
        <v>AME21192</v>
      </c>
      <c r="C216" s="4" t="str">
        <f>Threshold!C216</f>
        <v>AME21192</v>
      </c>
      <c r="D216" s="3">
        <v>2</v>
      </c>
      <c r="E216" s="3">
        <v>1</v>
      </c>
      <c r="F216" s="3">
        <v>3</v>
      </c>
      <c r="G216" s="3">
        <v>2</v>
      </c>
      <c r="H216" s="3">
        <v>3</v>
      </c>
      <c r="I216" s="3">
        <v>3</v>
      </c>
      <c r="J216" s="51">
        <f t="shared" si="19"/>
        <v>0.66666666666666663</v>
      </c>
      <c r="K216" s="51">
        <f t="shared" si="20"/>
        <v>0.33333333333333331</v>
      </c>
      <c r="L216" s="51">
        <f t="shared" si="21"/>
        <v>1</v>
      </c>
      <c r="M216" s="51">
        <f t="shared" si="22"/>
        <v>0.66666666666666663</v>
      </c>
      <c r="N216" s="51">
        <f t="shared" si="23"/>
        <v>1</v>
      </c>
      <c r="O216" s="51">
        <f t="shared" si="24"/>
        <v>1</v>
      </c>
    </row>
    <row r="217" spans="1:15" ht="15.6" x14ac:dyDescent="0.3">
      <c r="A217" s="7">
        <f>Threshold!A217</f>
        <v>206</v>
      </c>
      <c r="B217" s="7" t="str">
        <f>Threshold!B217</f>
        <v>AME21197</v>
      </c>
      <c r="C217" s="4" t="str">
        <f>Threshold!C217</f>
        <v>AME21197</v>
      </c>
      <c r="D217" s="3">
        <v>2</v>
      </c>
      <c r="E217" s="3">
        <v>3</v>
      </c>
      <c r="F217" s="3">
        <v>3</v>
      </c>
      <c r="G217" s="3">
        <v>1</v>
      </c>
      <c r="H217" s="3">
        <v>3</v>
      </c>
      <c r="I217" s="3">
        <v>2</v>
      </c>
      <c r="J217" s="51">
        <f t="shared" si="19"/>
        <v>0.66666666666666663</v>
      </c>
      <c r="K217" s="51">
        <f t="shared" si="20"/>
        <v>1</v>
      </c>
      <c r="L217" s="51">
        <f t="shared" si="21"/>
        <v>1</v>
      </c>
      <c r="M217" s="51">
        <f t="shared" si="22"/>
        <v>0.33333333333333331</v>
      </c>
      <c r="N217" s="51">
        <f t="shared" si="23"/>
        <v>1</v>
      </c>
      <c r="O217" s="51">
        <f t="shared" si="24"/>
        <v>0.66666666666666663</v>
      </c>
    </row>
    <row r="218" spans="1:15" ht="15.6" x14ac:dyDescent="0.3">
      <c r="A218" s="7">
        <f>Threshold!A218</f>
        <v>207</v>
      </c>
      <c r="B218" s="7" t="str">
        <f>Threshold!B218</f>
        <v>AME21198</v>
      </c>
      <c r="C218" s="4" t="str">
        <f>Threshold!C218</f>
        <v>AME21198</v>
      </c>
      <c r="D218" s="3">
        <v>1</v>
      </c>
      <c r="E218" s="3">
        <v>1</v>
      </c>
      <c r="F218" s="3">
        <v>2</v>
      </c>
      <c r="G218" s="3">
        <v>3</v>
      </c>
      <c r="H218" s="3">
        <v>3</v>
      </c>
      <c r="I218" s="3">
        <v>3</v>
      </c>
      <c r="J218" s="51">
        <f t="shared" si="19"/>
        <v>0.33333333333333331</v>
      </c>
      <c r="K218" s="51">
        <f t="shared" si="20"/>
        <v>0.33333333333333331</v>
      </c>
      <c r="L218" s="51">
        <f t="shared" si="21"/>
        <v>0.66666666666666663</v>
      </c>
      <c r="M218" s="51">
        <f t="shared" si="22"/>
        <v>1</v>
      </c>
      <c r="N218" s="51">
        <f t="shared" si="23"/>
        <v>1</v>
      </c>
      <c r="O218" s="51">
        <f t="shared" si="24"/>
        <v>1</v>
      </c>
    </row>
    <row r="219" spans="1:15" ht="15.6" x14ac:dyDescent="0.3">
      <c r="A219" s="7">
        <f>Threshold!A219</f>
        <v>208</v>
      </c>
      <c r="B219" s="7" t="str">
        <f>Threshold!B219</f>
        <v>AME21199</v>
      </c>
      <c r="C219" s="4" t="str">
        <f>Threshold!C219</f>
        <v>AME21199</v>
      </c>
      <c r="D219" s="3">
        <v>2</v>
      </c>
      <c r="E219" s="3">
        <v>2</v>
      </c>
      <c r="F219" s="3">
        <v>1</v>
      </c>
      <c r="G219" s="3">
        <v>3</v>
      </c>
      <c r="H219" s="3">
        <v>2</v>
      </c>
      <c r="I219" s="3">
        <v>1</v>
      </c>
      <c r="J219" s="51">
        <f t="shared" si="19"/>
        <v>0.66666666666666663</v>
      </c>
      <c r="K219" s="51">
        <f t="shared" si="20"/>
        <v>0.66666666666666663</v>
      </c>
      <c r="L219" s="51">
        <f t="shared" si="21"/>
        <v>0.33333333333333331</v>
      </c>
      <c r="M219" s="51">
        <f t="shared" si="22"/>
        <v>1</v>
      </c>
      <c r="N219" s="51">
        <f t="shared" si="23"/>
        <v>0.66666666666666663</v>
      </c>
      <c r="O219" s="51">
        <f t="shared" si="24"/>
        <v>0.33333333333333331</v>
      </c>
    </row>
    <row r="220" spans="1:15" ht="15.6" x14ac:dyDescent="0.3">
      <c r="A220" s="7">
        <f>Threshold!A220</f>
        <v>209</v>
      </c>
      <c r="B220" s="7" t="str">
        <f>Threshold!B220</f>
        <v>AME21200</v>
      </c>
      <c r="C220" s="4" t="str">
        <f>Threshold!C220</f>
        <v>AME21200</v>
      </c>
      <c r="D220" s="3">
        <v>1</v>
      </c>
      <c r="E220" s="3">
        <v>3</v>
      </c>
      <c r="F220" s="3">
        <v>1</v>
      </c>
      <c r="G220" s="3">
        <v>3</v>
      </c>
      <c r="H220" s="3">
        <v>2</v>
      </c>
      <c r="I220" s="3">
        <v>2</v>
      </c>
      <c r="J220" s="51">
        <f t="shared" si="19"/>
        <v>0.33333333333333331</v>
      </c>
      <c r="K220" s="51">
        <f t="shared" si="20"/>
        <v>1</v>
      </c>
      <c r="L220" s="51">
        <f t="shared" si="21"/>
        <v>0.33333333333333331</v>
      </c>
      <c r="M220" s="51">
        <f t="shared" si="22"/>
        <v>1</v>
      </c>
      <c r="N220" s="51">
        <f t="shared" si="23"/>
        <v>0.66666666666666663</v>
      </c>
      <c r="O220" s="51">
        <f t="shared" si="24"/>
        <v>0.66666666666666663</v>
      </c>
    </row>
    <row r="221" spans="1:15" ht="15.6" x14ac:dyDescent="0.3">
      <c r="A221" s="7">
        <f>Threshold!A221</f>
        <v>210</v>
      </c>
      <c r="B221" s="7" t="str">
        <f>Threshold!B221</f>
        <v>AME21201</v>
      </c>
      <c r="C221" s="4" t="str">
        <f>Threshold!C221</f>
        <v>AME21201</v>
      </c>
      <c r="D221" s="3">
        <v>3</v>
      </c>
      <c r="E221" s="3">
        <v>1</v>
      </c>
      <c r="F221" s="3">
        <v>1</v>
      </c>
      <c r="G221" s="3">
        <v>1</v>
      </c>
      <c r="H221" s="3">
        <v>2</v>
      </c>
      <c r="I221" s="3">
        <v>1</v>
      </c>
      <c r="J221" s="51">
        <f t="shared" si="19"/>
        <v>1</v>
      </c>
      <c r="K221" s="51">
        <f t="shared" si="20"/>
        <v>0.33333333333333331</v>
      </c>
      <c r="L221" s="51">
        <f t="shared" si="21"/>
        <v>0.33333333333333331</v>
      </c>
      <c r="M221" s="51">
        <f t="shared" si="22"/>
        <v>0.33333333333333331</v>
      </c>
      <c r="N221" s="51">
        <f t="shared" si="23"/>
        <v>0.66666666666666663</v>
      </c>
      <c r="O221" s="51">
        <f t="shared" si="24"/>
        <v>0.33333333333333331</v>
      </c>
    </row>
    <row r="222" spans="1:15" ht="15.6" x14ac:dyDescent="0.3">
      <c r="A222" s="7">
        <f>Threshold!A222</f>
        <v>211</v>
      </c>
      <c r="B222" s="7" t="str">
        <f>Threshold!B222</f>
        <v>AME21202</v>
      </c>
      <c r="C222" s="4" t="str">
        <f>Threshold!C222</f>
        <v>AME21202</v>
      </c>
      <c r="D222" s="3">
        <v>1</v>
      </c>
      <c r="E222" s="3">
        <v>3</v>
      </c>
      <c r="F222" s="3">
        <v>1</v>
      </c>
      <c r="G222" s="3">
        <v>1</v>
      </c>
      <c r="H222" s="3">
        <v>3</v>
      </c>
      <c r="I222" s="3">
        <v>3</v>
      </c>
      <c r="J222" s="51">
        <f t="shared" si="19"/>
        <v>0.33333333333333331</v>
      </c>
      <c r="K222" s="51">
        <f t="shared" si="20"/>
        <v>1</v>
      </c>
      <c r="L222" s="51">
        <f t="shared" si="21"/>
        <v>0.33333333333333331</v>
      </c>
      <c r="M222" s="51">
        <f t="shared" si="22"/>
        <v>0.33333333333333331</v>
      </c>
      <c r="N222" s="51">
        <f t="shared" si="23"/>
        <v>1</v>
      </c>
      <c r="O222" s="51">
        <f t="shared" si="24"/>
        <v>1</v>
      </c>
    </row>
    <row r="223" spans="1:15" ht="15.6" x14ac:dyDescent="0.3">
      <c r="A223" s="7">
        <f>Threshold!A223</f>
        <v>212</v>
      </c>
      <c r="B223" s="7" t="str">
        <f>Threshold!B223</f>
        <v>AME21205</v>
      </c>
      <c r="C223" s="4" t="str">
        <f>Threshold!C223</f>
        <v>AME21205</v>
      </c>
      <c r="D223" s="3">
        <v>3</v>
      </c>
      <c r="E223" s="3">
        <v>3</v>
      </c>
      <c r="F223" s="3">
        <v>1</v>
      </c>
      <c r="G223" s="3">
        <v>2</v>
      </c>
      <c r="H223" s="3">
        <v>3</v>
      </c>
      <c r="I223" s="3">
        <v>1</v>
      </c>
      <c r="J223" s="51">
        <f t="shared" si="19"/>
        <v>1</v>
      </c>
      <c r="K223" s="51">
        <f t="shared" si="20"/>
        <v>1</v>
      </c>
      <c r="L223" s="51">
        <f t="shared" si="21"/>
        <v>0.33333333333333331</v>
      </c>
      <c r="M223" s="51">
        <f t="shared" si="22"/>
        <v>0.66666666666666663</v>
      </c>
      <c r="N223" s="51">
        <f t="shared" si="23"/>
        <v>1</v>
      </c>
      <c r="O223" s="51">
        <f t="shared" si="24"/>
        <v>0.33333333333333331</v>
      </c>
    </row>
    <row r="224" spans="1:15" ht="15.6" x14ac:dyDescent="0.3">
      <c r="A224" s="7">
        <f>Threshold!A224</f>
        <v>213</v>
      </c>
      <c r="B224" s="7" t="str">
        <f>Threshold!B224</f>
        <v>AME21206</v>
      </c>
      <c r="C224" s="4" t="str">
        <f>Threshold!C224</f>
        <v>AME21206</v>
      </c>
      <c r="D224" s="3">
        <v>3</v>
      </c>
      <c r="E224" s="3">
        <v>3</v>
      </c>
      <c r="F224" s="3">
        <v>1</v>
      </c>
      <c r="G224" s="3">
        <v>1</v>
      </c>
      <c r="H224" s="3">
        <v>1</v>
      </c>
      <c r="I224" s="3">
        <v>1</v>
      </c>
      <c r="J224" s="51">
        <f t="shared" si="19"/>
        <v>1</v>
      </c>
      <c r="K224" s="51">
        <f t="shared" si="20"/>
        <v>1</v>
      </c>
      <c r="L224" s="51">
        <f t="shared" si="21"/>
        <v>0.33333333333333331</v>
      </c>
      <c r="M224" s="51">
        <f t="shared" si="22"/>
        <v>0.33333333333333331</v>
      </c>
      <c r="N224" s="51">
        <f t="shared" si="23"/>
        <v>0.33333333333333331</v>
      </c>
      <c r="O224" s="51">
        <f t="shared" si="24"/>
        <v>0.33333333333333331</v>
      </c>
    </row>
    <row r="225" spans="1:15" ht="15.6" x14ac:dyDescent="0.3">
      <c r="A225" s="7">
        <f>Threshold!A225</f>
        <v>214</v>
      </c>
      <c r="B225" s="7" t="str">
        <f>Threshold!B225</f>
        <v>AME21207</v>
      </c>
      <c r="C225" s="4" t="str">
        <f>Threshold!C225</f>
        <v>AME21207</v>
      </c>
      <c r="D225" s="3">
        <v>2</v>
      </c>
      <c r="E225" s="3">
        <v>1</v>
      </c>
      <c r="F225" s="3">
        <v>3</v>
      </c>
      <c r="G225" s="3">
        <v>2</v>
      </c>
      <c r="H225" s="3">
        <v>3</v>
      </c>
      <c r="I225" s="3">
        <v>1</v>
      </c>
      <c r="J225" s="51">
        <f t="shared" si="19"/>
        <v>0.66666666666666663</v>
      </c>
      <c r="K225" s="51">
        <f t="shared" si="20"/>
        <v>0.33333333333333331</v>
      </c>
      <c r="L225" s="51">
        <f t="shared" si="21"/>
        <v>1</v>
      </c>
      <c r="M225" s="51">
        <f t="shared" si="22"/>
        <v>0.66666666666666663</v>
      </c>
      <c r="N225" s="51">
        <f t="shared" si="23"/>
        <v>1</v>
      </c>
      <c r="O225" s="51">
        <f t="shared" si="24"/>
        <v>0.33333333333333331</v>
      </c>
    </row>
    <row r="226" spans="1:15" ht="15.6" x14ac:dyDescent="0.3">
      <c r="A226" s="7">
        <f>Threshold!A226</f>
        <v>215</v>
      </c>
      <c r="B226" s="7" t="str">
        <f>Threshold!B226</f>
        <v>AME21208</v>
      </c>
      <c r="C226" s="4" t="str">
        <f>Threshold!C226</f>
        <v>AME21208</v>
      </c>
      <c r="D226" s="3">
        <v>1</v>
      </c>
      <c r="E226" s="3">
        <v>1</v>
      </c>
      <c r="F226" s="3">
        <v>2</v>
      </c>
      <c r="G226" s="3">
        <v>3</v>
      </c>
      <c r="H226" s="3">
        <v>1</v>
      </c>
      <c r="I226" s="3">
        <v>2</v>
      </c>
      <c r="J226" s="51">
        <f t="shared" si="19"/>
        <v>0.33333333333333331</v>
      </c>
      <c r="K226" s="51">
        <f t="shared" si="20"/>
        <v>0.33333333333333331</v>
      </c>
      <c r="L226" s="51">
        <f t="shared" si="21"/>
        <v>0.66666666666666663</v>
      </c>
      <c r="M226" s="51">
        <f t="shared" si="22"/>
        <v>1</v>
      </c>
      <c r="N226" s="51">
        <f t="shared" si="23"/>
        <v>0.33333333333333331</v>
      </c>
      <c r="O226" s="51">
        <f t="shared" si="24"/>
        <v>0.66666666666666663</v>
      </c>
    </row>
    <row r="227" spans="1:15" ht="15.6" x14ac:dyDescent="0.3">
      <c r="A227" s="20"/>
      <c r="B227" s="20"/>
      <c r="C227" s="4"/>
      <c r="D227" s="108"/>
      <c r="E227" s="3"/>
      <c r="F227" s="3"/>
      <c r="G227" s="3"/>
      <c r="H227" s="3"/>
      <c r="I227" s="3"/>
      <c r="J227" s="109"/>
      <c r="K227" s="109"/>
      <c r="L227" s="109"/>
      <c r="M227" s="109"/>
      <c r="N227" s="109"/>
      <c r="O227" s="109"/>
    </row>
    <row r="228" spans="1:15" ht="15.6" x14ac:dyDescent="0.3">
      <c r="C228" s="64" t="s">
        <v>41</v>
      </c>
      <c r="D228" s="33" t="s">
        <v>6</v>
      </c>
      <c r="E228" s="25" t="s">
        <v>7</v>
      </c>
      <c r="F228" s="27" t="s">
        <v>24</v>
      </c>
      <c r="G228" s="28" t="s">
        <v>25</v>
      </c>
      <c r="H228" s="31" t="s">
        <v>31</v>
      </c>
      <c r="I228" s="32" t="s">
        <v>32</v>
      </c>
    </row>
    <row r="229" spans="1:15" ht="15.6" x14ac:dyDescent="0.3">
      <c r="C229" s="36" t="s">
        <v>42</v>
      </c>
      <c r="D229" s="37">
        <f t="shared" ref="D229:I229" si="25">COUNTIF(D12:D226,"=1")</f>
        <v>62</v>
      </c>
      <c r="E229" s="37">
        <f t="shared" si="25"/>
        <v>69</v>
      </c>
      <c r="F229" s="37">
        <f t="shared" si="25"/>
        <v>69</v>
      </c>
      <c r="G229" s="37">
        <f t="shared" si="25"/>
        <v>82</v>
      </c>
      <c r="H229" s="37">
        <f t="shared" si="25"/>
        <v>74</v>
      </c>
      <c r="I229" s="37">
        <f t="shared" si="25"/>
        <v>75</v>
      </c>
    </row>
    <row r="230" spans="1:15" ht="15.6" x14ac:dyDescent="0.3">
      <c r="C230" s="36" t="s">
        <v>43</v>
      </c>
      <c r="D230" s="37">
        <f t="shared" ref="D230:I230" si="26">COUNTIF(D12:D226,"=2")</f>
        <v>74</v>
      </c>
      <c r="E230" s="37">
        <f t="shared" si="26"/>
        <v>74</v>
      </c>
      <c r="F230" s="37">
        <f t="shared" si="26"/>
        <v>71</v>
      </c>
      <c r="G230" s="37">
        <f t="shared" si="26"/>
        <v>63</v>
      </c>
      <c r="H230" s="37">
        <f t="shared" si="26"/>
        <v>84</v>
      </c>
      <c r="I230" s="37">
        <f t="shared" si="26"/>
        <v>75</v>
      </c>
    </row>
    <row r="231" spans="1:15" ht="15.6" x14ac:dyDescent="0.3">
      <c r="C231" s="36" t="s">
        <v>44</v>
      </c>
      <c r="D231" s="37">
        <f t="shared" ref="D231:I231" si="27">COUNTIF(D12:D226,"=3")</f>
        <v>79</v>
      </c>
      <c r="E231" s="37">
        <f t="shared" si="27"/>
        <v>72</v>
      </c>
      <c r="F231" s="37">
        <f t="shared" si="27"/>
        <v>75</v>
      </c>
      <c r="G231" s="37">
        <f t="shared" si="27"/>
        <v>70</v>
      </c>
      <c r="H231" s="37">
        <f t="shared" si="27"/>
        <v>57</v>
      </c>
      <c r="I231" s="37">
        <f t="shared" si="27"/>
        <v>65</v>
      </c>
    </row>
    <row r="232" spans="1:15" ht="15.6" x14ac:dyDescent="0.3">
      <c r="C232" s="36" t="s">
        <v>45</v>
      </c>
      <c r="D232" s="37">
        <f t="shared" ref="D232:I232" si="28">SUM(D229:D231)</f>
        <v>215</v>
      </c>
      <c r="E232" s="37">
        <f t="shared" si="28"/>
        <v>215</v>
      </c>
      <c r="F232" s="37">
        <f t="shared" si="28"/>
        <v>215</v>
      </c>
      <c r="G232" s="37">
        <f t="shared" si="28"/>
        <v>215</v>
      </c>
      <c r="H232" s="37">
        <f t="shared" si="28"/>
        <v>215</v>
      </c>
      <c r="I232" s="37">
        <f t="shared" si="28"/>
        <v>215</v>
      </c>
    </row>
    <row r="233" spans="1:15" ht="15.6" x14ac:dyDescent="0.3">
      <c r="C233" s="36" t="s">
        <v>46</v>
      </c>
      <c r="D233" s="37">
        <f>D230+D231</f>
        <v>153</v>
      </c>
      <c r="E233" s="37">
        <f t="shared" ref="E233:I233" si="29">E230+E231</f>
        <v>146</v>
      </c>
      <c r="F233" s="37">
        <f t="shared" si="29"/>
        <v>146</v>
      </c>
      <c r="G233" s="37">
        <f t="shared" si="29"/>
        <v>133</v>
      </c>
      <c r="H233" s="37">
        <f t="shared" si="29"/>
        <v>141</v>
      </c>
      <c r="I233" s="37">
        <f t="shared" si="29"/>
        <v>140</v>
      </c>
    </row>
    <row r="234" spans="1:15" ht="15.6" x14ac:dyDescent="0.3">
      <c r="C234" s="38"/>
      <c r="D234" s="107">
        <f>D233/D232</f>
        <v>0.71162790697674416</v>
      </c>
      <c r="E234" s="40">
        <f t="shared" ref="E234:I234" si="30">E233/E232</f>
        <v>0.67906976744186043</v>
      </c>
      <c r="F234" s="41">
        <f t="shared" si="30"/>
        <v>0.67906976744186043</v>
      </c>
      <c r="G234" s="42">
        <f t="shared" si="30"/>
        <v>0.61860465116279073</v>
      </c>
      <c r="H234" s="43">
        <f t="shared" si="30"/>
        <v>0.65581395348837213</v>
      </c>
      <c r="I234" s="44">
        <f t="shared" si="30"/>
        <v>0.65116279069767447</v>
      </c>
    </row>
  </sheetData>
  <mergeCells count="6">
    <mergeCell ref="A8:B8"/>
    <mergeCell ref="E5:F5"/>
    <mergeCell ref="E6:F6"/>
    <mergeCell ref="A5:B5"/>
    <mergeCell ref="A6:B6"/>
    <mergeCell ref="A7: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6:DH251"/>
  <sheetViews>
    <sheetView topLeftCell="A233" zoomScale="110" zoomScaleNormal="110" workbookViewId="0">
      <selection activeCell="AP251" sqref="AP251"/>
    </sheetView>
  </sheetViews>
  <sheetFormatPr defaultRowHeight="15.6" x14ac:dyDescent="0.3"/>
  <cols>
    <col min="3" max="3" width="11.5546875" customWidth="1"/>
    <col min="4" max="4" width="34.88671875" customWidth="1"/>
    <col min="5" max="5" width="15.6640625" customWidth="1"/>
    <col min="6" max="7" width="10.33203125" bestFit="1" customWidth="1"/>
    <col min="42" max="42" width="10.5546875" customWidth="1"/>
    <col min="43" max="43" width="11.88671875" customWidth="1"/>
    <col min="44" max="44" width="11.109375" customWidth="1"/>
    <col min="45" max="45" width="12" customWidth="1"/>
    <col min="46" max="46" width="11.88671875" customWidth="1"/>
    <col min="47" max="47" width="11" customWidth="1"/>
    <col min="65" max="65" width="10.6640625" customWidth="1"/>
    <col min="66" max="66" width="11.109375" customWidth="1"/>
    <col min="67" max="67" width="11.88671875" customWidth="1"/>
    <col min="68" max="68" width="12.33203125" customWidth="1"/>
    <col min="69" max="69" width="11.33203125" customWidth="1"/>
    <col min="70" max="70" width="12.5546875" customWidth="1"/>
    <col min="71" max="112" width="12.5546875" style="20" customWidth="1"/>
  </cols>
  <sheetData>
    <row r="6" spans="2:112" ht="18" x14ac:dyDescent="0.35">
      <c r="B6" s="159" t="str">
        <f>Threshold!A5</f>
        <v xml:space="preserve">                   Programme: </v>
      </c>
      <c r="C6" s="159"/>
      <c r="D6" s="90" t="str">
        <f>Threshold!C5</f>
        <v>B.E. Marine Engineering</v>
      </c>
      <c r="E6" s="95" t="str">
        <f>Threshold!D5</f>
        <v>Batch:</v>
      </c>
      <c r="F6" s="119">
        <f>Threshold!E5</f>
        <v>21</v>
      </c>
      <c r="G6" s="119"/>
    </row>
    <row r="7" spans="2:112" ht="18" x14ac:dyDescent="0.35">
      <c r="B7" s="159" t="str">
        <f>Threshold!A6</f>
        <v>Year/Semester:</v>
      </c>
      <c r="C7" s="159"/>
      <c r="D7" s="90" t="str">
        <f>Threshold!C6</f>
        <v>III/V</v>
      </c>
      <c r="E7" s="95" t="str">
        <f>Threshold!D6</f>
        <v>AY:</v>
      </c>
      <c r="F7" s="120" t="str">
        <f>Threshold!E6</f>
        <v>2023-2024 (ODD)</v>
      </c>
      <c r="G7" s="120"/>
    </row>
    <row r="8" spans="2:112" ht="17.399999999999999" x14ac:dyDescent="0.3">
      <c r="B8" s="159" t="str">
        <f>Threshold!A7</f>
        <v>Course Code/Name:</v>
      </c>
      <c r="C8" s="159"/>
      <c r="D8" s="90" t="str">
        <f>Threshold!C7</f>
        <v>UEIT501- Data Science</v>
      </c>
      <c r="E8" s="120" t="str">
        <f>Threshold!D7</f>
        <v>Threshold Calculation</v>
      </c>
      <c r="F8" s="120"/>
      <c r="G8" s="120"/>
    </row>
    <row r="9" spans="2:112" ht="18" x14ac:dyDescent="0.35">
      <c r="B9" s="159" t="str">
        <f>Threshold!A8</f>
        <v>No. of Students:</v>
      </c>
      <c r="C9" s="159"/>
      <c r="D9" s="92">
        <f>Threshold!C8</f>
        <v>234</v>
      </c>
      <c r="E9" s="66" t="str">
        <f>Threshold!D8</f>
        <v>CAY-1</v>
      </c>
      <c r="F9" s="66" t="str">
        <f>Threshold!E8</f>
        <v>CAY-2</v>
      </c>
      <c r="G9" s="66" t="str">
        <f>Threshold!F8</f>
        <v>CAY-3</v>
      </c>
    </row>
    <row r="10" spans="2:112" ht="17.399999999999999" x14ac:dyDescent="0.3">
      <c r="B10" s="159" t="str">
        <f>Threshold!A9</f>
        <v>Course Threshold:</v>
      </c>
      <c r="C10" s="159"/>
      <c r="D10" s="93">
        <f>Threshold!C9</f>
        <v>0.75079180999742778</v>
      </c>
      <c r="E10" s="98">
        <f>Threshold!D9</f>
        <v>0.76070093457943921</v>
      </c>
      <c r="F10" s="98">
        <f>Threshold!E9</f>
        <v>0.70328000000000002</v>
      </c>
      <c r="G10" s="98">
        <f>Threshold!F9</f>
        <v>0.78839449541284412</v>
      </c>
    </row>
    <row r="11" spans="2:112" ht="18.75" customHeight="1" x14ac:dyDescent="0.3">
      <c r="B11" s="144" t="str">
        <f>'CAT1'!B9</f>
        <v>Sl.No</v>
      </c>
      <c r="C11" s="144" t="str">
        <f>'CAT1'!C9</f>
        <v>Register No</v>
      </c>
      <c r="D11" s="144" t="str">
        <f>'CAT1'!D9</f>
        <v>Name of The Student</v>
      </c>
      <c r="E11" s="17" t="str">
        <f>'CAT1'!E9</f>
        <v>Test</v>
      </c>
      <c r="F11" s="149" t="str">
        <f>'CAT1'!F9</f>
        <v>Continuous Assessment Test - 1 (CAT 1)</v>
      </c>
      <c r="G11" s="150"/>
      <c r="H11" s="150"/>
      <c r="I11" s="150"/>
      <c r="J11" s="150"/>
      <c r="K11" s="150"/>
      <c r="L11" s="150"/>
      <c r="M11" s="150"/>
      <c r="N11" s="150"/>
      <c r="O11" s="151"/>
      <c r="P11" s="149" t="str">
        <f>Model!F9</f>
        <v>Model Examination</v>
      </c>
      <c r="Q11" s="150"/>
      <c r="R11" s="150"/>
      <c r="S11" s="150"/>
      <c r="T11" s="150"/>
      <c r="U11" s="150"/>
      <c r="V11" s="150"/>
      <c r="W11" s="150"/>
      <c r="X11" s="150"/>
      <c r="Y11" s="150"/>
      <c r="Z11" s="150"/>
      <c r="AA11" s="150"/>
      <c r="AB11" s="150"/>
      <c r="AC11" s="150"/>
      <c r="AD11" s="150"/>
      <c r="AE11" s="150"/>
      <c r="AF11" s="151"/>
      <c r="AG11" s="134" t="str">
        <f>'CAT1'!P9</f>
        <v>Assignment-I</v>
      </c>
      <c r="AH11" s="134"/>
      <c r="AI11" s="134"/>
      <c r="AJ11" s="134" t="s">
        <v>47</v>
      </c>
      <c r="AK11" s="134"/>
      <c r="AL11" s="134"/>
      <c r="AM11" s="158" t="s">
        <v>111</v>
      </c>
      <c r="AN11" s="158"/>
      <c r="AO11" s="135" t="s">
        <v>27</v>
      </c>
      <c r="AP11" s="174" t="s">
        <v>48</v>
      </c>
      <c r="AQ11" s="175"/>
      <c r="AR11" s="175"/>
      <c r="AS11" s="175"/>
      <c r="AT11" s="175"/>
      <c r="AU11" s="176"/>
      <c r="AV11" s="149" t="str">
        <f>ESE!F9</f>
        <v>End Semester Examination</v>
      </c>
      <c r="AW11" s="150"/>
      <c r="AX11" s="150"/>
      <c r="AY11" s="150"/>
      <c r="AZ11" s="150"/>
      <c r="BA11" s="150"/>
      <c r="BB11" s="150"/>
      <c r="BC11" s="150"/>
      <c r="BD11" s="150"/>
      <c r="BE11" s="150"/>
      <c r="BF11" s="150"/>
      <c r="BG11" s="150"/>
      <c r="BH11" s="150"/>
      <c r="BI11" s="150"/>
      <c r="BJ11" s="150"/>
      <c r="BK11" s="150"/>
      <c r="BL11" s="151"/>
      <c r="BM11" s="149" t="str">
        <f>ESE!W9</f>
        <v>Direct attainment through End Semester Examination</v>
      </c>
      <c r="BN11" s="150"/>
      <c r="BO11" s="150"/>
      <c r="BP11" s="150"/>
      <c r="BQ11" s="150"/>
      <c r="BR11" s="151"/>
      <c r="BS11" s="172" t="s">
        <v>49</v>
      </c>
      <c r="BT11" s="172"/>
      <c r="BU11" s="172"/>
      <c r="BV11" s="172"/>
      <c r="BW11" s="172"/>
      <c r="BX11" s="172"/>
      <c r="BY11" s="173" t="s">
        <v>50</v>
      </c>
      <c r="BZ11" s="173"/>
      <c r="CA11" s="173"/>
      <c r="CB11" s="173"/>
      <c r="CC11" s="173"/>
      <c r="CD11" s="173"/>
      <c r="CE11" s="169" t="s">
        <v>51</v>
      </c>
      <c r="CF11" s="169"/>
      <c r="CG11" s="169"/>
      <c r="CH11" s="169"/>
      <c r="CI11" s="169"/>
      <c r="CJ11" s="169"/>
      <c r="CK11" s="170" t="s">
        <v>52</v>
      </c>
      <c r="CL11" s="170"/>
      <c r="CM11" s="170"/>
      <c r="CN11" s="170"/>
      <c r="CO11" s="170"/>
      <c r="CP11" s="170"/>
      <c r="CQ11" s="171" t="s">
        <v>53</v>
      </c>
      <c r="CR11" s="171"/>
      <c r="CS11" s="171"/>
      <c r="CT11" s="171"/>
      <c r="CU11" s="171"/>
      <c r="CV11" s="171"/>
      <c r="CW11" s="171" t="s">
        <v>54</v>
      </c>
      <c r="CX11" s="171"/>
      <c r="CY11" s="171"/>
      <c r="CZ11" s="171"/>
      <c r="DA11" s="171"/>
      <c r="DB11" s="171"/>
      <c r="DC11" s="171" t="s">
        <v>55</v>
      </c>
      <c r="DD11" s="171"/>
      <c r="DE11" s="171"/>
      <c r="DF11" s="171"/>
      <c r="DG11" s="171"/>
      <c r="DH11" s="171"/>
    </row>
    <row r="12" spans="2:112" ht="17.399999999999999" x14ac:dyDescent="0.3">
      <c r="B12" s="145"/>
      <c r="C12" s="145"/>
      <c r="D12" s="145"/>
      <c r="E12" s="17" t="str">
        <f>'CAT1'!E10</f>
        <v>Q.No</v>
      </c>
      <c r="F12" s="7">
        <f>'CAT1'!F10</f>
        <v>1</v>
      </c>
      <c r="G12" s="7">
        <f>'CAT1'!G10</f>
        <v>2</v>
      </c>
      <c r="H12" s="7">
        <f>'CAT1'!H10</f>
        <v>3</v>
      </c>
      <c r="I12" s="7">
        <f>'CAT1'!I10</f>
        <v>4</v>
      </c>
      <c r="J12" s="7">
        <f>'CAT1'!J10</f>
        <v>5</v>
      </c>
      <c r="K12" s="7">
        <f>'CAT1'!K10</f>
        <v>6</v>
      </c>
      <c r="L12" s="7">
        <f>'CAT1'!L10</f>
        <v>7</v>
      </c>
      <c r="M12" s="7">
        <f>'CAT1'!M10</f>
        <v>8</v>
      </c>
      <c r="N12" s="7">
        <f>'CAT1'!N10</f>
        <v>9</v>
      </c>
      <c r="O12" s="135" t="str">
        <f>'CAT1'!O10</f>
        <v>TOTAL</v>
      </c>
      <c r="P12" s="7">
        <f>Model!F10</f>
        <v>1</v>
      </c>
      <c r="Q12" s="7">
        <f>Model!G10</f>
        <v>2</v>
      </c>
      <c r="R12" s="7">
        <f>Model!H10</f>
        <v>3</v>
      </c>
      <c r="S12" s="7">
        <f>Model!I10</f>
        <v>4</v>
      </c>
      <c r="T12" s="7">
        <f>Model!J10</f>
        <v>5</v>
      </c>
      <c r="U12" s="7">
        <f>Model!K10</f>
        <v>6</v>
      </c>
      <c r="V12" s="7">
        <f>Model!L10</f>
        <v>7</v>
      </c>
      <c r="W12" s="7">
        <f>Model!M10</f>
        <v>8</v>
      </c>
      <c r="X12" s="7">
        <f>Model!N10</f>
        <v>9</v>
      </c>
      <c r="Y12" s="7">
        <f>Model!O10</f>
        <v>10</v>
      </c>
      <c r="Z12" s="7">
        <f>Model!P10</f>
        <v>11</v>
      </c>
      <c r="AA12" s="7">
        <f>Model!Q10</f>
        <v>12</v>
      </c>
      <c r="AB12" s="7">
        <f>Model!R10</f>
        <v>13</v>
      </c>
      <c r="AC12" s="7">
        <f>Model!S10</f>
        <v>14</v>
      </c>
      <c r="AD12" s="7">
        <f>Model!T10</f>
        <v>15</v>
      </c>
      <c r="AE12" s="7">
        <f>Model!U10</f>
        <v>16</v>
      </c>
      <c r="AF12" s="162" t="str">
        <f>Model!V10</f>
        <v>Total</v>
      </c>
      <c r="AG12" s="136" t="str">
        <f>'CAT1'!P10</f>
        <v>CO1</v>
      </c>
      <c r="AH12" s="138" t="str">
        <f>'CAT1'!Q10</f>
        <v>CO2</v>
      </c>
      <c r="AI12" s="135" t="str">
        <f>'CAT1'!R10</f>
        <v>TOTAL</v>
      </c>
      <c r="AJ12" s="165" t="s">
        <v>24</v>
      </c>
      <c r="AK12" s="167" t="s">
        <v>25</v>
      </c>
      <c r="AL12" s="135" t="s">
        <v>5</v>
      </c>
      <c r="AM12" s="163" t="s">
        <v>31</v>
      </c>
      <c r="AN12" s="160" t="s">
        <v>32</v>
      </c>
      <c r="AO12" s="135"/>
      <c r="AP12" s="174" t="s">
        <v>8</v>
      </c>
      <c r="AQ12" s="175"/>
      <c r="AR12" s="175"/>
      <c r="AS12" s="175"/>
      <c r="AT12" s="175"/>
      <c r="AU12" s="176"/>
      <c r="AV12" s="7">
        <f>ESE!F10</f>
        <v>1</v>
      </c>
      <c r="AW12" s="7">
        <f>ESE!G10</f>
        <v>2</v>
      </c>
      <c r="AX12" s="7">
        <f>ESE!H10</f>
        <v>3</v>
      </c>
      <c r="AY12" s="7">
        <f>ESE!I10</f>
        <v>4</v>
      </c>
      <c r="AZ12" s="7">
        <f>ESE!J10</f>
        <v>5</v>
      </c>
      <c r="BA12" s="7">
        <f>ESE!K10</f>
        <v>6</v>
      </c>
      <c r="BB12" s="7">
        <f>ESE!L10</f>
        <v>7</v>
      </c>
      <c r="BC12" s="7">
        <f>ESE!M10</f>
        <v>8</v>
      </c>
      <c r="BD12" s="7">
        <f>ESE!N10</f>
        <v>9</v>
      </c>
      <c r="BE12" s="7">
        <f>ESE!O10</f>
        <v>10</v>
      </c>
      <c r="BF12" s="7">
        <f>ESE!P10</f>
        <v>11</v>
      </c>
      <c r="BG12" s="7">
        <f>ESE!Q10</f>
        <v>12</v>
      </c>
      <c r="BH12" s="7">
        <f>ESE!R10</f>
        <v>13</v>
      </c>
      <c r="BI12" s="7">
        <f>ESE!S10</f>
        <v>14</v>
      </c>
      <c r="BJ12" s="7">
        <f>ESE!T10</f>
        <v>15</v>
      </c>
      <c r="BK12" s="7">
        <f>ESE!U10</f>
        <v>16</v>
      </c>
      <c r="BL12" s="162" t="str">
        <f>ESE!V10</f>
        <v>Total</v>
      </c>
      <c r="BM12" s="134" t="str">
        <f>ESE!W10</f>
        <v>CO</v>
      </c>
      <c r="BN12" s="134"/>
      <c r="BO12" s="134"/>
      <c r="BP12" s="134"/>
      <c r="BQ12" s="134"/>
      <c r="BR12" s="134"/>
      <c r="BS12" s="172"/>
      <c r="BT12" s="172"/>
      <c r="BU12" s="172"/>
      <c r="BV12" s="172"/>
      <c r="BW12" s="172"/>
      <c r="BX12" s="172"/>
      <c r="BY12" s="173"/>
      <c r="BZ12" s="173"/>
      <c r="CA12" s="173"/>
      <c r="CB12" s="173"/>
      <c r="CC12" s="173"/>
      <c r="CD12" s="173"/>
      <c r="CE12" s="169"/>
      <c r="CF12" s="169"/>
      <c r="CG12" s="169"/>
      <c r="CH12" s="169"/>
      <c r="CI12" s="169"/>
      <c r="CJ12" s="169"/>
      <c r="CK12" s="170"/>
      <c r="CL12" s="170"/>
      <c r="CM12" s="170"/>
      <c r="CN12" s="170"/>
      <c r="CO12" s="170"/>
      <c r="CP12" s="170"/>
      <c r="CQ12" s="171"/>
      <c r="CR12" s="171"/>
      <c r="CS12" s="171"/>
      <c r="CT12" s="171"/>
      <c r="CU12" s="171"/>
      <c r="CV12" s="171"/>
      <c r="CW12" s="171"/>
      <c r="CX12" s="171"/>
      <c r="CY12" s="171"/>
      <c r="CZ12" s="171"/>
      <c r="DA12" s="171"/>
      <c r="DB12" s="171"/>
      <c r="DC12" s="171"/>
      <c r="DD12" s="171"/>
      <c r="DE12" s="171"/>
      <c r="DF12" s="171"/>
      <c r="DG12" s="171"/>
      <c r="DH12" s="171"/>
    </row>
    <row r="13" spans="2:112" x14ac:dyDescent="0.3">
      <c r="B13" s="145"/>
      <c r="C13" s="145"/>
      <c r="D13" s="145"/>
      <c r="E13" s="17" t="str">
        <f>'CAT1'!E11</f>
        <v>CO</v>
      </c>
      <c r="F13" s="24" t="str">
        <f>'CAT1'!F11</f>
        <v>CO1</v>
      </c>
      <c r="G13" s="24" t="str">
        <f>'CAT1'!G11</f>
        <v>CO1</v>
      </c>
      <c r="H13" s="24" t="str">
        <f>'CAT1'!H11</f>
        <v>CO1</v>
      </c>
      <c r="I13" s="25" t="str">
        <f>'CAT1'!I11</f>
        <v>CO2</v>
      </c>
      <c r="J13" s="25" t="str">
        <f>'CAT1'!J11</f>
        <v>CO2</v>
      </c>
      <c r="K13" s="25" t="str">
        <f>'CAT1'!K11</f>
        <v>CO2</v>
      </c>
      <c r="L13" s="24" t="str">
        <f>'CAT1'!L11</f>
        <v>CO1</v>
      </c>
      <c r="M13" s="24" t="str">
        <f>'CAT1'!M11</f>
        <v>CO1</v>
      </c>
      <c r="N13" s="25" t="str">
        <f>'CAT1'!N11</f>
        <v>CO2</v>
      </c>
      <c r="O13" s="135"/>
      <c r="P13" s="24" t="str">
        <f>Model!F11</f>
        <v>CO1</v>
      </c>
      <c r="Q13" s="24" t="str">
        <f>Model!G11</f>
        <v>CO1</v>
      </c>
      <c r="R13" s="25" t="str">
        <f>Model!H11</f>
        <v>CO2</v>
      </c>
      <c r="S13" s="25" t="str">
        <f>Model!I11</f>
        <v>CO2</v>
      </c>
      <c r="T13" s="27" t="str">
        <f>Model!J11</f>
        <v>CO3</v>
      </c>
      <c r="U13" s="27" t="str">
        <f>Model!K11</f>
        <v>CO3</v>
      </c>
      <c r="V13" s="28" t="str">
        <f>Model!L11</f>
        <v>CO4</v>
      </c>
      <c r="W13" s="28" t="str">
        <f>Model!M11</f>
        <v>CO4</v>
      </c>
      <c r="X13" s="31" t="str">
        <f>Model!N11</f>
        <v>CO5</v>
      </c>
      <c r="Y13" s="31" t="str">
        <f>Model!O11</f>
        <v>CO5</v>
      </c>
      <c r="Z13" s="32" t="str">
        <f>Model!P11</f>
        <v>CO6</v>
      </c>
      <c r="AA13" s="24" t="str">
        <f>Model!Q11</f>
        <v>CO1</v>
      </c>
      <c r="AB13" s="25" t="str">
        <f>Model!R11</f>
        <v>CO2</v>
      </c>
      <c r="AC13" s="27" t="str">
        <f>Model!S11</f>
        <v>CO3</v>
      </c>
      <c r="AD13" s="28" t="str">
        <f>Model!T11</f>
        <v>CO4</v>
      </c>
      <c r="AE13" s="31" t="str">
        <f>Model!U11</f>
        <v>CO5</v>
      </c>
      <c r="AF13" s="162"/>
      <c r="AG13" s="137"/>
      <c r="AH13" s="139"/>
      <c r="AI13" s="135"/>
      <c r="AJ13" s="166"/>
      <c r="AK13" s="168"/>
      <c r="AL13" s="135"/>
      <c r="AM13" s="164"/>
      <c r="AN13" s="161"/>
      <c r="AO13" s="135"/>
      <c r="AP13" s="24" t="s">
        <v>6</v>
      </c>
      <c r="AQ13" s="25" t="s">
        <v>7</v>
      </c>
      <c r="AR13" s="27" t="s">
        <v>24</v>
      </c>
      <c r="AS13" s="28" t="s">
        <v>25</v>
      </c>
      <c r="AT13" s="31" t="s">
        <v>31</v>
      </c>
      <c r="AU13" s="32" t="s">
        <v>32</v>
      </c>
      <c r="AV13" s="24" t="str">
        <f>ESE!F11</f>
        <v>CO1</v>
      </c>
      <c r="AW13" s="24" t="str">
        <f>ESE!G11</f>
        <v>CO1</v>
      </c>
      <c r="AX13" s="25" t="str">
        <f>ESE!H11</f>
        <v>CO2</v>
      </c>
      <c r="AY13" s="25" t="str">
        <f>ESE!I11</f>
        <v>CO2</v>
      </c>
      <c r="AZ13" s="27" t="str">
        <f>ESE!J11</f>
        <v>CO3</v>
      </c>
      <c r="BA13" s="27" t="str">
        <f>ESE!K11</f>
        <v>CO3</v>
      </c>
      <c r="BB13" s="28" t="str">
        <f>ESE!L11</f>
        <v>CO4</v>
      </c>
      <c r="BC13" s="28" t="str">
        <f>ESE!M11</f>
        <v>CO4</v>
      </c>
      <c r="BD13" s="31" t="str">
        <f>ESE!N11</f>
        <v>CO5</v>
      </c>
      <c r="BE13" s="31" t="str">
        <f>ESE!O11</f>
        <v>CO5</v>
      </c>
      <c r="BF13" s="32" t="str">
        <f>ESE!P11</f>
        <v>CO6</v>
      </c>
      <c r="BG13" s="24" t="str">
        <f>ESE!Q11</f>
        <v>CO1</v>
      </c>
      <c r="BH13" s="25" t="str">
        <f>ESE!R11</f>
        <v>CO2</v>
      </c>
      <c r="BI13" s="27" t="str">
        <f>ESE!S11</f>
        <v>CO3</v>
      </c>
      <c r="BJ13" s="28" t="str">
        <f>ESE!T11</f>
        <v>CO4</v>
      </c>
      <c r="BK13" s="31" t="str">
        <f>ESE!U11</f>
        <v>CO5</v>
      </c>
      <c r="BL13" s="162"/>
      <c r="BM13" s="33" t="str">
        <f>ESE!W11</f>
        <v>CO1</v>
      </c>
      <c r="BN13" s="25" t="str">
        <f>ESE!X11</f>
        <v>CO2</v>
      </c>
      <c r="BO13" s="27" t="str">
        <f>ESE!Y11</f>
        <v>CO3</v>
      </c>
      <c r="BP13" s="28" t="str">
        <f>ESE!Z11</f>
        <v>CO4</v>
      </c>
      <c r="BQ13" s="31" t="str">
        <f>ESE!AA11</f>
        <v>CO5</v>
      </c>
      <c r="BR13" s="32" t="str">
        <f>ESE!AB11</f>
        <v>CO6</v>
      </c>
      <c r="BS13" s="172"/>
      <c r="BT13" s="172"/>
      <c r="BU13" s="172"/>
      <c r="BV13" s="172"/>
      <c r="BW13" s="172"/>
      <c r="BX13" s="172"/>
      <c r="BY13" s="173"/>
      <c r="BZ13" s="173"/>
      <c r="CA13" s="173"/>
      <c r="CB13" s="173"/>
      <c r="CC13" s="173"/>
      <c r="CD13" s="173"/>
      <c r="CE13" s="169"/>
      <c r="CF13" s="169"/>
      <c r="CG13" s="169"/>
      <c r="CH13" s="169"/>
      <c r="CI13" s="169"/>
      <c r="CJ13" s="169"/>
      <c r="CK13" s="170"/>
      <c r="CL13" s="170"/>
      <c r="CM13" s="170"/>
      <c r="CN13" s="170"/>
      <c r="CO13" s="170"/>
      <c r="CP13" s="170"/>
      <c r="CQ13" s="171"/>
      <c r="CR13" s="171"/>
      <c r="CS13" s="171"/>
      <c r="CT13" s="171"/>
      <c r="CU13" s="171"/>
      <c r="CV13" s="171"/>
      <c r="CW13" s="171"/>
      <c r="CX13" s="171"/>
      <c r="CY13" s="171"/>
      <c r="CZ13" s="171"/>
      <c r="DA13" s="171"/>
      <c r="DB13" s="171"/>
      <c r="DC13" s="171"/>
      <c r="DD13" s="171"/>
      <c r="DE13" s="171"/>
      <c r="DF13" s="171"/>
      <c r="DG13" s="171"/>
      <c r="DH13" s="171"/>
    </row>
    <row r="14" spans="2:112" x14ac:dyDescent="0.3">
      <c r="B14" s="146"/>
      <c r="C14" s="146"/>
      <c r="D14" s="145"/>
      <c r="E14" s="17" t="str">
        <f>'CAT1'!E12</f>
        <v>Marks Alloted</v>
      </c>
      <c r="F14" s="24">
        <f>'CAT1'!F12</f>
        <v>2</v>
      </c>
      <c r="G14" s="24">
        <f>'CAT1'!G12</f>
        <v>2</v>
      </c>
      <c r="H14" s="24">
        <f>'CAT1'!H12</f>
        <v>2</v>
      </c>
      <c r="I14" s="25">
        <f>'CAT1'!I12</f>
        <v>2</v>
      </c>
      <c r="J14" s="25">
        <f>'CAT1'!J12</f>
        <v>2</v>
      </c>
      <c r="K14" s="25">
        <f>'CAT1'!K12</f>
        <v>2</v>
      </c>
      <c r="L14" s="24">
        <f>'CAT1'!L12</f>
        <v>10</v>
      </c>
      <c r="M14" s="24">
        <f>'CAT1'!M12</f>
        <v>14</v>
      </c>
      <c r="N14" s="25">
        <f>'CAT1'!N12</f>
        <v>14</v>
      </c>
      <c r="O14" s="17">
        <f>'CAT1'!O12</f>
        <v>50</v>
      </c>
      <c r="P14" s="24">
        <f>Model!F12</f>
        <v>2</v>
      </c>
      <c r="Q14" s="24">
        <f>Model!G12</f>
        <v>2</v>
      </c>
      <c r="R14" s="25">
        <f>Model!H12</f>
        <v>2</v>
      </c>
      <c r="S14" s="25">
        <f>Model!I12</f>
        <v>2</v>
      </c>
      <c r="T14" s="27">
        <f>Model!J12</f>
        <v>2</v>
      </c>
      <c r="U14" s="27">
        <f>Model!K12</f>
        <v>2</v>
      </c>
      <c r="V14" s="28">
        <f>Model!L12</f>
        <v>2</v>
      </c>
      <c r="W14" s="28">
        <f>Model!M12</f>
        <v>2</v>
      </c>
      <c r="X14" s="31">
        <f>Model!N12</f>
        <v>2</v>
      </c>
      <c r="Y14" s="31">
        <f>Model!O12</f>
        <v>2</v>
      </c>
      <c r="Z14" s="32">
        <f>Model!P12</f>
        <v>10</v>
      </c>
      <c r="AA14" s="24">
        <f>Model!Q12</f>
        <v>14</v>
      </c>
      <c r="AB14" s="25">
        <f>Model!R12</f>
        <v>14</v>
      </c>
      <c r="AC14" s="27">
        <f>Model!S12</f>
        <v>14</v>
      </c>
      <c r="AD14" s="28">
        <f>Model!T12</f>
        <v>14</v>
      </c>
      <c r="AE14" s="31">
        <f>Model!U12</f>
        <v>14</v>
      </c>
      <c r="AF14" s="17">
        <f>Model!V12</f>
        <v>100</v>
      </c>
      <c r="AG14" s="22">
        <f>'CAT1'!P12</f>
        <v>5</v>
      </c>
      <c r="AH14" s="23">
        <f>'CAT1'!Q12</f>
        <v>5</v>
      </c>
      <c r="AI14" s="17">
        <f>'CAT1'!R12</f>
        <v>10</v>
      </c>
      <c r="AJ14" s="27">
        <v>5</v>
      </c>
      <c r="AK14" s="28">
        <v>5</v>
      </c>
      <c r="AL14" s="17">
        <f>SUM(AJ14:AK14)</f>
        <v>10</v>
      </c>
      <c r="AM14" s="31">
        <v>5</v>
      </c>
      <c r="AN14" s="32">
        <v>5</v>
      </c>
      <c r="AO14" s="17">
        <f t="shared" ref="AO14" si="0">SUM(AM14:AN14)</f>
        <v>10</v>
      </c>
      <c r="AP14" s="24">
        <f>SUM(F14:H14,L14:M14,P14:Q14,AA14,AG14)</f>
        <v>53</v>
      </c>
      <c r="AQ14" s="25">
        <f>SUM(I14:K14,N14,R14:S14,AB14,AH14)</f>
        <v>43</v>
      </c>
      <c r="AR14" s="27">
        <f>SUM(T14:U14,AC14,AJ14)</f>
        <v>23</v>
      </c>
      <c r="AS14" s="28">
        <f>SUM(V14:W14,AD14,AK14)</f>
        <v>23</v>
      </c>
      <c r="AT14" s="31">
        <f>SUM(X14:Y14,AE14,AM14)</f>
        <v>23</v>
      </c>
      <c r="AU14" s="32">
        <f>SUM(Z14,AN14)</f>
        <v>15</v>
      </c>
      <c r="AV14" s="24">
        <f>ESE!F12</f>
        <v>2</v>
      </c>
      <c r="AW14" s="24">
        <f>ESE!G12</f>
        <v>2</v>
      </c>
      <c r="AX14" s="25">
        <f>ESE!H12</f>
        <v>2</v>
      </c>
      <c r="AY14" s="25">
        <f>ESE!I12</f>
        <v>2</v>
      </c>
      <c r="AZ14" s="27">
        <f>ESE!J12</f>
        <v>2</v>
      </c>
      <c r="BA14" s="27">
        <f>ESE!K12</f>
        <v>2</v>
      </c>
      <c r="BB14" s="28">
        <f>ESE!L12</f>
        <v>2</v>
      </c>
      <c r="BC14" s="28">
        <f>ESE!M12</f>
        <v>2</v>
      </c>
      <c r="BD14" s="31">
        <f>ESE!N12</f>
        <v>2</v>
      </c>
      <c r="BE14" s="31">
        <f>ESE!O12</f>
        <v>2</v>
      </c>
      <c r="BF14" s="32">
        <f>ESE!P12</f>
        <v>10</v>
      </c>
      <c r="BG14" s="24">
        <f>ESE!Q12</f>
        <v>14</v>
      </c>
      <c r="BH14" s="25">
        <f>ESE!R12</f>
        <v>14</v>
      </c>
      <c r="BI14" s="27">
        <f>ESE!S12</f>
        <v>14</v>
      </c>
      <c r="BJ14" s="28">
        <f>ESE!T12</f>
        <v>14</v>
      </c>
      <c r="BK14" s="31">
        <f>ESE!U12</f>
        <v>14</v>
      </c>
      <c r="BL14" s="17">
        <f>ESE!V12</f>
        <v>100</v>
      </c>
      <c r="BM14" s="24">
        <f>ESE!W12</f>
        <v>18</v>
      </c>
      <c r="BN14" s="25">
        <f>ESE!X12</f>
        <v>18</v>
      </c>
      <c r="BO14" s="27">
        <f>ESE!Y12</f>
        <v>29</v>
      </c>
      <c r="BP14" s="28">
        <f>ESE!Z12</f>
        <v>18</v>
      </c>
      <c r="BQ14" s="31">
        <f>ESE!AA12</f>
        <v>18</v>
      </c>
      <c r="BR14" s="32">
        <f>ESE!AB12</f>
        <v>10</v>
      </c>
      <c r="BS14" s="45" t="s">
        <v>6</v>
      </c>
      <c r="BT14" s="45" t="s">
        <v>7</v>
      </c>
      <c r="BU14" s="45" t="s">
        <v>24</v>
      </c>
      <c r="BV14" s="45" t="s">
        <v>25</v>
      </c>
      <c r="BW14" s="45" t="s">
        <v>31</v>
      </c>
      <c r="BX14" s="45" t="s">
        <v>32</v>
      </c>
      <c r="BY14" s="46" t="s">
        <v>6</v>
      </c>
      <c r="BZ14" s="46" t="s">
        <v>7</v>
      </c>
      <c r="CA14" s="46" t="s">
        <v>24</v>
      </c>
      <c r="CB14" s="46" t="s">
        <v>25</v>
      </c>
      <c r="CC14" s="46" t="s">
        <v>31</v>
      </c>
      <c r="CD14" s="46" t="s">
        <v>32</v>
      </c>
      <c r="CE14" s="47" t="s">
        <v>6</v>
      </c>
      <c r="CF14" s="47" t="s">
        <v>7</v>
      </c>
      <c r="CG14" s="47" t="s">
        <v>24</v>
      </c>
      <c r="CH14" s="47" t="s">
        <v>25</v>
      </c>
      <c r="CI14" s="47" t="s">
        <v>31</v>
      </c>
      <c r="CJ14" s="47" t="s">
        <v>32</v>
      </c>
      <c r="CK14" s="48" t="s">
        <v>6</v>
      </c>
      <c r="CL14" s="48" t="s">
        <v>7</v>
      </c>
      <c r="CM14" s="48" t="s">
        <v>24</v>
      </c>
      <c r="CN14" s="48" t="s">
        <v>25</v>
      </c>
      <c r="CO14" s="48" t="s">
        <v>31</v>
      </c>
      <c r="CP14" s="48" t="s">
        <v>32</v>
      </c>
      <c r="CQ14" s="49" t="s">
        <v>6</v>
      </c>
      <c r="CR14" s="49" t="s">
        <v>7</v>
      </c>
      <c r="CS14" s="49" t="s">
        <v>24</v>
      </c>
      <c r="CT14" s="49" t="s">
        <v>25</v>
      </c>
      <c r="CU14" s="49" t="s">
        <v>31</v>
      </c>
      <c r="CV14" s="49" t="s">
        <v>32</v>
      </c>
      <c r="CW14" s="49" t="s">
        <v>6</v>
      </c>
      <c r="CX14" s="49" t="s">
        <v>7</v>
      </c>
      <c r="CY14" s="49" t="s">
        <v>24</v>
      </c>
      <c r="CZ14" s="49" t="s">
        <v>25</v>
      </c>
      <c r="DA14" s="49" t="s">
        <v>31</v>
      </c>
      <c r="DB14" s="49" t="s">
        <v>32</v>
      </c>
      <c r="DC14" s="49" t="s">
        <v>6</v>
      </c>
      <c r="DD14" s="49" t="s">
        <v>7</v>
      </c>
      <c r="DE14" s="49" t="s">
        <v>24</v>
      </c>
      <c r="DF14" s="49" t="s">
        <v>25</v>
      </c>
      <c r="DG14" s="49" t="s">
        <v>31</v>
      </c>
      <c r="DH14" s="49" t="s">
        <v>32</v>
      </c>
    </row>
    <row r="15" spans="2:112" x14ac:dyDescent="0.3">
      <c r="B15" s="7">
        <f>'CAT1'!B13</f>
        <v>1</v>
      </c>
      <c r="C15" s="21" t="str">
        <f>'CAT1'!C13</f>
        <v>AME21002</v>
      </c>
      <c r="D15" s="132" t="str">
        <f>'CAT1'!D13</f>
        <v>AME21002</v>
      </c>
      <c r="E15" s="133"/>
      <c r="F15" s="7">
        <f>'CAT1'!F13</f>
        <v>1</v>
      </c>
      <c r="G15" s="7">
        <f>'CAT1'!G13</f>
        <v>0</v>
      </c>
      <c r="H15" s="7">
        <f>'CAT1'!H13</f>
        <v>2</v>
      </c>
      <c r="I15" s="7">
        <f>'CAT1'!I13</f>
        <v>1</v>
      </c>
      <c r="J15" s="7">
        <f>'CAT1'!J13</f>
        <v>0</v>
      </c>
      <c r="K15" s="7">
        <f>'CAT1'!K13</f>
        <v>1</v>
      </c>
      <c r="L15" s="7">
        <f>'CAT1'!L13</f>
        <v>7</v>
      </c>
      <c r="M15" s="7">
        <f>'CAT1'!M13</f>
        <v>9</v>
      </c>
      <c r="N15" s="7">
        <f>'CAT1'!N13</f>
        <v>8</v>
      </c>
      <c r="O15" s="17">
        <f>'CAT1'!O13</f>
        <v>29</v>
      </c>
      <c r="P15" s="7">
        <f>Model!F13</f>
        <v>2</v>
      </c>
      <c r="Q15" s="7">
        <f>Model!G13</f>
        <v>2</v>
      </c>
      <c r="R15" s="7">
        <f>Model!H13</f>
        <v>2</v>
      </c>
      <c r="S15" s="7">
        <f>Model!I13</f>
        <v>2</v>
      </c>
      <c r="T15" s="7">
        <f>Model!J13</f>
        <v>2</v>
      </c>
      <c r="U15" s="7">
        <f>Model!K13</f>
        <v>2</v>
      </c>
      <c r="V15" s="7">
        <f>Model!L13</f>
        <v>2</v>
      </c>
      <c r="W15" s="7">
        <f>Model!M13</f>
        <v>2</v>
      </c>
      <c r="X15" s="7">
        <f>Model!N13</f>
        <v>2</v>
      </c>
      <c r="Y15" s="7">
        <f>Model!O13</f>
        <v>2</v>
      </c>
      <c r="Z15" s="7">
        <f>Model!P13</f>
        <v>7</v>
      </c>
      <c r="AA15" s="7">
        <f>Model!Q13</f>
        <v>11</v>
      </c>
      <c r="AB15" s="7">
        <f>Model!R13</f>
        <v>11</v>
      </c>
      <c r="AC15" s="7">
        <f>Model!S13</f>
        <v>13</v>
      </c>
      <c r="AD15" s="7">
        <f>Model!T13</f>
        <v>12</v>
      </c>
      <c r="AE15" s="7">
        <f>Model!U13</f>
        <v>9</v>
      </c>
      <c r="AF15" s="17">
        <f>Model!V13</f>
        <v>83</v>
      </c>
      <c r="AG15" s="7">
        <f>'CAT1'!P13</f>
        <v>5</v>
      </c>
      <c r="AH15" s="7">
        <f>'CAT1'!Q13</f>
        <v>5</v>
      </c>
      <c r="AI15" s="17">
        <f>'CAT1'!R13</f>
        <v>10</v>
      </c>
      <c r="AJ15" s="29">
        <f>Model!W13</f>
        <v>5</v>
      </c>
      <c r="AK15" s="29">
        <f>Model!X13</f>
        <v>5</v>
      </c>
      <c r="AL15" s="17">
        <f>Model!AB13</f>
        <v>9</v>
      </c>
      <c r="AM15" s="29">
        <f>Model!Z13</f>
        <v>4</v>
      </c>
      <c r="AN15" s="29">
        <f>Model!AA13</f>
        <v>5</v>
      </c>
      <c r="AO15" s="17">
        <f>Model!AB13</f>
        <v>9</v>
      </c>
      <c r="AP15" s="39">
        <f t="shared" ref="AP15:AP78" si="1">SUM(F15:H15,L15:M15,P15:Q15,AA15,AG15)/53</f>
        <v>0.73584905660377353</v>
      </c>
      <c r="AQ15" s="40">
        <f t="shared" ref="AQ15:AQ78" si="2">SUM(I15:K15,N15,R15:S15,AB15,AH15)/43</f>
        <v>0.69767441860465118</v>
      </c>
      <c r="AR15" s="41">
        <f t="shared" ref="AR15:AR78" si="3">SUM(T15:U15,AC15,AJ15)/23</f>
        <v>0.95652173913043481</v>
      </c>
      <c r="AS15" s="42">
        <f t="shared" ref="AS15:AS78" si="4">SUM(V15:W15,AD15,AK15)/23</f>
        <v>0.91304347826086951</v>
      </c>
      <c r="AT15" s="43">
        <f t="shared" ref="AT15:AT78" si="5">SUM(X15:Y15,AE15,AM15)/23</f>
        <v>0.73913043478260865</v>
      </c>
      <c r="AU15" s="44">
        <f t="shared" ref="AU15:AU78" si="6">SUM(Z15,AN15)/15</f>
        <v>0.8</v>
      </c>
      <c r="AV15" s="7">
        <f>ESE!F13</f>
        <v>2</v>
      </c>
      <c r="AW15" s="7">
        <f>ESE!G13</f>
        <v>2</v>
      </c>
      <c r="AX15" s="7">
        <f>ESE!H13</f>
        <v>2</v>
      </c>
      <c r="AY15" s="7">
        <f>ESE!I13</f>
        <v>0</v>
      </c>
      <c r="AZ15" s="7">
        <f>ESE!J13</f>
        <v>1</v>
      </c>
      <c r="BA15" s="7">
        <f>ESE!K13</f>
        <v>2</v>
      </c>
      <c r="BB15" s="7">
        <f>ESE!L13</f>
        <v>2</v>
      </c>
      <c r="BC15" s="7">
        <f>ESE!M13</f>
        <v>2</v>
      </c>
      <c r="BD15" s="7">
        <f>ESE!N13</f>
        <v>2</v>
      </c>
      <c r="BE15" s="7">
        <f>ESE!O13</f>
        <v>2</v>
      </c>
      <c r="BF15" s="7">
        <f>ESE!P13</f>
        <v>6</v>
      </c>
      <c r="BG15" s="7">
        <f>ESE!Q13</f>
        <v>11</v>
      </c>
      <c r="BH15" s="7">
        <f>ESE!R13</f>
        <v>11</v>
      </c>
      <c r="BI15" s="7">
        <f>ESE!S13</f>
        <v>11</v>
      </c>
      <c r="BJ15" s="7">
        <f>ESE!T13</f>
        <v>11</v>
      </c>
      <c r="BK15" s="7">
        <f>ESE!U13</f>
        <v>11</v>
      </c>
      <c r="BL15" s="17">
        <f>ESE!V13</f>
        <v>78</v>
      </c>
      <c r="BM15" s="52">
        <f>ESE!W13</f>
        <v>0.83333333333333337</v>
      </c>
      <c r="BN15" s="40">
        <f>ESE!X13</f>
        <v>0.72222222222222221</v>
      </c>
      <c r="BO15" s="41">
        <f>ESE!Y13</f>
        <v>0.77777777777777779</v>
      </c>
      <c r="BP15" s="42">
        <f>ESE!Z13</f>
        <v>0.83333333333333337</v>
      </c>
      <c r="BQ15" s="43">
        <f>ESE!AA13</f>
        <v>0.83333333333333337</v>
      </c>
      <c r="BR15" s="44">
        <f>ESE!AB13</f>
        <v>0.6</v>
      </c>
      <c r="BS15" s="50">
        <f>0.6*BM15</f>
        <v>0.5</v>
      </c>
      <c r="BT15" s="50">
        <f t="shared" ref="BT15:BX15" si="7">0.6*BN15</f>
        <v>0.43333333333333329</v>
      </c>
      <c r="BU15" s="50">
        <f t="shared" si="7"/>
        <v>0.46666666666666667</v>
      </c>
      <c r="BV15" s="50">
        <f t="shared" si="7"/>
        <v>0.5</v>
      </c>
      <c r="BW15" s="50">
        <f t="shared" si="7"/>
        <v>0.5</v>
      </c>
      <c r="BX15" s="50">
        <f t="shared" si="7"/>
        <v>0.36</v>
      </c>
      <c r="BY15" s="34">
        <f>0.4*AP15</f>
        <v>0.29433962264150942</v>
      </c>
      <c r="BZ15" s="34">
        <f t="shared" ref="BZ15:CD15" si="8">0.4*AQ15</f>
        <v>0.27906976744186046</v>
      </c>
      <c r="CA15" s="34">
        <f t="shared" si="8"/>
        <v>0.38260869565217392</v>
      </c>
      <c r="CB15" s="34">
        <f t="shared" si="8"/>
        <v>0.36521739130434783</v>
      </c>
      <c r="CC15" s="34">
        <f t="shared" si="8"/>
        <v>0.29565217391304349</v>
      </c>
      <c r="CD15" s="34">
        <f t="shared" si="8"/>
        <v>0.32000000000000006</v>
      </c>
      <c r="CE15" s="34">
        <f>BS15+BY15</f>
        <v>0.79433962264150937</v>
      </c>
      <c r="CF15" s="34">
        <f t="shared" ref="CF15:CI15" si="9">BT15+BZ15</f>
        <v>0.71240310077519375</v>
      </c>
      <c r="CG15" s="34">
        <f t="shared" si="9"/>
        <v>0.8492753623188406</v>
      </c>
      <c r="CH15" s="34">
        <f t="shared" si="9"/>
        <v>0.86521739130434783</v>
      </c>
      <c r="CI15" s="34">
        <f t="shared" si="9"/>
        <v>0.79565217391304355</v>
      </c>
      <c r="CJ15" s="34">
        <f>BX15+CD15</f>
        <v>0.68</v>
      </c>
      <c r="CK15" s="34">
        <f>CES!J12</f>
        <v>1</v>
      </c>
      <c r="CL15" s="34">
        <f>CES!K12</f>
        <v>0.33333333333333331</v>
      </c>
      <c r="CM15" s="34">
        <f>CES!L12</f>
        <v>1</v>
      </c>
      <c r="CN15" s="34">
        <f>CES!M12</f>
        <v>1</v>
      </c>
      <c r="CO15" s="34">
        <f>CES!N12</f>
        <v>0.33333333333333331</v>
      </c>
      <c r="CP15" s="34">
        <f>CES!O12</f>
        <v>1</v>
      </c>
      <c r="CQ15" s="34">
        <f>0.1*CK15</f>
        <v>0.1</v>
      </c>
      <c r="CR15" s="34">
        <f t="shared" ref="CR15:CV15" si="10">0.1*CL15</f>
        <v>3.3333333333333333E-2</v>
      </c>
      <c r="CS15" s="34">
        <f t="shared" si="10"/>
        <v>0.1</v>
      </c>
      <c r="CT15" s="34">
        <f t="shared" si="10"/>
        <v>0.1</v>
      </c>
      <c r="CU15" s="34">
        <f t="shared" si="10"/>
        <v>3.3333333333333333E-2</v>
      </c>
      <c r="CV15" s="34">
        <f t="shared" si="10"/>
        <v>0.1</v>
      </c>
      <c r="CW15" s="34">
        <f>0.9*CE15</f>
        <v>0.71490566037735848</v>
      </c>
      <c r="CX15" s="34">
        <f t="shared" ref="CX15:DB15" si="11">0.9*CF15</f>
        <v>0.64116279069767435</v>
      </c>
      <c r="CY15" s="34">
        <f t="shared" si="11"/>
        <v>0.76434782608695651</v>
      </c>
      <c r="CZ15" s="34">
        <f t="shared" si="11"/>
        <v>0.77869565217391301</v>
      </c>
      <c r="DA15" s="34">
        <f t="shared" si="11"/>
        <v>0.71608695652173926</v>
      </c>
      <c r="DB15" s="34">
        <f t="shared" si="11"/>
        <v>0.6120000000000001</v>
      </c>
      <c r="DC15" s="39">
        <f>CW15+CQ15</f>
        <v>0.81490566037735845</v>
      </c>
      <c r="DD15" s="40">
        <f t="shared" ref="DD15:DH15" si="12">CX15+CR15</f>
        <v>0.67449612403100767</v>
      </c>
      <c r="DE15" s="41">
        <f t="shared" si="12"/>
        <v>0.86434782608695648</v>
      </c>
      <c r="DF15" s="42">
        <f t="shared" si="12"/>
        <v>0.87869565217391299</v>
      </c>
      <c r="DG15" s="43">
        <f t="shared" si="12"/>
        <v>0.74942028985507259</v>
      </c>
      <c r="DH15" s="44">
        <f t="shared" si="12"/>
        <v>0.71200000000000008</v>
      </c>
    </row>
    <row r="16" spans="2:112" x14ac:dyDescent="0.3">
      <c r="B16" s="7">
        <f>'CAT1'!B14</f>
        <v>2</v>
      </c>
      <c r="C16" s="21" t="str">
        <f>'CAT1'!C14</f>
        <v>AME21005</v>
      </c>
      <c r="D16" s="132" t="str">
        <f>'CAT1'!D14</f>
        <v>AME21005</v>
      </c>
      <c r="E16" s="133"/>
      <c r="F16" s="7">
        <f>'CAT1'!F14</f>
        <v>2</v>
      </c>
      <c r="G16" s="7">
        <f>'CAT1'!G14</f>
        <v>2</v>
      </c>
      <c r="H16" s="7">
        <f>'CAT1'!H14</f>
        <v>2</v>
      </c>
      <c r="I16" s="7">
        <f>'CAT1'!I14</f>
        <v>2</v>
      </c>
      <c r="J16" s="7">
        <f>'CAT1'!J14</f>
        <v>2</v>
      </c>
      <c r="K16" s="7">
        <f>'CAT1'!K14</f>
        <v>2</v>
      </c>
      <c r="L16" s="7">
        <f>'CAT1'!L14</f>
        <v>10</v>
      </c>
      <c r="M16" s="7">
        <f>'CAT1'!M14</f>
        <v>12</v>
      </c>
      <c r="N16" s="7">
        <f>'CAT1'!N14</f>
        <v>11</v>
      </c>
      <c r="O16" s="17">
        <f>'CAT1'!O14</f>
        <v>45</v>
      </c>
      <c r="P16" s="7">
        <f>Model!F14</f>
        <v>2</v>
      </c>
      <c r="Q16" s="7">
        <f>Model!G14</f>
        <v>2</v>
      </c>
      <c r="R16" s="7">
        <f>Model!H14</f>
        <v>2</v>
      </c>
      <c r="S16" s="7">
        <f>Model!I14</f>
        <v>2</v>
      </c>
      <c r="T16" s="7">
        <f>Model!J14</f>
        <v>2</v>
      </c>
      <c r="U16" s="7">
        <f>Model!K14</f>
        <v>2</v>
      </c>
      <c r="V16" s="7">
        <f>Model!L14</f>
        <v>2</v>
      </c>
      <c r="W16" s="7">
        <f>Model!M14</f>
        <v>2</v>
      </c>
      <c r="X16" s="7">
        <f>Model!N14</f>
        <v>2</v>
      </c>
      <c r="Y16" s="7">
        <f>Model!O14</f>
        <v>2</v>
      </c>
      <c r="Z16" s="7">
        <f>Model!P14</f>
        <v>7</v>
      </c>
      <c r="AA16" s="7">
        <f>Model!Q14</f>
        <v>13</v>
      </c>
      <c r="AB16" s="7">
        <f>Model!R14</f>
        <v>9</v>
      </c>
      <c r="AC16" s="7">
        <f>Model!S14</f>
        <v>11</v>
      </c>
      <c r="AD16" s="7">
        <f>Model!T14</f>
        <v>11</v>
      </c>
      <c r="AE16" s="7">
        <f>Model!U14</f>
        <v>11</v>
      </c>
      <c r="AF16" s="17">
        <f>Model!V14</f>
        <v>82</v>
      </c>
      <c r="AG16" s="7">
        <f>'CAT1'!P14</f>
        <v>5</v>
      </c>
      <c r="AH16" s="7">
        <f>'CAT1'!Q14</f>
        <v>5</v>
      </c>
      <c r="AI16" s="17">
        <f>'CAT1'!R14</f>
        <v>10</v>
      </c>
      <c r="AJ16" s="29">
        <f>Model!W14</f>
        <v>5</v>
      </c>
      <c r="AK16" s="29">
        <f>Model!X14</f>
        <v>5</v>
      </c>
      <c r="AL16" s="17">
        <f>Model!AB14</f>
        <v>10</v>
      </c>
      <c r="AM16" s="29">
        <f>Model!Z14</f>
        <v>5</v>
      </c>
      <c r="AN16" s="29">
        <f>Model!AA14</f>
        <v>5</v>
      </c>
      <c r="AO16" s="17">
        <f>Model!AB14</f>
        <v>10</v>
      </c>
      <c r="AP16" s="39">
        <f t="shared" si="1"/>
        <v>0.94339622641509435</v>
      </c>
      <c r="AQ16" s="40">
        <f t="shared" si="2"/>
        <v>0.81395348837209303</v>
      </c>
      <c r="AR16" s="41">
        <f t="shared" si="3"/>
        <v>0.86956521739130432</v>
      </c>
      <c r="AS16" s="42">
        <f t="shared" si="4"/>
        <v>0.86956521739130432</v>
      </c>
      <c r="AT16" s="43">
        <f t="shared" si="5"/>
        <v>0.86956521739130432</v>
      </c>
      <c r="AU16" s="44">
        <f t="shared" si="6"/>
        <v>0.8</v>
      </c>
      <c r="AV16" s="7">
        <f>ESE!F14</f>
        <v>2</v>
      </c>
      <c r="AW16" s="7">
        <f>ESE!G14</f>
        <v>2</v>
      </c>
      <c r="AX16" s="7">
        <f>ESE!H14</f>
        <v>2</v>
      </c>
      <c r="AY16" s="7">
        <f>ESE!I14</f>
        <v>2</v>
      </c>
      <c r="AZ16" s="7">
        <f>ESE!J14</f>
        <v>2</v>
      </c>
      <c r="BA16" s="7">
        <f>ESE!K14</f>
        <v>2</v>
      </c>
      <c r="BB16" s="7">
        <f>ESE!L14</f>
        <v>2</v>
      </c>
      <c r="BC16" s="7">
        <f>ESE!M14</f>
        <v>2</v>
      </c>
      <c r="BD16" s="7">
        <f>ESE!N14</f>
        <v>2</v>
      </c>
      <c r="BE16" s="7">
        <f>ESE!O14</f>
        <v>2</v>
      </c>
      <c r="BF16" s="7">
        <f>ESE!P14</f>
        <v>8</v>
      </c>
      <c r="BG16" s="7">
        <f>ESE!Q14</f>
        <v>12</v>
      </c>
      <c r="BH16" s="7">
        <f>ESE!R14</f>
        <v>11</v>
      </c>
      <c r="BI16" s="7">
        <f>ESE!S14</f>
        <v>11</v>
      </c>
      <c r="BJ16" s="7">
        <f>ESE!T14</f>
        <v>12</v>
      </c>
      <c r="BK16" s="7">
        <f>ESE!U14</f>
        <v>12</v>
      </c>
      <c r="BL16" s="17">
        <f>ESE!V14</f>
        <v>86</v>
      </c>
      <c r="BM16" s="52">
        <f>ESE!W14</f>
        <v>0.88888888888888884</v>
      </c>
      <c r="BN16" s="40">
        <f>ESE!X14</f>
        <v>0.83333333333333337</v>
      </c>
      <c r="BO16" s="41">
        <f>ESE!Y14</f>
        <v>0.83333333333333337</v>
      </c>
      <c r="BP16" s="42">
        <f>ESE!Z14</f>
        <v>0.88888888888888884</v>
      </c>
      <c r="BQ16" s="43">
        <f>ESE!AA14</f>
        <v>0.88888888888888884</v>
      </c>
      <c r="BR16" s="44">
        <f>ESE!AB14</f>
        <v>0.8</v>
      </c>
      <c r="BS16" s="50">
        <f t="shared" ref="BS16:BS79" si="13">0.6*BM16</f>
        <v>0.53333333333333333</v>
      </c>
      <c r="BT16" s="50">
        <f t="shared" ref="BT16:BT79" si="14">0.6*BN16</f>
        <v>0.5</v>
      </c>
      <c r="BU16" s="50">
        <f t="shared" ref="BU16:BU79" si="15">0.6*BO16</f>
        <v>0.5</v>
      </c>
      <c r="BV16" s="50">
        <f t="shared" ref="BV16:BV79" si="16">0.6*BP16</f>
        <v>0.53333333333333333</v>
      </c>
      <c r="BW16" s="50">
        <f t="shared" ref="BW16:BW79" si="17">0.6*BQ16</f>
        <v>0.53333333333333333</v>
      </c>
      <c r="BX16" s="50">
        <f t="shared" ref="BX16:BX79" si="18">0.6*BR16</f>
        <v>0.48</v>
      </c>
      <c r="BY16" s="34">
        <f t="shared" ref="BY16:BY79" si="19">0.4*AP16</f>
        <v>0.37735849056603776</v>
      </c>
      <c r="BZ16" s="34">
        <f t="shared" ref="BZ16:BZ79" si="20">0.4*AQ16</f>
        <v>0.32558139534883723</v>
      </c>
      <c r="CA16" s="34">
        <f t="shared" ref="CA16:CA79" si="21">0.4*AR16</f>
        <v>0.34782608695652173</v>
      </c>
      <c r="CB16" s="34">
        <f t="shared" ref="CB16:CB79" si="22">0.4*AS16</f>
        <v>0.34782608695652173</v>
      </c>
      <c r="CC16" s="34">
        <f t="shared" ref="CC16:CC79" si="23">0.4*AT16</f>
        <v>0.34782608695652173</v>
      </c>
      <c r="CD16" s="34">
        <f t="shared" ref="CD16:CD79" si="24">0.4*AU16</f>
        <v>0.32000000000000006</v>
      </c>
      <c r="CE16" s="34">
        <f t="shared" ref="CE16:CE79" si="25">BS16+BY16</f>
        <v>0.91069182389937109</v>
      </c>
      <c r="CF16" s="34">
        <f t="shared" ref="CF16:CF79" si="26">BT16+BZ16</f>
        <v>0.82558139534883723</v>
      </c>
      <c r="CG16" s="34">
        <f t="shared" ref="CG16:CG79" si="27">BU16+CA16</f>
        <v>0.84782608695652173</v>
      </c>
      <c r="CH16" s="34">
        <f t="shared" ref="CH16:CH79" si="28">BV16+CB16</f>
        <v>0.88115942028985506</v>
      </c>
      <c r="CI16" s="34">
        <f t="shared" ref="CI16:CI79" si="29">BW16+CC16</f>
        <v>0.88115942028985506</v>
      </c>
      <c r="CJ16" s="34">
        <f t="shared" ref="CJ16:CJ79" si="30">BX16+CD16</f>
        <v>0.8</v>
      </c>
      <c r="CK16" s="34">
        <f>CES!J13</f>
        <v>0.33333333333333331</v>
      </c>
      <c r="CL16" s="34">
        <f>CES!K13</f>
        <v>0.33333333333333331</v>
      </c>
      <c r="CM16" s="34">
        <f>CES!L13</f>
        <v>0.66666666666666663</v>
      </c>
      <c r="CN16" s="34">
        <f>CES!M13</f>
        <v>0.33333333333333331</v>
      </c>
      <c r="CO16" s="34">
        <f>CES!N13</f>
        <v>0.33333333333333331</v>
      </c>
      <c r="CP16" s="34">
        <f>CES!O13</f>
        <v>0.33333333333333331</v>
      </c>
      <c r="CQ16" s="34">
        <f t="shared" ref="CQ16:CQ79" si="31">0.1*CK16</f>
        <v>3.3333333333333333E-2</v>
      </c>
      <c r="CR16" s="34">
        <f t="shared" ref="CR16:CR79" si="32">0.1*CL16</f>
        <v>3.3333333333333333E-2</v>
      </c>
      <c r="CS16" s="34">
        <f t="shared" ref="CS16:CS79" si="33">0.1*CM16</f>
        <v>6.6666666666666666E-2</v>
      </c>
      <c r="CT16" s="34">
        <f t="shared" ref="CT16:CT79" si="34">0.1*CN16</f>
        <v>3.3333333333333333E-2</v>
      </c>
      <c r="CU16" s="34">
        <f t="shared" ref="CU16:CU79" si="35">0.1*CO16</f>
        <v>3.3333333333333333E-2</v>
      </c>
      <c r="CV16" s="34">
        <f t="shared" ref="CV16:CV79" si="36">0.1*CP16</f>
        <v>3.3333333333333333E-2</v>
      </c>
      <c r="CW16" s="34">
        <f t="shared" ref="CW16:CW79" si="37">0.9*CE16</f>
        <v>0.81962264150943398</v>
      </c>
      <c r="CX16" s="34">
        <f t="shared" ref="CX16:CX79" si="38">0.9*CF16</f>
        <v>0.74302325581395356</v>
      </c>
      <c r="CY16" s="34">
        <f t="shared" ref="CY16:CY79" si="39">0.9*CG16</f>
        <v>0.7630434782608696</v>
      </c>
      <c r="CZ16" s="34">
        <f t="shared" ref="CZ16:CZ79" si="40">0.9*CH16</f>
        <v>0.79304347826086952</v>
      </c>
      <c r="DA16" s="34">
        <f t="shared" ref="DA16:DA79" si="41">0.9*CI16</f>
        <v>0.79304347826086952</v>
      </c>
      <c r="DB16" s="34">
        <f t="shared" ref="DB16:DB79" si="42">0.9*CJ16</f>
        <v>0.72000000000000008</v>
      </c>
      <c r="DC16" s="39">
        <f t="shared" ref="DC16:DC79" si="43">CW16+CQ16</f>
        <v>0.85295597484276731</v>
      </c>
      <c r="DD16" s="40">
        <f t="shared" ref="DD16:DD79" si="44">CX16+CR16</f>
        <v>0.77635658914728689</v>
      </c>
      <c r="DE16" s="41">
        <f t="shared" ref="DE16:DE79" si="45">CY16+CS16</f>
        <v>0.82971014492753625</v>
      </c>
      <c r="DF16" s="42">
        <f t="shared" ref="DF16:DF79" si="46">CZ16+CT16</f>
        <v>0.82637681159420284</v>
      </c>
      <c r="DG16" s="43">
        <f t="shared" ref="DG16:DG79" si="47">DA16+CU16</f>
        <v>0.82637681159420284</v>
      </c>
      <c r="DH16" s="44">
        <f t="shared" ref="DH16:DH79" si="48">DB16+CV16</f>
        <v>0.75333333333333341</v>
      </c>
    </row>
    <row r="17" spans="2:112" x14ac:dyDescent="0.3">
      <c r="B17" s="7">
        <f>'CAT1'!B15</f>
        <v>3</v>
      </c>
      <c r="C17" s="21" t="str">
        <f>'CAT1'!C15</f>
        <v>AME21017</v>
      </c>
      <c r="D17" s="132" t="str">
        <f>'CAT1'!D15</f>
        <v>AME21017</v>
      </c>
      <c r="E17" s="133"/>
      <c r="F17" s="7">
        <f>'CAT1'!F15</f>
        <v>0</v>
      </c>
      <c r="G17" s="7">
        <f>'CAT1'!G15</f>
        <v>0</v>
      </c>
      <c r="H17" s="7">
        <f>'CAT1'!H15</f>
        <v>1</v>
      </c>
      <c r="I17" s="7">
        <f>'CAT1'!I15</f>
        <v>0</v>
      </c>
      <c r="J17" s="7">
        <f>'CAT1'!J15</f>
        <v>0</v>
      </c>
      <c r="K17" s="7">
        <f>'CAT1'!K15</f>
        <v>1</v>
      </c>
      <c r="L17" s="7">
        <f>'CAT1'!L15</f>
        <v>5</v>
      </c>
      <c r="M17" s="7">
        <f>'CAT1'!M15</f>
        <v>9</v>
      </c>
      <c r="N17" s="7">
        <f>'CAT1'!N15</f>
        <v>11</v>
      </c>
      <c r="O17" s="17">
        <f>'CAT1'!O15</f>
        <v>27</v>
      </c>
      <c r="P17" s="7">
        <f>Model!F15</f>
        <v>2</v>
      </c>
      <c r="Q17" s="7">
        <f>Model!G15</f>
        <v>2</v>
      </c>
      <c r="R17" s="7">
        <f>Model!H15</f>
        <v>2</v>
      </c>
      <c r="S17" s="7">
        <f>Model!I15</f>
        <v>1</v>
      </c>
      <c r="T17" s="7">
        <f>Model!J15</f>
        <v>2</v>
      </c>
      <c r="U17" s="7">
        <f>Model!K15</f>
        <v>2</v>
      </c>
      <c r="V17" s="7">
        <f>Model!L15</f>
        <v>2</v>
      </c>
      <c r="W17" s="7">
        <f>Model!M15</f>
        <v>2</v>
      </c>
      <c r="X17" s="7">
        <f>Model!N15</f>
        <v>2</v>
      </c>
      <c r="Y17" s="7">
        <f>Model!O15</f>
        <v>2</v>
      </c>
      <c r="Z17" s="7">
        <f>Model!P15</f>
        <v>9</v>
      </c>
      <c r="AA17" s="7">
        <f>Model!Q15</f>
        <v>12</v>
      </c>
      <c r="AB17" s="7">
        <f>Model!R15</f>
        <v>3</v>
      </c>
      <c r="AC17" s="7">
        <f>Model!S15</f>
        <v>9</v>
      </c>
      <c r="AD17" s="7">
        <f>Model!T15</f>
        <v>14</v>
      </c>
      <c r="AE17" s="7">
        <f>Model!U15</f>
        <v>9</v>
      </c>
      <c r="AF17" s="17">
        <f>Model!V15</f>
        <v>75</v>
      </c>
      <c r="AG17" s="7">
        <f>'CAT1'!P15</f>
        <v>5</v>
      </c>
      <c r="AH17" s="7">
        <f>'CAT1'!Q15</f>
        <v>5</v>
      </c>
      <c r="AI17" s="17">
        <f>'CAT1'!R15</f>
        <v>10</v>
      </c>
      <c r="AJ17" s="29">
        <f>Model!W15</f>
        <v>5</v>
      </c>
      <c r="AK17" s="29">
        <f>Model!X15</f>
        <v>5</v>
      </c>
      <c r="AL17" s="17">
        <f>Model!AB15</f>
        <v>9</v>
      </c>
      <c r="AM17" s="29">
        <f>Model!Z15</f>
        <v>4</v>
      </c>
      <c r="AN17" s="29">
        <f>Model!AA15</f>
        <v>5</v>
      </c>
      <c r="AO17" s="17">
        <f>Model!AB15</f>
        <v>9</v>
      </c>
      <c r="AP17" s="39">
        <f t="shared" si="1"/>
        <v>0.67924528301886788</v>
      </c>
      <c r="AQ17" s="40">
        <f t="shared" si="2"/>
        <v>0.53488372093023251</v>
      </c>
      <c r="AR17" s="41">
        <f t="shared" si="3"/>
        <v>0.78260869565217395</v>
      </c>
      <c r="AS17" s="42">
        <f t="shared" si="4"/>
        <v>1</v>
      </c>
      <c r="AT17" s="43">
        <f t="shared" si="5"/>
        <v>0.73913043478260865</v>
      </c>
      <c r="AU17" s="44">
        <f t="shared" si="6"/>
        <v>0.93333333333333335</v>
      </c>
      <c r="AV17" s="7">
        <f>ESE!F15</f>
        <v>2</v>
      </c>
      <c r="AW17" s="7">
        <f>ESE!G15</f>
        <v>2</v>
      </c>
      <c r="AX17" s="7">
        <f>ESE!H15</f>
        <v>2</v>
      </c>
      <c r="AY17" s="7">
        <f>ESE!I15</f>
        <v>1</v>
      </c>
      <c r="AZ17" s="7">
        <f>ESE!J15</f>
        <v>2</v>
      </c>
      <c r="BA17" s="7">
        <f>ESE!K15</f>
        <v>1</v>
      </c>
      <c r="BB17" s="7">
        <f>ESE!L15</f>
        <v>2</v>
      </c>
      <c r="BC17" s="7">
        <f>ESE!M15</f>
        <v>2</v>
      </c>
      <c r="BD17" s="7">
        <f>ESE!N15</f>
        <v>2</v>
      </c>
      <c r="BE17" s="7">
        <f>ESE!O15</f>
        <v>2</v>
      </c>
      <c r="BF17" s="7">
        <f>ESE!P15</f>
        <v>7</v>
      </c>
      <c r="BG17" s="7">
        <f>ESE!Q15</f>
        <v>12</v>
      </c>
      <c r="BH17" s="7">
        <f>ESE!R15</f>
        <v>12</v>
      </c>
      <c r="BI17" s="7">
        <f>ESE!S15</f>
        <v>11</v>
      </c>
      <c r="BJ17" s="7">
        <f>ESE!T15</f>
        <v>9</v>
      </c>
      <c r="BK17" s="7">
        <f>ESE!U15</f>
        <v>8</v>
      </c>
      <c r="BL17" s="17">
        <f>ESE!V15</f>
        <v>77</v>
      </c>
      <c r="BM17" s="52">
        <f>ESE!W15</f>
        <v>0.88888888888888884</v>
      </c>
      <c r="BN17" s="40">
        <f>ESE!X15</f>
        <v>0.83333333333333337</v>
      </c>
      <c r="BO17" s="41">
        <f>ESE!Y15</f>
        <v>0.77777777777777779</v>
      </c>
      <c r="BP17" s="42">
        <f>ESE!Z15</f>
        <v>0.72222222222222221</v>
      </c>
      <c r="BQ17" s="43">
        <f>ESE!AA15</f>
        <v>0.66666666666666663</v>
      </c>
      <c r="BR17" s="44">
        <f>ESE!AB15</f>
        <v>0.7</v>
      </c>
      <c r="BS17" s="50">
        <f t="shared" si="13"/>
        <v>0.53333333333333333</v>
      </c>
      <c r="BT17" s="50">
        <f t="shared" si="14"/>
        <v>0.5</v>
      </c>
      <c r="BU17" s="50">
        <f t="shared" si="15"/>
        <v>0.46666666666666667</v>
      </c>
      <c r="BV17" s="50">
        <f t="shared" si="16"/>
        <v>0.43333333333333329</v>
      </c>
      <c r="BW17" s="50">
        <f t="shared" si="17"/>
        <v>0.39999999999999997</v>
      </c>
      <c r="BX17" s="50">
        <f t="shared" si="18"/>
        <v>0.42</v>
      </c>
      <c r="BY17" s="34">
        <f t="shared" si="19"/>
        <v>0.27169811320754716</v>
      </c>
      <c r="BZ17" s="34">
        <f t="shared" si="20"/>
        <v>0.21395348837209302</v>
      </c>
      <c r="CA17" s="34">
        <f t="shared" si="21"/>
        <v>0.31304347826086959</v>
      </c>
      <c r="CB17" s="34">
        <f t="shared" si="22"/>
        <v>0.4</v>
      </c>
      <c r="CC17" s="34">
        <f t="shared" si="23"/>
        <v>0.29565217391304349</v>
      </c>
      <c r="CD17" s="34">
        <f t="shared" si="24"/>
        <v>0.37333333333333335</v>
      </c>
      <c r="CE17" s="34">
        <f t="shared" si="25"/>
        <v>0.80503144654088055</v>
      </c>
      <c r="CF17" s="34">
        <f t="shared" si="26"/>
        <v>0.71395348837209305</v>
      </c>
      <c r="CG17" s="34">
        <f t="shared" si="27"/>
        <v>0.77971014492753632</v>
      </c>
      <c r="CH17" s="34">
        <f t="shared" si="28"/>
        <v>0.83333333333333326</v>
      </c>
      <c r="CI17" s="34">
        <f t="shared" si="29"/>
        <v>0.69565217391304346</v>
      </c>
      <c r="CJ17" s="34">
        <f t="shared" si="30"/>
        <v>0.79333333333333333</v>
      </c>
      <c r="CK17" s="34">
        <f>CES!J14</f>
        <v>0.66666666666666663</v>
      </c>
      <c r="CL17" s="34">
        <f>CES!K14</f>
        <v>0.33333333333333331</v>
      </c>
      <c r="CM17" s="34">
        <f>CES!L14</f>
        <v>0.33333333333333331</v>
      </c>
      <c r="CN17" s="34">
        <f>CES!M14</f>
        <v>1</v>
      </c>
      <c r="CO17" s="34">
        <f>CES!N14</f>
        <v>0.66666666666666663</v>
      </c>
      <c r="CP17" s="34">
        <f>CES!O14</f>
        <v>0.66666666666666663</v>
      </c>
      <c r="CQ17" s="34">
        <f t="shared" si="31"/>
        <v>6.6666666666666666E-2</v>
      </c>
      <c r="CR17" s="34">
        <f t="shared" si="32"/>
        <v>3.3333333333333333E-2</v>
      </c>
      <c r="CS17" s="34">
        <f t="shared" si="33"/>
        <v>3.3333333333333333E-2</v>
      </c>
      <c r="CT17" s="34">
        <f t="shared" si="34"/>
        <v>0.1</v>
      </c>
      <c r="CU17" s="34">
        <f t="shared" si="35"/>
        <v>6.6666666666666666E-2</v>
      </c>
      <c r="CV17" s="34">
        <f t="shared" si="36"/>
        <v>6.6666666666666666E-2</v>
      </c>
      <c r="CW17" s="34">
        <f t="shared" si="37"/>
        <v>0.72452830188679251</v>
      </c>
      <c r="CX17" s="34">
        <f t="shared" si="38"/>
        <v>0.64255813953488372</v>
      </c>
      <c r="CY17" s="34">
        <f t="shared" si="39"/>
        <v>0.70173913043478275</v>
      </c>
      <c r="CZ17" s="34">
        <f t="shared" si="40"/>
        <v>0.75</v>
      </c>
      <c r="DA17" s="34">
        <f t="shared" si="41"/>
        <v>0.62608695652173918</v>
      </c>
      <c r="DB17" s="34">
        <f t="shared" si="42"/>
        <v>0.71399999999999997</v>
      </c>
      <c r="DC17" s="39">
        <f t="shared" si="43"/>
        <v>0.79119496855345917</v>
      </c>
      <c r="DD17" s="40">
        <f t="shared" si="44"/>
        <v>0.67589147286821705</v>
      </c>
      <c r="DE17" s="41">
        <f t="shared" si="45"/>
        <v>0.73507246376811608</v>
      </c>
      <c r="DF17" s="42">
        <f t="shared" si="46"/>
        <v>0.85</v>
      </c>
      <c r="DG17" s="43">
        <f t="shared" si="47"/>
        <v>0.69275362318840583</v>
      </c>
      <c r="DH17" s="44">
        <f t="shared" si="48"/>
        <v>0.78066666666666662</v>
      </c>
    </row>
    <row r="18" spans="2:112" x14ac:dyDescent="0.3">
      <c r="B18" s="7">
        <f>'CAT1'!B16</f>
        <v>4</v>
      </c>
      <c r="C18" s="21" t="str">
        <f>'CAT1'!C16</f>
        <v>AME21019</v>
      </c>
      <c r="D18" s="132" t="str">
        <f>'CAT1'!D16</f>
        <v>AME21019</v>
      </c>
      <c r="E18" s="133"/>
      <c r="F18" s="7">
        <f>'CAT1'!F16</f>
        <v>2</v>
      </c>
      <c r="G18" s="7">
        <f>'CAT1'!G16</f>
        <v>2</v>
      </c>
      <c r="H18" s="7">
        <f>'CAT1'!H16</f>
        <v>2</v>
      </c>
      <c r="I18" s="7">
        <f>'CAT1'!I16</f>
        <v>2</v>
      </c>
      <c r="J18" s="7">
        <f>'CAT1'!J16</f>
        <v>2</v>
      </c>
      <c r="K18" s="7">
        <f>'CAT1'!K16</f>
        <v>2</v>
      </c>
      <c r="L18" s="7">
        <f>'CAT1'!L16</f>
        <v>9</v>
      </c>
      <c r="M18" s="7">
        <f>'CAT1'!M16</f>
        <v>10</v>
      </c>
      <c r="N18" s="7">
        <f>'CAT1'!N16</f>
        <v>14</v>
      </c>
      <c r="O18" s="17">
        <f>'CAT1'!O16</f>
        <v>45</v>
      </c>
      <c r="P18" s="7">
        <f>Model!F16</f>
        <v>2</v>
      </c>
      <c r="Q18" s="7">
        <f>Model!G16</f>
        <v>1</v>
      </c>
      <c r="R18" s="7">
        <f>Model!H16</f>
        <v>1</v>
      </c>
      <c r="S18" s="7">
        <f>Model!I16</f>
        <v>1</v>
      </c>
      <c r="T18" s="7">
        <f>Model!J16</f>
        <v>1</v>
      </c>
      <c r="U18" s="7">
        <f>Model!K16</f>
        <v>1</v>
      </c>
      <c r="V18" s="7">
        <f>Model!L16</f>
        <v>2</v>
      </c>
      <c r="W18" s="7">
        <f>Model!M16</f>
        <v>2</v>
      </c>
      <c r="X18" s="7">
        <f>Model!N16</f>
        <v>1</v>
      </c>
      <c r="Y18" s="7">
        <f>Model!O16</f>
        <v>2</v>
      </c>
      <c r="Z18" s="7">
        <f>Model!P16</f>
        <v>8</v>
      </c>
      <c r="AA18" s="7">
        <f>Model!Q16</f>
        <v>12</v>
      </c>
      <c r="AB18" s="7">
        <f>Model!R16</f>
        <v>10</v>
      </c>
      <c r="AC18" s="7">
        <f>Model!S16</f>
        <v>13</v>
      </c>
      <c r="AD18" s="7">
        <f>Model!T16</f>
        <v>12</v>
      </c>
      <c r="AE18" s="7">
        <f>Model!U16</f>
        <v>13</v>
      </c>
      <c r="AF18" s="17">
        <f>Model!V16</f>
        <v>82</v>
      </c>
      <c r="AG18" s="7">
        <f>'CAT1'!P16</f>
        <v>5</v>
      </c>
      <c r="AH18" s="7">
        <f>'CAT1'!Q16</f>
        <v>5</v>
      </c>
      <c r="AI18" s="17">
        <f>'CAT1'!R16</f>
        <v>10</v>
      </c>
      <c r="AJ18" s="29">
        <f>Model!W16</f>
        <v>5</v>
      </c>
      <c r="AK18" s="29">
        <f>Model!X16</f>
        <v>5</v>
      </c>
      <c r="AL18" s="17">
        <f>Model!AB16</f>
        <v>10</v>
      </c>
      <c r="AM18" s="29">
        <f>Model!Z16</f>
        <v>5</v>
      </c>
      <c r="AN18" s="29">
        <f>Model!AA16</f>
        <v>5</v>
      </c>
      <c r="AO18" s="17">
        <f>Model!AB16</f>
        <v>10</v>
      </c>
      <c r="AP18" s="39">
        <f t="shared" si="1"/>
        <v>0.84905660377358494</v>
      </c>
      <c r="AQ18" s="40">
        <f t="shared" si="2"/>
        <v>0.86046511627906974</v>
      </c>
      <c r="AR18" s="41">
        <f t="shared" si="3"/>
        <v>0.86956521739130432</v>
      </c>
      <c r="AS18" s="42">
        <f t="shared" si="4"/>
        <v>0.91304347826086951</v>
      </c>
      <c r="AT18" s="43">
        <f t="shared" si="5"/>
        <v>0.91304347826086951</v>
      </c>
      <c r="AU18" s="44">
        <f t="shared" si="6"/>
        <v>0.8666666666666667</v>
      </c>
      <c r="AV18" s="7">
        <f>ESE!F16</f>
        <v>2</v>
      </c>
      <c r="AW18" s="7">
        <f>ESE!G16</f>
        <v>2</v>
      </c>
      <c r="AX18" s="7">
        <f>ESE!H16</f>
        <v>2</v>
      </c>
      <c r="AY18" s="7">
        <f>ESE!I16</f>
        <v>2</v>
      </c>
      <c r="AZ18" s="7">
        <f>ESE!J16</f>
        <v>2</v>
      </c>
      <c r="BA18" s="7">
        <f>ESE!K16</f>
        <v>2</v>
      </c>
      <c r="BB18" s="7">
        <f>ESE!L16</f>
        <v>2</v>
      </c>
      <c r="BC18" s="7">
        <f>ESE!M16</f>
        <v>2</v>
      </c>
      <c r="BD18" s="7">
        <f>ESE!N16</f>
        <v>2</v>
      </c>
      <c r="BE18" s="7">
        <f>ESE!O16</f>
        <v>2</v>
      </c>
      <c r="BF18" s="7">
        <f>ESE!P16</f>
        <v>6</v>
      </c>
      <c r="BG18" s="7">
        <f>ESE!Q16</f>
        <v>12</v>
      </c>
      <c r="BH18" s="7">
        <f>ESE!R16</f>
        <v>12</v>
      </c>
      <c r="BI18" s="7">
        <f>ESE!S16</f>
        <v>11</v>
      </c>
      <c r="BJ18" s="7">
        <f>ESE!T16</f>
        <v>12</v>
      </c>
      <c r="BK18" s="7">
        <f>ESE!U16</f>
        <v>12</v>
      </c>
      <c r="BL18" s="17">
        <f>ESE!V16</f>
        <v>85</v>
      </c>
      <c r="BM18" s="52">
        <f>ESE!W16</f>
        <v>0.88888888888888884</v>
      </c>
      <c r="BN18" s="40">
        <f>ESE!X16</f>
        <v>0.88888888888888884</v>
      </c>
      <c r="BO18" s="41">
        <f>ESE!Y16</f>
        <v>0.83333333333333337</v>
      </c>
      <c r="BP18" s="42">
        <f>ESE!Z16</f>
        <v>0.88888888888888884</v>
      </c>
      <c r="BQ18" s="43">
        <f>ESE!AA16</f>
        <v>0.88888888888888884</v>
      </c>
      <c r="BR18" s="44">
        <f>ESE!AB16</f>
        <v>0.6</v>
      </c>
      <c r="BS18" s="50">
        <f t="shared" si="13"/>
        <v>0.53333333333333333</v>
      </c>
      <c r="BT18" s="50">
        <f t="shared" si="14"/>
        <v>0.53333333333333333</v>
      </c>
      <c r="BU18" s="50">
        <f t="shared" si="15"/>
        <v>0.5</v>
      </c>
      <c r="BV18" s="50">
        <f t="shared" si="16"/>
        <v>0.53333333333333333</v>
      </c>
      <c r="BW18" s="50">
        <f t="shared" si="17"/>
        <v>0.53333333333333333</v>
      </c>
      <c r="BX18" s="50">
        <f t="shared" si="18"/>
        <v>0.36</v>
      </c>
      <c r="BY18" s="34">
        <f t="shared" si="19"/>
        <v>0.339622641509434</v>
      </c>
      <c r="BZ18" s="34">
        <f t="shared" si="20"/>
        <v>0.34418604651162793</v>
      </c>
      <c r="CA18" s="34">
        <f t="shared" si="21"/>
        <v>0.34782608695652173</v>
      </c>
      <c r="CB18" s="34">
        <f t="shared" si="22"/>
        <v>0.36521739130434783</v>
      </c>
      <c r="CC18" s="34">
        <f t="shared" si="23"/>
        <v>0.36521739130434783</v>
      </c>
      <c r="CD18" s="34">
        <f t="shared" si="24"/>
        <v>0.34666666666666668</v>
      </c>
      <c r="CE18" s="34">
        <f t="shared" si="25"/>
        <v>0.87295597484276732</v>
      </c>
      <c r="CF18" s="34">
        <f t="shared" si="26"/>
        <v>0.8775193798449612</v>
      </c>
      <c r="CG18" s="34">
        <f t="shared" si="27"/>
        <v>0.84782608695652173</v>
      </c>
      <c r="CH18" s="34">
        <f t="shared" si="28"/>
        <v>0.89855072463768115</v>
      </c>
      <c r="CI18" s="34">
        <f t="shared" si="29"/>
        <v>0.89855072463768115</v>
      </c>
      <c r="CJ18" s="34">
        <f t="shared" si="30"/>
        <v>0.70666666666666667</v>
      </c>
      <c r="CK18" s="34">
        <f>CES!J15</f>
        <v>0.33333333333333331</v>
      </c>
      <c r="CL18" s="34">
        <f>CES!K15</f>
        <v>0.66666666666666663</v>
      </c>
      <c r="CM18" s="34">
        <f>CES!L15</f>
        <v>0.33333333333333331</v>
      </c>
      <c r="CN18" s="34">
        <f>CES!M15</f>
        <v>0.66666666666666663</v>
      </c>
      <c r="CO18" s="34">
        <f>CES!N15</f>
        <v>0.66666666666666663</v>
      </c>
      <c r="CP18" s="34">
        <f>CES!O15</f>
        <v>1</v>
      </c>
      <c r="CQ18" s="34">
        <f t="shared" si="31"/>
        <v>3.3333333333333333E-2</v>
      </c>
      <c r="CR18" s="34">
        <f t="shared" si="32"/>
        <v>6.6666666666666666E-2</v>
      </c>
      <c r="CS18" s="34">
        <f t="shared" si="33"/>
        <v>3.3333333333333333E-2</v>
      </c>
      <c r="CT18" s="34">
        <f t="shared" si="34"/>
        <v>6.6666666666666666E-2</v>
      </c>
      <c r="CU18" s="34">
        <f t="shared" si="35"/>
        <v>6.6666666666666666E-2</v>
      </c>
      <c r="CV18" s="34">
        <f t="shared" si="36"/>
        <v>0.1</v>
      </c>
      <c r="CW18" s="34">
        <f t="shared" si="37"/>
        <v>0.78566037735849059</v>
      </c>
      <c r="CX18" s="34">
        <f t="shared" si="38"/>
        <v>0.7897674418604651</v>
      </c>
      <c r="CY18" s="34">
        <f t="shared" si="39"/>
        <v>0.7630434782608696</v>
      </c>
      <c r="CZ18" s="34">
        <f t="shared" si="40"/>
        <v>0.80869565217391304</v>
      </c>
      <c r="DA18" s="34">
        <f t="shared" si="41"/>
        <v>0.80869565217391304</v>
      </c>
      <c r="DB18" s="34">
        <f t="shared" si="42"/>
        <v>0.63600000000000001</v>
      </c>
      <c r="DC18" s="39">
        <f t="shared" si="43"/>
        <v>0.81899371069182392</v>
      </c>
      <c r="DD18" s="40">
        <f t="shared" si="44"/>
        <v>0.85643410852713175</v>
      </c>
      <c r="DE18" s="41">
        <f t="shared" si="45"/>
        <v>0.79637681159420293</v>
      </c>
      <c r="DF18" s="42">
        <f t="shared" si="46"/>
        <v>0.87536231884057969</v>
      </c>
      <c r="DG18" s="43">
        <f t="shared" si="47"/>
        <v>0.87536231884057969</v>
      </c>
      <c r="DH18" s="44">
        <f t="shared" si="48"/>
        <v>0.73599999999999999</v>
      </c>
    </row>
    <row r="19" spans="2:112" x14ac:dyDescent="0.3">
      <c r="B19" s="7">
        <f>'CAT1'!B17</f>
        <v>5</v>
      </c>
      <c r="C19" s="21" t="str">
        <f>'CAT1'!C17</f>
        <v>AME21020</v>
      </c>
      <c r="D19" s="132" t="str">
        <f>'CAT1'!D17</f>
        <v>AME21020</v>
      </c>
      <c r="E19" s="133"/>
      <c r="F19" s="7">
        <f>'CAT1'!F17</f>
        <v>2</v>
      </c>
      <c r="G19" s="7">
        <f>'CAT1'!G17</f>
        <v>2</v>
      </c>
      <c r="H19" s="7">
        <f>'CAT1'!H17</f>
        <v>2</v>
      </c>
      <c r="I19" s="7">
        <f>'CAT1'!I17</f>
        <v>2</v>
      </c>
      <c r="J19" s="7">
        <f>'CAT1'!J17</f>
        <v>2</v>
      </c>
      <c r="K19" s="7">
        <f>'CAT1'!K17</f>
        <v>2</v>
      </c>
      <c r="L19" s="7">
        <f>'CAT1'!L17</f>
        <v>9</v>
      </c>
      <c r="M19" s="7">
        <f>'CAT1'!M17</f>
        <v>10</v>
      </c>
      <c r="N19" s="7">
        <f>'CAT1'!N17</f>
        <v>11</v>
      </c>
      <c r="O19" s="17">
        <f>'CAT1'!O17</f>
        <v>42</v>
      </c>
      <c r="P19" s="7">
        <f>Model!F17</f>
        <v>2</v>
      </c>
      <c r="Q19" s="7">
        <f>Model!G17</f>
        <v>2</v>
      </c>
      <c r="R19" s="7">
        <f>Model!H17</f>
        <v>2</v>
      </c>
      <c r="S19" s="7">
        <f>Model!I17</f>
        <v>1</v>
      </c>
      <c r="T19" s="7">
        <f>Model!J17</f>
        <v>2</v>
      </c>
      <c r="U19" s="7">
        <f>Model!K17</f>
        <v>2</v>
      </c>
      <c r="V19" s="7">
        <f>Model!L17</f>
        <v>2</v>
      </c>
      <c r="W19" s="7">
        <f>Model!M17</f>
        <v>2</v>
      </c>
      <c r="X19" s="7">
        <f>Model!N17</f>
        <v>2</v>
      </c>
      <c r="Y19" s="7">
        <f>Model!O17</f>
        <v>2</v>
      </c>
      <c r="Z19" s="7">
        <f>Model!P17</f>
        <v>6</v>
      </c>
      <c r="AA19" s="7">
        <f>Model!Q17</f>
        <v>11</v>
      </c>
      <c r="AB19" s="7">
        <f>Model!R17</f>
        <v>13</v>
      </c>
      <c r="AC19" s="7">
        <f>Model!S17</f>
        <v>10</v>
      </c>
      <c r="AD19" s="7">
        <f>Model!T17</f>
        <v>13</v>
      </c>
      <c r="AE19" s="7">
        <f>Model!U17</f>
        <v>5</v>
      </c>
      <c r="AF19" s="17">
        <f>Model!V17</f>
        <v>77</v>
      </c>
      <c r="AG19" s="7">
        <f>'CAT1'!P17</f>
        <v>5</v>
      </c>
      <c r="AH19" s="7">
        <f>'CAT1'!Q17</f>
        <v>5</v>
      </c>
      <c r="AI19" s="17">
        <f>'CAT1'!R17</f>
        <v>10</v>
      </c>
      <c r="AJ19" s="29">
        <f>Model!W17</f>
        <v>5</v>
      </c>
      <c r="AK19" s="29">
        <f>Model!X17</f>
        <v>5</v>
      </c>
      <c r="AL19" s="17">
        <f>Model!AB17</f>
        <v>8</v>
      </c>
      <c r="AM19" s="29">
        <f>Model!Z17</f>
        <v>4</v>
      </c>
      <c r="AN19" s="29">
        <f>Model!AA17</f>
        <v>4</v>
      </c>
      <c r="AO19" s="17">
        <f>Model!AB17</f>
        <v>8</v>
      </c>
      <c r="AP19" s="39">
        <f t="shared" si="1"/>
        <v>0.84905660377358494</v>
      </c>
      <c r="AQ19" s="40">
        <f t="shared" si="2"/>
        <v>0.88372093023255816</v>
      </c>
      <c r="AR19" s="41">
        <f t="shared" si="3"/>
        <v>0.82608695652173914</v>
      </c>
      <c r="AS19" s="42">
        <f t="shared" si="4"/>
        <v>0.95652173913043481</v>
      </c>
      <c r="AT19" s="43">
        <f t="shared" si="5"/>
        <v>0.56521739130434778</v>
      </c>
      <c r="AU19" s="44">
        <f t="shared" si="6"/>
        <v>0.66666666666666663</v>
      </c>
      <c r="AV19" s="7">
        <f>ESE!F17</f>
        <v>2</v>
      </c>
      <c r="AW19" s="7">
        <f>ESE!G17</f>
        <v>2</v>
      </c>
      <c r="AX19" s="7">
        <f>ESE!H17</f>
        <v>2</v>
      </c>
      <c r="AY19" s="7">
        <f>ESE!I17</f>
        <v>2</v>
      </c>
      <c r="AZ19" s="7">
        <f>ESE!J17</f>
        <v>1</v>
      </c>
      <c r="BA19" s="7">
        <f>ESE!K17</f>
        <v>2</v>
      </c>
      <c r="BB19" s="7">
        <f>ESE!L17</f>
        <v>2</v>
      </c>
      <c r="BC19" s="7">
        <f>ESE!M17</f>
        <v>2</v>
      </c>
      <c r="BD19" s="7">
        <f>ESE!N17</f>
        <v>2</v>
      </c>
      <c r="BE19" s="7">
        <f>ESE!O17</f>
        <v>0</v>
      </c>
      <c r="BF19" s="7">
        <f>ESE!P17</f>
        <v>7</v>
      </c>
      <c r="BG19" s="7">
        <f>ESE!Q17</f>
        <v>11</v>
      </c>
      <c r="BH19" s="7">
        <f>ESE!R17</f>
        <v>11</v>
      </c>
      <c r="BI19" s="7">
        <f>ESE!S17</f>
        <v>11</v>
      </c>
      <c r="BJ19" s="7">
        <f>ESE!T17</f>
        <v>11</v>
      </c>
      <c r="BK19" s="7">
        <f>ESE!U17</f>
        <v>11</v>
      </c>
      <c r="BL19" s="17">
        <f>ESE!V17</f>
        <v>79</v>
      </c>
      <c r="BM19" s="52">
        <f>ESE!W17</f>
        <v>0.83333333333333337</v>
      </c>
      <c r="BN19" s="40">
        <f>ESE!X17</f>
        <v>0.83333333333333337</v>
      </c>
      <c r="BO19" s="41">
        <f>ESE!Y17</f>
        <v>0.77777777777777779</v>
      </c>
      <c r="BP19" s="42">
        <f>ESE!Z17</f>
        <v>0.83333333333333337</v>
      </c>
      <c r="BQ19" s="43">
        <f>ESE!AA17</f>
        <v>0.83333333333333337</v>
      </c>
      <c r="BR19" s="44">
        <f>ESE!AB17</f>
        <v>0.7</v>
      </c>
      <c r="BS19" s="50">
        <f t="shared" si="13"/>
        <v>0.5</v>
      </c>
      <c r="BT19" s="50">
        <f t="shared" si="14"/>
        <v>0.5</v>
      </c>
      <c r="BU19" s="50">
        <f t="shared" si="15"/>
        <v>0.46666666666666667</v>
      </c>
      <c r="BV19" s="50">
        <f t="shared" si="16"/>
        <v>0.5</v>
      </c>
      <c r="BW19" s="50">
        <f t="shared" si="17"/>
        <v>0.5</v>
      </c>
      <c r="BX19" s="50">
        <f t="shared" si="18"/>
        <v>0.42</v>
      </c>
      <c r="BY19" s="34">
        <f t="shared" si="19"/>
        <v>0.339622641509434</v>
      </c>
      <c r="BZ19" s="34">
        <f t="shared" si="20"/>
        <v>0.35348837209302331</v>
      </c>
      <c r="CA19" s="34">
        <f t="shared" si="21"/>
        <v>0.33043478260869569</v>
      </c>
      <c r="CB19" s="34">
        <f t="shared" si="22"/>
        <v>0.38260869565217392</v>
      </c>
      <c r="CC19" s="34">
        <f t="shared" si="23"/>
        <v>0.22608695652173913</v>
      </c>
      <c r="CD19" s="34">
        <f t="shared" si="24"/>
        <v>0.26666666666666666</v>
      </c>
      <c r="CE19" s="34">
        <f t="shared" si="25"/>
        <v>0.839622641509434</v>
      </c>
      <c r="CF19" s="34">
        <f t="shared" si="26"/>
        <v>0.85348837209302331</v>
      </c>
      <c r="CG19" s="34">
        <f t="shared" si="27"/>
        <v>0.79710144927536231</v>
      </c>
      <c r="CH19" s="34">
        <f t="shared" si="28"/>
        <v>0.88260869565217392</v>
      </c>
      <c r="CI19" s="34">
        <f t="shared" si="29"/>
        <v>0.72608695652173916</v>
      </c>
      <c r="CJ19" s="34">
        <f t="shared" si="30"/>
        <v>0.68666666666666665</v>
      </c>
      <c r="CK19" s="34">
        <f>CES!J16</f>
        <v>1</v>
      </c>
      <c r="CL19" s="34">
        <f>CES!K16</f>
        <v>0.33333333333333331</v>
      </c>
      <c r="CM19" s="34">
        <f>CES!L16</f>
        <v>0.66666666666666663</v>
      </c>
      <c r="CN19" s="34">
        <f>CES!M16</f>
        <v>0.66666666666666663</v>
      </c>
      <c r="CO19" s="34">
        <f>CES!N16</f>
        <v>0.66666666666666663</v>
      </c>
      <c r="CP19" s="34">
        <f>CES!O16</f>
        <v>0.33333333333333331</v>
      </c>
      <c r="CQ19" s="34">
        <f t="shared" si="31"/>
        <v>0.1</v>
      </c>
      <c r="CR19" s="34">
        <f t="shared" si="32"/>
        <v>3.3333333333333333E-2</v>
      </c>
      <c r="CS19" s="34">
        <f t="shared" si="33"/>
        <v>6.6666666666666666E-2</v>
      </c>
      <c r="CT19" s="34">
        <f t="shared" si="34"/>
        <v>6.6666666666666666E-2</v>
      </c>
      <c r="CU19" s="34">
        <f t="shared" si="35"/>
        <v>6.6666666666666666E-2</v>
      </c>
      <c r="CV19" s="34">
        <f t="shared" si="36"/>
        <v>3.3333333333333333E-2</v>
      </c>
      <c r="CW19" s="34">
        <f t="shared" si="37"/>
        <v>0.75566037735849056</v>
      </c>
      <c r="CX19" s="34">
        <f t="shared" si="38"/>
        <v>0.768139534883721</v>
      </c>
      <c r="CY19" s="34">
        <f t="shared" si="39"/>
        <v>0.71739130434782605</v>
      </c>
      <c r="CZ19" s="34">
        <f t="shared" si="40"/>
        <v>0.79434782608695653</v>
      </c>
      <c r="DA19" s="34">
        <f t="shared" si="41"/>
        <v>0.65347826086956529</v>
      </c>
      <c r="DB19" s="34">
        <f t="shared" si="42"/>
        <v>0.61799999999999999</v>
      </c>
      <c r="DC19" s="39">
        <f t="shared" si="43"/>
        <v>0.85566037735849054</v>
      </c>
      <c r="DD19" s="40">
        <f t="shared" si="44"/>
        <v>0.80147286821705432</v>
      </c>
      <c r="DE19" s="41">
        <f t="shared" si="45"/>
        <v>0.78405797101449271</v>
      </c>
      <c r="DF19" s="42">
        <f t="shared" si="46"/>
        <v>0.86101449275362318</v>
      </c>
      <c r="DG19" s="43">
        <f t="shared" si="47"/>
        <v>0.72014492753623194</v>
      </c>
      <c r="DH19" s="44">
        <f t="shared" si="48"/>
        <v>0.65133333333333332</v>
      </c>
    </row>
    <row r="20" spans="2:112" x14ac:dyDescent="0.3">
      <c r="B20" s="7">
        <f>'CAT1'!B18</f>
        <v>6</v>
      </c>
      <c r="C20" s="21" t="str">
        <f>'CAT1'!C18</f>
        <v>AME21021</v>
      </c>
      <c r="D20" s="132" t="str">
        <f>'CAT1'!D18</f>
        <v>AME21021</v>
      </c>
      <c r="E20" s="133"/>
      <c r="F20" s="7">
        <f>'CAT1'!F18</f>
        <v>2</v>
      </c>
      <c r="G20" s="7">
        <f>'CAT1'!G18</f>
        <v>2</v>
      </c>
      <c r="H20" s="7">
        <f>'CAT1'!H18</f>
        <v>2</v>
      </c>
      <c r="I20" s="7">
        <f>'CAT1'!I18</f>
        <v>1</v>
      </c>
      <c r="J20" s="7">
        <f>'CAT1'!J18</f>
        <v>2</v>
      </c>
      <c r="K20" s="7">
        <f>'CAT1'!K18</f>
        <v>2</v>
      </c>
      <c r="L20" s="7">
        <f>'CAT1'!L18</f>
        <v>7</v>
      </c>
      <c r="M20" s="7">
        <f>'CAT1'!M18</f>
        <v>8</v>
      </c>
      <c r="N20" s="7">
        <f>'CAT1'!N18</f>
        <v>14</v>
      </c>
      <c r="O20" s="17">
        <f>'CAT1'!O18</f>
        <v>40</v>
      </c>
      <c r="P20" s="7">
        <f>Model!F18</f>
        <v>2</v>
      </c>
      <c r="Q20" s="7">
        <f>Model!G18</f>
        <v>1</v>
      </c>
      <c r="R20" s="7">
        <f>Model!H18</f>
        <v>2</v>
      </c>
      <c r="S20" s="7">
        <f>Model!I18</f>
        <v>2</v>
      </c>
      <c r="T20" s="7">
        <f>Model!J18</f>
        <v>2</v>
      </c>
      <c r="U20" s="7">
        <f>Model!K18</f>
        <v>2</v>
      </c>
      <c r="V20" s="7">
        <f>Model!L18</f>
        <v>2</v>
      </c>
      <c r="W20" s="7">
        <f>Model!M18</f>
        <v>2</v>
      </c>
      <c r="X20" s="7">
        <f>Model!N18</f>
        <v>1</v>
      </c>
      <c r="Y20" s="7">
        <f>Model!O18</f>
        <v>2</v>
      </c>
      <c r="Z20" s="7">
        <f>Model!P18</f>
        <v>10</v>
      </c>
      <c r="AA20" s="7">
        <f>Model!Q18</f>
        <v>7</v>
      </c>
      <c r="AB20" s="7">
        <f>Model!R18</f>
        <v>14</v>
      </c>
      <c r="AC20" s="7">
        <f>Model!S18</f>
        <v>11</v>
      </c>
      <c r="AD20" s="7">
        <f>Model!T18</f>
        <v>11</v>
      </c>
      <c r="AE20" s="7">
        <f>Model!U18</f>
        <v>12</v>
      </c>
      <c r="AF20" s="17">
        <f>Model!V18</f>
        <v>83</v>
      </c>
      <c r="AG20" s="7">
        <f>'CAT1'!P18</f>
        <v>5</v>
      </c>
      <c r="AH20" s="7">
        <f>'CAT1'!Q18</f>
        <v>5</v>
      </c>
      <c r="AI20" s="17">
        <f>'CAT1'!R18</f>
        <v>10</v>
      </c>
      <c r="AJ20" s="29">
        <f>Model!W18</f>
        <v>5</v>
      </c>
      <c r="AK20" s="29">
        <f>Model!X18</f>
        <v>5</v>
      </c>
      <c r="AL20" s="17">
        <f>Model!AB18</f>
        <v>9</v>
      </c>
      <c r="AM20" s="29">
        <f>Model!Z18</f>
        <v>4</v>
      </c>
      <c r="AN20" s="29">
        <f>Model!AA18</f>
        <v>5</v>
      </c>
      <c r="AO20" s="17">
        <f>Model!AB18</f>
        <v>9</v>
      </c>
      <c r="AP20" s="39">
        <f t="shared" si="1"/>
        <v>0.67924528301886788</v>
      </c>
      <c r="AQ20" s="40">
        <f t="shared" si="2"/>
        <v>0.97674418604651159</v>
      </c>
      <c r="AR20" s="41">
        <f t="shared" si="3"/>
        <v>0.86956521739130432</v>
      </c>
      <c r="AS20" s="42">
        <f t="shared" si="4"/>
        <v>0.86956521739130432</v>
      </c>
      <c r="AT20" s="43">
        <f t="shared" si="5"/>
        <v>0.82608695652173914</v>
      </c>
      <c r="AU20" s="44">
        <f t="shared" si="6"/>
        <v>1</v>
      </c>
      <c r="AV20" s="7">
        <f>ESE!F18</f>
        <v>2</v>
      </c>
      <c r="AW20" s="7">
        <f>ESE!G18</f>
        <v>2</v>
      </c>
      <c r="AX20" s="7">
        <f>ESE!H18</f>
        <v>2</v>
      </c>
      <c r="AY20" s="7">
        <f>ESE!I18</f>
        <v>1</v>
      </c>
      <c r="AZ20" s="7">
        <f>ESE!J18</f>
        <v>2</v>
      </c>
      <c r="BA20" s="7">
        <f>ESE!K18</f>
        <v>2</v>
      </c>
      <c r="BB20" s="7">
        <f>ESE!L18</f>
        <v>2</v>
      </c>
      <c r="BC20" s="7">
        <f>ESE!M18</f>
        <v>1</v>
      </c>
      <c r="BD20" s="7">
        <f>ESE!N18</f>
        <v>1</v>
      </c>
      <c r="BE20" s="7">
        <f>ESE!O18</f>
        <v>2</v>
      </c>
      <c r="BF20" s="7">
        <f>ESE!P18</f>
        <v>0</v>
      </c>
      <c r="BG20" s="7">
        <f>ESE!Q18</f>
        <v>11</v>
      </c>
      <c r="BH20" s="7">
        <f>ESE!R18</f>
        <v>11</v>
      </c>
      <c r="BI20" s="7">
        <f>ESE!S18</f>
        <v>11</v>
      </c>
      <c r="BJ20" s="7">
        <f>ESE!T18</f>
        <v>11</v>
      </c>
      <c r="BK20" s="7">
        <f>ESE!U18</f>
        <v>11</v>
      </c>
      <c r="BL20" s="17">
        <f>ESE!V18</f>
        <v>72</v>
      </c>
      <c r="BM20" s="52">
        <f>ESE!W18</f>
        <v>0.83333333333333337</v>
      </c>
      <c r="BN20" s="40">
        <f>ESE!X18</f>
        <v>0.77777777777777779</v>
      </c>
      <c r="BO20" s="41">
        <f>ESE!Y18</f>
        <v>0.83333333333333337</v>
      </c>
      <c r="BP20" s="42">
        <f>ESE!Z18</f>
        <v>0.77777777777777779</v>
      </c>
      <c r="BQ20" s="43">
        <f>ESE!AA18</f>
        <v>0.72222222222222221</v>
      </c>
      <c r="BR20" s="44">
        <f>ESE!AB18</f>
        <v>0</v>
      </c>
      <c r="BS20" s="50">
        <f t="shared" si="13"/>
        <v>0.5</v>
      </c>
      <c r="BT20" s="50">
        <f t="shared" si="14"/>
        <v>0.46666666666666667</v>
      </c>
      <c r="BU20" s="50">
        <f t="shared" si="15"/>
        <v>0.5</v>
      </c>
      <c r="BV20" s="50">
        <f t="shared" si="16"/>
        <v>0.46666666666666667</v>
      </c>
      <c r="BW20" s="50">
        <f t="shared" si="17"/>
        <v>0.43333333333333329</v>
      </c>
      <c r="BX20" s="50">
        <f t="shared" si="18"/>
        <v>0</v>
      </c>
      <c r="BY20" s="34">
        <f t="shared" si="19"/>
        <v>0.27169811320754716</v>
      </c>
      <c r="BZ20" s="34">
        <f t="shared" si="20"/>
        <v>0.39069767441860465</v>
      </c>
      <c r="CA20" s="34">
        <f t="shared" si="21"/>
        <v>0.34782608695652173</v>
      </c>
      <c r="CB20" s="34">
        <f t="shared" si="22"/>
        <v>0.34782608695652173</v>
      </c>
      <c r="CC20" s="34">
        <f t="shared" si="23"/>
        <v>0.33043478260869569</v>
      </c>
      <c r="CD20" s="34">
        <f t="shared" si="24"/>
        <v>0.4</v>
      </c>
      <c r="CE20" s="34">
        <f t="shared" si="25"/>
        <v>0.77169811320754711</v>
      </c>
      <c r="CF20" s="34">
        <f t="shared" si="26"/>
        <v>0.85736434108527138</v>
      </c>
      <c r="CG20" s="34">
        <f t="shared" si="27"/>
        <v>0.84782608695652173</v>
      </c>
      <c r="CH20" s="34">
        <f t="shared" si="28"/>
        <v>0.8144927536231884</v>
      </c>
      <c r="CI20" s="34">
        <f t="shared" si="29"/>
        <v>0.76376811594202898</v>
      </c>
      <c r="CJ20" s="34">
        <f t="shared" si="30"/>
        <v>0.4</v>
      </c>
      <c r="CK20" s="34">
        <f>CES!J17</f>
        <v>0.66666666666666663</v>
      </c>
      <c r="CL20" s="34">
        <f>CES!K17</f>
        <v>1</v>
      </c>
      <c r="CM20" s="34">
        <f>CES!L17</f>
        <v>0.66666666666666663</v>
      </c>
      <c r="CN20" s="34">
        <f>CES!M17</f>
        <v>0.66666666666666663</v>
      </c>
      <c r="CO20" s="34">
        <f>CES!N17</f>
        <v>1</v>
      </c>
      <c r="CP20" s="34">
        <f>CES!O17</f>
        <v>1</v>
      </c>
      <c r="CQ20" s="34">
        <f t="shared" si="31"/>
        <v>6.6666666666666666E-2</v>
      </c>
      <c r="CR20" s="34">
        <f t="shared" si="32"/>
        <v>0.1</v>
      </c>
      <c r="CS20" s="34">
        <f t="shared" si="33"/>
        <v>6.6666666666666666E-2</v>
      </c>
      <c r="CT20" s="34">
        <f t="shared" si="34"/>
        <v>6.6666666666666666E-2</v>
      </c>
      <c r="CU20" s="34">
        <f t="shared" si="35"/>
        <v>0.1</v>
      </c>
      <c r="CV20" s="34">
        <f t="shared" si="36"/>
        <v>0.1</v>
      </c>
      <c r="CW20" s="34">
        <f t="shared" si="37"/>
        <v>0.69452830188679238</v>
      </c>
      <c r="CX20" s="34">
        <f t="shared" si="38"/>
        <v>0.77162790697674422</v>
      </c>
      <c r="CY20" s="34">
        <f t="shared" si="39"/>
        <v>0.7630434782608696</v>
      </c>
      <c r="CZ20" s="34">
        <f t="shared" si="40"/>
        <v>0.73304347826086957</v>
      </c>
      <c r="DA20" s="34">
        <f t="shared" si="41"/>
        <v>0.68739130434782614</v>
      </c>
      <c r="DB20" s="34">
        <f t="shared" si="42"/>
        <v>0.36000000000000004</v>
      </c>
      <c r="DC20" s="39">
        <f t="shared" si="43"/>
        <v>0.76119496855345903</v>
      </c>
      <c r="DD20" s="40">
        <f t="shared" si="44"/>
        <v>0.87162790697674419</v>
      </c>
      <c r="DE20" s="41">
        <f t="shared" si="45"/>
        <v>0.82971014492753625</v>
      </c>
      <c r="DF20" s="42">
        <f t="shared" si="46"/>
        <v>0.79971014492753623</v>
      </c>
      <c r="DG20" s="43">
        <f t="shared" si="47"/>
        <v>0.78739130434782612</v>
      </c>
      <c r="DH20" s="44">
        <f t="shared" si="48"/>
        <v>0.46000000000000008</v>
      </c>
    </row>
    <row r="21" spans="2:112" x14ac:dyDescent="0.3">
      <c r="B21" s="7">
        <f>'CAT1'!B19</f>
        <v>7</v>
      </c>
      <c r="C21" s="21" t="str">
        <f>'CAT1'!C19</f>
        <v>AME21022</v>
      </c>
      <c r="D21" s="132" t="str">
        <f>'CAT1'!D19</f>
        <v>AME21022</v>
      </c>
      <c r="E21" s="133"/>
      <c r="F21" s="7">
        <f>'CAT1'!F19</f>
        <v>1</v>
      </c>
      <c r="G21" s="7">
        <f>'CAT1'!G19</f>
        <v>1</v>
      </c>
      <c r="H21" s="7">
        <f>'CAT1'!H19</f>
        <v>2</v>
      </c>
      <c r="I21" s="7">
        <f>'CAT1'!I19</f>
        <v>1</v>
      </c>
      <c r="J21" s="7">
        <f>'CAT1'!J19</f>
        <v>0</v>
      </c>
      <c r="K21" s="7">
        <f>'CAT1'!K19</f>
        <v>1</v>
      </c>
      <c r="L21" s="7">
        <f>'CAT1'!L19</f>
        <v>8</v>
      </c>
      <c r="M21" s="7">
        <f>'CAT1'!M19</f>
        <v>13</v>
      </c>
      <c r="N21" s="7">
        <f>'CAT1'!N19</f>
        <v>11</v>
      </c>
      <c r="O21" s="17">
        <f>'CAT1'!O19</f>
        <v>38</v>
      </c>
      <c r="P21" s="7">
        <f>Model!F19</f>
        <v>2</v>
      </c>
      <c r="Q21" s="7">
        <f>Model!G19</f>
        <v>2</v>
      </c>
      <c r="R21" s="7">
        <f>Model!H19</f>
        <v>2</v>
      </c>
      <c r="S21" s="7">
        <f>Model!I19</f>
        <v>2</v>
      </c>
      <c r="T21" s="7">
        <f>Model!J19</f>
        <v>2</v>
      </c>
      <c r="U21" s="7">
        <f>Model!K19</f>
        <v>2</v>
      </c>
      <c r="V21" s="7">
        <f>Model!L19</f>
        <v>2</v>
      </c>
      <c r="W21" s="7">
        <f>Model!M19</f>
        <v>2</v>
      </c>
      <c r="X21" s="7">
        <f>Model!N19</f>
        <v>2</v>
      </c>
      <c r="Y21" s="7">
        <f>Model!O19</f>
        <v>2</v>
      </c>
      <c r="Z21" s="7">
        <f>Model!P19</f>
        <v>10</v>
      </c>
      <c r="AA21" s="7">
        <f>Model!Q19</f>
        <v>12</v>
      </c>
      <c r="AB21" s="7">
        <f>Model!R19</f>
        <v>8</v>
      </c>
      <c r="AC21" s="7">
        <f>Model!S19</f>
        <v>14</v>
      </c>
      <c r="AD21" s="7">
        <f>Model!T19</f>
        <v>2</v>
      </c>
      <c r="AE21" s="7">
        <f>Model!U19</f>
        <v>10</v>
      </c>
      <c r="AF21" s="17">
        <f>Model!V19</f>
        <v>76</v>
      </c>
      <c r="AG21" s="7">
        <f>'CAT1'!P19</f>
        <v>5</v>
      </c>
      <c r="AH21" s="7">
        <f>'CAT1'!Q19</f>
        <v>5</v>
      </c>
      <c r="AI21" s="17">
        <f>'CAT1'!R19</f>
        <v>10</v>
      </c>
      <c r="AJ21" s="29">
        <f>Model!W19</f>
        <v>5</v>
      </c>
      <c r="AK21" s="29">
        <f>Model!X19</f>
        <v>5</v>
      </c>
      <c r="AL21" s="17">
        <f>Model!AB19</f>
        <v>9</v>
      </c>
      <c r="AM21" s="29">
        <f>Model!Z19</f>
        <v>5</v>
      </c>
      <c r="AN21" s="29">
        <f>Model!AA19</f>
        <v>4</v>
      </c>
      <c r="AO21" s="17">
        <f>Model!AB19</f>
        <v>9</v>
      </c>
      <c r="AP21" s="39">
        <f t="shared" si="1"/>
        <v>0.86792452830188682</v>
      </c>
      <c r="AQ21" s="40">
        <f t="shared" si="2"/>
        <v>0.69767441860465118</v>
      </c>
      <c r="AR21" s="41">
        <f t="shared" si="3"/>
        <v>1</v>
      </c>
      <c r="AS21" s="42">
        <f t="shared" si="4"/>
        <v>0.47826086956521741</v>
      </c>
      <c r="AT21" s="43">
        <f t="shared" si="5"/>
        <v>0.82608695652173914</v>
      </c>
      <c r="AU21" s="44">
        <f t="shared" si="6"/>
        <v>0.93333333333333335</v>
      </c>
      <c r="AV21" s="7">
        <f>ESE!F19</f>
        <v>2</v>
      </c>
      <c r="AW21" s="7">
        <f>ESE!G19</f>
        <v>2</v>
      </c>
      <c r="AX21" s="7">
        <f>ESE!H19</f>
        <v>1</v>
      </c>
      <c r="AY21" s="7">
        <f>ESE!I19</f>
        <v>1</v>
      </c>
      <c r="AZ21" s="7">
        <f>ESE!J19</f>
        <v>2</v>
      </c>
      <c r="BA21" s="7">
        <f>ESE!K19</f>
        <v>2</v>
      </c>
      <c r="BB21" s="7">
        <f>ESE!L19</f>
        <v>2</v>
      </c>
      <c r="BC21" s="7">
        <f>ESE!M19</f>
        <v>2</v>
      </c>
      <c r="BD21" s="7">
        <f>ESE!N19</f>
        <v>2</v>
      </c>
      <c r="BE21" s="7">
        <f>ESE!O19</f>
        <v>0</v>
      </c>
      <c r="BF21" s="7">
        <f>ESE!P19</f>
        <v>8</v>
      </c>
      <c r="BG21" s="7">
        <f>ESE!Q19</f>
        <v>11</v>
      </c>
      <c r="BH21" s="7">
        <f>ESE!R19</f>
        <v>11</v>
      </c>
      <c r="BI21" s="7">
        <f>ESE!S19</f>
        <v>10</v>
      </c>
      <c r="BJ21" s="7">
        <f>ESE!T19</f>
        <v>10</v>
      </c>
      <c r="BK21" s="7">
        <f>ESE!U19</f>
        <v>11</v>
      </c>
      <c r="BL21" s="17">
        <f>ESE!V19</f>
        <v>77</v>
      </c>
      <c r="BM21" s="52">
        <f>ESE!W19</f>
        <v>0.83333333333333337</v>
      </c>
      <c r="BN21" s="40">
        <f>ESE!X19</f>
        <v>0.72222222222222221</v>
      </c>
      <c r="BO21" s="41">
        <f>ESE!Y19</f>
        <v>0.77777777777777779</v>
      </c>
      <c r="BP21" s="42">
        <f>ESE!Z19</f>
        <v>0.77777777777777779</v>
      </c>
      <c r="BQ21" s="43">
        <f>ESE!AA19</f>
        <v>0.83333333333333337</v>
      </c>
      <c r="BR21" s="44">
        <f>ESE!AB19</f>
        <v>0.8</v>
      </c>
      <c r="BS21" s="50">
        <f t="shared" si="13"/>
        <v>0.5</v>
      </c>
      <c r="BT21" s="50">
        <f t="shared" si="14"/>
        <v>0.43333333333333329</v>
      </c>
      <c r="BU21" s="50">
        <f t="shared" si="15"/>
        <v>0.46666666666666667</v>
      </c>
      <c r="BV21" s="50">
        <f t="shared" si="16"/>
        <v>0.46666666666666667</v>
      </c>
      <c r="BW21" s="50">
        <f t="shared" si="17"/>
        <v>0.5</v>
      </c>
      <c r="BX21" s="50">
        <f t="shared" si="18"/>
        <v>0.48</v>
      </c>
      <c r="BY21" s="34">
        <f t="shared" si="19"/>
        <v>0.34716981132075475</v>
      </c>
      <c r="BZ21" s="34">
        <f t="shared" si="20"/>
        <v>0.27906976744186046</v>
      </c>
      <c r="CA21" s="34">
        <f t="shared" si="21"/>
        <v>0.4</v>
      </c>
      <c r="CB21" s="34">
        <f t="shared" si="22"/>
        <v>0.19130434782608696</v>
      </c>
      <c r="CC21" s="34">
        <f t="shared" si="23"/>
        <v>0.33043478260869569</v>
      </c>
      <c r="CD21" s="34">
        <f t="shared" si="24"/>
        <v>0.37333333333333335</v>
      </c>
      <c r="CE21" s="34">
        <f t="shared" si="25"/>
        <v>0.84716981132075475</v>
      </c>
      <c r="CF21" s="34">
        <f t="shared" si="26"/>
        <v>0.71240310077519375</v>
      </c>
      <c r="CG21" s="34">
        <f t="shared" si="27"/>
        <v>0.8666666666666667</v>
      </c>
      <c r="CH21" s="34">
        <f t="shared" si="28"/>
        <v>0.65797101449275364</v>
      </c>
      <c r="CI21" s="34">
        <f t="shared" si="29"/>
        <v>0.83043478260869574</v>
      </c>
      <c r="CJ21" s="34">
        <f t="shared" si="30"/>
        <v>0.85333333333333328</v>
      </c>
      <c r="CK21" s="34">
        <f>CES!J18</f>
        <v>1</v>
      </c>
      <c r="CL21" s="34">
        <f>CES!K18</f>
        <v>0.33333333333333331</v>
      </c>
      <c r="CM21" s="34">
        <f>CES!L18</f>
        <v>0.33333333333333331</v>
      </c>
      <c r="CN21" s="34">
        <f>CES!M18</f>
        <v>0.66666666666666663</v>
      </c>
      <c r="CO21" s="34">
        <f>CES!N18</f>
        <v>1</v>
      </c>
      <c r="CP21" s="34">
        <f>CES!O18</f>
        <v>0.66666666666666663</v>
      </c>
      <c r="CQ21" s="34">
        <f t="shared" si="31"/>
        <v>0.1</v>
      </c>
      <c r="CR21" s="34">
        <f t="shared" si="32"/>
        <v>3.3333333333333333E-2</v>
      </c>
      <c r="CS21" s="34">
        <f t="shared" si="33"/>
        <v>3.3333333333333333E-2</v>
      </c>
      <c r="CT21" s="34">
        <f t="shared" si="34"/>
        <v>6.6666666666666666E-2</v>
      </c>
      <c r="CU21" s="34">
        <f t="shared" si="35"/>
        <v>0.1</v>
      </c>
      <c r="CV21" s="34">
        <f t="shared" si="36"/>
        <v>6.6666666666666666E-2</v>
      </c>
      <c r="CW21" s="34">
        <f t="shared" si="37"/>
        <v>0.76245283018867926</v>
      </c>
      <c r="CX21" s="34">
        <f t="shared" si="38"/>
        <v>0.64116279069767435</v>
      </c>
      <c r="CY21" s="34">
        <f t="shared" si="39"/>
        <v>0.78</v>
      </c>
      <c r="CZ21" s="34">
        <f t="shared" si="40"/>
        <v>0.59217391304347833</v>
      </c>
      <c r="DA21" s="34">
        <f t="shared" si="41"/>
        <v>0.74739130434782619</v>
      </c>
      <c r="DB21" s="34">
        <f t="shared" si="42"/>
        <v>0.76800000000000002</v>
      </c>
      <c r="DC21" s="39">
        <f t="shared" si="43"/>
        <v>0.86245283018867924</v>
      </c>
      <c r="DD21" s="40">
        <f t="shared" si="44"/>
        <v>0.67449612403100767</v>
      </c>
      <c r="DE21" s="41">
        <f t="shared" si="45"/>
        <v>0.81333333333333335</v>
      </c>
      <c r="DF21" s="42">
        <f t="shared" si="46"/>
        <v>0.65884057971014498</v>
      </c>
      <c r="DG21" s="43">
        <f t="shared" si="47"/>
        <v>0.84739130434782617</v>
      </c>
      <c r="DH21" s="44">
        <f t="shared" si="48"/>
        <v>0.83466666666666667</v>
      </c>
    </row>
    <row r="22" spans="2:112" x14ac:dyDescent="0.3">
      <c r="B22" s="7">
        <f>'CAT1'!B20</f>
        <v>8</v>
      </c>
      <c r="C22" s="21" t="str">
        <f>'CAT1'!C20</f>
        <v>AME21031</v>
      </c>
      <c r="D22" s="132" t="str">
        <f>'CAT1'!D20</f>
        <v>AME21031</v>
      </c>
      <c r="E22" s="133"/>
      <c r="F22" s="7">
        <f>'CAT1'!F20</f>
        <v>2</v>
      </c>
      <c r="G22" s="7">
        <f>'CAT1'!G20</f>
        <v>2</v>
      </c>
      <c r="H22" s="7">
        <f>'CAT1'!H20</f>
        <v>2</v>
      </c>
      <c r="I22" s="7">
        <f>'CAT1'!I20</f>
        <v>2</v>
      </c>
      <c r="J22" s="7">
        <f>'CAT1'!J20</f>
        <v>2</v>
      </c>
      <c r="K22" s="7">
        <f>'CAT1'!K20</f>
        <v>2</v>
      </c>
      <c r="L22" s="7">
        <f>'CAT1'!L20</f>
        <v>10</v>
      </c>
      <c r="M22" s="7">
        <f>'CAT1'!M20</f>
        <v>11</v>
      </c>
      <c r="N22" s="7">
        <f>'CAT1'!N20</f>
        <v>10</v>
      </c>
      <c r="O22" s="17">
        <f>'CAT1'!O20</f>
        <v>43</v>
      </c>
      <c r="P22" s="7">
        <f>Model!F20</f>
        <v>1</v>
      </c>
      <c r="Q22" s="7">
        <f>Model!G20</f>
        <v>1</v>
      </c>
      <c r="R22" s="7">
        <f>Model!H20</f>
        <v>1</v>
      </c>
      <c r="S22" s="7">
        <f>Model!I20</f>
        <v>1</v>
      </c>
      <c r="T22" s="7">
        <f>Model!J20</f>
        <v>1</v>
      </c>
      <c r="U22" s="7">
        <f>Model!K20</f>
        <v>1</v>
      </c>
      <c r="V22" s="7">
        <f>Model!L20</f>
        <v>2</v>
      </c>
      <c r="W22" s="7">
        <f>Model!M20</f>
        <v>2</v>
      </c>
      <c r="X22" s="7">
        <f>Model!N20</f>
        <v>2</v>
      </c>
      <c r="Y22" s="7">
        <f>Model!O20</f>
        <v>1</v>
      </c>
      <c r="Z22" s="7">
        <f>Model!P20</f>
        <v>10</v>
      </c>
      <c r="AA22" s="7">
        <f>Model!Q20</f>
        <v>14</v>
      </c>
      <c r="AB22" s="7">
        <f>Model!R20</f>
        <v>11</v>
      </c>
      <c r="AC22" s="7">
        <f>Model!S20</f>
        <v>13</v>
      </c>
      <c r="AD22" s="7">
        <f>Model!T20</f>
        <v>14</v>
      </c>
      <c r="AE22" s="7">
        <f>Model!U20</f>
        <v>7</v>
      </c>
      <c r="AF22" s="17">
        <f>Model!V20</f>
        <v>82</v>
      </c>
      <c r="AG22" s="7">
        <f>'CAT1'!P20</f>
        <v>5</v>
      </c>
      <c r="AH22" s="7">
        <f>'CAT1'!Q20</f>
        <v>5</v>
      </c>
      <c r="AI22" s="17">
        <f>'CAT1'!R20</f>
        <v>10</v>
      </c>
      <c r="AJ22" s="29">
        <f>Model!W20</f>
        <v>5</v>
      </c>
      <c r="AK22" s="29">
        <f>Model!X20</f>
        <v>5</v>
      </c>
      <c r="AL22" s="17">
        <f>Model!AB20</f>
        <v>9</v>
      </c>
      <c r="AM22" s="29">
        <f>Model!Z20</f>
        <v>4</v>
      </c>
      <c r="AN22" s="29">
        <f>Model!AA20</f>
        <v>5</v>
      </c>
      <c r="AO22" s="17">
        <f>Model!AB20</f>
        <v>9</v>
      </c>
      <c r="AP22" s="39">
        <f t="shared" si="1"/>
        <v>0.90566037735849059</v>
      </c>
      <c r="AQ22" s="40">
        <f t="shared" si="2"/>
        <v>0.79069767441860461</v>
      </c>
      <c r="AR22" s="41">
        <f t="shared" si="3"/>
        <v>0.86956521739130432</v>
      </c>
      <c r="AS22" s="42">
        <f t="shared" si="4"/>
        <v>1</v>
      </c>
      <c r="AT22" s="43">
        <f t="shared" si="5"/>
        <v>0.60869565217391308</v>
      </c>
      <c r="AU22" s="44">
        <f t="shared" si="6"/>
        <v>1</v>
      </c>
      <c r="AV22" s="7">
        <f>ESE!F20</f>
        <v>2</v>
      </c>
      <c r="AW22" s="7">
        <f>ESE!G20</f>
        <v>2</v>
      </c>
      <c r="AX22" s="7">
        <f>ESE!H20</f>
        <v>2</v>
      </c>
      <c r="AY22" s="7">
        <f>ESE!I20</f>
        <v>2</v>
      </c>
      <c r="AZ22" s="7">
        <f>ESE!J20</f>
        <v>2</v>
      </c>
      <c r="BA22" s="7">
        <f>ESE!K20</f>
        <v>2</v>
      </c>
      <c r="BB22" s="7">
        <f>ESE!L20</f>
        <v>2</v>
      </c>
      <c r="BC22" s="7">
        <f>ESE!M20</f>
        <v>2</v>
      </c>
      <c r="BD22" s="7">
        <f>ESE!N20</f>
        <v>2</v>
      </c>
      <c r="BE22" s="7">
        <f>ESE!O20</f>
        <v>2</v>
      </c>
      <c r="BF22" s="7">
        <f>ESE!P20</f>
        <v>8</v>
      </c>
      <c r="BG22" s="7">
        <f>ESE!Q20</f>
        <v>11</v>
      </c>
      <c r="BH22" s="7">
        <f>ESE!R20</f>
        <v>11</v>
      </c>
      <c r="BI22" s="7">
        <f>ESE!S20</f>
        <v>11</v>
      </c>
      <c r="BJ22" s="7">
        <f>ESE!T20</f>
        <v>11</v>
      </c>
      <c r="BK22" s="7">
        <f>ESE!U20</f>
        <v>11</v>
      </c>
      <c r="BL22" s="17">
        <f>ESE!V20</f>
        <v>83</v>
      </c>
      <c r="BM22" s="52">
        <f>ESE!W20</f>
        <v>0.83333333333333337</v>
      </c>
      <c r="BN22" s="40">
        <f>ESE!X20</f>
        <v>0.83333333333333337</v>
      </c>
      <c r="BO22" s="41">
        <f>ESE!Y20</f>
        <v>0.83333333333333337</v>
      </c>
      <c r="BP22" s="42">
        <f>ESE!Z20</f>
        <v>0.83333333333333337</v>
      </c>
      <c r="BQ22" s="43">
        <f>ESE!AA20</f>
        <v>0.83333333333333337</v>
      </c>
      <c r="BR22" s="44">
        <f>ESE!AB20</f>
        <v>0.8</v>
      </c>
      <c r="BS22" s="50">
        <f t="shared" si="13"/>
        <v>0.5</v>
      </c>
      <c r="BT22" s="50">
        <f t="shared" si="14"/>
        <v>0.5</v>
      </c>
      <c r="BU22" s="50">
        <f t="shared" si="15"/>
        <v>0.5</v>
      </c>
      <c r="BV22" s="50">
        <f t="shared" si="16"/>
        <v>0.5</v>
      </c>
      <c r="BW22" s="50">
        <f t="shared" si="17"/>
        <v>0.5</v>
      </c>
      <c r="BX22" s="50">
        <f t="shared" si="18"/>
        <v>0.48</v>
      </c>
      <c r="BY22" s="34">
        <f t="shared" si="19"/>
        <v>0.36226415094339626</v>
      </c>
      <c r="BZ22" s="34">
        <f t="shared" si="20"/>
        <v>0.31627906976744186</v>
      </c>
      <c r="CA22" s="34">
        <f t="shared" si="21"/>
        <v>0.34782608695652173</v>
      </c>
      <c r="CB22" s="34">
        <f t="shared" si="22"/>
        <v>0.4</v>
      </c>
      <c r="CC22" s="34">
        <f t="shared" si="23"/>
        <v>0.24347826086956526</v>
      </c>
      <c r="CD22" s="34">
        <f t="shared" si="24"/>
        <v>0.4</v>
      </c>
      <c r="CE22" s="34">
        <f t="shared" si="25"/>
        <v>0.86226415094339626</v>
      </c>
      <c r="CF22" s="34">
        <f t="shared" si="26"/>
        <v>0.8162790697674418</v>
      </c>
      <c r="CG22" s="34">
        <f t="shared" si="27"/>
        <v>0.84782608695652173</v>
      </c>
      <c r="CH22" s="34">
        <f t="shared" si="28"/>
        <v>0.9</v>
      </c>
      <c r="CI22" s="34">
        <f t="shared" si="29"/>
        <v>0.74347826086956526</v>
      </c>
      <c r="CJ22" s="34">
        <f t="shared" si="30"/>
        <v>0.88</v>
      </c>
      <c r="CK22" s="34">
        <f>CES!J19</f>
        <v>0.33333333333333331</v>
      </c>
      <c r="CL22" s="34">
        <f>CES!K19</f>
        <v>0.66666666666666663</v>
      </c>
      <c r="CM22" s="34">
        <f>CES!L19</f>
        <v>1</v>
      </c>
      <c r="CN22" s="34">
        <f>CES!M19</f>
        <v>0.33333333333333331</v>
      </c>
      <c r="CO22" s="34">
        <f>CES!N19</f>
        <v>0.66666666666666663</v>
      </c>
      <c r="CP22" s="34">
        <f>CES!O19</f>
        <v>0.33333333333333331</v>
      </c>
      <c r="CQ22" s="34">
        <f t="shared" si="31"/>
        <v>3.3333333333333333E-2</v>
      </c>
      <c r="CR22" s="34">
        <f t="shared" si="32"/>
        <v>6.6666666666666666E-2</v>
      </c>
      <c r="CS22" s="34">
        <f t="shared" si="33"/>
        <v>0.1</v>
      </c>
      <c r="CT22" s="34">
        <f t="shared" si="34"/>
        <v>3.3333333333333333E-2</v>
      </c>
      <c r="CU22" s="34">
        <f t="shared" si="35"/>
        <v>6.6666666666666666E-2</v>
      </c>
      <c r="CV22" s="34">
        <f t="shared" si="36"/>
        <v>3.3333333333333333E-2</v>
      </c>
      <c r="CW22" s="34">
        <f t="shared" si="37"/>
        <v>0.77603773584905666</v>
      </c>
      <c r="CX22" s="34">
        <f t="shared" si="38"/>
        <v>0.73465116279069764</v>
      </c>
      <c r="CY22" s="34">
        <f t="shared" si="39"/>
        <v>0.7630434782608696</v>
      </c>
      <c r="CZ22" s="34">
        <f t="shared" si="40"/>
        <v>0.81</v>
      </c>
      <c r="DA22" s="34">
        <f t="shared" si="41"/>
        <v>0.6691304347826087</v>
      </c>
      <c r="DB22" s="34">
        <f t="shared" si="42"/>
        <v>0.79200000000000004</v>
      </c>
      <c r="DC22" s="39">
        <f t="shared" si="43"/>
        <v>0.80937106918238999</v>
      </c>
      <c r="DD22" s="40">
        <f t="shared" si="44"/>
        <v>0.80131782945736429</v>
      </c>
      <c r="DE22" s="41">
        <f t="shared" si="45"/>
        <v>0.86304347826086958</v>
      </c>
      <c r="DF22" s="42">
        <f t="shared" si="46"/>
        <v>0.84333333333333338</v>
      </c>
      <c r="DG22" s="43">
        <f t="shared" si="47"/>
        <v>0.73579710144927535</v>
      </c>
      <c r="DH22" s="44">
        <f t="shared" si="48"/>
        <v>0.82533333333333336</v>
      </c>
    </row>
    <row r="23" spans="2:112" x14ac:dyDescent="0.3">
      <c r="B23" s="7">
        <f>'CAT1'!B21</f>
        <v>9</v>
      </c>
      <c r="C23" s="21" t="str">
        <f>'CAT1'!C21</f>
        <v>AME21033</v>
      </c>
      <c r="D23" s="132" t="str">
        <f>'CAT1'!D21</f>
        <v>AME21033</v>
      </c>
      <c r="E23" s="133"/>
      <c r="F23" s="7">
        <f>'CAT1'!F21</f>
        <v>2</v>
      </c>
      <c r="G23" s="7">
        <f>'CAT1'!G21</f>
        <v>2</v>
      </c>
      <c r="H23" s="7">
        <f>'CAT1'!H21</f>
        <v>2</v>
      </c>
      <c r="I23" s="7">
        <f>'CAT1'!I21</f>
        <v>2</v>
      </c>
      <c r="J23" s="7">
        <f>'CAT1'!J21</f>
        <v>2</v>
      </c>
      <c r="K23" s="7">
        <f>'CAT1'!K21</f>
        <v>2</v>
      </c>
      <c r="L23" s="7">
        <f>'CAT1'!L21</f>
        <v>9</v>
      </c>
      <c r="M23" s="7">
        <f>'CAT1'!M21</f>
        <v>12</v>
      </c>
      <c r="N23" s="7">
        <f>'CAT1'!N21</f>
        <v>10</v>
      </c>
      <c r="O23" s="17">
        <f>'CAT1'!O21</f>
        <v>43</v>
      </c>
      <c r="P23" s="7">
        <f>Model!F21</f>
        <v>1</v>
      </c>
      <c r="Q23" s="7">
        <f>Model!G21</f>
        <v>2</v>
      </c>
      <c r="R23" s="7">
        <f>Model!H21</f>
        <v>1</v>
      </c>
      <c r="S23" s="7">
        <f>Model!I21</f>
        <v>2</v>
      </c>
      <c r="T23" s="7">
        <f>Model!J21</f>
        <v>2</v>
      </c>
      <c r="U23" s="7">
        <f>Model!K21</f>
        <v>1</v>
      </c>
      <c r="V23" s="7">
        <f>Model!L21</f>
        <v>2</v>
      </c>
      <c r="W23" s="7">
        <f>Model!M21</f>
        <v>2</v>
      </c>
      <c r="X23" s="7">
        <f>Model!N21</f>
        <v>2</v>
      </c>
      <c r="Y23" s="7">
        <f>Model!O21</f>
        <v>2</v>
      </c>
      <c r="Z23" s="7">
        <f>Model!P21</f>
        <v>8</v>
      </c>
      <c r="AA23" s="7">
        <f>Model!Q21</f>
        <v>12</v>
      </c>
      <c r="AB23" s="7">
        <f>Model!R21</f>
        <v>7</v>
      </c>
      <c r="AC23" s="7">
        <f>Model!S21</f>
        <v>13</v>
      </c>
      <c r="AD23" s="7">
        <f>Model!T21</f>
        <v>11</v>
      </c>
      <c r="AE23" s="7">
        <f>Model!U21</f>
        <v>14</v>
      </c>
      <c r="AF23" s="17">
        <f>Model!V21</f>
        <v>82</v>
      </c>
      <c r="AG23" s="7">
        <f>'CAT1'!P21</f>
        <v>5</v>
      </c>
      <c r="AH23" s="7">
        <f>'CAT1'!Q21</f>
        <v>5</v>
      </c>
      <c r="AI23" s="17">
        <f>'CAT1'!R21</f>
        <v>10</v>
      </c>
      <c r="AJ23" s="29">
        <f>Model!W21</f>
        <v>5</v>
      </c>
      <c r="AK23" s="29">
        <f>Model!X21</f>
        <v>5</v>
      </c>
      <c r="AL23" s="17">
        <f>Model!AB21</f>
        <v>9</v>
      </c>
      <c r="AM23" s="29">
        <f>Model!Z21</f>
        <v>4</v>
      </c>
      <c r="AN23" s="29">
        <f>Model!AA21</f>
        <v>5</v>
      </c>
      <c r="AO23" s="17">
        <f>Model!AB21</f>
        <v>9</v>
      </c>
      <c r="AP23" s="39">
        <f t="shared" si="1"/>
        <v>0.8867924528301887</v>
      </c>
      <c r="AQ23" s="40">
        <f t="shared" si="2"/>
        <v>0.72093023255813948</v>
      </c>
      <c r="AR23" s="41">
        <f t="shared" si="3"/>
        <v>0.91304347826086951</v>
      </c>
      <c r="AS23" s="42">
        <f t="shared" si="4"/>
        <v>0.86956521739130432</v>
      </c>
      <c r="AT23" s="43">
        <f t="shared" si="5"/>
        <v>0.95652173913043481</v>
      </c>
      <c r="AU23" s="44">
        <f t="shared" si="6"/>
        <v>0.8666666666666667</v>
      </c>
      <c r="AV23" s="7">
        <f>ESE!F21</f>
        <v>2</v>
      </c>
      <c r="AW23" s="7">
        <f>ESE!G21</f>
        <v>2</v>
      </c>
      <c r="AX23" s="7">
        <f>ESE!H21</f>
        <v>2</v>
      </c>
      <c r="AY23" s="7">
        <f>ESE!I21</f>
        <v>2</v>
      </c>
      <c r="AZ23" s="7">
        <f>ESE!J21</f>
        <v>0</v>
      </c>
      <c r="BA23" s="7">
        <f>ESE!K21</f>
        <v>2</v>
      </c>
      <c r="BB23" s="7">
        <f>ESE!L21</f>
        <v>2</v>
      </c>
      <c r="BC23" s="7">
        <f>ESE!M21</f>
        <v>2</v>
      </c>
      <c r="BD23" s="7">
        <f>ESE!N21</f>
        <v>2</v>
      </c>
      <c r="BE23" s="7">
        <f>ESE!O21</f>
        <v>2</v>
      </c>
      <c r="BF23" s="7">
        <f>ESE!P21</f>
        <v>6</v>
      </c>
      <c r="BG23" s="7">
        <f>ESE!Q21</f>
        <v>11</v>
      </c>
      <c r="BH23" s="7">
        <f>ESE!R21</f>
        <v>12</v>
      </c>
      <c r="BI23" s="7">
        <f>ESE!S21</f>
        <v>11</v>
      </c>
      <c r="BJ23" s="7">
        <f>ESE!T21</f>
        <v>11</v>
      </c>
      <c r="BK23" s="7">
        <f>ESE!U21</f>
        <v>11</v>
      </c>
      <c r="BL23" s="17">
        <f>ESE!V21</f>
        <v>80</v>
      </c>
      <c r="BM23" s="52">
        <f>ESE!W21</f>
        <v>0.83333333333333337</v>
      </c>
      <c r="BN23" s="40">
        <f>ESE!X21</f>
        <v>0.88888888888888884</v>
      </c>
      <c r="BO23" s="41">
        <f>ESE!Y21</f>
        <v>0.72222222222222221</v>
      </c>
      <c r="BP23" s="42">
        <f>ESE!Z21</f>
        <v>0.83333333333333337</v>
      </c>
      <c r="BQ23" s="43">
        <f>ESE!AA21</f>
        <v>0.83333333333333337</v>
      </c>
      <c r="BR23" s="44">
        <f>ESE!AB21</f>
        <v>0.6</v>
      </c>
      <c r="BS23" s="50">
        <f t="shared" si="13"/>
        <v>0.5</v>
      </c>
      <c r="BT23" s="50">
        <f t="shared" si="14"/>
        <v>0.53333333333333333</v>
      </c>
      <c r="BU23" s="50">
        <f t="shared" si="15"/>
        <v>0.43333333333333329</v>
      </c>
      <c r="BV23" s="50">
        <f t="shared" si="16"/>
        <v>0.5</v>
      </c>
      <c r="BW23" s="50">
        <f t="shared" si="17"/>
        <v>0.5</v>
      </c>
      <c r="BX23" s="50">
        <f t="shared" si="18"/>
        <v>0.36</v>
      </c>
      <c r="BY23" s="34">
        <f t="shared" si="19"/>
        <v>0.3547169811320755</v>
      </c>
      <c r="BZ23" s="34">
        <f t="shared" si="20"/>
        <v>0.28837209302325578</v>
      </c>
      <c r="CA23" s="34">
        <f t="shared" si="21"/>
        <v>0.36521739130434783</v>
      </c>
      <c r="CB23" s="34">
        <f t="shared" si="22"/>
        <v>0.34782608695652173</v>
      </c>
      <c r="CC23" s="34">
        <f t="shared" si="23"/>
        <v>0.38260869565217392</v>
      </c>
      <c r="CD23" s="34">
        <f t="shared" si="24"/>
        <v>0.34666666666666668</v>
      </c>
      <c r="CE23" s="34">
        <f t="shared" si="25"/>
        <v>0.8547169811320755</v>
      </c>
      <c r="CF23" s="34">
        <f t="shared" si="26"/>
        <v>0.82170542635658905</v>
      </c>
      <c r="CG23" s="34">
        <f t="shared" si="27"/>
        <v>0.79855072463768106</v>
      </c>
      <c r="CH23" s="34">
        <f t="shared" si="28"/>
        <v>0.84782608695652173</v>
      </c>
      <c r="CI23" s="34">
        <f t="shared" si="29"/>
        <v>0.88260869565217392</v>
      </c>
      <c r="CJ23" s="34">
        <f t="shared" si="30"/>
        <v>0.70666666666666667</v>
      </c>
      <c r="CK23" s="34">
        <f>CES!J20</f>
        <v>0.33333333333333331</v>
      </c>
      <c r="CL23" s="34">
        <f>CES!K20</f>
        <v>0.33333333333333331</v>
      </c>
      <c r="CM23" s="34">
        <f>CES!L20</f>
        <v>0.33333333333333331</v>
      </c>
      <c r="CN23" s="34">
        <f>CES!M20</f>
        <v>0.66666666666666663</v>
      </c>
      <c r="CO23" s="34">
        <f>CES!N20</f>
        <v>0.66666666666666663</v>
      </c>
      <c r="CP23" s="34">
        <f>CES!O20</f>
        <v>1</v>
      </c>
      <c r="CQ23" s="34">
        <f t="shared" si="31"/>
        <v>3.3333333333333333E-2</v>
      </c>
      <c r="CR23" s="34">
        <f t="shared" si="32"/>
        <v>3.3333333333333333E-2</v>
      </c>
      <c r="CS23" s="34">
        <f t="shared" si="33"/>
        <v>3.3333333333333333E-2</v>
      </c>
      <c r="CT23" s="34">
        <f t="shared" si="34"/>
        <v>6.6666666666666666E-2</v>
      </c>
      <c r="CU23" s="34">
        <f t="shared" si="35"/>
        <v>6.6666666666666666E-2</v>
      </c>
      <c r="CV23" s="34">
        <f t="shared" si="36"/>
        <v>0.1</v>
      </c>
      <c r="CW23" s="34">
        <f t="shared" si="37"/>
        <v>0.76924528301886796</v>
      </c>
      <c r="CX23" s="34">
        <f t="shared" si="38"/>
        <v>0.73953488372093013</v>
      </c>
      <c r="CY23" s="34">
        <f t="shared" si="39"/>
        <v>0.71869565217391296</v>
      </c>
      <c r="CZ23" s="34">
        <f t="shared" si="40"/>
        <v>0.7630434782608696</v>
      </c>
      <c r="DA23" s="34">
        <f t="shared" si="41"/>
        <v>0.79434782608695653</v>
      </c>
      <c r="DB23" s="34">
        <f t="shared" si="42"/>
        <v>0.63600000000000001</v>
      </c>
      <c r="DC23" s="39">
        <f t="shared" si="43"/>
        <v>0.80257861635220129</v>
      </c>
      <c r="DD23" s="40">
        <f t="shared" si="44"/>
        <v>0.77286821705426345</v>
      </c>
      <c r="DE23" s="41">
        <f t="shared" si="45"/>
        <v>0.75202898550724628</v>
      </c>
      <c r="DF23" s="42">
        <f t="shared" si="46"/>
        <v>0.82971014492753625</v>
      </c>
      <c r="DG23" s="43">
        <f t="shared" si="47"/>
        <v>0.86101449275362318</v>
      </c>
      <c r="DH23" s="44">
        <f t="shared" si="48"/>
        <v>0.73599999999999999</v>
      </c>
    </row>
    <row r="24" spans="2:112" x14ac:dyDescent="0.3">
      <c r="B24" s="7">
        <f>'CAT1'!B22</f>
        <v>10</v>
      </c>
      <c r="C24" s="21" t="str">
        <f>'CAT1'!C22</f>
        <v>AME21036</v>
      </c>
      <c r="D24" s="132" t="str">
        <f>'CAT1'!D22</f>
        <v>AME21036</v>
      </c>
      <c r="E24" s="133"/>
      <c r="F24" s="7">
        <f>'CAT1'!F22</f>
        <v>2</v>
      </c>
      <c r="G24" s="7">
        <f>'CAT1'!G22</f>
        <v>2</v>
      </c>
      <c r="H24" s="7">
        <f>'CAT1'!H22</f>
        <v>2</v>
      </c>
      <c r="I24" s="7">
        <f>'CAT1'!I22</f>
        <v>2</v>
      </c>
      <c r="J24" s="7">
        <f>'CAT1'!J22</f>
        <v>2</v>
      </c>
      <c r="K24" s="7">
        <f>'CAT1'!K22</f>
        <v>2</v>
      </c>
      <c r="L24" s="7">
        <f>'CAT1'!L22</f>
        <v>10</v>
      </c>
      <c r="M24" s="7">
        <f>'CAT1'!M22</f>
        <v>12</v>
      </c>
      <c r="N24" s="7">
        <f>'CAT1'!N22</f>
        <v>11</v>
      </c>
      <c r="O24" s="17">
        <f>'CAT1'!O22</f>
        <v>45</v>
      </c>
      <c r="P24" s="7">
        <f>Model!F22</f>
        <v>2</v>
      </c>
      <c r="Q24" s="7">
        <f>Model!G22</f>
        <v>1</v>
      </c>
      <c r="R24" s="7">
        <f>Model!H22</f>
        <v>1</v>
      </c>
      <c r="S24" s="7">
        <f>Model!I22</f>
        <v>2</v>
      </c>
      <c r="T24" s="7">
        <f>Model!J22</f>
        <v>1</v>
      </c>
      <c r="U24" s="7">
        <f>Model!K22</f>
        <v>2</v>
      </c>
      <c r="V24" s="7">
        <f>Model!L22</f>
        <v>2</v>
      </c>
      <c r="W24" s="7">
        <f>Model!M22</f>
        <v>1</v>
      </c>
      <c r="X24" s="7">
        <f>Model!N22</f>
        <v>1</v>
      </c>
      <c r="Y24" s="7">
        <f>Model!O22</f>
        <v>2</v>
      </c>
      <c r="Z24" s="7">
        <f>Model!P22</f>
        <v>10</v>
      </c>
      <c r="AA24" s="7">
        <f>Model!Q22</f>
        <v>9</v>
      </c>
      <c r="AB24" s="7">
        <f>Model!R22</f>
        <v>10</v>
      </c>
      <c r="AC24" s="7">
        <f>Model!S22</f>
        <v>14</v>
      </c>
      <c r="AD24" s="7">
        <f>Model!T22</f>
        <v>14</v>
      </c>
      <c r="AE24" s="7">
        <f>Model!U22</f>
        <v>11</v>
      </c>
      <c r="AF24" s="17">
        <f>Model!V22</f>
        <v>83</v>
      </c>
      <c r="AG24" s="7">
        <f>'CAT1'!P22</f>
        <v>5</v>
      </c>
      <c r="AH24" s="7">
        <f>'CAT1'!Q22</f>
        <v>5</v>
      </c>
      <c r="AI24" s="17">
        <f>'CAT1'!R22</f>
        <v>10</v>
      </c>
      <c r="AJ24" s="29">
        <f>Model!W22</f>
        <v>5</v>
      </c>
      <c r="AK24" s="29">
        <f>Model!X22</f>
        <v>5</v>
      </c>
      <c r="AL24" s="17">
        <f>Model!AB22</f>
        <v>9</v>
      </c>
      <c r="AM24" s="29">
        <f>Model!Z22</f>
        <v>5</v>
      </c>
      <c r="AN24" s="29">
        <f>Model!AA22</f>
        <v>4</v>
      </c>
      <c r="AO24" s="17">
        <f>Model!AB22</f>
        <v>9</v>
      </c>
      <c r="AP24" s="39">
        <f t="shared" si="1"/>
        <v>0.84905660377358494</v>
      </c>
      <c r="AQ24" s="40">
        <f t="shared" si="2"/>
        <v>0.81395348837209303</v>
      </c>
      <c r="AR24" s="41">
        <f t="shared" si="3"/>
        <v>0.95652173913043481</v>
      </c>
      <c r="AS24" s="42">
        <f t="shared" si="4"/>
        <v>0.95652173913043481</v>
      </c>
      <c r="AT24" s="43">
        <f t="shared" si="5"/>
        <v>0.82608695652173914</v>
      </c>
      <c r="AU24" s="44">
        <f t="shared" si="6"/>
        <v>0.93333333333333335</v>
      </c>
      <c r="AV24" s="7">
        <f>ESE!F22</f>
        <v>2</v>
      </c>
      <c r="AW24" s="7">
        <f>ESE!G22</f>
        <v>2</v>
      </c>
      <c r="AX24" s="7">
        <f>ESE!H22</f>
        <v>2</v>
      </c>
      <c r="AY24" s="7">
        <f>ESE!I22</f>
        <v>2</v>
      </c>
      <c r="AZ24" s="7">
        <f>ESE!J22</f>
        <v>2</v>
      </c>
      <c r="BA24" s="7">
        <f>ESE!K22</f>
        <v>2</v>
      </c>
      <c r="BB24" s="7">
        <f>ESE!L22</f>
        <v>2</v>
      </c>
      <c r="BC24" s="7">
        <f>ESE!M22</f>
        <v>2</v>
      </c>
      <c r="BD24" s="7">
        <f>ESE!N22</f>
        <v>2</v>
      </c>
      <c r="BE24" s="7">
        <f>ESE!O22</f>
        <v>2</v>
      </c>
      <c r="BF24" s="7">
        <f>ESE!P22</f>
        <v>7</v>
      </c>
      <c r="BG24" s="7">
        <f>ESE!Q22</f>
        <v>12</v>
      </c>
      <c r="BH24" s="7">
        <f>ESE!R22</f>
        <v>12</v>
      </c>
      <c r="BI24" s="7">
        <f>ESE!S22</f>
        <v>12</v>
      </c>
      <c r="BJ24" s="7">
        <f>ESE!T22</f>
        <v>12</v>
      </c>
      <c r="BK24" s="7">
        <f>ESE!U22</f>
        <v>11</v>
      </c>
      <c r="BL24" s="17">
        <f>ESE!V22</f>
        <v>86</v>
      </c>
      <c r="BM24" s="52">
        <f>ESE!W22</f>
        <v>0.88888888888888884</v>
      </c>
      <c r="BN24" s="40">
        <f>ESE!X22</f>
        <v>0.88888888888888884</v>
      </c>
      <c r="BO24" s="41">
        <f>ESE!Y22</f>
        <v>0.88888888888888884</v>
      </c>
      <c r="BP24" s="42">
        <f>ESE!Z22</f>
        <v>0.88888888888888884</v>
      </c>
      <c r="BQ24" s="43">
        <f>ESE!AA22</f>
        <v>0.83333333333333337</v>
      </c>
      <c r="BR24" s="44">
        <f>ESE!AB22</f>
        <v>0.7</v>
      </c>
      <c r="BS24" s="50">
        <f t="shared" si="13"/>
        <v>0.53333333333333333</v>
      </c>
      <c r="BT24" s="50">
        <f t="shared" si="14"/>
        <v>0.53333333333333333</v>
      </c>
      <c r="BU24" s="50">
        <f t="shared" si="15"/>
        <v>0.53333333333333333</v>
      </c>
      <c r="BV24" s="50">
        <f t="shared" si="16"/>
        <v>0.53333333333333333</v>
      </c>
      <c r="BW24" s="50">
        <f t="shared" si="17"/>
        <v>0.5</v>
      </c>
      <c r="BX24" s="50">
        <f t="shared" si="18"/>
        <v>0.42</v>
      </c>
      <c r="BY24" s="34">
        <f t="shared" si="19"/>
        <v>0.339622641509434</v>
      </c>
      <c r="BZ24" s="34">
        <f t="shared" si="20"/>
        <v>0.32558139534883723</v>
      </c>
      <c r="CA24" s="34">
        <f t="shared" si="21"/>
        <v>0.38260869565217392</v>
      </c>
      <c r="CB24" s="34">
        <f t="shared" si="22"/>
        <v>0.38260869565217392</v>
      </c>
      <c r="CC24" s="34">
        <f t="shared" si="23"/>
        <v>0.33043478260869569</v>
      </c>
      <c r="CD24" s="34">
        <f t="shared" si="24"/>
        <v>0.37333333333333335</v>
      </c>
      <c r="CE24" s="34">
        <f t="shared" si="25"/>
        <v>0.87295597484276732</v>
      </c>
      <c r="CF24" s="34">
        <f t="shared" si="26"/>
        <v>0.85891472868217056</v>
      </c>
      <c r="CG24" s="34">
        <f t="shared" si="27"/>
        <v>0.91594202898550725</v>
      </c>
      <c r="CH24" s="34">
        <f t="shared" si="28"/>
        <v>0.91594202898550725</v>
      </c>
      <c r="CI24" s="34">
        <f t="shared" si="29"/>
        <v>0.83043478260869574</v>
      </c>
      <c r="CJ24" s="34">
        <f t="shared" si="30"/>
        <v>0.79333333333333333</v>
      </c>
      <c r="CK24" s="34">
        <f>CES!J21</f>
        <v>1</v>
      </c>
      <c r="CL24" s="34">
        <f>CES!K21</f>
        <v>0.33333333333333331</v>
      </c>
      <c r="CM24" s="34">
        <f>CES!L21</f>
        <v>1</v>
      </c>
      <c r="CN24" s="34">
        <f>CES!M21</f>
        <v>1</v>
      </c>
      <c r="CO24" s="34">
        <f>CES!N21</f>
        <v>0.33333333333333331</v>
      </c>
      <c r="CP24" s="34">
        <f>CES!O21</f>
        <v>0.66666666666666663</v>
      </c>
      <c r="CQ24" s="34">
        <f t="shared" si="31"/>
        <v>0.1</v>
      </c>
      <c r="CR24" s="34">
        <f t="shared" si="32"/>
        <v>3.3333333333333333E-2</v>
      </c>
      <c r="CS24" s="34">
        <f t="shared" si="33"/>
        <v>0.1</v>
      </c>
      <c r="CT24" s="34">
        <f t="shared" si="34"/>
        <v>0.1</v>
      </c>
      <c r="CU24" s="34">
        <f t="shared" si="35"/>
        <v>3.3333333333333333E-2</v>
      </c>
      <c r="CV24" s="34">
        <f t="shared" si="36"/>
        <v>6.6666666666666666E-2</v>
      </c>
      <c r="CW24" s="34">
        <f t="shared" si="37"/>
        <v>0.78566037735849059</v>
      </c>
      <c r="CX24" s="34">
        <f t="shared" si="38"/>
        <v>0.77302325581395348</v>
      </c>
      <c r="CY24" s="34">
        <f t="shared" si="39"/>
        <v>0.82434782608695656</v>
      </c>
      <c r="CZ24" s="34">
        <f t="shared" si="40"/>
        <v>0.82434782608695656</v>
      </c>
      <c r="DA24" s="34">
        <f t="shared" si="41"/>
        <v>0.74739130434782619</v>
      </c>
      <c r="DB24" s="34">
        <f t="shared" si="42"/>
        <v>0.71399999999999997</v>
      </c>
      <c r="DC24" s="39">
        <f t="shared" si="43"/>
        <v>0.88566037735849057</v>
      </c>
      <c r="DD24" s="40">
        <f t="shared" si="44"/>
        <v>0.80635658914728681</v>
      </c>
      <c r="DE24" s="41">
        <f t="shared" si="45"/>
        <v>0.92434782608695654</v>
      </c>
      <c r="DF24" s="42">
        <f t="shared" si="46"/>
        <v>0.92434782608695654</v>
      </c>
      <c r="DG24" s="43">
        <f t="shared" si="47"/>
        <v>0.78072463768115952</v>
      </c>
      <c r="DH24" s="44">
        <f t="shared" si="48"/>
        <v>0.78066666666666662</v>
      </c>
    </row>
    <row r="25" spans="2:112" x14ac:dyDescent="0.3">
      <c r="B25" s="7">
        <f>'CAT1'!B23</f>
        <v>11</v>
      </c>
      <c r="C25" s="21" t="str">
        <f>'CAT1'!C23</f>
        <v>AME21037</v>
      </c>
      <c r="D25" s="132" t="str">
        <f>'CAT1'!D23</f>
        <v>AME21037</v>
      </c>
      <c r="E25" s="133"/>
      <c r="F25" s="7">
        <f>'CAT1'!F23</f>
        <v>2</v>
      </c>
      <c r="G25" s="7">
        <f>'CAT1'!G23</f>
        <v>2</v>
      </c>
      <c r="H25" s="7">
        <f>'CAT1'!H23</f>
        <v>2</v>
      </c>
      <c r="I25" s="7">
        <f>'CAT1'!I23</f>
        <v>2</v>
      </c>
      <c r="J25" s="7">
        <f>'CAT1'!J23</f>
        <v>2</v>
      </c>
      <c r="K25" s="7">
        <f>'CAT1'!K23</f>
        <v>2</v>
      </c>
      <c r="L25" s="7">
        <f>'CAT1'!L23</f>
        <v>10</v>
      </c>
      <c r="M25" s="7">
        <f>'CAT1'!M23</f>
        <v>10</v>
      </c>
      <c r="N25" s="7">
        <f>'CAT1'!N23</f>
        <v>13</v>
      </c>
      <c r="O25" s="17">
        <f>'CAT1'!O23</f>
        <v>45</v>
      </c>
      <c r="P25" s="7">
        <f>Model!F23</f>
        <v>1</v>
      </c>
      <c r="Q25" s="7">
        <f>Model!G23</f>
        <v>1</v>
      </c>
      <c r="R25" s="7">
        <f>Model!H23</f>
        <v>2</v>
      </c>
      <c r="S25" s="7">
        <f>Model!I23</f>
        <v>1</v>
      </c>
      <c r="T25" s="7">
        <f>Model!J23</f>
        <v>1</v>
      </c>
      <c r="U25" s="7">
        <f>Model!K23</f>
        <v>1</v>
      </c>
      <c r="V25" s="7">
        <f>Model!L23</f>
        <v>2</v>
      </c>
      <c r="W25" s="7">
        <f>Model!M23</f>
        <v>2</v>
      </c>
      <c r="X25" s="7">
        <f>Model!N23</f>
        <v>2</v>
      </c>
      <c r="Y25" s="7">
        <f>Model!O23</f>
        <v>2</v>
      </c>
      <c r="Z25" s="7">
        <f>Model!P23</f>
        <v>7</v>
      </c>
      <c r="AA25" s="7">
        <f>Model!Q23</f>
        <v>12</v>
      </c>
      <c r="AB25" s="7">
        <f>Model!R23</f>
        <v>14</v>
      </c>
      <c r="AC25" s="7">
        <f>Model!S23</f>
        <v>13</v>
      </c>
      <c r="AD25" s="7">
        <f>Model!T23</f>
        <v>11</v>
      </c>
      <c r="AE25" s="7">
        <f>Model!U23</f>
        <v>12</v>
      </c>
      <c r="AF25" s="17">
        <f>Model!V23</f>
        <v>84</v>
      </c>
      <c r="AG25" s="7">
        <f>'CAT1'!P23</f>
        <v>5</v>
      </c>
      <c r="AH25" s="7">
        <f>'CAT1'!Q23</f>
        <v>5</v>
      </c>
      <c r="AI25" s="17">
        <f>'CAT1'!R23</f>
        <v>10</v>
      </c>
      <c r="AJ25" s="29">
        <f>Model!W23</f>
        <v>5</v>
      </c>
      <c r="AK25" s="29">
        <f>Model!X23</f>
        <v>5</v>
      </c>
      <c r="AL25" s="17">
        <f>Model!AB23</f>
        <v>10</v>
      </c>
      <c r="AM25" s="29">
        <f>Model!Z23</f>
        <v>5</v>
      </c>
      <c r="AN25" s="29">
        <f>Model!AA23</f>
        <v>5</v>
      </c>
      <c r="AO25" s="17">
        <f>Model!AB23</f>
        <v>10</v>
      </c>
      <c r="AP25" s="39">
        <f t="shared" si="1"/>
        <v>0.84905660377358494</v>
      </c>
      <c r="AQ25" s="40">
        <f t="shared" si="2"/>
        <v>0.95348837209302328</v>
      </c>
      <c r="AR25" s="41">
        <f t="shared" si="3"/>
        <v>0.86956521739130432</v>
      </c>
      <c r="AS25" s="42">
        <f t="shared" si="4"/>
        <v>0.86956521739130432</v>
      </c>
      <c r="AT25" s="43">
        <f t="shared" si="5"/>
        <v>0.91304347826086951</v>
      </c>
      <c r="AU25" s="44">
        <f t="shared" si="6"/>
        <v>0.8</v>
      </c>
      <c r="AV25" s="7">
        <f>ESE!F23</f>
        <v>2</v>
      </c>
      <c r="AW25" s="7">
        <f>ESE!G23</f>
        <v>2</v>
      </c>
      <c r="AX25" s="7">
        <f>ESE!H23</f>
        <v>2</v>
      </c>
      <c r="AY25" s="7">
        <f>ESE!I23</f>
        <v>2</v>
      </c>
      <c r="AZ25" s="7">
        <f>ESE!J23</f>
        <v>2</v>
      </c>
      <c r="BA25" s="7">
        <f>ESE!K23</f>
        <v>2</v>
      </c>
      <c r="BB25" s="7">
        <f>ESE!L23</f>
        <v>2</v>
      </c>
      <c r="BC25" s="7">
        <f>ESE!M23</f>
        <v>2</v>
      </c>
      <c r="BD25" s="7">
        <f>ESE!N23</f>
        <v>2</v>
      </c>
      <c r="BE25" s="7">
        <f>ESE!O23</f>
        <v>2</v>
      </c>
      <c r="BF25" s="7">
        <f>ESE!P23</f>
        <v>7</v>
      </c>
      <c r="BG25" s="7">
        <f>ESE!Q23</f>
        <v>12</v>
      </c>
      <c r="BH25" s="7">
        <f>ESE!R23</f>
        <v>12</v>
      </c>
      <c r="BI25" s="7">
        <f>ESE!S23</f>
        <v>11</v>
      </c>
      <c r="BJ25" s="7">
        <f>ESE!T23</f>
        <v>11</v>
      </c>
      <c r="BK25" s="7">
        <f>ESE!U23</f>
        <v>11</v>
      </c>
      <c r="BL25" s="17">
        <f>ESE!V23</f>
        <v>84</v>
      </c>
      <c r="BM25" s="52">
        <f>ESE!W23</f>
        <v>0.88888888888888884</v>
      </c>
      <c r="BN25" s="40">
        <f>ESE!X23</f>
        <v>0.88888888888888884</v>
      </c>
      <c r="BO25" s="41">
        <f>ESE!Y23</f>
        <v>0.83333333333333337</v>
      </c>
      <c r="BP25" s="42">
        <f>ESE!Z23</f>
        <v>0.83333333333333337</v>
      </c>
      <c r="BQ25" s="43">
        <f>ESE!AA23</f>
        <v>0.83333333333333337</v>
      </c>
      <c r="BR25" s="44">
        <f>ESE!AB23</f>
        <v>0.7</v>
      </c>
      <c r="BS25" s="50">
        <f t="shared" si="13"/>
        <v>0.53333333333333333</v>
      </c>
      <c r="BT25" s="50">
        <f t="shared" si="14"/>
        <v>0.53333333333333333</v>
      </c>
      <c r="BU25" s="50">
        <f t="shared" si="15"/>
        <v>0.5</v>
      </c>
      <c r="BV25" s="50">
        <f t="shared" si="16"/>
        <v>0.5</v>
      </c>
      <c r="BW25" s="50">
        <f t="shared" si="17"/>
        <v>0.5</v>
      </c>
      <c r="BX25" s="50">
        <f t="shared" si="18"/>
        <v>0.42</v>
      </c>
      <c r="BY25" s="34">
        <f t="shared" si="19"/>
        <v>0.339622641509434</v>
      </c>
      <c r="BZ25" s="34">
        <f t="shared" si="20"/>
        <v>0.38139534883720932</v>
      </c>
      <c r="CA25" s="34">
        <f t="shared" si="21"/>
        <v>0.34782608695652173</v>
      </c>
      <c r="CB25" s="34">
        <f t="shared" si="22"/>
        <v>0.34782608695652173</v>
      </c>
      <c r="CC25" s="34">
        <f t="shared" si="23"/>
        <v>0.36521739130434783</v>
      </c>
      <c r="CD25" s="34">
        <f t="shared" si="24"/>
        <v>0.32000000000000006</v>
      </c>
      <c r="CE25" s="34">
        <f t="shared" si="25"/>
        <v>0.87295597484276732</v>
      </c>
      <c r="CF25" s="34">
        <f t="shared" si="26"/>
        <v>0.91472868217054271</v>
      </c>
      <c r="CG25" s="34">
        <f t="shared" si="27"/>
        <v>0.84782608695652173</v>
      </c>
      <c r="CH25" s="34">
        <f t="shared" si="28"/>
        <v>0.84782608695652173</v>
      </c>
      <c r="CI25" s="34">
        <f t="shared" si="29"/>
        <v>0.86521739130434783</v>
      </c>
      <c r="CJ25" s="34">
        <f t="shared" si="30"/>
        <v>0.74</v>
      </c>
      <c r="CK25" s="34">
        <f>CES!J22</f>
        <v>1</v>
      </c>
      <c r="CL25" s="34">
        <f>CES!K22</f>
        <v>1</v>
      </c>
      <c r="CM25" s="34">
        <f>CES!L22</f>
        <v>1</v>
      </c>
      <c r="CN25" s="34">
        <f>CES!M22</f>
        <v>1</v>
      </c>
      <c r="CO25" s="34">
        <f>CES!N22</f>
        <v>1</v>
      </c>
      <c r="CP25" s="34">
        <f>CES!O22</f>
        <v>0.66666666666666663</v>
      </c>
      <c r="CQ25" s="34">
        <f t="shared" si="31"/>
        <v>0.1</v>
      </c>
      <c r="CR25" s="34">
        <f t="shared" si="32"/>
        <v>0.1</v>
      </c>
      <c r="CS25" s="34">
        <f t="shared" si="33"/>
        <v>0.1</v>
      </c>
      <c r="CT25" s="34">
        <f t="shared" si="34"/>
        <v>0.1</v>
      </c>
      <c r="CU25" s="34">
        <f t="shared" si="35"/>
        <v>0.1</v>
      </c>
      <c r="CV25" s="34">
        <f t="shared" si="36"/>
        <v>6.6666666666666666E-2</v>
      </c>
      <c r="CW25" s="34">
        <f t="shared" si="37"/>
        <v>0.78566037735849059</v>
      </c>
      <c r="CX25" s="34">
        <f t="shared" si="38"/>
        <v>0.82325581395348846</v>
      </c>
      <c r="CY25" s="34">
        <f t="shared" si="39"/>
        <v>0.7630434782608696</v>
      </c>
      <c r="CZ25" s="34">
        <f t="shared" si="40"/>
        <v>0.7630434782608696</v>
      </c>
      <c r="DA25" s="34">
        <f t="shared" si="41"/>
        <v>0.77869565217391301</v>
      </c>
      <c r="DB25" s="34">
        <f t="shared" si="42"/>
        <v>0.66600000000000004</v>
      </c>
      <c r="DC25" s="39">
        <f t="shared" si="43"/>
        <v>0.88566037735849057</v>
      </c>
      <c r="DD25" s="40">
        <f t="shared" si="44"/>
        <v>0.92325581395348844</v>
      </c>
      <c r="DE25" s="41">
        <f t="shared" si="45"/>
        <v>0.86304347826086958</v>
      </c>
      <c r="DF25" s="42">
        <f t="shared" si="46"/>
        <v>0.86304347826086958</v>
      </c>
      <c r="DG25" s="43">
        <f t="shared" si="47"/>
        <v>0.87869565217391299</v>
      </c>
      <c r="DH25" s="44">
        <f t="shared" si="48"/>
        <v>0.73266666666666669</v>
      </c>
    </row>
    <row r="26" spans="2:112" x14ac:dyDescent="0.3">
      <c r="B26" s="7">
        <f>'CAT1'!B24</f>
        <v>12</v>
      </c>
      <c r="C26" s="21" t="str">
        <f>'CAT1'!C24</f>
        <v>AME21039</v>
      </c>
      <c r="D26" s="132" t="str">
        <f>'CAT1'!D24</f>
        <v>AME21039</v>
      </c>
      <c r="E26" s="133"/>
      <c r="F26" s="7">
        <f>'CAT1'!F24</f>
        <v>2</v>
      </c>
      <c r="G26" s="7">
        <f>'CAT1'!G24</f>
        <v>2</v>
      </c>
      <c r="H26" s="7">
        <f>'CAT1'!H24</f>
        <v>2</v>
      </c>
      <c r="I26" s="7">
        <f>'CAT1'!I24</f>
        <v>2</v>
      </c>
      <c r="J26" s="7">
        <f>'CAT1'!J24</f>
        <v>2</v>
      </c>
      <c r="K26" s="7">
        <f>'CAT1'!K24</f>
        <v>2</v>
      </c>
      <c r="L26" s="7">
        <f>'CAT1'!L24</f>
        <v>10</v>
      </c>
      <c r="M26" s="7">
        <f>'CAT1'!M24</f>
        <v>10</v>
      </c>
      <c r="N26" s="7">
        <f>'CAT1'!N24</f>
        <v>12</v>
      </c>
      <c r="O26" s="17">
        <f>'CAT1'!O24</f>
        <v>44</v>
      </c>
      <c r="P26" s="7">
        <f>Model!F24</f>
        <v>0</v>
      </c>
      <c r="Q26" s="7">
        <f>Model!G24</f>
        <v>1</v>
      </c>
      <c r="R26" s="7">
        <f>Model!H24</f>
        <v>1</v>
      </c>
      <c r="S26" s="7">
        <f>Model!I24</f>
        <v>1</v>
      </c>
      <c r="T26" s="7">
        <f>Model!J24</f>
        <v>1</v>
      </c>
      <c r="U26" s="7">
        <f>Model!K24</f>
        <v>1</v>
      </c>
      <c r="V26" s="7">
        <f>Model!L24</f>
        <v>1</v>
      </c>
      <c r="W26" s="7">
        <f>Model!M24</f>
        <v>1</v>
      </c>
      <c r="X26" s="7">
        <f>Model!N24</f>
        <v>1</v>
      </c>
      <c r="Y26" s="7">
        <f>Model!O24</f>
        <v>2</v>
      </c>
      <c r="Z26" s="7">
        <f>Model!P24</f>
        <v>9</v>
      </c>
      <c r="AA26" s="7">
        <f>Model!Q24</f>
        <v>12</v>
      </c>
      <c r="AB26" s="7">
        <f>Model!R24</f>
        <v>13</v>
      </c>
      <c r="AC26" s="7">
        <f>Model!S24</f>
        <v>14</v>
      </c>
      <c r="AD26" s="7">
        <f>Model!T24</f>
        <v>14</v>
      </c>
      <c r="AE26" s="7">
        <f>Model!U24</f>
        <v>10</v>
      </c>
      <c r="AF26" s="17">
        <f>Model!V24</f>
        <v>82</v>
      </c>
      <c r="AG26" s="7">
        <f>'CAT1'!P24</f>
        <v>5</v>
      </c>
      <c r="AH26" s="7">
        <f>'CAT1'!Q24</f>
        <v>5</v>
      </c>
      <c r="AI26" s="17">
        <f>'CAT1'!R24</f>
        <v>10</v>
      </c>
      <c r="AJ26" s="29">
        <f>Model!W24</f>
        <v>5</v>
      </c>
      <c r="AK26" s="29">
        <f>Model!X24</f>
        <v>5</v>
      </c>
      <c r="AL26" s="17">
        <f>Model!AB24</f>
        <v>8</v>
      </c>
      <c r="AM26" s="29">
        <f>Model!Z24</f>
        <v>4</v>
      </c>
      <c r="AN26" s="29">
        <f>Model!AA24</f>
        <v>4</v>
      </c>
      <c r="AO26" s="17">
        <f>Model!AB24</f>
        <v>8</v>
      </c>
      <c r="AP26" s="39">
        <f t="shared" si="1"/>
        <v>0.83018867924528306</v>
      </c>
      <c r="AQ26" s="40">
        <f t="shared" si="2"/>
        <v>0.88372093023255816</v>
      </c>
      <c r="AR26" s="41">
        <f t="shared" si="3"/>
        <v>0.91304347826086951</v>
      </c>
      <c r="AS26" s="42">
        <f t="shared" si="4"/>
        <v>0.91304347826086951</v>
      </c>
      <c r="AT26" s="43">
        <f t="shared" si="5"/>
        <v>0.73913043478260865</v>
      </c>
      <c r="AU26" s="44">
        <f t="shared" si="6"/>
        <v>0.8666666666666667</v>
      </c>
      <c r="AV26" s="7">
        <f>ESE!F24</f>
        <v>2</v>
      </c>
      <c r="AW26" s="7">
        <f>ESE!G24</f>
        <v>2</v>
      </c>
      <c r="AX26" s="7">
        <f>ESE!H24</f>
        <v>2</v>
      </c>
      <c r="AY26" s="7">
        <f>ESE!I24</f>
        <v>2</v>
      </c>
      <c r="AZ26" s="7">
        <f>ESE!J24</f>
        <v>2</v>
      </c>
      <c r="BA26" s="7">
        <f>ESE!K24</f>
        <v>2</v>
      </c>
      <c r="BB26" s="7">
        <f>ESE!L24</f>
        <v>2</v>
      </c>
      <c r="BC26" s="7">
        <f>ESE!M24</f>
        <v>2</v>
      </c>
      <c r="BD26" s="7">
        <f>ESE!N24</f>
        <v>2</v>
      </c>
      <c r="BE26" s="7">
        <f>ESE!O24</f>
        <v>2</v>
      </c>
      <c r="BF26" s="7">
        <f>ESE!P24</f>
        <v>7</v>
      </c>
      <c r="BG26" s="7">
        <f>ESE!Q24</f>
        <v>11</v>
      </c>
      <c r="BH26" s="7">
        <f>ESE!R24</f>
        <v>11</v>
      </c>
      <c r="BI26" s="7">
        <f>ESE!S24</f>
        <v>11</v>
      </c>
      <c r="BJ26" s="7">
        <f>ESE!T24</f>
        <v>11</v>
      </c>
      <c r="BK26" s="7">
        <f>ESE!U24</f>
        <v>11</v>
      </c>
      <c r="BL26" s="17">
        <f>ESE!V24</f>
        <v>82</v>
      </c>
      <c r="BM26" s="52">
        <f>ESE!W24</f>
        <v>0.83333333333333337</v>
      </c>
      <c r="BN26" s="40">
        <f>ESE!X24</f>
        <v>0.83333333333333337</v>
      </c>
      <c r="BO26" s="41">
        <f>ESE!Y24</f>
        <v>0.83333333333333337</v>
      </c>
      <c r="BP26" s="42">
        <f>ESE!Z24</f>
        <v>0.83333333333333337</v>
      </c>
      <c r="BQ26" s="43">
        <f>ESE!AA24</f>
        <v>0.83333333333333337</v>
      </c>
      <c r="BR26" s="44">
        <f>ESE!AB24</f>
        <v>0.7</v>
      </c>
      <c r="BS26" s="50">
        <f t="shared" si="13"/>
        <v>0.5</v>
      </c>
      <c r="BT26" s="50">
        <f t="shared" si="14"/>
        <v>0.5</v>
      </c>
      <c r="BU26" s="50">
        <f t="shared" si="15"/>
        <v>0.5</v>
      </c>
      <c r="BV26" s="50">
        <f t="shared" si="16"/>
        <v>0.5</v>
      </c>
      <c r="BW26" s="50">
        <f t="shared" si="17"/>
        <v>0.5</v>
      </c>
      <c r="BX26" s="50">
        <f t="shared" si="18"/>
        <v>0.42</v>
      </c>
      <c r="BY26" s="34">
        <f t="shared" si="19"/>
        <v>0.33207547169811324</v>
      </c>
      <c r="BZ26" s="34">
        <f t="shared" si="20"/>
        <v>0.35348837209302331</v>
      </c>
      <c r="CA26" s="34">
        <f t="shared" si="21"/>
        <v>0.36521739130434783</v>
      </c>
      <c r="CB26" s="34">
        <f t="shared" si="22"/>
        <v>0.36521739130434783</v>
      </c>
      <c r="CC26" s="34">
        <f t="shared" si="23"/>
        <v>0.29565217391304349</v>
      </c>
      <c r="CD26" s="34">
        <f t="shared" si="24"/>
        <v>0.34666666666666668</v>
      </c>
      <c r="CE26" s="34">
        <f t="shared" si="25"/>
        <v>0.83207547169811324</v>
      </c>
      <c r="CF26" s="34">
        <f t="shared" si="26"/>
        <v>0.85348837209302331</v>
      </c>
      <c r="CG26" s="34">
        <f t="shared" si="27"/>
        <v>0.86521739130434783</v>
      </c>
      <c r="CH26" s="34">
        <f t="shared" si="28"/>
        <v>0.86521739130434783</v>
      </c>
      <c r="CI26" s="34">
        <f t="shared" si="29"/>
        <v>0.79565217391304355</v>
      </c>
      <c r="CJ26" s="34">
        <f t="shared" si="30"/>
        <v>0.76666666666666661</v>
      </c>
      <c r="CK26" s="34">
        <f>CES!J23</f>
        <v>0.66666666666666663</v>
      </c>
      <c r="CL26" s="34">
        <f>CES!K23</f>
        <v>0.66666666666666663</v>
      </c>
      <c r="CM26" s="34">
        <f>CES!L23</f>
        <v>0.33333333333333331</v>
      </c>
      <c r="CN26" s="34">
        <f>CES!M23</f>
        <v>1</v>
      </c>
      <c r="CO26" s="34">
        <f>CES!N23</f>
        <v>0.66666666666666663</v>
      </c>
      <c r="CP26" s="34">
        <f>CES!O23</f>
        <v>0.66666666666666663</v>
      </c>
      <c r="CQ26" s="34">
        <f t="shared" si="31"/>
        <v>6.6666666666666666E-2</v>
      </c>
      <c r="CR26" s="34">
        <f t="shared" si="32"/>
        <v>6.6666666666666666E-2</v>
      </c>
      <c r="CS26" s="34">
        <f t="shared" si="33"/>
        <v>3.3333333333333333E-2</v>
      </c>
      <c r="CT26" s="34">
        <f t="shared" si="34"/>
        <v>0.1</v>
      </c>
      <c r="CU26" s="34">
        <f t="shared" si="35"/>
        <v>6.6666666666666666E-2</v>
      </c>
      <c r="CV26" s="34">
        <f t="shared" si="36"/>
        <v>6.6666666666666666E-2</v>
      </c>
      <c r="CW26" s="34">
        <f t="shared" si="37"/>
        <v>0.74886792452830198</v>
      </c>
      <c r="CX26" s="34">
        <f t="shared" si="38"/>
        <v>0.768139534883721</v>
      </c>
      <c r="CY26" s="34">
        <f t="shared" si="39"/>
        <v>0.77869565217391301</v>
      </c>
      <c r="CZ26" s="34">
        <f t="shared" si="40"/>
        <v>0.77869565217391301</v>
      </c>
      <c r="DA26" s="34">
        <f t="shared" si="41"/>
        <v>0.71608695652173926</v>
      </c>
      <c r="DB26" s="34">
        <f t="shared" si="42"/>
        <v>0.69</v>
      </c>
      <c r="DC26" s="39">
        <f t="shared" si="43"/>
        <v>0.81553459119496863</v>
      </c>
      <c r="DD26" s="40">
        <f t="shared" si="44"/>
        <v>0.83480620155038765</v>
      </c>
      <c r="DE26" s="41">
        <f t="shared" si="45"/>
        <v>0.81202898550724634</v>
      </c>
      <c r="DF26" s="42">
        <f t="shared" si="46"/>
        <v>0.87869565217391299</v>
      </c>
      <c r="DG26" s="43">
        <f t="shared" si="47"/>
        <v>0.78275362318840591</v>
      </c>
      <c r="DH26" s="44">
        <f t="shared" si="48"/>
        <v>0.7566666666666666</v>
      </c>
    </row>
    <row r="27" spans="2:112" x14ac:dyDescent="0.3">
      <c r="B27" s="7">
        <f>'CAT1'!B25</f>
        <v>13</v>
      </c>
      <c r="C27" s="21" t="str">
        <f>'CAT1'!C25</f>
        <v>AME21041</v>
      </c>
      <c r="D27" s="132" t="str">
        <f>'CAT1'!D25</f>
        <v>AME21041</v>
      </c>
      <c r="E27" s="133"/>
      <c r="F27" s="7">
        <f>'CAT1'!F25</f>
        <v>1</v>
      </c>
      <c r="G27" s="7">
        <f>'CAT1'!G25</f>
        <v>2</v>
      </c>
      <c r="H27" s="7">
        <f>'CAT1'!H25</f>
        <v>1</v>
      </c>
      <c r="I27" s="7">
        <f>'CAT1'!I25</f>
        <v>1</v>
      </c>
      <c r="J27" s="7">
        <f>'CAT1'!J25</f>
        <v>1</v>
      </c>
      <c r="K27" s="7">
        <f>'CAT1'!K25</f>
        <v>2</v>
      </c>
      <c r="L27" s="7">
        <f>'CAT1'!L25</f>
        <v>8</v>
      </c>
      <c r="M27" s="7">
        <f>'CAT1'!M25</f>
        <v>13</v>
      </c>
      <c r="N27" s="7">
        <f>'CAT1'!N25</f>
        <v>11</v>
      </c>
      <c r="O27" s="17">
        <f>'CAT1'!O25</f>
        <v>40</v>
      </c>
      <c r="P27" s="7">
        <f>Model!F25</f>
        <v>1</v>
      </c>
      <c r="Q27" s="7">
        <f>Model!G25</f>
        <v>0</v>
      </c>
      <c r="R27" s="7">
        <f>Model!H25</f>
        <v>2</v>
      </c>
      <c r="S27" s="7">
        <f>Model!I25</f>
        <v>1</v>
      </c>
      <c r="T27" s="7">
        <f>Model!J25</f>
        <v>1</v>
      </c>
      <c r="U27" s="7">
        <f>Model!K25</f>
        <v>1</v>
      </c>
      <c r="V27" s="7">
        <f>Model!L25</f>
        <v>2</v>
      </c>
      <c r="W27" s="7">
        <f>Model!M25</f>
        <v>2</v>
      </c>
      <c r="X27" s="7">
        <f>Model!N25</f>
        <v>2</v>
      </c>
      <c r="Y27" s="7">
        <f>Model!O25</f>
        <v>2</v>
      </c>
      <c r="Z27" s="7">
        <f>Model!P25</f>
        <v>10</v>
      </c>
      <c r="AA27" s="7">
        <f>Model!Q25</f>
        <v>10</v>
      </c>
      <c r="AB27" s="7">
        <f>Model!R25</f>
        <v>12</v>
      </c>
      <c r="AC27" s="7">
        <f>Model!S25</f>
        <v>13</v>
      </c>
      <c r="AD27" s="7">
        <f>Model!T25</f>
        <v>11</v>
      </c>
      <c r="AE27" s="7">
        <f>Model!U25</f>
        <v>12</v>
      </c>
      <c r="AF27" s="17">
        <f>Model!V25</f>
        <v>82</v>
      </c>
      <c r="AG27" s="7">
        <f>'CAT1'!P25</f>
        <v>5</v>
      </c>
      <c r="AH27" s="7">
        <f>'CAT1'!Q25</f>
        <v>5</v>
      </c>
      <c r="AI27" s="17">
        <f>'CAT1'!R25</f>
        <v>10</v>
      </c>
      <c r="AJ27" s="29">
        <f>Model!W25</f>
        <v>5</v>
      </c>
      <c r="AK27" s="29">
        <f>Model!X25</f>
        <v>5</v>
      </c>
      <c r="AL27" s="17">
        <f>Model!AB25</f>
        <v>9</v>
      </c>
      <c r="AM27" s="29">
        <f>Model!Z25</f>
        <v>4</v>
      </c>
      <c r="AN27" s="29">
        <f>Model!AA25</f>
        <v>5</v>
      </c>
      <c r="AO27" s="17">
        <f>Model!AB25</f>
        <v>9</v>
      </c>
      <c r="AP27" s="39">
        <f t="shared" si="1"/>
        <v>0.77358490566037741</v>
      </c>
      <c r="AQ27" s="40">
        <f t="shared" si="2"/>
        <v>0.81395348837209303</v>
      </c>
      <c r="AR27" s="41">
        <f t="shared" si="3"/>
        <v>0.86956521739130432</v>
      </c>
      <c r="AS27" s="42">
        <f t="shared" si="4"/>
        <v>0.86956521739130432</v>
      </c>
      <c r="AT27" s="43">
        <f t="shared" si="5"/>
        <v>0.86956521739130432</v>
      </c>
      <c r="AU27" s="44">
        <f t="shared" si="6"/>
        <v>1</v>
      </c>
      <c r="AV27" s="7">
        <f>ESE!F25</f>
        <v>2</v>
      </c>
      <c r="AW27" s="7">
        <f>ESE!G25</f>
        <v>2</v>
      </c>
      <c r="AX27" s="7">
        <f>ESE!H25</f>
        <v>2</v>
      </c>
      <c r="AY27" s="7">
        <f>ESE!I25</f>
        <v>2</v>
      </c>
      <c r="AZ27" s="7">
        <f>ESE!J25</f>
        <v>2</v>
      </c>
      <c r="BA27" s="7">
        <f>ESE!K25</f>
        <v>2</v>
      </c>
      <c r="BB27" s="7">
        <f>ESE!L25</f>
        <v>2</v>
      </c>
      <c r="BC27" s="7">
        <f>ESE!M25</f>
        <v>2</v>
      </c>
      <c r="BD27" s="7">
        <f>ESE!N25</f>
        <v>2</v>
      </c>
      <c r="BE27" s="7">
        <f>ESE!O25</f>
        <v>2</v>
      </c>
      <c r="BF27" s="7">
        <f>ESE!P25</f>
        <v>7</v>
      </c>
      <c r="BG27" s="7">
        <f>ESE!Q25</f>
        <v>11</v>
      </c>
      <c r="BH27" s="7">
        <f>ESE!R25</f>
        <v>11</v>
      </c>
      <c r="BI27" s="7">
        <f>ESE!S25</f>
        <v>11</v>
      </c>
      <c r="BJ27" s="7">
        <f>ESE!T25</f>
        <v>11</v>
      </c>
      <c r="BK27" s="7">
        <f>ESE!U25</f>
        <v>11</v>
      </c>
      <c r="BL27" s="17">
        <f>ESE!V25</f>
        <v>82</v>
      </c>
      <c r="BM27" s="52">
        <f>ESE!W25</f>
        <v>0.83333333333333337</v>
      </c>
      <c r="BN27" s="40">
        <f>ESE!X25</f>
        <v>0.83333333333333337</v>
      </c>
      <c r="BO27" s="41">
        <f>ESE!Y25</f>
        <v>0.83333333333333337</v>
      </c>
      <c r="BP27" s="42">
        <f>ESE!Z25</f>
        <v>0.83333333333333337</v>
      </c>
      <c r="BQ27" s="43">
        <f>ESE!AA25</f>
        <v>0.83333333333333337</v>
      </c>
      <c r="BR27" s="44">
        <f>ESE!AB25</f>
        <v>0.7</v>
      </c>
      <c r="BS27" s="50">
        <f t="shared" si="13"/>
        <v>0.5</v>
      </c>
      <c r="BT27" s="50">
        <f t="shared" si="14"/>
        <v>0.5</v>
      </c>
      <c r="BU27" s="50">
        <f t="shared" si="15"/>
        <v>0.5</v>
      </c>
      <c r="BV27" s="50">
        <f t="shared" si="16"/>
        <v>0.5</v>
      </c>
      <c r="BW27" s="50">
        <f t="shared" si="17"/>
        <v>0.5</v>
      </c>
      <c r="BX27" s="50">
        <f t="shared" si="18"/>
        <v>0.42</v>
      </c>
      <c r="BY27" s="34">
        <f t="shared" si="19"/>
        <v>0.30943396226415099</v>
      </c>
      <c r="BZ27" s="34">
        <f t="shared" si="20"/>
        <v>0.32558139534883723</v>
      </c>
      <c r="CA27" s="34">
        <f t="shared" si="21"/>
        <v>0.34782608695652173</v>
      </c>
      <c r="CB27" s="34">
        <f t="shared" si="22"/>
        <v>0.34782608695652173</v>
      </c>
      <c r="CC27" s="34">
        <f t="shared" si="23"/>
        <v>0.34782608695652173</v>
      </c>
      <c r="CD27" s="34">
        <f t="shared" si="24"/>
        <v>0.4</v>
      </c>
      <c r="CE27" s="34">
        <f t="shared" si="25"/>
        <v>0.80943396226415099</v>
      </c>
      <c r="CF27" s="34">
        <f t="shared" si="26"/>
        <v>0.82558139534883723</v>
      </c>
      <c r="CG27" s="34">
        <f t="shared" si="27"/>
        <v>0.84782608695652173</v>
      </c>
      <c r="CH27" s="34">
        <f t="shared" si="28"/>
        <v>0.84782608695652173</v>
      </c>
      <c r="CI27" s="34">
        <f t="shared" si="29"/>
        <v>0.84782608695652173</v>
      </c>
      <c r="CJ27" s="34">
        <f t="shared" si="30"/>
        <v>0.82000000000000006</v>
      </c>
      <c r="CK27" s="34">
        <f>CES!J24</f>
        <v>0.33333333333333331</v>
      </c>
      <c r="CL27" s="34">
        <f>CES!K24</f>
        <v>1</v>
      </c>
      <c r="CM27" s="34">
        <f>CES!L24</f>
        <v>0.66666666666666663</v>
      </c>
      <c r="CN27" s="34">
        <f>CES!M24</f>
        <v>0.66666666666666663</v>
      </c>
      <c r="CO27" s="34">
        <f>CES!N24</f>
        <v>0.33333333333333331</v>
      </c>
      <c r="CP27" s="34">
        <f>CES!O24</f>
        <v>1</v>
      </c>
      <c r="CQ27" s="34">
        <f t="shared" si="31"/>
        <v>3.3333333333333333E-2</v>
      </c>
      <c r="CR27" s="34">
        <f t="shared" si="32"/>
        <v>0.1</v>
      </c>
      <c r="CS27" s="34">
        <f t="shared" si="33"/>
        <v>6.6666666666666666E-2</v>
      </c>
      <c r="CT27" s="34">
        <f t="shared" si="34"/>
        <v>6.6666666666666666E-2</v>
      </c>
      <c r="CU27" s="34">
        <f t="shared" si="35"/>
        <v>3.3333333333333333E-2</v>
      </c>
      <c r="CV27" s="34">
        <f t="shared" si="36"/>
        <v>0.1</v>
      </c>
      <c r="CW27" s="34">
        <f t="shared" si="37"/>
        <v>0.72849056603773588</v>
      </c>
      <c r="CX27" s="34">
        <f t="shared" si="38"/>
        <v>0.74302325581395356</v>
      </c>
      <c r="CY27" s="34">
        <f t="shared" si="39"/>
        <v>0.7630434782608696</v>
      </c>
      <c r="CZ27" s="34">
        <f t="shared" si="40"/>
        <v>0.7630434782608696</v>
      </c>
      <c r="DA27" s="34">
        <f t="shared" si="41"/>
        <v>0.7630434782608696</v>
      </c>
      <c r="DB27" s="34">
        <f t="shared" si="42"/>
        <v>0.7380000000000001</v>
      </c>
      <c r="DC27" s="39">
        <f t="shared" si="43"/>
        <v>0.7618238993710692</v>
      </c>
      <c r="DD27" s="40">
        <f t="shared" si="44"/>
        <v>0.84302325581395354</v>
      </c>
      <c r="DE27" s="41">
        <f t="shared" si="45"/>
        <v>0.82971014492753625</v>
      </c>
      <c r="DF27" s="42">
        <f t="shared" si="46"/>
        <v>0.82971014492753625</v>
      </c>
      <c r="DG27" s="43">
        <f t="shared" si="47"/>
        <v>0.79637681159420293</v>
      </c>
      <c r="DH27" s="44">
        <f t="shared" si="48"/>
        <v>0.83800000000000008</v>
      </c>
    </row>
    <row r="28" spans="2:112" x14ac:dyDescent="0.3">
      <c r="B28" s="7">
        <f>'CAT1'!B26</f>
        <v>14</v>
      </c>
      <c r="C28" s="21" t="str">
        <f>'CAT1'!C26</f>
        <v>AME21052</v>
      </c>
      <c r="D28" s="132" t="str">
        <f>'CAT1'!D26</f>
        <v>AME21052</v>
      </c>
      <c r="E28" s="133"/>
      <c r="F28" s="7">
        <f>'CAT1'!F26</f>
        <v>2</v>
      </c>
      <c r="G28" s="7">
        <f>'CAT1'!G26</f>
        <v>2</v>
      </c>
      <c r="H28" s="7">
        <f>'CAT1'!H26</f>
        <v>2</v>
      </c>
      <c r="I28" s="7">
        <f>'CAT1'!I26</f>
        <v>2</v>
      </c>
      <c r="J28" s="7">
        <f>'CAT1'!J26</f>
        <v>2</v>
      </c>
      <c r="K28" s="7">
        <f>'CAT1'!K26</f>
        <v>2</v>
      </c>
      <c r="L28" s="7">
        <f>'CAT1'!L26</f>
        <v>10</v>
      </c>
      <c r="M28" s="7">
        <f>'CAT1'!M26</f>
        <v>13</v>
      </c>
      <c r="N28" s="7">
        <f>'CAT1'!N26</f>
        <v>10</v>
      </c>
      <c r="O28" s="17">
        <f>'CAT1'!O26</f>
        <v>45</v>
      </c>
      <c r="P28" s="7">
        <f>Model!F26</f>
        <v>1</v>
      </c>
      <c r="Q28" s="7">
        <f>Model!G26</f>
        <v>1</v>
      </c>
      <c r="R28" s="7">
        <f>Model!H26</f>
        <v>2</v>
      </c>
      <c r="S28" s="7">
        <f>Model!I26</f>
        <v>2</v>
      </c>
      <c r="T28" s="7">
        <f>Model!J26</f>
        <v>2</v>
      </c>
      <c r="U28" s="7">
        <f>Model!K26</f>
        <v>1</v>
      </c>
      <c r="V28" s="7">
        <f>Model!L26</f>
        <v>1</v>
      </c>
      <c r="W28" s="7">
        <f>Model!M26</f>
        <v>1</v>
      </c>
      <c r="X28" s="7">
        <f>Model!N26</f>
        <v>1</v>
      </c>
      <c r="Y28" s="7">
        <f>Model!O26</f>
        <v>2</v>
      </c>
      <c r="Z28" s="7">
        <f>Model!P26</f>
        <v>7</v>
      </c>
      <c r="AA28" s="7">
        <f>Model!Q26</f>
        <v>14</v>
      </c>
      <c r="AB28" s="7">
        <f>Model!R26</f>
        <v>12</v>
      </c>
      <c r="AC28" s="7">
        <f>Model!S26</f>
        <v>11</v>
      </c>
      <c r="AD28" s="7">
        <f>Model!T26</f>
        <v>13</v>
      </c>
      <c r="AE28" s="7">
        <f>Model!U26</f>
        <v>11</v>
      </c>
      <c r="AF28" s="17">
        <f>Model!V26</f>
        <v>82</v>
      </c>
      <c r="AG28" s="7">
        <f>'CAT1'!P26</f>
        <v>5</v>
      </c>
      <c r="AH28" s="7">
        <f>'CAT1'!Q26</f>
        <v>5</v>
      </c>
      <c r="AI28" s="17">
        <f>'CAT1'!R26</f>
        <v>10</v>
      </c>
      <c r="AJ28" s="29">
        <f>Model!W26</f>
        <v>5</v>
      </c>
      <c r="AK28" s="29">
        <f>Model!X26</f>
        <v>5</v>
      </c>
      <c r="AL28" s="17">
        <f>Model!AB26</f>
        <v>9</v>
      </c>
      <c r="AM28" s="29">
        <f>Model!Z26</f>
        <v>4</v>
      </c>
      <c r="AN28" s="29">
        <f>Model!AA26</f>
        <v>5</v>
      </c>
      <c r="AO28" s="17">
        <f>Model!AB26</f>
        <v>9</v>
      </c>
      <c r="AP28" s="39">
        <f t="shared" si="1"/>
        <v>0.94339622641509435</v>
      </c>
      <c r="AQ28" s="40">
        <f t="shared" si="2"/>
        <v>0.86046511627906974</v>
      </c>
      <c r="AR28" s="41">
        <f t="shared" si="3"/>
        <v>0.82608695652173914</v>
      </c>
      <c r="AS28" s="42">
        <f t="shared" si="4"/>
        <v>0.86956521739130432</v>
      </c>
      <c r="AT28" s="43">
        <f t="shared" si="5"/>
        <v>0.78260869565217395</v>
      </c>
      <c r="AU28" s="44">
        <f t="shared" si="6"/>
        <v>0.8</v>
      </c>
      <c r="AV28" s="7">
        <f>ESE!F26</f>
        <v>2</v>
      </c>
      <c r="AW28" s="7">
        <f>ESE!G26</f>
        <v>2</v>
      </c>
      <c r="AX28" s="7">
        <f>ESE!H26</f>
        <v>2</v>
      </c>
      <c r="AY28" s="7">
        <f>ESE!I26</f>
        <v>2</v>
      </c>
      <c r="AZ28" s="7">
        <f>ESE!J26</f>
        <v>2</v>
      </c>
      <c r="BA28" s="7">
        <f>ESE!K26</f>
        <v>2</v>
      </c>
      <c r="BB28" s="7">
        <f>ESE!L26</f>
        <v>2</v>
      </c>
      <c r="BC28" s="7">
        <f>ESE!M26</f>
        <v>2</v>
      </c>
      <c r="BD28" s="7">
        <f>ESE!N26</f>
        <v>2</v>
      </c>
      <c r="BE28" s="7">
        <f>ESE!O26</f>
        <v>2</v>
      </c>
      <c r="BF28" s="7">
        <f>ESE!P26</f>
        <v>9</v>
      </c>
      <c r="BG28" s="7">
        <f>ESE!Q26</f>
        <v>11</v>
      </c>
      <c r="BH28" s="7">
        <f>ESE!R26</f>
        <v>11</v>
      </c>
      <c r="BI28" s="7">
        <f>ESE!S26</f>
        <v>11</v>
      </c>
      <c r="BJ28" s="7">
        <f>ESE!T26</f>
        <v>11</v>
      </c>
      <c r="BK28" s="7">
        <f>ESE!U26</f>
        <v>11</v>
      </c>
      <c r="BL28" s="17">
        <f>ESE!V26</f>
        <v>84</v>
      </c>
      <c r="BM28" s="52">
        <f>ESE!W26</f>
        <v>0.83333333333333337</v>
      </c>
      <c r="BN28" s="40">
        <f>ESE!X26</f>
        <v>0.83333333333333337</v>
      </c>
      <c r="BO28" s="41">
        <f>ESE!Y26</f>
        <v>0.83333333333333337</v>
      </c>
      <c r="BP28" s="42">
        <f>ESE!Z26</f>
        <v>0.83333333333333337</v>
      </c>
      <c r="BQ28" s="43">
        <f>ESE!AA26</f>
        <v>0.83333333333333337</v>
      </c>
      <c r="BR28" s="44">
        <f>ESE!AB26</f>
        <v>0.9</v>
      </c>
      <c r="BS28" s="50">
        <f t="shared" si="13"/>
        <v>0.5</v>
      </c>
      <c r="BT28" s="50">
        <f t="shared" si="14"/>
        <v>0.5</v>
      </c>
      <c r="BU28" s="50">
        <f t="shared" si="15"/>
        <v>0.5</v>
      </c>
      <c r="BV28" s="50">
        <f t="shared" si="16"/>
        <v>0.5</v>
      </c>
      <c r="BW28" s="50">
        <f t="shared" si="17"/>
        <v>0.5</v>
      </c>
      <c r="BX28" s="50">
        <f t="shared" si="18"/>
        <v>0.54</v>
      </c>
      <c r="BY28" s="34">
        <f t="shared" si="19"/>
        <v>0.37735849056603776</v>
      </c>
      <c r="BZ28" s="34">
        <f t="shared" si="20"/>
        <v>0.34418604651162793</v>
      </c>
      <c r="CA28" s="34">
        <f t="shared" si="21"/>
        <v>0.33043478260869569</v>
      </c>
      <c r="CB28" s="34">
        <f t="shared" si="22"/>
        <v>0.34782608695652173</v>
      </c>
      <c r="CC28" s="34">
        <f t="shared" si="23"/>
        <v>0.31304347826086959</v>
      </c>
      <c r="CD28" s="34">
        <f t="shared" si="24"/>
        <v>0.32000000000000006</v>
      </c>
      <c r="CE28" s="34">
        <f t="shared" si="25"/>
        <v>0.87735849056603776</v>
      </c>
      <c r="CF28" s="34">
        <f t="shared" si="26"/>
        <v>0.84418604651162799</v>
      </c>
      <c r="CG28" s="34">
        <f t="shared" si="27"/>
        <v>0.83043478260869574</v>
      </c>
      <c r="CH28" s="34">
        <f t="shared" si="28"/>
        <v>0.84782608695652173</v>
      </c>
      <c r="CI28" s="34">
        <f t="shared" si="29"/>
        <v>0.81304347826086953</v>
      </c>
      <c r="CJ28" s="34">
        <f t="shared" si="30"/>
        <v>0.8600000000000001</v>
      </c>
      <c r="CK28" s="34">
        <f>CES!J25</f>
        <v>0.66666666666666663</v>
      </c>
      <c r="CL28" s="34">
        <f>CES!K25</f>
        <v>0.66666666666666663</v>
      </c>
      <c r="CM28" s="34">
        <f>CES!L25</f>
        <v>1</v>
      </c>
      <c r="CN28" s="34">
        <f>CES!M25</f>
        <v>0.33333333333333331</v>
      </c>
      <c r="CO28" s="34">
        <f>CES!N25</f>
        <v>0.66666666666666663</v>
      </c>
      <c r="CP28" s="34">
        <f>CES!O25</f>
        <v>1</v>
      </c>
      <c r="CQ28" s="34">
        <f t="shared" si="31"/>
        <v>6.6666666666666666E-2</v>
      </c>
      <c r="CR28" s="34">
        <f t="shared" si="32"/>
        <v>6.6666666666666666E-2</v>
      </c>
      <c r="CS28" s="34">
        <f t="shared" si="33"/>
        <v>0.1</v>
      </c>
      <c r="CT28" s="34">
        <f t="shared" si="34"/>
        <v>3.3333333333333333E-2</v>
      </c>
      <c r="CU28" s="34">
        <f t="shared" si="35"/>
        <v>6.6666666666666666E-2</v>
      </c>
      <c r="CV28" s="34">
        <f t="shared" si="36"/>
        <v>0.1</v>
      </c>
      <c r="CW28" s="34">
        <f t="shared" si="37"/>
        <v>0.78962264150943395</v>
      </c>
      <c r="CX28" s="34">
        <f t="shared" si="38"/>
        <v>0.75976744186046519</v>
      </c>
      <c r="CY28" s="34">
        <f t="shared" si="39"/>
        <v>0.74739130434782619</v>
      </c>
      <c r="CZ28" s="34">
        <f t="shared" si="40"/>
        <v>0.7630434782608696</v>
      </c>
      <c r="DA28" s="34">
        <f t="shared" si="41"/>
        <v>0.73173913043478256</v>
      </c>
      <c r="DB28" s="34">
        <f t="shared" si="42"/>
        <v>0.77400000000000013</v>
      </c>
      <c r="DC28" s="39">
        <f t="shared" si="43"/>
        <v>0.85628930817610061</v>
      </c>
      <c r="DD28" s="40">
        <f t="shared" si="44"/>
        <v>0.82643410852713184</v>
      </c>
      <c r="DE28" s="41">
        <f t="shared" si="45"/>
        <v>0.84739130434782617</v>
      </c>
      <c r="DF28" s="42">
        <f t="shared" si="46"/>
        <v>0.79637681159420293</v>
      </c>
      <c r="DG28" s="43">
        <f t="shared" si="47"/>
        <v>0.79840579710144921</v>
      </c>
      <c r="DH28" s="44">
        <f t="shared" si="48"/>
        <v>0.87400000000000011</v>
      </c>
    </row>
    <row r="29" spans="2:112" x14ac:dyDescent="0.3">
      <c r="B29" s="7">
        <f>'CAT1'!B27</f>
        <v>15</v>
      </c>
      <c r="C29" s="21" t="str">
        <f>'CAT1'!C27</f>
        <v>AME21054</v>
      </c>
      <c r="D29" s="132" t="str">
        <f>'CAT1'!D27</f>
        <v>AME21054</v>
      </c>
      <c r="E29" s="133"/>
      <c r="F29" s="7">
        <f>'CAT1'!F27</f>
        <v>2</v>
      </c>
      <c r="G29" s="7">
        <f>'CAT1'!G27</f>
        <v>1</v>
      </c>
      <c r="H29" s="7">
        <f>'CAT1'!H27</f>
        <v>2</v>
      </c>
      <c r="I29" s="7">
        <f>'CAT1'!I27</f>
        <v>1</v>
      </c>
      <c r="J29" s="7">
        <f>'CAT1'!J27</f>
        <v>0</v>
      </c>
      <c r="K29" s="7">
        <f>'CAT1'!K27</f>
        <v>0</v>
      </c>
      <c r="L29" s="7">
        <f>'CAT1'!L27</f>
        <v>1</v>
      </c>
      <c r="M29" s="7">
        <f>'CAT1'!M27</f>
        <v>12</v>
      </c>
      <c r="N29" s="7">
        <f>'CAT1'!N27</f>
        <v>13</v>
      </c>
      <c r="O29" s="17">
        <f>'CAT1'!O27</f>
        <v>32</v>
      </c>
      <c r="P29" s="7">
        <f>Model!F27</f>
        <v>2</v>
      </c>
      <c r="Q29" s="7">
        <f>Model!G27</f>
        <v>2</v>
      </c>
      <c r="R29" s="7">
        <f>Model!H27</f>
        <v>2</v>
      </c>
      <c r="S29" s="7">
        <f>Model!I27</f>
        <v>1</v>
      </c>
      <c r="T29" s="7">
        <f>Model!J27</f>
        <v>2</v>
      </c>
      <c r="U29" s="7">
        <f>Model!K27</f>
        <v>2</v>
      </c>
      <c r="V29" s="7">
        <f>Model!L27</f>
        <v>2</v>
      </c>
      <c r="W29" s="7">
        <f>Model!M27</f>
        <v>2</v>
      </c>
      <c r="X29" s="7">
        <f>Model!N27</f>
        <v>2</v>
      </c>
      <c r="Y29" s="7">
        <f>Model!O27</f>
        <v>2</v>
      </c>
      <c r="Z29" s="7">
        <f>Model!P27</f>
        <v>5</v>
      </c>
      <c r="AA29" s="7">
        <f>Model!Q27</f>
        <v>9</v>
      </c>
      <c r="AB29" s="7">
        <f>Model!R27</f>
        <v>9</v>
      </c>
      <c r="AC29" s="7">
        <f>Model!S27</f>
        <v>1</v>
      </c>
      <c r="AD29" s="7">
        <f>Model!T27</f>
        <v>8</v>
      </c>
      <c r="AE29" s="7">
        <f>Model!U27</f>
        <v>10</v>
      </c>
      <c r="AF29" s="17">
        <f>Model!V27</f>
        <v>61</v>
      </c>
      <c r="AG29" s="7">
        <f>'CAT1'!P27</f>
        <v>5</v>
      </c>
      <c r="AH29" s="7">
        <f>'CAT1'!Q27</f>
        <v>5</v>
      </c>
      <c r="AI29" s="17">
        <f>'CAT1'!R27</f>
        <v>10</v>
      </c>
      <c r="AJ29" s="29">
        <f>Model!W27</f>
        <v>5</v>
      </c>
      <c r="AK29" s="29">
        <f>Model!X27</f>
        <v>5</v>
      </c>
      <c r="AL29" s="17">
        <f>Model!AB27</f>
        <v>9</v>
      </c>
      <c r="AM29" s="29">
        <f>Model!Z27</f>
        <v>4</v>
      </c>
      <c r="AN29" s="29">
        <f>Model!AA27</f>
        <v>5</v>
      </c>
      <c r="AO29" s="17">
        <f>Model!AB27</f>
        <v>9</v>
      </c>
      <c r="AP29" s="39">
        <f t="shared" si="1"/>
        <v>0.67924528301886788</v>
      </c>
      <c r="AQ29" s="40">
        <f t="shared" si="2"/>
        <v>0.72093023255813948</v>
      </c>
      <c r="AR29" s="41">
        <f t="shared" si="3"/>
        <v>0.43478260869565216</v>
      </c>
      <c r="AS29" s="42">
        <f t="shared" si="4"/>
        <v>0.73913043478260865</v>
      </c>
      <c r="AT29" s="43">
        <f t="shared" si="5"/>
        <v>0.78260869565217395</v>
      </c>
      <c r="AU29" s="44">
        <f t="shared" si="6"/>
        <v>0.66666666666666663</v>
      </c>
      <c r="AV29" s="7">
        <f>ESE!F27</f>
        <v>2</v>
      </c>
      <c r="AW29" s="7">
        <f>ESE!G27</f>
        <v>2</v>
      </c>
      <c r="AX29" s="7">
        <f>ESE!H27</f>
        <v>2</v>
      </c>
      <c r="AY29" s="7">
        <f>ESE!I27</f>
        <v>2</v>
      </c>
      <c r="AZ29" s="7">
        <f>ESE!J27</f>
        <v>2</v>
      </c>
      <c r="BA29" s="7">
        <f>ESE!K27</f>
        <v>2</v>
      </c>
      <c r="BB29" s="7">
        <f>ESE!L27</f>
        <v>2</v>
      </c>
      <c r="BC29" s="7">
        <f>ESE!M27</f>
        <v>2</v>
      </c>
      <c r="BD29" s="7">
        <f>ESE!N27</f>
        <v>2</v>
      </c>
      <c r="BE29" s="7">
        <f>ESE!O27</f>
        <v>2</v>
      </c>
      <c r="BF29" s="7">
        <f>ESE!P27</f>
        <v>0</v>
      </c>
      <c r="BG29" s="7">
        <f>ESE!Q27</f>
        <v>12</v>
      </c>
      <c r="BH29" s="7">
        <f>ESE!R27</f>
        <v>12</v>
      </c>
      <c r="BI29" s="7">
        <f>ESE!S27</f>
        <v>11</v>
      </c>
      <c r="BJ29" s="7">
        <f>ESE!T27</f>
        <v>12</v>
      </c>
      <c r="BK29" s="7">
        <f>ESE!U27</f>
        <v>12</v>
      </c>
      <c r="BL29" s="17">
        <f>ESE!V27</f>
        <v>79</v>
      </c>
      <c r="BM29" s="52">
        <f>ESE!W27</f>
        <v>0.88888888888888884</v>
      </c>
      <c r="BN29" s="40">
        <f>ESE!X27</f>
        <v>0.88888888888888884</v>
      </c>
      <c r="BO29" s="41">
        <f>ESE!Y27</f>
        <v>0.83333333333333337</v>
      </c>
      <c r="BP29" s="42">
        <f>ESE!Z27</f>
        <v>0.88888888888888884</v>
      </c>
      <c r="BQ29" s="43">
        <f>ESE!AA27</f>
        <v>0.88888888888888884</v>
      </c>
      <c r="BR29" s="44">
        <f>ESE!AB27</f>
        <v>0</v>
      </c>
      <c r="BS29" s="50">
        <f t="shared" si="13"/>
        <v>0.53333333333333333</v>
      </c>
      <c r="BT29" s="50">
        <f t="shared" si="14"/>
        <v>0.53333333333333333</v>
      </c>
      <c r="BU29" s="50">
        <f t="shared" si="15"/>
        <v>0.5</v>
      </c>
      <c r="BV29" s="50">
        <f t="shared" si="16"/>
        <v>0.53333333333333333</v>
      </c>
      <c r="BW29" s="50">
        <f t="shared" si="17"/>
        <v>0.53333333333333333</v>
      </c>
      <c r="BX29" s="50">
        <f t="shared" si="18"/>
        <v>0</v>
      </c>
      <c r="BY29" s="34">
        <f t="shared" si="19"/>
        <v>0.27169811320754716</v>
      </c>
      <c r="BZ29" s="34">
        <f t="shared" si="20"/>
        <v>0.28837209302325578</v>
      </c>
      <c r="CA29" s="34">
        <f t="shared" si="21"/>
        <v>0.17391304347826086</v>
      </c>
      <c r="CB29" s="34">
        <f t="shared" si="22"/>
        <v>0.29565217391304349</v>
      </c>
      <c r="CC29" s="34">
        <f t="shared" si="23"/>
        <v>0.31304347826086959</v>
      </c>
      <c r="CD29" s="34">
        <f t="shared" si="24"/>
        <v>0.26666666666666666</v>
      </c>
      <c r="CE29" s="34">
        <f t="shared" si="25"/>
        <v>0.80503144654088055</v>
      </c>
      <c r="CF29" s="34">
        <f t="shared" si="26"/>
        <v>0.82170542635658905</v>
      </c>
      <c r="CG29" s="34">
        <f t="shared" si="27"/>
        <v>0.67391304347826086</v>
      </c>
      <c r="CH29" s="34">
        <f t="shared" si="28"/>
        <v>0.82898550724637676</v>
      </c>
      <c r="CI29" s="34">
        <f t="shared" si="29"/>
        <v>0.84637681159420297</v>
      </c>
      <c r="CJ29" s="34">
        <f t="shared" si="30"/>
        <v>0.26666666666666666</v>
      </c>
      <c r="CK29" s="34">
        <f>CES!J26</f>
        <v>1</v>
      </c>
      <c r="CL29" s="34">
        <f>CES!K26</f>
        <v>0.33333333333333331</v>
      </c>
      <c r="CM29" s="34">
        <f>CES!L26</f>
        <v>0.66666666666666663</v>
      </c>
      <c r="CN29" s="34">
        <f>CES!M26</f>
        <v>0.66666666666666663</v>
      </c>
      <c r="CO29" s="34">
        <f>CES!N26</f>
        <v>0.66666666666666663</v>
      </c>
      <c r="CP29" s="34">
        <f>CES!O26</f>
        <v>0.66666666666666663</v>
      </c>
      <c r="CQ29" s="34">
        <f t="shared" si="31"/>
        <v>0.1</v>
      </c>
      <c r="CR29" s="34">
        <f t="shared" si="32"/>
        <v>3.3333333333333333E-2</v>
      </c>
      <c r="CS29" s="34">
        <f t="shared" si="33"/>
        <v>6.6666666666666666E-2</v>
      </c>
      <c r="CT29" s="34">
        <f t="shared" si="34"/>
        <v>6.6666666666666666E-2</v>
      </c>
      <c r="CU29" s="34">
        <f t="shared" si="35"/>
        <v>6.6666666666666666E-2</v>
      </c>
      <c r="CV29" s="34">
        <f t="shared" si="36"/>
        <v>6.6666666666666666E-2</v>
      </c>
      <c r="CW29" s="34">
        <f t="shared" si="37"/>
        <v>0.72452830188679251</v>
      </c>
      <c r="CX29" s="34">
        <f t="shared" si="38"/>
        <v>0.73953488372093013</v>
      </c>
      <c r="CY29" s="34">
        <f t="shared" si="39"/>
        <v>0.60652173913043483</v>
      </c>
      <c r="CZ29" s="34">
        <f t="shared" si="40"/>
        <v>0.74608695652173906</v>
      </c>
      <c r="DA29" s="34">
        <f t="shared" si="41"/>
        <v>0.7617391304347827</v>
      </c>
      <c r="DB29" s="34">
        <f t="shared" si="42"/>
        <v>0.24</v>
      </c>
      <c r="DC29" s="39">
        <f t="shared" si="43"/>
        <v>0.82452830188679249</v>
      </c>
      <c r="DD29" s="40">
        <f t="shared" si="44"/>
        <v>0.77286821705426345</v>
      </c>
      <c r="DE29" s="41">
        <f t="shared" si="45"/>
        <v>0.67318840579710149</v>
      </c>
      <c r="DF29" s="42">
        <f t="shared" si="46"/>
        <v>0.81275362318840572</v>
      </c>
      <c r="DG29" s="43">
        <f t="shared" si="47"/>
        <v>0.82840579710144935</v>
      </c>
      <c r="DH29" s="44">
        <f t="shared" si="48"/>
        <v>0.30666666666666664</v>
      </c>
    </row>
    <row r="30" spans="2:112" x14ac:dyDescent="0.3">
      <c r="B30" s="7">
        <f>'CAT1'!B28</f>
        <v>16</v>
      </c>
      <c r="C30" s="21" t="str">
        <f>'CAT1'!C28</f>
        <v>AME21055</v>
      </c>
      <c r="D30" s="132" t="str">
        <f>'CAT1'!D28</f>
        <v>AME21055</v>
      </c>
      <c r="E30" s="133"/>
      <c r="F30" s="7">
        <f>'CAT1'!F28</f>
        <v>2</v>
      </c>
      <c r="G30" s="7">
        <f>'CAT1'!G28</f>
        <v>2</v>
      </c>
      <c r="H30" s="7">
        <f>'CAT1'!H28</f>
        <v>2</v>
      </c>
      <c r="I30" s="7">
        <f>'CAT1'!I28</f>
        <v>2</v>
      </c>
      <c r="J30" s="7">
        <f>'CAT1'!J28</f>
        <v>2</v>
      </c>
      <c r="K30" s="7">
        <f>'CAT1'!K28</f>
        <v>2</v>
      </c>
      <c r="L30" s="7">
        <f>'CAT1'!L28</f>
        <v>10</v>
      </c>
      <c r="M30" s="7">
        <f>'CAT1'!M28</f>
        <v>13</v>
      </c>
      <c r="N30" s="7">
        <f>'CAT1'!N28</f>
        <v>10</v>
      </c>
      <c r="O30" s="17">
        <f>'CAT1'!O28</f>
        <v>45</v>
      </c>
      <c r="P30" s="7">
        <f>Model!F28</f>
        <v>2</v>
      </c>
      <c r="Q30" s="7">
        <f>Model!G28</f>
        <v>2</v>
      </c>
      <c r="R30" s="7">
        <f>Model!H28</f>
        <v>2</v>
      </c>
      <c r="S30" s="7">
        <f>Model!I28</f>
        <v>2</v>
      </c>
      <c r="T30" s="7">
        <f>Model!J28</f>
        <v>2</v>
      </c>
      <c r="U30" s="7">
        <f>Model!K28</f>
        <v>2</v>
      </c>
      <c r="V30" s="7">
        <f>Model!L28</f>
        <v>2</v>
      </c>
      <c r="W30" s="7">
        <f>Model!M28</f>
        <v>2</v>
      </c>
      <c r="X30" s="7">
        <f>Model!N28</f>
        <v>2</v>
      </c>
      <c r="Y30" s="7">
        <f>Model!O28</f>
        <v>2</v>
      </c>
      <c r="Z30" s="7">
        <f>Model!P28</f>
        <v>6</v>
      </c>
      <c r="AA30" s="7">
        <f>Model!Q28</f>
        <v>9</v>
      </c>
      <c r="AB30" s="7">
        <f>Model!R28</f>
        <v>5</v>
      </c>
      <c r="AC30" s="7">
        <f>Model!S28</f>
        <v>11</v>
      </c>
      <c r="AD30" s="7">
        <f>Model!T28</f>
        <v>14</v>
      </c>
      <c r="AE30" s="7">
        <f>Model!U28</f>
        <v>14</v>
      </c>
      <c r="AF30" s="17">
        <f>Model!V28</f>
        <v>79</v>
      </c>
      <c r="AG30" s="7">
        <f>'CAT1'!P28</f>
        <v>5</v>
      </c>
      <c r="AH30" s="7">
        <f>'CAT1'!Q28</f>
        <v>5</v>
      </c>
      <c r="AI30" s="17">
        <f>'CAT1'!R28</f>
        <v>10</v>
      </c>
      <c r="AJ30" s="29">
        <f>Model!W28</f>
        <v>5</v>
      </c>
      <c r="AK30" s="29">
        <f>Model!X28</f>
        <v>5</v>
      </c>
      <c r="AL30" s="17">
        <f>Model!AB28</f>
        <v>10</v>
      </c>
      <c r="AM30" s="29">
        <f>Model!Z28</f>
        <v>5</v>
      </c>
      <c r="AN30" s="29">
        <f>Model!AA28</f>
        <v>5</v>
      </c>
      <c r="AO30" s="17">
        <f>Model!AB28</f>
        <v>10</v>
      </c>
      <c r="AP30" s="39">
        <f t="shared" si="1"/>
        <v>0.8867924528301887</v>
      </c>
      <c r="AQ30" s="40">
        <f t="shared" si="2"/>
        <v>0.69767441860465118</v>
      </c>
      <c r="AR30" s="41">
        <f t="shared" si="3"/>
        <v>0.86956521739130432</v>
      </c>
      <c r="AS30" s="42">
        <f t="shared" si="4"/>
        <v>1</v>
      </c>
      <c r="AT30" s="43">
        <f t="shared" si="5"/>
        <v>1</v>
      </c>
      <c r="AU30" s="44">
        <f t="shared" si="6"/>
        <v>0.73333333333333328</v>
      </c>
      <c r="AV30" s="7">
        <f>ESE!F28</f>
        <v>2</v>
      </c>
      <c r="AW30" s="7">
        <f>ESE!G28</f>
        <v>2</v>
      </c>
      <c r="AX30" s="7">
        <f>ESE!H28</f>
        <v>2</v>
      </c>
      <c r="AY30" s="7">
        <f>ESE!I28</f>
        <v>2</v>
      </c>
      <c r="AZ30" s="7">
        <f>ESE!J28</f>
        <v>2</v>
      </c>
      <c r="BA30" s="7">
        <f>ESE!K28</f>
        <v>2</v>
      </c>
      <c r="BB30" s="7">
        <f>ESE!L28</f>
        <v>2</v>
      </c>
      <c r="BC30" s="7">
        <f>ESE!M28</f>
        <v>2</v>
      </c>
      <c r="BD30" s="7">
        <f>ESE!N28</f>
        <v>2</v>
      </c>
      <c r="BE30" s="7">
        <f>ESE!O28</f>
        <v>2</v>
      </c>
      <c r="BF30" s="7">
        <f>ESE!P28</f>
        <v>8</v>
      </c>
      <c r="BG30" s="7">
        <f>ESE!Q28</f>
        <v>12</v>
      </c>
      <c r="BH30" s="7">
        <f>ESE!R28</f>
        <v>12</v>
      </c>
      <c r="BI30" s="7">
        <f>ESE!S28</f>
        <v>12</v>
      </c>
      <c r="BJ30" s="7">
        <f>ESE!T28</f>
        <v>12</v>
      </c>
      <c r="BK30" s="7">
        <f>ESE!U28</f>
        <v>12</v>
      </c>
      <c r="BL30" s="17">
        <f>ESE!V28</f>
        <v>88</v>
      </c>
      <c r="BM30" s="52">
        <f>ESE!W28</f>
        <v>0.88888888888888884</v>
      </c>
      <c r="BN30" s="40">
        <f>ESE!X28</f>
        <v>0.88888888888888884</v>
      </c>
      <c r="BO30" s="41">
        <f>ESE!Y28</f>
        <v>0.88888888888888884</v>
      </c>
      <c r="BP30" s="42">
        <f>ESE!Z28</f>
        <v>0.88888888888888884</v>
      </c>
      <c r="BQ30" s="43">
        <f>ESE!AA28</f>
        <v>0.88888888888888884</v>
      </c>
      <c r="BR30" s="44">
        <f>ESE!AB28</f>
        <v>0.8</v>
      </c>
      <c r="BS30" s="50">
        <f t="shared" si="13"/>
        <v>0.53333333333333333</v>
      </c>
      <c r="BT30" s="50">
        <f t="shared" si="14"/>
        <v>0.53333333333333333</v>
      </c>
      <c r="BU30" s="50">
        <f t="shared" si="15"/>
        <v>0.53333333333333333</v>
      </c>
      <c r="BV30" s="50">
        <f t="shared" si="16"/>
        <v>0.53333333333333333</v>
      </c>
      <c r="BW30" s="50">
        <f t="shared" si="17"/>
        <v>0.53333333333333333</v>
      </c>
      <c r="BX30" s="50">
        <f t="shared" si="18"/>
        <v>0.48</v>
      </c>
      <c r="BY30" s="34">
        <f t="shared" si="19"/>
        <v>0.3547169811320755</v>
      </c>
      <c r="BZ30" s="34">
        <f t="shared" si="20"/>
        <v>0.27906976744186046</v>
      </c>
      <c r="CA30" s="34">
        <f t="shared" si="21"/>
        <v>0.34782608695652173</v>
      </c>
      <c r="CB30" s="34">
        <f t="shared" si="22"/>
        <v>0.4</v>
      </c>
      <c r="CC30" s="34">
        <f t="shared" si="23"/>
        <v>0.4</v>
      </c>
      <c r="CD30" s="34">
        <f t="shared" si="24"/>
        <v>0.29333333333333333</v>
      </c>
      <c r="CE30" s="34">
        <f t="shared" si="25"/>
        <v>0.88805031446540883</v>
      </c>
      <c r="CF30" s="34">
        <f t="shared" si="26"/>
        <v>0.81240310077519373</v>
      </c>
      <c r="CG30" s="34">
        <f t="shared" si="27"/>
        <v>0.88115942028985506</v>
      </c>
      <c r="CH30" s="34">
        <f t="shared" si="28"/>
        <v>0.93333333333333335</v>
      </c>
      <c r="CI30" s="34">
        <f t="shared" si="29"/>
        <v>0.93333333333333335</v>
      </c>
      <c r="CJ30" s="34">
        <f t="shared" si="30"/>
        <v>0.77333333333333332</v>
      </c>
      <c r="CK30" s="34">
        <f>CES!J27</f>
        <v>1</v>
      </c>
      <c r="CL30" s="34">
        <f>CES!K27</f>
        <v>1</v>
      </c>
      <c r="CM30" s="34">
        <f>CES!L27</f>
        <v>0.66666666666666663</v>
      </c>
      <c r="CN30" s="34">
        <f>CES!M27</f>
        <v>1</v>
      </c>
      <c r="CO30" s="34">
        <f>CES!N27</f>
        <v>0.66666666666666663</v>
      </c>
      <c r="CP30" s="34">
        <f>CES!O27</f>
        <v>1</v>
      </c>
      <c r="CQ30" s="34">
        <f t="shared" si="31"/>
        <v>0.1</v>
      </c>
      <c r="CR30" s="34">
        <f t="shared" si="32"/>
        <v>0.1</v>
      </c>
      <c r="CS30" s="34">
        <f t="shared" si="33"/>
        <v>6.6666666666666666E-2</v>
      </c>
      <c r="CT30" s="34">
        <f t="shared" si="34"/>
        <v>0.1</v>
      </c>
      <c r="CU30" s="34">
        <f t="shared" si="35"/>
        <v>6.6666666666666666E-2</v>
      </c>
      <c r="CV30" s="34">
        <f t="shared" si="36"/>
        <v>0.1</v>
      </c>
      <c r="CW30" s="34">
        <f t="shared" si="37"/>
        <v>0.79924528301886799</v>
      </c>
      <c r="CX30" s="34">
        <f t="shared" si="38"/>
        <v>0.73116279069767443</v>
      </c>
      <c r="CY30" s="34">
        <f t="shared" si="39"/>
        <v>0.79304347826086952</v>
      </c>
      <c r="CZ30" s="34">
        <f t="shared" si="40"/>
        <v>0.84000000000000008</v>
      </c>
      <c r="DA30" s="34">
        <f t="shared" si="41"/>
        <v>0.84000000000000008</v>
      </c>
      <c r="DB30" s="34">
        <f t="shared" si="42"/>
        <v>0.69599999999999995</v>
      </c>
      <c r="DC30" s="39">
        <f t="shared" si="43"/>
        <v>0.89924528301886797</v>
      </c>
      <c r="DD30" s="40">
        <f t="shared" si="44"/>
        <v>0.8311627906976744</v>
      </c>
      <c r="DE30" s="41">
        <f t="shared" si="45"/>
        <v>0.85971014492753617</v>
      </c>
      <c r="DF30" s="42">
        <f t="shared" si="46"/>
        <v>0.94000000000000006</v>
      </c>
      <c r="DG30" s="43">
        <f t="shared" si="47"/>
        <v>0.90666666666666673</v>
      </c>
      <c r="DH30" s="44">
        <f t="shared" si="48"/>
        <v>0.79599999999999993</v>
      </c>
    </row>
    <row r="31" spans="2:112" x14ac:dyDescent="0.3">
      <c r="B31" s="7">
        <f>'CAT1'!B29</f>
        <v>17</v>
      </c>
      <c r="C31" s="21" t="str">
        <f>'CAT1'!C29</f>
        <v>AME21061</v>
      </c>
      <c r="D31" s="132" t="str">
        <f>'CAT1'!D29</f>
        <v>AME21061</v>
      </c>
      <c r="E31" s="133"/>
      <c r="F31" s="7">
        <f>'CAT1'!F29</f>
        <v>2</v>
      </c>
      <c r="G31" s="7">
        <f>'CAT1'!G29</f>
        <v>2</v>
      </c>
      <c r="H31" s="7">
        <f>'CAT1'!H29</f>
        <v>2</v>
      </c>
      <c r="I31" s="7">
        <f>'CAT1'!I29</f>
        <v>2</v>
      </c>
      <c r="J31" s="7">
        <f>'CAT1'!J29</f>
        <v>2</v>
      </c>
      <c r="K31" s="7">
        <f>'CAT1'!K29</f>
        <v>2</v>
      </c>
      <c r="L31" s="7">
        <f>'CAT1'!L29</f>
        <v>9</v>
      </c>
      <c r="M31" s="7">
        <f>'CAT1'!M29</f>
        <v>10</v>
      </c>
      <c r="N31" s="7">
        <f>'CAT1'!N29</f>
        <v>11</v>
      </c>
      <c r="O31" s="17">
        <f>'CAT1'!O29</f>
        <v>42</v>
      </c>
      <c r="P31" s="7">
        <f>Model!F29</f>
        <v>2</v>
      </c>
      <c r="Q31" s="7">
        <f>Model!G29</f>
        <v>2</v>
      </c>
      <c r="R31" s="7">
        <f>Model!H29</f>
        <v>2</v>
      </c>
      <c r="S31" s="7">
        <f>Model!I29</f>
        <v>1</v>
      </c>
      <c r="T31" s="7">
        <f>Model!J29</f>
        <v>2</v>
      </c>
      <c r="U31" s="7">
        <f>Model!K29</f>
        <v>2</v>
      </c>
      <c r="V31" s="7">
        <f>Model!L29</f>
        <v>2</v>
      </c>
      <c r="W31" s="7">
        <f>Model!M29</f>
        <v>2</v>
      </c>
      <c r="X31" s="7">
        <f>Model!N29</f>
        <v>2</v>
      </c>
      <c r="Y31" s="7">
        <f>Model!O29</f>
        <v>2</v>
      </c>
      <c r="Z31" s="7">
        <f>Model!P29</f>
        <v>6</v>
      </c>
      <c r="AA31" s="7">
        <f>Model!Q29</f>
        <v>14</v>
      </c>
      <c r="AB31" s="7">
        <f>Model!R29</f>
        <v>10</v>
      </c>
      <c r="AC31" s="7">
        <f>Model!S29</f>
        <v>7</v>
      </c>
      <c r="AD31" s="7">
        <f>Model!T29</f>
        <v>11</v>
      </c>
      <c r="AE31" s="7">
        <f>Model!U29</f>
        <v>11</v>
      </c>
      <c r="AF31" s="17">
        <f>Model!V29</f>
        <v>78</v>
      </c>
      <c r="AG31" s="7">
        <f>'CAT1'!P29</f>
        <v>5</v>
      </c>
      <c r="AH31" s="7">
        <f>'CAT1'!Q29</f>
        <v>5</v>
      </c>
      <c r="AI31" s="17">
        <f>'CAT1'!R29</f>
        <v>10</v>
      </c>
      <c r="AJ31" s="29">
        <f>Model!W29</f>
        <v>5</v>
      </c>
      <c r="AK31" s="29">
        <f>Model!X29</f>
        <v>5</v>
      </c>
      <c r="AL31" s="17">
        <f>Model!AB29</f>
        <v>8</v>
      </c>
      <c r="AM31" s="29">
        <f>Model!Z29</f>
        <v>4</v>
      </c>
      <c r="AN31" s="29">
        <f>Model!AA29</f>
        <v>4</v>
      </c>
      <c r="AO31" s="17">
        <f>Model!AB29</f>
        <v>8</v>
      </c>
      <c r="AP31" s="39">
        <f t="shared" si="1"/>
        <v>0.90566037735849059</v>
      </c>
      <c r="AQ31" s="40">
        <f t="shared" si="2"/>
        <v>0.81395348837209303</v>
      </c>
      <c r="AR31" s="41">
        <f t="shared" si="3"/>
        <v>0.69565217391304346</v>
      </c>
      <c r="AS31" s="42">
        <f t="shared" si="4"/>
        <v>0.86956521739130432</v>
      </c>
      <c r="AT31" s="43">
        <f t="shared" si="5"/>
        <v>0.82608695652173914</v>
      </c>
      <c r="AU31" s="44">
        <f t="shared" si="6"/>
        <v>0.66666666666666663</v>
      </c>
      <c r="AV31" s="7">
        <f>ESE!F29</f>
        <v>2</v>
      </c>
      <c r="AW31" s="7">
        <f>ESE!G29</f>
        <v>2</v>
      </c>
      <c r="AX31" s="7">
        <f>ESE!H29</f>
        <v>2</v>
      </c>
      <c r="AY31" s="7">
        <f>ESE!I29</f>
        <v>2</v>
      </c>
      <c r="AZ31" s="7">
        <f>ESE!J29</f>
        <v>2</v>
      </c>
      <c r="BA31" s="7">
        <f>ESE!K29</f>
        <v>2</v>
      </c>
      <c r="BB31" s="7">
        <f>ESE!L29</f>
        <v>2</v>
      </c>
      <c r="BC31" s="7">
        <f>ESE!M29</f>
        <v>2</v>
      </c>
      <c r="BD31" s="7">
        <f>ESE!N29</f>
        <v>2</v>
      </c>
      <c r="BE31" s="7">
        <f>ESE!O29</f>
        <v>2</v>
      </c>
      <c r="BF31" s="7">
        <f>ESE!P29</f>
        <v>8</v>
      </c>
      <c r="BG31" s="7">
        <f>ESE!Q29</f>
        <v>12</v>
      </c>
      <c r="BH31" s="7">
        <f>ESE!R29</f>
        <v>12</v>
      </c>
      <c r="BI31" s="7">
        <f>ESE!S29</f>
        <v>11</v>
      </c>
      <c r="BJ31" s="7">
        <f>ESE!T29</f>
        <v>10</v>
      </c>
      <c r="BK31" s="7">
        <f>ESE!U29</f>
        <v>11</v>
      </c>
      <c r="BL31" s="17">
        <f>ESE!V29</f>
        <v>84</v>
      </c>
      <c r="BM31" s="52">
        <f>ESE!W29</f>
        <v>0.88888888888888884</v>
      </c>
      <c r="BN31" s="40">
        <f>ESE!X29</f>
        <v>0.88888888888888884</v>
      </c>
      <c r="BO31" s="41">
        <f>ESE!Y29</f>
        <v>0.83333333333333337</v>
      </c>
      <c r="BP31" s="42">
        <f>ESE!Z29</f>
        <v>0.77777777777777779</v>
      </c>
      <c r="BQ31" s="43">
        <f>ESE!AA29</f>
        <v>0.83333333333333337</v>
      </c>
      <c r="BR31" s="44">
        <f>ESE!AB29</f>
        <v>0.8</v>
      </c>
      <c r="BS31" s="50">
        <f t="shared" si="13"/>
        <v>0.53333333333333333</v>
      </c>
      <c r="BT31" s="50">
        <f t="shared" si="14"/>
        <v>0.53333333333333333</v>
      </c>
      <c r="BU31" s="50">
        <f t="shared" si="15"/>
        <v>0.5</v>
      </c>
      <c r="BV31" s="50">
        <f t="shared" si="16"/>
        <v>0.46666666666666667</v>
      </c>
      <c r="BW31" s="50">
        <f t="shared" si="17"/>
        <v>0.5</v>
      </c>
      <c r="BX31" s="50">
        <f t="shared" si="18"/>
        <v>0.48</v>
      </c>
      <c r="BY31" s="34">
        <f t="shared" si="19"/>
        <v>0.36226415094339626</v>
      </c>
      <c r="BZ31" s="34">
        <f t="shared" si="20"/>
        <v>0.32558139534883723</v>
      </c>
      <c r="CA31" s="34">
        <f t="shared" si="21"/>
        <v>0.27826086956521739</v>
      </c>
      <c r="CB31" s="34">
        <f t="shared" si="22"/>
        <v>0.34782608695652173</v>
      </c>
      <c r="CC31" s="34">
        <f t="shared" si="23"/>
        <v>0.33043478260869569</v>
      </c>
      <c r="CD31" s="34">
        <f t="shared" si="24"/>
        <v>0.26666666666666666</v>
      </c>
      <c r="CE31" s="34">
        <f t="shared" si="25"/>
        <v>0.89559748427672958</v>
      </c>
      <c r="CF31" s="34">
        <f t="shared" si="26"/>
        <v>0.85891472868217056</v>
      </c>
      <c r="CG31" s="34">
        <f t="shared" si="27"/>
        <v>0.77826086956521734</v>
      </c>
      <c r="CH31" s="34">
        <f t="shared" si="28"/>
        <v>0.8144927536231884</v>
      </c>
      <c r="CI31" s="34">
        <f t="shared" si="29"/>
        <v>0.83043478260869574</v>
      </c>
      <c r="CJ31" s="34">
        <f t="shared" si="30"/>
        <v>0.74666666666666659</v>
      </c>
      <c r="CK31" s="34">
        <f>CES!J28</f>
        <v>0.33333333333333331</v>
      </c>
      <c r="CL31" s="34">
        <f>CES!K28</f>
        <v>0.33333333333333331</v>
      </c>
      <c r="CM31" s="34">
        <f>CES!L28</f>
        <v>0.66666666666666663</v>
      </c>
      <c r="CN31" s="34">
        <f>CES!M28</f>
        <v>1</v>
      </c>
      <c r="CO31" s="34">
        <f>CES!N28</f>
        <v>1</v>
      </c>
      <c r="CP31" s="34">
        <f>CES!O28</f>
        <v>0.33333333333333331</v>
      </c>
      <c r="CQ31" s="34">
        <f t="shared" si="31"/>
        <v>3.3333333333333333E-2</v>
      </c>
      <c r="CR31" s="34">
        <f t="shared" si="32"/>
        <v>3.3333333333333333E-2</v>
      </c>
      <c r="CS31" s="34">
        <f t="shared" si="33"/>
        <v>6.6666666666666666E-2</v>
      </c>
      <c r="CT31" s="34">
        <f t="shared" si="34"/>
        <v>0.1</v>
      </c>
      <c r="CU31" s="34">
        <f t="shared" si="35"/>
        <v>0.1</v>
      </c>
      <c r="CV31" s="34">
        <f t="shared" si="36"/>
        <v>3.3333333333333333E-2</v>
      </c>
      <c r="CW31" s="34">
        <f t="shared" si="37"/>
        <v>0.80603773584905669</v>
      </c>
      <c r="CX31" s="34">
        <f t="shared" si="38"/>
        <v>0.77302325581395348</v>
      </c>
      <c r="CY31" s="34">
        <f t="shared" si="39"/>
        <v>0.70043478260869563</v>
      </c>
      <c r="CZ31" s="34">
        <f t="shared" si="40"/>
        <v>0.73304347826086957</v>
      </c>
      <c r="DA31" s="34">
        <f t="shared" si="41"/>
        <v>0.74739130434782619</v>
      </c>
      <c r="DB31" s="34">
        <f t="shared" si="42"/>
        <v>0.67199999999999993</v>
      </c>
      <c r="DC31" s="39">
        <f t="shared" si="43"/>
        <v>0.83937106918239002</v>
      </c>
      <c r="DD31" s="40">
        <f t="shared" si="44"/>
        <v>0.80635658914728681</v>
      </c>
      <c r="DE31" s="41">
        <f t="shared" si="45"/>
        <v>0.76710144927536228</v>
      </c>
      <c r="DF31" s="42">
        <f t="shared" si="46"/>
        <v>0.83304347826086955</v>
      </c>
      <c r="DG31" s="43">
        <f t="shared" si="47"/>
        <v>0.84739130434782617</v>
      </c>
      <c r="DH31" s="44">
        <f t="shared" si="48"/>
        <v>0.70533333333333326</v>
      </c>
    </row>
    <row r="32" spans="2:112" x14ac:dyDescent="0.3">
      <c r="B32" s="7">
        <f>'CAT1'!B30</f>
        <v>18</v>
      </c>
      <c r="C32" s="21" t="str">
        <f>'CAT1'!C30</f>
        <v>AME21062</v>
      </c>
      <c r="D32" s="132" t="str">
        <f>'CAT1'!D30</f>
        <v>AME21062</v>
      </c>
      <c r="E32" s="133"/>
      <c r="F32" s="7">
        <f>'CAT1'!F30</f>
        <v>0</v>
      </c>
      <c r="G32" s="7">
        <f>'CAT1'!G30</f>
        <v>1</v>
      </c>
      <c r="H32" s="7">
        <f>'CAT1'!H30</f>
        <v>2</v>
      </c>
      <c r="I32" s="7">
        <f>'CAT1'!I30</f>
        <v>1</v>
      </c>
      <c r="J32" s="7">
        <f>'CAT1'!J30</f>
        <v>0</v>
      </c>
      <c r="K32" s="7">
        <f>'CAT1'!K30</f>
        <v>1</v>
      </c>
      <c r="L32" s="7">
        <f>'CAT1'!L30</f>
        <v>8</v>
      </c>
      <c r="M32" s="7">
        <f>'CAT1'!M30</f>
        <v>10</v>
      </c>
      <c r="N32" s="7">
        <f>'CAT1'!N30</f>
        <v>13</v>
      </c>
      <c r="O32" s="17">
        <f>'CAT1'!O30</f>
        <v>36</v>
      </c>
      <c r="P32" s="7">
        <f>Model!F30</f>
        <v>0</v>
      </c>
      <c r="Q32" s="7">
        <f>Model!G30</f>
        <v>1</v>
      </c>
      <c r="R32" s="7">
        <f>Model!H30</f>
        <v>2</v>
      </c>
      <c r="S32" s="7">
        <f>Model!I30</f>
        <v>1</v>
      </c>
      <c r="T32" s="7">
        <f>Model!J30</f>
        <v>1</v>
      </c>
      <c r="U32" s="7">
        <f>Model!K30</f>
        <v>0</v>
      </c>
      <c r="V32" s="7">
        <f>Model!L30</f>
        <v>2</v>
      </c>
      <c r="W32" s="7">
        <f>Model!M30</f>
        <v>2</v>
      </c>
      <c r="X32" s="7">
        <f>Model!N30</f>
        <v>2</v>
      </c>
      <c r="Y32" s="7">
        <f>Model!O30</f>
        <v>2</v>
      </c>
      <c r="Z32" s="7">
        <f>Model!P30</f>
        <v>8</v>
      </c>
      <c r="AA32" s="7">
        <f>Model!Q30</f>
        <v>14</v>
      </c>
      <c r="AB32" s="7">
        <f>Model!R30</f>
        <v>11</v>
      </c>
      <c r="AC32" s="7">
        <f>Model!S30</f>
        <v>14</v>
      </c>
      <c r="AD32" s="7">
        <f>Model!T30</f>
        <v>12</v>
      </c>
      <c r="AE32" s="7">
        <f>Model!U30</f>
        <v>10</v>
      </c>
      <c r="AF32" s="17">
        <f>Model!V30</f>
        <v>82</v>
      </c>
      <c r="AG32" s="7">
        <f>'CAT1'!P30</f>
        <v>5</v>
      </c>
      <c r="AH32" s="7">
        <f>'CAT1'!Q30</f>
        <v>5</v>
      </c>
      <c r="AI32" s="17">
        <f>'CAT1'!R30</f>
        <v>10</v>
      </c>
      <c r="AJ32" s="29">
        <f>Model!W30</f>
        <v>5</v>
      </c>
      <c r="AK32" s="29">
        <f>Model!X30</f>
        <v>5</v>
      </c>
      <c r="AL32" s="17">
        <f>Model!AB30</f>
        <v>10</v>
      </c>
      <c r="AM32" s="29">
        <f>Model!Z30</f>
        <v>5</v>
      </c>
      <c r="AN32" s="29">
        <f>Model!AA30</f>
        <v>5</v>
      </c>
      <c r="AO32" s="17">
        <f>Model!AB30</f>
        <v>10</v>
      </c>
      <c r="AP32" s="39">
        <f t="shared" si="1"/>
        <v>0.77358490566037741</v>
      </c>
      <c r="AQ32" s="40">
        <f t="shared" si="2"/>
        <v>0.79069767441860461</v>
      </c>
      <c r="AR32" s="41">
        <f t="shared" si="3"/>
        <v>0.86956521739130432</v>
      </c>
      <c r="AS32" s="42">
        <f t="shared" si="4"/>
        <v>0.91304347826086951</v>
      </c>
      <c r="AT32" s="43">
        <f t="shared" si="5"/>
        <v>0.82608695652173914</v>
      </c>
      <c r="AU32" s="44">
        <f t="shared" si="6"/>
        <v>0.8666666666666667</v>
      </c>
      <c r="AV32" s="7">
        <f>ESE!F30</f>
        <v>2</v>
      </c>
      <c r="AW32" s="7">
        <f>ESE!G30</f>
        <v>2</v>
      </c>
      <c r="AX32" s="7">
        <f>ESE!H30</f>
        <v>2</v>
      </c>
      <c r="AY32" s="7">
        <f>ESE!I30</f>
        <v>2</v>
      </c>
      <c r="AZ32" s="7">
        <f>ESE!J30</f>
        <v>2</v>
      </c>
      <c r="BA32" s="7">
        <f>ESE!K30</f>
        <v>2</v>
      </c>
      <c r="BB32" s="7">
        <f>ESE!L30</f>
        <v>2</v>
      </c>
      <c r="BC32" s="7">
        <f>ESE!M30</f>
        <v>2</v>
      </c>
      <c r="BD32" s="7">
        <f>ESE!N30</f>
        <v>2</v>
      </c>
      <c r="BE32" s="7">
        <f>ESE!O30</f>
        <v>2</v>
      </c>
      <c r="BF32" s="7">
        <f>ESE!P30</f>
        <v>7</v>
      </c>
      <c r="BG32" s="7">
        <f>ESE!Q30</f>
        <v>12</v>
      </c>
      <c r="BH32" s="7">
        <f>ESE!R30</f>
        <v>12</v>
      </c>
      <c r="BI32" s="7">
        <f>ESE!S30</f>
        <v>12</v>
      </c>
      <c r="BJ32" s="7">
        <f>ESE!T30</f>
        <v>12</v>
      </c>
      <c r="BK32" s="7">
        <f>ESE!U30</f>
        <v>11</v>
      </c>
      <c r="BL32" s="17">
        <f>ESE!V30</f>
        <v>86</v>
      </c>
      <c r="BM32" s="52">
        <f>ESE!W30</f>
        <v>0.88888888888888884</v>
      </c>
      <c r="BN32" s="40">
        <f>ESE!X30</f>
        <v>0.88888888888888884</v>
      </c>
      <c r="BO32" s="41">
        <f>ESE!Y30</f>
        <v>0.88888888888888884</v>
      </c>
      <c r="BP32" s="42">
        <f>ESE!Z30</f>
        <v>0.88888888888888884</v>
      </c>
      <c r="BQ32" s="43">
        <f>ESE!AA30</f>
        <v>0.83333333333333337</v>
      </c>
      <c r="BR32" s="44">
        <f>ESE!AB30</f>
        <v>0.7</v>
      </c>
      <c r="BS32" s="50">
        <f t="shared" si="13"/>
        <v>0.53333333333333333</v>
      </c>
      <c r="BT32" s="50">
        <f t="shared" si="14"/>
        <v>0.53333333333333333</v>
      </c>
      <c r="BU32" s="50">
        <f t="shared" si="15"/>
        <v>0.53333333333333333</v>
      </c>
      <c r="BV32" s="50">
        <f t="shared" si="16"/>
        <v>0.53333333333333333</v>
      </c>
      <c r="BW32" s="50">
        <f t="shared" si="17"/>
        <v>0.5</v>
      </c>
      <c r="BX32" s="50">
        <f t="shared" si="18"/>
        <v>0.42</v>
      </c>
      <c r="BY32" s="34">
        <f t="shared" si="19"/>
        <v>0.30943396226415099</v>
      </c>
      <c r="BZ32" s="34">
        <f t="shared" si="20"/>
        <v>0.31627906976744186</v>
      </c>
      <c r="CA32" s="34">
        <f t="shared" si="21"/>
        <v>0.34782608695652173</v>
      </c>
      <c r="CB32" s="34">
        <f t="shared" si="22"/>
        <v>0.36521739130434783</v>
      </c>
      <c r="CC32" s="34">
        <f t="shared" si="23"/>
        <v>0.33043478260869569</v>
      </c>
      <c r="CD32" s="34">
        <f t="shared" si="24"/>
        <v>0.34666666666666668</v>
      </c>
      <c r="CE32" s="34">
        <f t="shared" si="25"/>
        <v>0.84276729559748431</v>
      </c>
      <c r="CF32" s="34">
        <f t="shared" si="26"/>
        <v>0.84961240310077524</v>
      </c>
      <c r="CG32" s="34">
        <f t="shared" si="27"/>
        <v>0.88115942028985506</v>
      </c>
      <c r="CH32" s="34">
        <f t="shared" si="28"/>
        <v>0.89855072463768115</v>
      </c>
      <c r="CI32" s="34">
        <f t="shared" si="29"/>
        <v>0.83043478260869574</v>
      </c>
      <c r="CJ32" s="34">
        <f t="shared" si="30"/>
        <v>0.76666666666666661</v>
      </c>
      <c r="CK32" s="34">
        <f>CES!J29</f>
        <v>0.66666666666666663</v>
      </c>
      <c r="CL32" s="34">
        <f>CES!K29</f>
        <v>0.33333333333333331</v>
      </c>
      <c r="CM32" s="34">
        <f>CES!L29</f>
        <v>0.33333333333333331</v>
      </c>
      <c r="CN32" s="34">
        <f>CES!M29</f>
        <v>0.33333333333333331</v>
      </c>
      <c r="CO32" s="34">
        <f>CES!N29</f>
        <v>0.66666666666666663</v>
      </c>
      <c r="CP32" s="34">
        <f>CES!O29</f>
        <v>1</v>
      </c>
      <c r="CQ32" s="34">
        <f t="shared" si="31"/>
        <v>6.6666666666666666E-2</v>
      </c>
      <c r="CR32" s="34">
        <f t="shared" si="32"/>
        <v>3.3333333333333333E-2</v>
      </c>
      <c r="CS32" s="34">
        <f t="shared" si="33"/>
        <v>3.3333333333333333E-2</v>
      </c>
      <c r="CT32" s="34">
        <f t="shared" si="34"/>
        <v>3.3333333333333333E-2</v>
      </c>
      <c r="CU32" s="34">
        <f t="shared" si="35"/>
        <v>6.6666666666666666E-2</v>
      </c>
      <c r="CV32" s="34">
        <f t="shared" si="36"/>
        <v>0.1</v>
      </c>
      <c r="CW32" s="34">
        <f t="shared" si="37"/>
        <v>0.7584905660377359</v>
      </c>
      <c r="CX32" s="34">
        <f t="shared" si="38"/>
        <v>0.76465116279069778</v>
      </c>
      <c r="CY32" s="34">
        <f t="shared" si="39"/>
        <v>0.79304347826086952</v>
      </c>
      <c r="CZ32" s="34">
        <f t="shared" si="40"/>
        <v>0.80869565217391304</v>
      </c>
      <c r="DA32" s="34">
        <f t="shared" si="41"/>
        <v>0.74739130434782619</v>
      </c>
      <c r="DB32" s="34">
        <f t="shared" si="42"/>
        <v>0.69</v>
      </c>
      <c r="DC32" s="39">
        <f t="shared" si="43"/>
        <v>0.82515723270440255</v>
      </c>
      <c r="DD32" s="40">
        <f t="shared" si="44"/>
        <v>0.79798449612403111</v>
      </c>
      <c r="DE32" s="41">
        <f t="shared" si="45"/>
        <v>0.82637681159420284</v>
      </c>
      <c r="DF32" s="42">
        <f t="shared" si="46"/>
        <v>0.84202898550724636</v>
      </c>
      <c r="DG32" s="43">
        <f t="shared" si="47"/>
        <v>0.81405797101449284</v>
      </c>
      <c r="DH32" s="44">
        <f t="shared" si="48"/>
        <v>0.78999999999999992</v>
      </c>
    </row>
    <row r="33" spans="2:112" x14ac:dyDescent="0.3">
      <c r="B33" s="7">
        <f>'CAT1'!B31</f>
        <v>19</v>
      </c>
      <c r="C33" s="21" t="str">
        <f>'CAT1'!C31</f>
        <v>AME21063</v>
      </c>
      <c r="D33" s="132" t="str">
        <f>'CAT1'!D31</f>
        <v>AME21063</v>
      </c>
      <c r="E33" s="133"/>
      <c r="F33" s="7">
        <f>'CAT1'!F31</f>
        <v>2</v>
      </c>
      <c r="G33" s="7">
        <f>'CAT1'!G31</f>
        <v>2</v>
      </c>
      <c r="H33" s="7">
        <f>'CAT1'!H31</f>
        <v>2</v>
      </c>
      <c r="I33" s="7">
        <f>'CAT1'!I31</f>
        <v>2</v>
      </c>
      <c r="J33" s="7">
        <f>'CAT1'!J31</f>
        <v>2</v>
      </c>
      <c r="K33" s="7">
        <f>'CAT1'!K31</f>
        <v>2</v>
      </c>
      <c r="L33" s="7">
        <f>'CAT1'!L31</f>
        <v>9</v>
      </c>
      <c r="M33" s="7">
        <f>'CAT1'!M31</f>
        <v>10</v>
      </c>
      <c r="N33" s="7">
        <f>'CAT1'!N31</f>
        <v>11</v>
      </c>
      <c r="O33" s="17">
        <f>'CAT1'!O31</f>
        <v>42</v>
      </c>
      <c r="P33" s="7">
        <f>Model!F31</f>
        <v>1</v>
      </c>
      <c r="Q33" s="7">
        <f>Model!G31</f>
        <v>1</v>
      </c>
      <c r="R33" s="7">
        <f>Model!H31</f>
        <v>2</v>
      </c>
      <c r="S33" s="7">
        <f>Model!I31</f>
        <v>2</v>
      </c>
      <c r="T33" s="7">
        <f>Model!J31</f>
        <v>2</v>
      </c>
      <c r="U33" s="7">
        <f>Model!K31</f>
        <v>2</v>
      </c>
      <c r="V33" s="7">
        <f>Model!L31</f>
        <v>2</v>
      </c>
      <c r="W33" s="7">
        <f>Model!M31</f>
        <v>2</v>
      </c>
      <c r="X33" s="7">
        <f>Model!N31</f>
        <v>2</v>
      </c>
      <c r="Y33" s="7">
        <f>Model!O31</f>
        <v>1</v>
      </c>
      <c r="Z33" s="7">
        <f>Model!P31</f>
        <v>9</v>
      </c>
      <c r="AA33" s="7">
        <f>Model!Q31</f>
        <v>14</v>
      </c>
      <c r="AB33" s="7">
        <f>Model!R31</f>
        <v>12</v>
      </c>
      <c r="AC33" s="7">
        <f>Model!S31</f>
        <v>12</v>
      </c>
      <c r="AD33" s="7">
        <f>Model!T31</f>
        <v>13</v>
      </c>
      <c r="AE33" s="7">
        <f>Model!U31</f>
        <v>7</v>
      </c>
      <c r="AF33" s="17">
        <f>Model!V31</f>
        <v>84</v>
      </c>
      <c r="AG33" s="7">
        <f>'CAT1'!P31</f>
        <v>5</v>
      </c>
      <c r="AH33" s="7">
        <f>'CAT1'!Q31</f>
        <v>5</v>
      </c>
      <c r="AI33" s="17">
        <f>'CAT1'!R31</f>
        <v>10</v>
      </c>
      <c r="AJ33" s="29">
        <f>Model!W31</f>
        <v>5</v>
      </c>
      <c r="AK33" s="29">
        <f>Model!X31</f>
        <v>5</v>
      </c>
      <c r="AL33" s="17">
        <f>Model!AB31</f>
        <v>9</v>
      </c>
      <c r="AM33" s="29">
        <f>Model!Z31</f>
        <v>5</v>
      </c>
      <c r="AN33" s="29">
        <f>Model!AA31</f>
        <v>4</v>
      </c>
      <c r="AO33" s="17">
        <f>Model!AB31</f>
        <v>9</v>
      </c>
      <c r="AP33" s="39">
        <f t="shared" si="1"/>
        <v>0.86792452830188682</v>
      </c>
      <c r="AQ33" s="40">
        <f t="shared" si="2"/>
        <v>0.88372093023255816</v>
      </c>
      <c r="AR33" s="41">
        <f t="shared" si="3"/>
        <v>0.91304347826086951</v>
      </c>
      <c r="AS33" s="42">
        <f t="shared" si="4"/>
        <v>0.95652173913043481</v>
      </c>
      <c r="AT33" s="43">
        <f t="shared" si="5"/>
        <v>0.65217391304347827</v>
      </c>
      <c r="AU33" s="44">
        <f t="shared" si="6"/>
        <v>0.8666666666666667</v>
      </c>
      <c r="AV33" s="7">
        <f>ESE!F31</f>
        <v>2</v>
      </c>
      <c r="AW33" s="7">
        <f>ESE!G31</f>
        <v>2</v>
      </c>
      <c r="AX33" s="7">
        <f>ESE!H31</f>
        <v>2</v>
      </c>
      <c r="AY33" s="7">
        <f>ESE!I31</f>
        <v>2</v>
      </c>
      <c r="AZ33" s="7">
        <f>ESE!J31</f>
        <v>2</v>
      </c>
      <c r="BA33" s="7">
        <f>ESE!K31</f>
        <v>2</v>
      </c>
      <c r="BB33" s="7">
        <f>ESE!L31</f>
        <v>2</v>
      </c>
      <c r="BC33" s="7">
        <f>ESE!M31</f>
        <v>2</v>
      </c>
      <c r="BD33" s="7">
        <f>ESE!N31</f>
        <v>2</v>
      </c>
      <c r="BE33" s="7">
        <f>ESE!O31</f>
        <v>2</v>
      </c>
      <c r="BF33" s="7">
        <f>ESE!P31</f>
        <v>9</v>
      </c>
      <c r="BG33" s="7">
        <f>ESE!Q31</f>
        <v>12</v>
      </c>
      <c r="BH33" s="7">
        <f>ESE!R31</f>
        <v>12</v>
      </c>
      <c r="BI33" s="7">
        <f>ESE!S31</f>
        <v>12</v>
      </c>
      <c r="BJ33" s="7">
        <f>ESE!T31</f>
        <v>12</v>
      </c>
      <c r="BK33" s="7">
        <f>ESE!U31</f>
        <v>12</v>
      </c>
      <c r="BL33" s="17">
        <f>ESE!V31</f>
        <v>89</v>
      </c>
      <c r="BM33" s="52">
        <f>ESE!W31</f>
        <v>0.88888888888888884</v>
      </c>
      <c r="BN33" s="40">
        <f>ESE!X31</f>
        <v>0.88888888888888884</v>
      </c>
      <c r="BO33" s="41">
        <f>ESE!Y31</f>
        <v>0.88888888888888884</v>
      </c>
      <c r="BP33" s="42">
        <f>ESE!Z31</f>
        <v>0.88888888888888884</v>
      </c>
      <c r="BQ33" s="43">
        <f>ESE!AA31</f>
        <v>0.88888888888888884</v>
      </c>
      <c r="BR33" s="44">
        <f>ESE!AB31</f>
        <v>0.9</v>
      </c>
      <c r="BS33" s="50">
        <f t="shared" si="13"/>
        <v>0.53333333333333333</v>
      </c>
      <c r="BT33" s="50">
        <f t="shared" si="14"/>
        <v>0.53333333333333333</v>
      </c>
      <c r="BU33" s="50">
        <f t="shared" si="15"/>
        <v>0.53333333333333333</v>
      </c>
      <c r="BV33" s="50">
        <f t="shared" si="16"/>
        <v>0.53333333333333333</v>
      </c>
      <c r="BW33" s="50">
        <f t="shared" si="17"/>
        <v>0.53333333333333333</v>
      </c>
      <c r="BX33" s="50">
        <f t="shared" si="18"/>
        <v>0.54</v>
      </c>
      <c r="BY33" s="34">
        <f t="shared" si="19"/>
        <v>0.34716981132075475</v>
      </c>
      <c r="BZ33" s="34">
        <f t="shared" si="20"/>
        <v>0.35348837209302331</v>
      </c>
      <c r="CA33" s="34">
        <f t="shared" si="21"/>
        <v>0.36521739130434783</v>
      </c>
      <c r="CB33" s="34">
        <f t="shared" si="22"/>
        <v>0.38260869565217392</v>
      </c>
      <c r="CC33" s="34">
        <f t="shared" si="23"/>
        <v>0.2608695652173913</v>
      </c>
      <c r="CD33" s="34">
        <f t="shared" si="24"/>
        <v>0.34666666666666668</v>
      </c>
      <c r="CE33" s="34">
        <f t="shared" si="25"/>
        <v>0.88050314465408808</v>
      </c>
      <c r="CF33" s="34">
        <f t="shared" si="26"/>
        <v>0.88682170542635663</v>
      </c>
      <c r="CG33" s="34">
        <f t="shared" si="27"/>
        <v>0.89855072463768115</v>
      </c>
      <c r="CH33" s="34">
        <f t="shared" si="28"/>
        <v>0.91594202898550725</v>
      </c>
      <c r="CI33" s="34">
        <f t="shared" si="29"/>
        <v>0.79420289855072457</v>
      </c>
      <c r="CJ33" s="34">
        <f t="shared" si="30"/>
        <v>0.88666666666666671</v>
      </c>
      <c r="CK33" s="34">
        <f>CES!J30</f>
        <v>0.33333333333333331</v>
      </c>
      <c r="CL33" s="34">
        <f>CES!K30</f>
        <v>1</v>
      </c>
      <c r="CM33" s="34">
        <f>CES!L30</f>
        <v>1</v>
      </c>
      <c r="CN33" s="34">
        <f>CES!M30</f>
        <v>0.33333333333333331</v>
      </c>
      <c r="CO33" s="34">
        <f>CES!N30</f>
        <v>0.33333333333333331</v>
      </c>
      <c r="CP33" s="34">
        <f>CES!O30</f>
        <v>1</v>
      </c>
      <c r="CQ33" s="34">
        <f t="shared" si="31"/>
        <v>3.3333333333333333E-2</v>
      </c>
      <c r="CR33" s="34">
        <f t="shared" si="32"/>
        <v>0.1</v>
      </c>
      <c r="CS33" s="34">
        <f t="shared" si="33"/>
        <v>0.1</v>
      </c>
      <c r="CT33" s="34">
        <f t="shared" si="34"/>
        <v>3.3333333333333333E-2</v>
      </c>
      <c r="CU33" s="34">
        <f t="shared" si="35"/>
        <v>3.3333333333333333E-2</v>
      </c>
      <c r="CV33" s="34">
        <f t="shared" si="36"/>
        <v>0.1</v>
      </c>
      <c r="CW33" s="34">
        <f t="shared" si="37"/>
        <v>0.79245283018867929</v>
      </c>
      <c r="CX33" s="34">
        <f t="shared" si="38"/>
        <v>0.79813953488372102</v>
      </c>
      <c r="CY33" s="34">
        <f t="shared" si="39"/>
        <v>0.80869565217391304</v>
      </c>
      <c r="CZ33" s="34">
        <f t="shared" si="40"/>
        <v>0.82434782608695656</v>
      </c>
      <c r="DA33" s="34">
        <f t="shared" si="41"/>
        <v>0.71478260869565213</v>
      </c>
      <c r="DB33" s="34">
        <f t="shared" si="42"/>
        <v>0.79800000000000004</v>
      </c>
      <c r="DC33" s="39">
        <f t="shared" si="43"/>
        <v>0.82578616352201262</v>
      </c>
      <c r="DD33" s="40">
        <f t="shared" si="44"/>
        <v>0.898139534883721</v>
      </c>
      <c r="DE33" s="41">
        <f t="shared" si="45"/>
        <v>0.90869565217391302</v>
      </c>
      <c r="DF33" s="42">
        <f t="shared" si="46"/>
        <v>0.85768115942028988</v>
      </c>
      <c r="DG33" s="43">
        <f t="shared" si="47"/>
        <v>0.74811594202898546</v>
      </c>
      <c r="DH33" s="44">
        <f t="shared" si="48"/>
        <v>0.89800000000000002</v>
      </c>
    </row>
    <row r="34" spans="2:112" x14ac:dyDescent="0.3">
      <c r="B34" s="7">
        <f>'CAT1'!B32</f>
        <v>20</v>
      </c>
      <c r="C34" s="21" t="str">
        <f>'CAT1'!C32</f>
        <v>AME21066</v>
      </c>
      <c r="D34" s="132" t="str">
        <f>'CAT1'!D32</f>
        <v>AME21066</v>
      </c>
      <c r="E34" s="133"/>
      <c r="F34" s="7">
        <f>'CAT1'!F32</f>
        <v>0</v>
      </c>
      <c r="G34" s="7">
        <f>'CAT1'!G32</f>
        <v>1</v>
      </c>
      <c r="H34" s="7">
        <f>'CAT1'!H32</f>
        <v>1</v>
      </c>
      <c r="I34" s="7">
        <f>'CAT1'!I32</f>
        <v>2</v>
      </c>
      <c r="J34" s="7">
        <f>'CAT1'!J32</f>
        <v>0</v>
      </c>
      <c r="K34" s="7">
        <f>'CAT1'!K32</f>
        <v>2</v>
      </c>
      <c r="L34" s="7">
        <f>'CAT1'!L32</f>
        <v>8</v>
      </c>
      <c r="M34" s="7">
        <f>'CAT1'!M32</f>
        <v>13</v>
      </c>
      <c r="N34" s="7">
        <f>'CAT1'!N32</f>
        <v>11</v>
      </c>
      <c r="O34" s="17">
        <f>'CAT1'!O32</f>
        <v>38</v>
      </c>
      <c r="P34" s="7">
        <f>Model!F32</f>
        <v>2</v>
      </c>
      <c r="Q34" s="7">
        <f>Model!G32</f>
        <v>1</v>
      </c>
      <c r="R34" s="7">
        <f>Model!H32</f>
        <v>2</v>
      </c>
      <c r="S34" s="7">
        <f>Model!I32</f>
        <v>1</v>
      </c>
      <c r="T34" s="7">
        <f>Model!J32</f>
        <v>2</v>
      </c>
      <c r="U34" s="7">
        <f>Model!K32</f>
        <v>2</v>
      </c>
      <c r="V34" s="7">
        <f>Model!L32</f>
        <v>2</v>
      </c>
      <c r="W34" s="7">
        <f>Model!M32</f>
        <v>2</v>
      </c>
      <c r="X34" s="7">
        <f>Model!N32</f>
        <v>2</v>
      </c>
      <c r="Y34" s="7">
        <f>Model!O32</f>
        <v>2</v>
      </c>
      <c r="Z34" s="7">
        <f>Model!P32</f>
        <v>8</v>
      </c>
      <c r="AA34" s="7">
        <f>Model!Q32</f>
        <v>12</v>
      </c>
      <c r="AB34" s="7">
        <f>Model!R32</f>
        <v>9</v>
      </c>
      <c r="AC34" s="7">
        <f>Model!S32</f>
        <v>13</v>
      </c>
      <c r="AD34" s="7">
        <f>Model!T32</f>
        <v>13</v>
      </c>
      <c r="AE34" s="7">
        <f>Model!U32</f>
        <v>3</v>
      </c>
      <c r="AF34" s="17">
        <f>Model!V32</f>
        <v>76</v>
      </c>
      <c r="AG34" s="7">
        <f>'CAT1'!P32</f>
        <v>5</v>
      </c>
      <c r="AH34" s="7">
        <f>'CAT1'!Q32</f>
        <v>5</v>
      </c>
      <c r="AI34" s="17">
        <f>'CAT1'!R32</f>
        <v>10</v>
      </c>
      <c r="AJ34" s="29">
        <f>Model!W32</f>
        <v>5</v>
      </c>
      <c r="AK34" s="29">
        <f>Model!X32</f>
        <v>5</v>
      </c>
      <c r="AL34" s="17">
        <f>Model!AB32</f>
        <v>10</v>
      </c>
      <c r="AM34" s="29">
        <f>Model!Z32</f>
        <v>5</v>
      </c>
      <c r="AN34" s="29">
        <f>Model!AA32</f>
        <v>5</v>
      </c>
      <c r="AO34" s="17">
        <f>Model!AB32</f>
        <v>10</v>
      </c>
      <c r="AP34" s="39">
        <f t="shared" si="1"/>
        <v>0.81132075471698117</v>
      </c>
      <c r="AQ34" s="40">
        <f t="shared" si="2"/>
        <v>0.7441860465116279</v>
      </c>
      <c r="AR34" s="41">
        <f t="shared" si="3"/>
        <v>0.95652173913043481</v>
      </c>
      <c r="AS34" s="42">
        <f t="shared" si="4"/>
        <v>0.95652173913043481</v>
      </c>
      <c r="AT34" s="43">
        <f t="shared" si="5"/>
        <v>0.52173913043478259</v>
      </c>
      <c r="AU34" s="44">
        <f t="shared" si="6"/>
        <v>0.8666666666666667</v>
      </c>
      <c r="AV34" s="7">
        <f>ESE!F32</f>
        <v>2</v>
      </c>
      <c r="AW34" s="7">
        <f>ESE!G32</f>
        <v>2</v>
      </c>
      <c r="AX34" s="7">
        <f>ESE!H32</f>
        <v>2</v>
      </c>
      <c r="AY34" s="7">
        <f>ESE!I32</f>
        <v>2</v>
      </c>
      <c r="AZ34" s="7">
        <f>ESE!J32</f>
        <v>2</v>
      </c>
      <c r="BA34" s="7">
        <f>ESE!K32</f>
        <v>2</v>
      </c>
      <c r="BB34" s="7">
        <f>ESE!L32</f>
        <v>2</v>
      </c>
      <c r="BC34" s="7">
        <f>ESE!M32</f>
        <v>2</v>
      </c>
      <c r="BD34" s="7">
        <f>ESE!N32</f>
        <v>2</v>
      </c>
      <c r="BE34" s="7">
        <f>ESE!O32</f>
        <v>2</v>
      </c>
      <c r="BF34" s="7">
        <f>ESE!P32</f>
        <v>6</v>
      </c>
      <c r="BG34" s="7">
        <f>ESE!Q32</f>
        <v>11</v>
      </c>
      <c r="BH34" s="7">
        <f>ESE!R32</f>
        <v>11</v>
      </c>
      <c r="BI34" s="7">
        <f>ESE!S32</f>
        <v>12</v>
      </c>
      <c r="BJ34" s="7">
        <f>ESE!T32</f>
        <v>12</v>
      </c>
      <c r="BK34" s="7">
        <f>ESE!U32</f>
        <v>11</v>
      </c>
      <c r="BL34" s="17">
        <f>ESE!V32</f>
        <v>83</v>
      </c>
      <c r="BM34" s="52">
        <f>ESE!W32</f>
        <v>0.83333333333333337</v>
      </c>
      <c r="BN34" s="40">
        <f>ESE!X32</f>
        <v>0.83333333333333337</v>
      </c>
      <c r="BO34" s="41">
        <f>ESE!Y32</f>
        <v>0.88888888888888884</v>
      </c>
      <c r="BP34" s="42">
        <f>ESE!Z32</f>
        <v>0.88888888888888884</v>
      </c>
      <c r="BQ34" s="43">
        <f>ESE!AA32</f>
        <v>0.83333333333333337</v>
      </c>
      <c r="BR34" s="44">
        <f>ESE!AB32</f>
        <v>0.6</v>
      </c>
      <c r="BS34" s="50">
        <f t="shared" si="13"/>
        <v>0.5</v>
      </c>
      <c r="BT34" s="50">
        <f t="shared" si="14"/>
        <v>0.5</v>
      </c>
      <c r="BU34" s="50">
        <f t="shared" si="15"/>
        <v>0.53333333333333333</v>
      </c>
      <c r="BV34" s="50">
        <f t="shared" si="16"/>
        <v>0.53333333333333333</v>
      </c>
      <c r="BW34" s="50">
        <f t="shared" si="17"/>
        <v>0.5</v>
      </c>
      <c r="BX34" s="50">
        <f t="shared" si="18"/>
        <v>0.36</v>
      </c>
      <c r="BY34" s="34">
        <f t="shared" si="19"/>
        <v>0.32452830188679249</v>
      </c>
      <c r="BZ34" s="34">
        <f t="shared" si="20"/>
        <v>0.29767441860465116</v>
      </c>
      <c r="CA34" s="34">
        <f t="shared" si="21"/>
        <v>0.38260869565217392</v>
      </c>
      <c r="CB34" s="34">
        <f t="shared" si="22"/>
        <v>0.38260869565217392</v>
      </c>
      <c r="CC34" s="34">
        <f t="shared" si="23"/>
        <v>0.20869565217391306</v>
      </c>
      <c r="CD34" s="34">
        <f t="shared" si="24"/>
        <v>0.34666666666666668</v>
      </c>
      <c r="CE34" s="34">
        <f t="shared" si="25"/>
        <v>0.82452830188679249</v>
      </c>
      <c r="CF34" s="34">
        <f t="shared" si="26"/>
        <v>0.79767441860465116</v>
      </c>
      <c r="CG34" s="34">
        <f t="shared" si="27"/>
        <v>0.91594202898550725</v>
      </c>
      <c r="CH34" s="34">
        <f t="shared" si="28"/>
        <v>0.91594202898550725</v>
      </c>
      <c r="CI34" s="34">
        <f t="shared" si="29"/>
        <v>0.70869565217391306</v>
      </c>
      <c r="CJ34" s="34">
        <f t="shared" si="30"/>
        <v>0.70666666666666667</v>
      </c>
      <c r="CK34" s="34">
        <f>CES!J31</f>
        <v>0.66666666666666663</v>
      </c>
      <c r="CL34" s="34">
        <f>CES!K31</f>
        <v>1</v>
      </c>
      <c r="CM34" s="34">
        <f>CES!L31</f>
        <v>1</v>
      </c>
      <c r="CN34" s="34">
        <f>CES!M31</f>
        <v>0.66666666666666663</v>
      </c>
      <c r="CO34" s="34">
        <f>CES!N31</f>
        <v>1</v>
      </c>
      <c r="CP34" s="34">
        <f>CES!O31</f>
        <v>0.33333333333333331</v>
      </c>
      <c r="CQ34" s="34">
        <f t="shared" si="31"/>
        <v>6.6666666666666666E-2</v>
      </c>
      <c r="CR34" s="34">
        <f t="shared" si="32"/>
        <v>0.1</v>
      </c>
      <c r="CS34" s="34">
        <f t="shared" si="33"/>
        <v>0.1</v>
      </c>
      <c r="CT34" s="34">
        <f t="shared" si="34"/>
        <v>6.6666666666666666E-2</v>
      </c>
      <c r="CU34" s="34">
        <f t="shared" si="35"/>
        <v>0.1</v>
      </c>
      <c r="CV34" s="34">
        <f t="shared" si="36"/>
        <v>3.3333333333333333E-2</v>
      </c>
      <c r="CW34" s="34">
        <f t="shared" si="37"/>
        <v>0.74207547169811328</v>
      </c>
      <c r="CX34" s="34">
        <f t="shared" si="38"/>
        <v>0.71790697674418602</v>
      </c>
      <c r="CY34" s="34">
        <f t="shared" si="39"/>
        <v>0.82434782608695656</v>
      </c>
      <c r="CZ34" s="34">
        <f t="shared" si="40"/>
        <v>0.82434782608695656</v>
      </c>
      <c r="DA34" s="34">
        <f t="shared" si="41"/>
        <v>0.63782608695652177</v>
      </c>
      <c r="DB34" s="34">
        <f t="shared" si="42"/>
        <v>0.63600000000000001</v>
      </c>
      <c r="DC34" s="39">
        <f t="shared" si="43"/>
        <v>0.80874213836477993</v>
      </c>
      <c r="DD34" s="40">
        <f t="shared" si="44"/>
        <v>0.817906976744186</v>
      </c>
      <c r="DE34" s="41">
        <f t="shared" si="45"/>
        <v>0.92434782608695654</v>
      </c>
      <c r="DF34" s="42">
        <f t="shared" si="46"/>
        <v>0.89101449275362321</v>
      </c>
      <c r="DG34" s="43">
        <f t="shared" si="47"/>
        <v>0.73782608695652174</v>
      </c>
      <c r="DH34" s="44">
        <f t="shared" si="48"/>
        <v>0.66933333333333334</v>
      </c>
    </row>
    <row r="35" spans="2:112" x14ac:dyDescent="0.3">
      <c r="B35" s="7">
        <f>'CAT1'!B33</f>
        <v>21</v>
      </c>
      <c r="C35" s="21" t="str">
        <f>'CAT1'!C33</f>
        <v>AME21067</v>
      </c>
      <c r="D35" s="132" t="str">
        <f>'CAT1'!D33</f>
        <v>AME21067</v>
      </c>
      <c r="E35" s="133"/>
      <c r="F35" s="7">
        <f>'CAT1'!F33</f>
        <v>1</v>
      </c>
      <c r="G35" s="7">
        <f>'CAT1'!G33</f>
        <v>1</v>
      </c>
      <c r="H35" s="7">
        <f>'CAT1'!H33</f>
        <v>2</v>
      </c>
      <c r="I35" s="7">
        <f>'CAT1'!I33</f>
        <v>0</v>
      </c>
      <c r="J35" s="7">
        <f>'CAT1'!J33</f>
        <v>0</v>
      </c>
      <c r="K35" s="7">
        <f>'CAT1'!K33</f>
        <v>0</v>
      </c>
      <c r="L35" s="7">
        <f>'CAT1'!L33</f>
        <v>7</v>
      </c>
      <c r="M35" s="7">
        <f>'CAT1'!M33</f>
        <v>13</v>
      </c>
      <c r="N35" s="7">
        <f>'CAT1'!N33</f>
        <v>7</v>
      </c>
      <c r="O35" s="17">
        <f>'CAT1'!O33</f>
        <v>31</v>
      </c>
      <c r="P35" s="7">
        <f>Model!F33</f>
        <v>2</v>
      </c>
      <c r="Q35" s="7">
        <f>Model!G33</f>
        <v>1</v>
      </c>
      <c r="R35" s="7">
        <f>Model!H33</f>
        <v>2</v>
      </c>
      <c r="S35" s="7">
        <f>Model!I33</f>
        <v>2</v>
      </c>
      <c r="T35" s="7">
        <f>Model!J33</f>
        <v>2</v>
      </c>
      <c r="U35" s="7">
        <f>Model!K33</f>
        <v>2</v>
      </c>
      <c r="V35" s="7">
        <f>Model!L33</f>
        <v>2</v>
      </c>
      <c r="W35" s="7">
        <f>Model!M33</f>
        <v>2</v>
      </c>
      <c r="X35" s="7">
        <f>Model!N33</f>
        <v>2</v>
      </c>
      <c r="Y35" s="7">
        <f>Model!O33</f>
        <v>2</v>
      </c>
      <c r="Z35" s="7">
        <f>Model!P33</f>
        <v>10</v>
      </c>
      <c r="AA35" s="7">
        <f>Model!Q33</f>
        <v>11</v>
      </c>
      <c r="AB35" s="7">
        <f>Model!R33</f>
        <v>6</v>
      </c>
      <c r="AC35" s="7">
        <f>Model!S33</f>
        <v>7</v>
      </c>
      <c r="AD35" s="7">
        <f>Model!T33</f>
        <v>11</v>
      </c>
      <c r="AE35" s="7">
        <f>Model!U33</f>
        <v>7</v>
      </c>
      <c r="AF35" s="17">
        <f>Model!V33</f>
        <v>71</v>
      </c>
      <c r="AG35" s="7">
        <f>'CAT1'!P33</f>
        <v>5</v>
      </c>
      <c r="AH35" s="7">
        <f>'CAT1'!Q33</f>
        <v>5</v>
      </c>
      <c r="AI35" s="17">
        <f>'CAT1'!R33</f>
        <v>10</v>
      </c>
      <c r="AJ35" s="29">
        <f>Model!W33</f>
        <v>5</v>
      </c>
      <c r="AK35" s="29">
        <f>Model!X33</f>
        <v>5</v>
      </c>
      <c r="AL35" s="17">
        <f>Model!AB33</f>
        <v>10</v>
      </c>
      <c r="AM35" s="29">
        <f>Model!Z33</f>
        <v>5</v>
      </c>
      <c r="AN35" s="29">
        <f>Model!AA33</f>
        <v>5</v>
      </c>
      <c r="AO35" s="17">
        <f>Model!AB33</f>
        <v>10</v>
      </c>
      <c r="AP35" s="39">
        <f t="shared" si="1"/>
        <v>0.81132075471698117</v>
      </c>
      <c r="AQ35" s="40">
        <f t="shared" si="2"/>
        <v>0.51162790697674421</v>
      </c>
      <c r="AR35" s="41">
        <f t="shared" si="3"/>
        <v>0.69565217391304346</v>
      </c>
      <c r="AS35" s="42">
        <f t="shared" si="4"/>
        <v>0.86956521739130432</v>
      </c>
      <c r="AT35" s="43">
        <f t="shared" si="5"/>
        <v>0.69565217391304346</v>
      </c>
      <c r="AU35" s="44">
        <f t="shared" si="6"/>
        <v>1</v>
      </c>
      <c r="AV35" s="7">
        <f>ESE!F33</f>
        <v>2</v>
      </c>
      <c r="AW35" s="7">
        <f>ESE!G33</f>
        <v>2</v>
      </c>
      <c r="AX35" s="7">
        <f>ESE!H33</f>
        <v>2</v>
      </c>
      <c r="AY35" s="7">
        <f>ESE!I33</f>
        <v>2</v>
      </c>
      <c r="AZ35" s="7">
        <f>ESE!J33</f>
        <v>2</v>
      </c>
      <c r="BA35" s="7">
        <f>ESE!K33</f>
        <v>2</v>
      </c>
      <c r="BB35" s="7">
        <f>ESE!L33</f>
        <v>2</v>
      </c>
      <c r="BC35" s="7">
        <f>ESE!M33</f>
        <v>0</v>
      </c>
      <c r="BD35" s="7">
        <f>ESE!N33</f>
        <v>2</v>
      </c>
      <c r="BE35" s="7">
        <f>ESE!O33</f>
        <v>2</v>
      </c>
      <c r="BF35" s="7">
        <f>ESE!P33</f>
        <v>5</v>
      </c>
      <c r="BG35" s="7">
        <f>ESE!Q33</f>
        <v>11</v>
      </c>
      <c r="BH35" s="7">
        <f>ESE!R33</f>
        <v>11</v>
      </c>
      <c r="BI35" s="7">
        <f>ESE!S33</f>
        <v>10</v>
      </c>
      <c r="BJ35" s="7">
        <f>ESE!T33</f>
        <v>10</v>
      </c>
      <c r="BK35" s="7">
        <f>ESE!U33</f>
        <v>10</v>
      </c>
      <c r="BL35" s="17">
        <f>ESE!V33</f>
        <v>75</v>
      </c>
      <c r="BM35" s="52">
        <f>ESE!W33</f>
        <v>0.83333333333333337</v>
      </c>
      <c r="BN35" s="40">
        <f>ESE!X33</f>
        <v>0.83333333333333337</v>
      </c>
      <c r="BO35" s="41">
        <f>ESE!Y33</f>
        <v>0.77777777777777779</v>
      </c>
      <c r="BP35" s="42">
        <f>ESE!Z33</f>
        <v>0.66666666666666663</v>
      </c>
      <c r="BQ35" s="43">
        <f>ESE!AA33</f>
        <v>0.66666666666666663</v>
      </c>
      <c r="BR35" s="44">
        <f>ESE!AB33</f>
        <v>0.5</v>
      </c>
      <c r="BS35" s="50">
        <f t="shared" si="13"/>
        <v>0.5</v>
      </c>
      <c r="BT35" s="50">
        <f t="shared" si="14"/>
        <v>0.5</v>
      </c>
      <c r="BU35" s="50">
        <f t="shared" si="15"/>
        <v>0.46666666666666667</v>
      </c>
      <c r="BV35" s="50">
        <f t="shared" si="16"/>
        <v>0.39999999999999997</v>
      </c>
      <c r="BW35" s="50">
        <f t="shared" si="17"/>
        <v>0.39999999999999997</v>
      </c>
      <c r="BX35" s="50">
        <f t="shared" si="18"/>
        <v>0.3</v>
      </c>
      <c r="BY35" s="34">
        <f t="shared" si="19"/>
        <v>0.32452830188679249</v>
      </c>
      <c r="BZ35" s="34">
        <f t="shared" si="20"/>
        <v>0.2046511627906977</v>
      </c>
      <c r="CA35" s="34">
        <f t="shared" si="21"/>
        <v>0.27826086956521739</v>
      </c>
      <c r="CB35" s="34">
        <f t="shared" si="22"/>
        <v>0.34782608695652173</v>
      </c>
      <c r="CC35" s="34">
        <f t="shared" si="23"/>
        <v>0.27826086956521739</v>
      </c>
      <c r="CD35" s="34">
        <f t="shared" si="24"/>
        <v>0.4</v>
      </c>
      <c r="CE35" s="34">
        <f t="shared" si="25"/>
        <v>0.82452830188679249</v>
      </c>
      <c r="CF35" s="34">
        <f t="shared" si="26"/>
        <v>0.70465116279069773</v>
      </c>
      <c r="CG35" s="34">
        <f t="shared" si="27"/>
        <v>0.74492753623188412</v>
      </c>
      <c r="CH35" s="34">
        <f t="shared" si="28"/>
        <v>0.74782608695652164</v>
      </c>
      <c r="CI35" s="34">
        <f t="shared" si="29"/>
        <v>0.67826086956521736</v>
      </c>
      <c r="CJ35" s="34">
        <f t="shared" si="30"/>
        <v>0.7</v>
      </c>
      <c r="CK35" s="34">
        <f>CES!J32</f>
        <v>0.33333333333333331</v>
      </c>
      <c r="CL35" s="34">
        <f>CES!K32</f>
        <v>0.33333333333333331</v>
      </c>
      <c r="CM35" s="34">
        <f>CES!L32</f>
        <v>1</v>
      </c>
      <c r="CN35" s="34">
        <f>CES!M32</f>
        <v>0.33333333333333331</v>
      </c>
      <c r="CO35" s="34">
        <f>CES!N32</f>
        <v>0.33333333333333331</v>
      </c>
      <c r="CP35" s="34">
        <f>CES!O32</f>
        <v>0.33333333333333331</v>
      </c>
      <c r="CQ35" s="34">
        <f t="shared" si="31"/>
        <v>3.3333333333333333E-2</v>
      </c>
      <c r="CR35" s="34">
        <f t="shared" si="32"/>
        <v>3.3333333333333333E-2</v>
      </c>
      <c r="CS35" s="34">
        <f t="shared" si="33"/>
        <v>0.1</v>
      </c>
      <c r="CT35" s="34">
        <f t="shared" si="34"/>
        <v>3.3333333333333333E-2</v>
      </c>
      <c r="CU35" s="34">
        <f t="shared" si="35"/>
        <v>3.3333333333333333E-2</v>
      </c>
      <c r="CV35" s="34">
        <f t="shared" si="36"/>
        <v>3.3333333333333333E-2</v>
      </c>
      <c r="CW35" s="34">
        <f t="shared" si="37"/>
        <v>0.74207547169811328</v>
      </c>
      <c r="CX35" s="34">
        <f t="shared" si="38"/>
        <v>0.63418604651162802</v>
      </c>
      <c r="CY35" s="34">
        <f t="shared" si="39"/>
        <v>0.67043478260869571</v>
      </c>
      <c r="CZ35" s="34">
        <f t="shared" si="40"/>
        <v>0.67304347826086952</v>
      </c>
      <c r="DA35" s="34">
        <f t="shared" si="41"/>
        <v>0.61043478260869566</v>
      </c>
      <c r="DB35" s="34">
        <f t="shared" si="42"/>
        <v>0.63</v>
      </c>
      <c r="DC35" s="39">
        <f t="shared" si="43"/>
        <v>0.7754088050314466</v>
      </c>
      <c r="DD35" s="40">
        <f t="shared" si="44"/>
        <v>0.66751937984496135</v>
      </c>
      <c r="DE35" s="41">
        <f t="shared" si="45"/>
        <v>0.77043478260869569</v>
      </c>
      <c r="DF35" s="42">
        <f t="shared" si="46"/>
        <v>0.70637681159420285</v>
      </c>
      <c r="DG35" s="43">
        <f t="shared" si="47"/>
        <v>0.64376811594202898</v>
      </c>
      <c r="DH35" s="44">
        <f t="shared" si="48"/>
        <v>0.66333333333333333</v>
      </c>
    </row>
    <row r="36" spans="2:112" x14ac:dyDescent="0.3">
      <c r="B36" s="7">
        <f>'CAT1'!B34</f>
        <v>22</v>
      </c>
      <c r="C36" s="21" t="str">
        <f>'CAT1'!C34</f>
        <v>AME21068</v>
      </c>
      <c r="D36" s="132" t="str">
        <f>'CAT1'!D34</f>
        <v>AME21068</v>
      </c>
      <c r="E36" s="133"/>
      <c r="F36" s="7">
        <f>'CAT1'!F34</f>
        <v>2</v>
      </c>
      <c r="G36" s="7">
        <f>'CAT1'!G34</f>
        <v>2</v>
      </c>
      <c r="H36" s="7">
        <f>'CAT1'!H34</f>
        <v>2</v>
      </c>
      <c r="I36" s="7">
        <f>'CAT1'!I34</f>
        <v>2</v>
      </c>
      <c r="J36" s="7">
        <f>'CAT1'!J34</f>
        <v>2</v>
      </c>
      <c r="K36" s="7">
        <f>'CAT1'!K34</f>
        <v>2</v>
      </c>
      <c r="L36" s="7">
        <f>'CAT1'!L34</f>
        <v>9</v>
      </c>
      <c r="M36" s="7">
        <f>'CAT1'!M34</f>
        <v>10</v>
      </c>
      <c r="N36" s="7">
        <f>'CAT1'!N34</f>
        <v>10</v>
      </c>
      <c r="O36" s="17">
        <f>'CAT1'!O34</f>
        <v>41</v>
      </c>
      <c r="P36" s="7">
        <f>Model!F34</f>
        <v>1</v>
      </c>
      <c r="Q36" s="7">
        <f>Model!G34</f>
        <v>1</v>
      </c>
      <c r="R36" s="7">
        <f>Model!H34</f>
        <v>2</v>
      </c>
      <c r="S36" s="7">
        <f>Model!I34</f>
        <v>1</v>
      </c>
      <c r="T36" s="7">
        <f>Model!J34</f>
        <v>1</v>
      </c>
      <c r="U36" s="7">
        <f>Model!K34</f>
        <v>1</v>
      </c>
      <c r="V36" s="7">
        <f>Model!L34</f>
        <v>2</v>
      </c>
      <c r="W36" s="7">
        <f>Model!M34</f>
        <v>1</v>
      </c>
      <c r="X36" s="7">
        <f>Model!N34</f>
        <v>1</v>
      </c>
      <c r="Y36" s="7">
        <f>Model!O34</f>
        <v>2</v>
      </c>
      <c r="Z36" s="7">
        <f>Model!P34</f>
        <v>8</v>
      </c>
      <c r="AA36" s="7">
        <f>Model!Q34</f>
        <v>14</v>
      </c>
      <c r="AB36" s="7">
        <f>Model!R34</f>
        <v>12</v>
      </c>
      <c r="AC36" s="7">
        <f>Model!S34</f>
        <v>13</v>
      </c>
      <c r="AD36" s="7">
        <f>Model!T34</f>
        <v>14</v>
      </c>
      <c r="AE36" s="7">
        <f>Model!U34</f>
        <v>7</v>
      </c>
      <c r="AF36" s="17">
        <f>Model!V34</f>
        <v>81</v>
      </c>
      <c r="AG36" s="7">
        <f>'CAT1'!P34</f>
        <v>5</v>
      </c>
      <c r="AH36" s="7">
        <f>'CAT1'!Q34</f>
        <v>5</v>
      </c>
      <c r="AI36" s="17">
        <f>'CAT1'!R34</f>
        <v>10</v>
      </c>
      <c r="AJ36" s="29">
        <f>Model!W34</f>
        <v>5</v>
      </c>
      <c r="AK36" s="29">
        <f>Model!X34</f>
        <v>5</v>
      </c>
      <c r="AL36" s="17">
        <f>Model!AB34</f>
        <v>9</v>
      </c>
      <c r="AM36" s="29">
        <f>Model!Z34</f>
        <v>5</v>
      </c>
      <c r="AN36" s="29">
        <f>Model!AA34</f>
        <v>4</v>
      </c>
      <c r="AO36" s="17">
        <f>Model!AB34</f>
        <v>9</v>
      </c>
      <c r="AP36" s="39">
        <f t="shared" si="1"/>
        <v>0.86792452830188682</v>
      </c>
      <c r="AQ36" s="40">
        <f t="shared" si="2"/>
        <v>0.83720930232558144</v>
      </c>
      <c r="AR36" s="41">
        <f t="shared" si="3"/>
        <v>0.86956521739130432</v>
      </c>
      <c r="AS36" s="42">
        <f t="shared" si="4"/>
        <v>0.95652173913043481</v>
      </c>
      <c r="AT36" s="43">
        <f t="shared" si="5"/>
        <v>0.65217391304347827</v>
      </c>
      <c r="AU36" s="44">
        <f t="shared" si="6"/>
        <v>0.8</v>
      </c>
      <c r="AV36" s="7">
        <f>ESE!F34</f>
        <v>2</v>
      </c>
      <c r="AW36" s="7">
        <f>ESE!G34</f>
        <v>2</v>
      </c>
      <c r="AX36" s="7">
        <f>ESE!H34</f>
        <v>2</v>
      </c>
      <c r="AY36" s="7">
        <f>ESE!I34</f>
        <v>2</v>
      </c>
      <c r="AZ36" s="7">
        <f>ESE!J34</f>
        <v>2</v>
      </c>
      <c r="BA36" s="7">
        <f>ESE!K34</f>
        <v>2</v>
      </c>
      <c r="BB36" s="7">
        <f>ESE!L34</f>
        <v>2</v>
      </c>
      <c r="BC36" s="7">
        <f>ESE!M34</f>
        <v>2</v>
      </c>
      <c r="BD36" s="7">
        <f>ESE!N34</f>
        <v>2</v>
      </c>
      <c r="BE36" s="7">
        <f>ESE!O34</f>
        <v>2</v>
      </c>
      <c r="BF36" s="7">
        <f>ESE!P34</f>
        <v>7</v>
      </c>
      <c r="BG36" s="7">
        <f>ESE!Q34</f>
        <v>11</v>
      </c>
      <c r="BH36" s="7">
        <f>ESE!R34</f>
        <v>11</v>
      </c>
      <c r="BI36" s="7">
        <f>ESE!S34</f>
        <v>10</v>
      </c>
      <c r="BJ36" s="7">
        <f>ESE!T34</f>
        <v>11</v>
      </c>
      <c r="BK36" s="7">
        <f>ESE!U34</f>
        <v>10</v>
      </c>
      <c r="BL36" s="17">
        <f>ESE!V34</f>
        <v>80</v>
      </c>
      <c r="BM36" s="52">
        <f>ESE!W34</f>
        <v>0.83333333333333337</v>
      </c>
      <c r="BN36" s="40">
        <f>ESE!X34</f>
        <v>0.83333333333333337</v>
      </c>
      <c r="BO36" s="41">
        <f>ESE!Y34</f>
        <v>0.77777777777777779</v>
      </c>
      <c r="BP36" s="42">
        <f>ESE!Z34</f>
        <v>0.83333333333333337</v>
      </c>
      <c r="BQ36" s="43">
        <f>ESE!AA34</f>
        <v>0.77777777777777779</v>
      </c>
      <c r="BR36" s="44">
        <f>ESE!AB34</f>
        <v>0.7</v>
      </c>
      <c r="BS36" s="50">
        <f t="shared" si="13"/>
        <v>0.5</v>
      </c>
      <c r="BT36" s="50">
        <f t="shared" si="14"/>
        <v>0.5</v>
      </c>
      <c r="BU36" s="50">
        <f t="shared" si="15"/>
        <v>0.46666666666666667</v>
      </c>
      <c r="BV36" s="50">
        <f t="shared" si="16"/>
        <v>0.5</v>
      </c>
      <c r="BW36" s="50">
        <f t="shared" si="17"/>
        <v>0.46666666666666667</v>
      </c>
      <c r="BX36" s="50">
        <f t="shared" si="18"/>
        <v>0.42</v>
      </c>
      <c r="BY36" s="34">
        <f t="shared" si="19"/>
        <v>0.34716981132075475</v>
      </c>
      <c r="BZ36" s="34">
        <f t="shared" si="20"/>
        <v>0.33488372093023261</v>
      </c>
      <c r="CA36" s="34">
        <f t="shared" si="21"/>
        <v>0.34782608695652173</v>
      </c>
      <c r="CB36" s="34">
        <f t="shared" si="22"/>
        <v>0.38260869565217392</v>
      </c>
      <c r="CC36" s="34">
        <f t="shared" si="23"/>
        <v>0.2608695652173913</v>
      </c>
      <c r="CD36" s="34">
        <f t="shared" si="24"/>
        <v>0.32000000000000006</v>
      </c>
      <c r="CE36" s="34">
        <f t="shared" si="25"/>
        <v>0.84716981132075475</v>
      </c>
      <c r="CF36" s="34">
        <f t="shared" si="26"/>
        <v>0.83488372093023266</v>
      </c>
      <c r="CG36" s="34">
        <f t="shared" si="27"/>
        <v>0.8144927536231884</v>
      </c>
      <c r="CH36" s="34">
        <f t="shared" si="28"/>
        <v>0.88260869565217392</v>
      </c>
      <c r="CI36" s="34">
        <f t="shared" si="29"/>
        <v>0.72753623188405792</v>
      </c>
      <c r="CJ36" s="34">
        <f t="shared" si="30"/>
        <v>0.74</v>
      </c>
      <c r="CK36" s="34">
        <f>CES!J33</f>
        <v>1</v>
      </c>
      <c r="CL36" s="34">
        <f>CES!K33</f>
        <v>1</v>
      </c>
      <c r="CM36" s="34">
        <f>CES!L33</f>
        <v>0.66666666666666663</v>
      </c>
      <c r="CN36" s="34">
        <f>CES!M33</f>
        <v>0.33333333333333331</v>
      </c>
      <c r="CO36" s="34">
        <f>CES!N33</f>
        <v>0.33333333333333331</v>
      </c>
      <c r="CP36" s="34">
        <f>CES!O33</f>
        <v>0.66666666666666663</v>
      </c>
      <c r="CQ36" s="34">
        <f t="shared" si="31"/>
        <v>0.1</v>
      </c>
      <c r="CR36" s="34">
        <f t="shared" si="32"/>
        <v>0.1</v>
      </c>
      <c r="CS36" s="34">
        <f t="shared" si="33"/>
        <v>6.6666666666666666E-2</v>
      </c>
      <c r="CT36" s="34">
        <f t="shared" si="34"/>
        <v>3.3333333333333333E-2</v>
      </c>
      <c r="CU36" s="34">
        <f t="shared" si="35"/>
        <v>3.3333333333333333E-2</v>
      </c>
      <c r="CV36" s="34">
        <f t="shared" si="36"/>
        <v>6.6666666666666666E-2</v>
      </c>
      <c r="CW36" s="34">
        <f t="shared" si="37"/>
        <v>0.76245283018867926</v>
      </c>
      <c r="CX36" s="34">
        <f t="shared" si="38"/>
        <v>0.75139534883720938</v>
      </c>
      <c r="CY36" s="34">
        <f t="shared" si="39"/>
        <v>0.73304347826086957</v>
      </c>
      <c r="CZ36" s="34">
        <f t="shared" si="40"/>
        <v>0.79434782608695653</v>
      </c>
      <c r="DA36" s="34">
        <f t="shared" si="41"/>
        <v>0.65478260869565219</v>
      </c>
      <c r="DB36" s="34">
        <f t="shared" si="42"/>
        <v>0.66600000000000004</v>
      </c>
      <c r="DC36" s="39">
        <f t="shared" si="43"/>
        <v>0.86245283018867924</v>
      </c>
      <c r="DD36" s="40">
        <f t="shared" si="44"/>
        <v>0.85139534883720935</v>
      </c>
      <c r="DE36" s="41">
        <f t="shared" si="45"/>
        <v>0.79971014492753623</v>
      </c>
      <c r="DF36" s="42">
        <f t="shared" si="46"/>
        <v>0.82768115942028986</v>
      </c>
      <c r="DG36" s="43">
        <f t="shared" si="47"/>
        <v>0.68811594202898552</v>
      </c>
      <c r="DH36" s="44">
        <f t="shared" si="48"/>
        <v>0.73266666666666669</v>
      </c>
    </row>
    <row r="37" spans="2:112" x14ac:dyDescent="0.3">
      <c r="B37" s="7">
        <f>'CAT1'!B35</f>
        <v>23</v>
      </c>
      <c r="C37" s="21" t="str">
        <f>'CAT1'!C35</f>
        <v>AME21069</v>
      </c>
      <c r="D37" s="132" t="str">
        <f>'CAT1'!D35</f>
        <v>AME21069</v>
      </c>
      <c r="E37" s="133"/>
      <c r="F37" s="7">
        <f>'CAT1'!F35</f>
        <v>2</v>
      </c>
      <c r="G37" s="7">
        <f>'CAT1'!G35</f>
        <v>1</v>
      </c>
      <c r="H37" s="7">
        <f>'CAT1'!H35</f>
        <v>1</v>
      </c>
      <c r="I37" s="7">
        <f>'CAT1'!I35</f>
        <v>1</v>
      </c>
      <c r="J37" s="7">
        <f>'CAT1'!J35</f>
        <v>1</v>
      </c>
      <c r="K37" s="7">
        <f>'CAT1'!K35</f>
        <v>2</v>
      </c>
      <c r="L37" s="7">
        <f>'CAT1'!L35</f>
        <v>5</v>
      </c>
      <c r="M37" s="7">
        <f>'CAT1'!M35</f>
        <v>11</v>
      </c>
      <c r="N37" s="7">
        <f>'CAT1'!N35</f>
        <v>9</v>
      </c>
      <c r="O37" s="17">
        <f>'CAT1'!O35</f>
        <v>33</v>
      </c>
      <c r="P37" s="7">
        <f>Model!F35</f>
        <v>2</v>
      </c>
      <c r="Q37" s="7">
        <f>Model!G35</f>
        <v>2</v>
      </c>
      <c r="R37" s="7">
        <f>Model!H35</f>
        <v>2</v>
      </c>
      <c r="S37" s="7">
        <f>Model!I35</f>
        <v>2</v>
      </c>
      <c r="T37" s="7">
        <f>Model!J35</f>
        <v>2</v>
      </c>
      <c r="U37" s="7">
        <f>Model!K35</f>
        <v>2</v>
      </c>
      <c r="V37" s="7">
        <f>Model!L35</f>
        <v>2</v>
      </c>
      <c r="W37" s="7">
        <f>Model!M35</f>
        <v>2</v>
      </c>
      <c r="X37" s="7">
        <f>Model!N35</f>
        <v>2</v>
      </c>
      <c r="Y37" s="7">
        <f>Model!O35</f>
        <v>2</v>
      </c>
      <c r="Z37" s="7">
        <f>Model!P35</f>
        <v>6</v>
      </c>
      <c r="AA37" s="7">
        <f>Model!Q35</f>
        <v>13</v>
      </c>
      <c r="AB37" s="7">
        <f>Model!R35</f>
        <v>0</v>
      </c>
      <c r="AC37" s="7">
        <f>Model!S35</f>
        <v>14</v>
      </c>
      <c r="AD37" s="7">
        <f>Model!T35</f>
        <v>3</v>
      </c>
      <c r="AE37" s="7">
        <f>Model!U35</f>
        <v>14</v>
      </c>
      <c r="AF37" s="17">
        <f>Model!V35</f>
        <v>70</v>
      </c>
      <c r="AG37" s="7">
        <f>'CAT1'!P35</f>
        <v>5</v>
      </c>
      <c r="AH37" s="7">
        <f>'CAT1'!Q35</f>
        <v>5</v>
      </c>
      <c r="AI37" s="17">
        <f>'CAT1'!R35</f>
        <v>10</v>
      </c>
      <c r="AJ37" s="29">
        <f>Model!W35</f>
        <v>5</v>
      </c>
      <c r="AK37" s="29">
        <f>Model!X35</f>
        <v>5</v>
      </c>
      <c r="AL37" s="17">
        <f>Model!AB35</f>
        <v>10</v>
      </c>
      <c r="AM37" s="29">
        <f>Model!Z35</f>
        <v>5</v>
      </c>
      <c r="AN37" s="29">
        <f>Model!AA35</f>
        <v>5</v>
      </c>
      <c r="AO37" s="17">
        <f>Model!AB35</f>
        <v>10</v>
      </c>
      <c r="AP37" s="39">
        <f t="shared" si="1"/>
        <v>0.79245283018867929</v>
      </c>
      <c r="AQ37" s="40">
        <f t="shared" si="2"/>
        <v>0.51162790697674421</v>
      </c>
      <c r="AR37" s="41">
        <f t="shared" si="3"/>
        <v>1</v>
      </c>
      <c r="AS37" s="42">
        <f t="shared" si="4"/>
        <v>0.52173913043478259</v>
      </c>
      <c r="AT37" s="43">
        <f t="shared" si="5"/>
        <v>1</v>
      </c>
      <c r="AU37" s="44">
        <f t="shared" si="6"/>
        <v>0.73333333333333328</v>
      </c>
      <c r="AV37" s="7">
        <f>ESE!F35</f>
        <v>1</v>
      </c>
      <c r="AW37" s="7">
        <f>ESE!G35</f>
        <v>2</v>
      </c>
      <c r="AX37" s="7">
        <f>ESE!H35</f>
        <v>2</v>
      </c>
      <c r="AY37" s="7">
        <f>ESE!I35</f>
        <v>0</v>
      </c>
      <c r="AZ37" s="7">
        <f>ESE!J35</f>
        <v>2</v>
      </c>
      <c r="BA37" s="7">
        <f>ESE!K35</f>
        <v>2</v>
      </c>
      <c r="BB37" s="7">
        <f>ESE!L35</f>
        <v>2</v>
      </c>
      <c r="BC37" s="7">
        <f>ESE!M35</f>
        <v>0</v>
      </c>
      <c r="BD37" s="7">
        <f>ESE!N35</f>
        <v>2</v>
      </c>
      <c r="BE37" s="7">
        <f>ESE!O35</f>
        <v>2</v>
      </c>
      <c r="BF37" s="7">
        <f>ESE!P35</f>
        <v>7</v>
      </c>
      <c r="BG37" s="7">
        <f>ESE!Q35</f>
        <v>11</v>
      </c>
      <c r="BH37" s="7">
        <f>ESE!R35</f>
        <v>12</v>
      </c>
      <c r="BI37" s="7">
        <f>ESE!S35</f>
        <v>11</v>
      </c>
      <c r="BJ37" s="7">
        <f>ESE!T35</f>
        <v>10</v>
      </c>
      <c r="BK37" s="7">
        <f>ESE!U35</f>
        <v>10</v>
      </c>
      <c r="BL37" s="17">
        <f>ESE!V35</f>
        <v>76</v>
      </c>
      <c r="BM37" s="52">
        <f>ESE!W35</f>
        <v>0.77777777777777779</v>
      </c>
      <c r="BN37" s="40">
        <f>ESE!X35</f>
        <v>0.77777777777777779</v>
      </c>
      <c r="BO37" s="41">
        <f>ESE!Y35</f>
        <v>0.83333333333333337</v>
      </c>
      <c r="BP37" s="42">
        <f>ESE!Z35</f>
        <v>0.66666666666666663</v>
      </c>
      <c r="BQ37" s="43">
        <f>ESE!AA35</f>
        <v>0.66666666666666663</v>
      </c>
      <c r="BR37" s="44">
        <f>ESE!AB35</f>
        <v>0.7</v>
      </c>
      <c r="BS37" s="50">
        <f t="shared" si="13"/>
        <v>0.46666666666666667</v>
      </c>
      <c r="BT37" s="50">
        <f t="shared" si="14"/>
        <v>0.46666666666666667</v>
      </c>
      <c r="BU37" s="50">
        <f t="shared" si="15"/>
        <v>0.5</v>
      </c>
      <c r="BV37" s="50">
        <f t="shared" si="16"/>
        <v>0.39999999999999997</v>
      </c>
      <c r="BW37" s="50">
        <f t="shared" si="17"/>
        <v>0.39999999999999997</v>
      </c>
      <c r="BX37" s="50">
        <f t="shared" si="18"/>
        <v>0.42</v>
      </c>
      <c r="BY37" s="34">
        <f t="shared" si="19"/>
        <v>0.31698113207547174</v>
      </c>
      <c r="BZ37" s="34">
        <f t="shared" si="20"/>
        <v>0.2046511627906977</v>
      </c>
      <c r="CA37" s="34">
        <f t="shared" si="21"/>
        <v>0.4</v>
      </c>
      <c r="CB37" s="34">
        <f t="shared" si="22"/>
        <v>0.20869565217391306</v>
      </c>
      <c r="CC37" s="34">
        <f t="shared" si="23"/>
        <v>0.4</v>
      </c>
      <c r="CD37" s="34">
        <f t="shared" si="24"/>
        <v>0.29333333333333333</v>
      </c>
      <c r="CE37" s="34">
        <f t="shared" si="25"/>
        <v>0.78364779874213841</v>
      </c>
      <c r="CF37" s="34">
        <f t="shared" si="26"/>
        <v>0.6713178294573644</v>
      </c>
      <c r="CG37" s="34">
        <f t="shared" si="27"/>
        <v>0.9</v>
      </c>
      <c r="CH37" s="34">
        <f t="shared" si="28"/>
        <v>0.60869565217391308</v>
      </c>
      <c r="CI37" s="34">
        <f t="shared" si="29"/>
        <v>0.8</v>
      </c>
      <c r="CJ37" s="34">
        <f t="shared" si="30"/>
        <v>0.71333333333333337</v>
      </c>
      <c r="CK37" s="34">
        <f>CES!J34</f>
        <v>1</v>
      </c>
      <c r="CL37" s="34">
        <f>CES!K34</f>
        <v>1</v>
      </c>
      <c r="CM37" s="34">
        <f>CES!L34</f>
        <v>0.33333333333333331</v>
      </c>
      <c r="CN37" s="34">
        <f>CES!M34</f>
        <v>0.33333333333333331</v>
      </c>
      <c r="CO37" s="34">
        <f>CES!N34</f>
        <v>0.33333333333333331</v>
      </c>
      <c r="CP37" s="34">
        <f>CES!O34</f>
        <v>0.66666666666666663</v>
      </c>
      <c r="CQ37" s="34">
        <f t="shared" si="31"/>
        <v>0.1</v>
      </c>
      <c r="CR37" s="34">
        <f t="shared" si="32"/>
        <v>0.1</v>
      </c>
      <c r="CS37" s="34">
        <f t="shared" si="33"/>
        <v>3.3333333333333333E-2</v>
      </c>
      <c r="CT37" s="34">
        <f t="shared" si="34"/>
        <v>3.3333333333333333E-2</v>
      </c>
      <c r="CU37" s="34">
        <f t="shared" si="35"/>
        <v>3.3333333333333333E-2</v>
      </c>
      <c r="CV37" s="34">
        <f t="shared" si="36"/>
        <v>6.6666666666666666E-2</v>
      </c>
      <c r="CW37" s="34">
        <f t="shared" si="37"/>
        <v>0.70528301886792455</v>
      </c>
      <c r="CX37" s="34">
        <f t="shared" si="38"/>
        <v>0.60418604651162799</v>
      </c>
      <c r="CY37" s="34">
        <f t="shared" si="39"/>
        <v>0.81</v>
      </c>
      <c r="CZ37" s="34">
        <f t="shared" si="40"/>
        <v>0.5478260869565218</v>
      </c>
      <c r="DA37" s="34">
        <f t="shared" si="41"/>
        <v>0.72000000000000008</v>
      </c>
      <c r="DB37" s="34">
        <f t="shared" si="42"/>
        <v>0.64200000000000002</v>
      </c>
      <c r="DC37" s="39">
        <f t="shared" si="43"/>
        <v>0.80528301886792453</v>
      </c>
      <c r="DD37" s="40">
        <f t="shared" si="44"/>
        <v>0.70418604651162797</v>
      </c>
      <c r="DE37" s="41">
        <f t="shared" si="45"/>
        <v>0.84333333333333338</v>
      </c>
      <c r="DF37" s="42">
        <f t="shared" si="46"/>
        <v>0.58115942028985512</v>
      </c>
      <c r="DG37" s="43">
        <f t="shared" si="47"/>
        <v>0.75333333333333341</v>
      </c>
      <c r="DH37" s="44">
        <f t="shared" si="48"/>
        <v>0.70866666666666667</v>
      </c>
    </row>
    <row r="38" spans="2:112" x14ac:dyDescent="0.3">
      <c r="B38" s="7">
        <f>'CAT1'!B36</f>
        <v>24</v>
      </c>
      <c r="C38" s="21" t="str">
        <f>'CAT1'!C36</f>
        <v>AME21076</v>
      </c>
      <c r="D38" s="132" t="str">
        <f>'CAT1'!D36</f>
        <v>AME21076</v>
      </c>
      <c r="E38" s="133"/>
      <c r="F38" s="7">
        <f>'CAT1'!F36</f>
        <v>2</v>
      </c>
      <c r="G38" s="7">
        <f>'CAT1'!G36</f>
        <v>2</v>
      </c>
      <c r="H38" s="7">
        <f>'CAT1'!H36</f>
        <v>2</v>
      </c>
      <c r="I38" s="7">
        <f>'CAT1'!I36</f>
        <v>1</v>
      </c>
      <c r="J38" s="7">
        <f>'CAT1'!J36</f>
        <v>2</v>
      </c>
      <c r="K38" s="7">
        <f>'CAT1'!K36</f>
        <v>1</v>
      </c>
      <c r="L38" s="7">
        <f>'CAT1'!L36</f>
        <v>7</v>
      </c>
      <c r="M38" s="7">
        <f>'CAT1'!M36</f>
        <v>10</v>
      </c>
      <c r="N38" s="7">
        <f>'CAT1'!N36</f>
        <v>13</v>
      </c>
      <c r="O38" s="17">
        <f>'CAT1'!O36</f>
        <v>40</v>
      </c>
      <c r="P38" s="7">
        <f>Model!F36</f>
        <v>1</v>
      </c>
      <c r="Q38" s="7">
        <f>Model!G36</f>
        <v>1</v>
      </c>
      <c r="R38" s="7">
        <f>Model!H36</f>
        <v>1</v>
      </c>
      <c r="S38" s="7">
        <f>Model!I36</f>
        <v>1</v>
      </c>
      <c r="T38" s="7">
        <f>Model!J36</f>
        <v>1</v>
      </c>
      <c r="U38" s="7">
        <f>Model!K36</f>
        <v>1</v>
      </c>
      <c r="V38" s="7">
        <f>Model!L36</f>
        <v>2</v>
      </c>
      <c r="W38" s="7">
        <f>Model!M36</f>
        <v>2</v>
      </c>
      <c r="X38" s="7">
        <f>Model!N36</f>
        <v>2</v>
      </c>
      <c r="Y38" s="7">
        <f>Model!O36</f>
        <v>2</v>
      </c>
      <c r="Z38" s="7">
        <f>Model!P36</f>
        <v>5</v>
      </c>
      <c r="AA38" s="7">
        <f>Model!Q36</f>
        <v>12</v>
      </c>
      <c r="AB38" s="7">
        <f>Model!R36</f>
        <v>14</v>
      </c>
      <c r="AC38" s="7">
        <f>Model!S36</f>
        <v>14</v>
      </c>
      <c r="AD38" s="7">
        <f>Model!T36</f>
        <v>14</v>
      </c>
      <c r="AE38" s="7">
        <f>Model!U36</f>
        <v>8</v>
      </c>
      <c r="AF38" s="17">
        <f>Model!V36</f>
        <v>81</v>
      </c>
      <c r="AG38" s="7">
        <f>'CAT1'!P36</f>
        <v>5</v>
      </c>
      <c r="AH38" s="7">
        <f>'CAT1'!Q36</f>
        <v>5</v>
      </c>
      <c r="AI38" s="17">
        <f>'CAT1'!R36</f>
        <v>10</v>
      </c>
      <c r="AJ38" s="29">
        <f>Model!W36</f>
        <v>5</v>
      </c>
      <c r="AK38" s="29">
        <f>Model!X36</f>
        <v>5</v>
      </c>
      <c r="AL38" s="17">
        <f>Model!AB36</f>
        <v>8</v>
      </c>
      <c r="AM38" s="29">
        <f>Model!Z36</f>
        <v>4</v>
      </c>
      <c r="AN38" s="29">
        <f>Model!AA36</f>
        <v>4</v>
      </c>
      <c r="AO38" s="17">
        <f>Model!AB36</f>
        <v>8</v>
      </c>
      <c r="AP38" s="39">
        <f t="shared" si="1"/>
        <v>0.79245283018867929</v>
      </c>
      <c r="AQ38" s="40">
        <f t="shared" si="2"/>
        <v>0.88372093023255816</v>
      </c>
      <c r="AR38" s="41">
        <f t="shared" si="3"/>
        <v>0.91304347826086951</v>
      </c>
      <c r="AS38" s="42">
        <f t="shared" si="4"/>
        <v>1</v>
      </c>
      <c r="AT38" s="43">
        <f t="shared" si="5"/>
        <v>0.69565217391304346</v>
      </c>
      <c r="AU38" s="44">
        <f t="shared" si="6"/>
        <v>0.6</v>
      </c>
      <c r="AV38" s="7">
        <f>ESE!F36</f>
        <v>0</v>
      </c>
      <c r="AW38" s="7">
        <f>ESE!G36</f>
        <v>0</v>
      </c>
      <c r="AX38" s="7">
        <f>ESE!H36</f>
        <v>0</v>
      </c>
      <c r="AY38" s="7">
        <f>ESE!I36</f>
        <v>1</v>
      </c>
      <c r="AZ38" s="7">
        <f>ESE!J36</f>
        <v>2</v>
      </c>
      <c r="BA38" s="7">
        <f>ESE!K36</f>
        <v>0</v>
      </c>
      <c r="BB38" s="7">
        <f>ESE!L36</f>
        <v>2</v>
      </c>
      <c r="BC38" s="7">
        <f>ESE!M36</f>
        <v>2</v>
      </c>
      <c r="BD38" s="7">
        <f>ESE!N36</f>
        <v>2</v>
      </c>
      <c r="BE38" s="7">
        <f>ESE!O36</f>
        <v>2</v>
      </c>
      <c r="BF38" s="7">
        <f>ESE!P36</f>
        <v>8</v>
      </c>
      <c r="BG38" s="7">
        <f>ESE!Q36</f>
        <v>12</v>
      </c>
      <c r="BH38" s="7">
        <f>ESE!R36</f>
        <v>11</v>
      </c>
      <c r="BI38" s="7">
        <f>ESE!S36</f>
        <v>12</v>
      </c>
      <c r="BJ38" s="7">
        <f>ESE!T36</f>
        <v>11</v>
      </c>
      <c r="BK38" s="7">
        <f>ESE!U36</f>
        <v>11</v>
      </c>
      <c r="BL38" s="17">
        <f>ESE!V36</f>
        <v>76</v>
      </c>
      <c r="BM38" s="52">
        <f>ESE!W36</f>
        <v>0.66666666666666663</v>
      </c>
      <c r="BN38" s="40">
        <f>ESE!X36</f>
        <v>0.66666666666666663</v>
      </c>
      <c r="BO38" s="41">
        <f>ESE!Y36</f>
        <v>0.77777777777777779</v>
      </c>
      <c r="BP38" s="42">
        <f>ESE!Z36</f>
        <v>0.83333333333333337</v>
      </c>
      <c r="BQ38" s="43">
        <f>ESE!AA36</f>
        <v>0.83333333333333337</v>
      </c>
      <c r="BR38" s="44">
        <f>ESE!AB36</f>
        <v>0.8</v>
      </c>
      <c r="BS38" s="50">
        <f t="shared" si="13"/>
        <v>0.39999999999999997</v>
      </c>
      <c r="BT38" s="50">
        <f t="shared" si="14"/>
        <v>0.39999999999999997</v>
      </c>
      <c r="BU38" s="50">
        <f t="shared" si="15"/>
        <v>0.46666666666666667</v>
      </c>
      <c r="BV38" s="50">
        <f t="shared" si="16"/>
        <v>0.5</v>
      </c>
      <c r="BW38" s="50">
        <f t="shared" si="17"/>
        <v>0.5</v>
      </c>
      <c r="BX38" s="50">
        <f t="shared" si="18"/>
        <v>0.48</v>
      </c>
      <c r="BY38" s="34">
        <f t="shared" si="19"/>
        <v>0.31698113207547174</v>
      </c>
      <c r="BZ38" s="34">
        <f t="shared" si="20"/>
        <v>0.35348837209302331</v>
      </c>
      <c r="CA38" s="34">
        <f t="shared" si="21"/>
        <v>0.36521739130434783</v>
      </c>
      <c r="CB38" s="34">
        <f t="shared" si="22"/>
        <v>0.4</v>
      </c>
      <c r="CC38" s="34">
        <f t="shared" si="23"/>
        <v>0.27826086956521739</v>
      </c>
      <c r="CD38" s="34">
        <f t="shared" si="24"/>
        <v>0.24</v>
      </c>
      <c r="CE38" s="34">
        <f t="shared" si="25"/>
        <v>0.71698113207547176</v>
      </c>
      <c r="CF38" s="34">
        <f t="shared" si="26"/>
        <v>0.75348837209302322</v>
      </c>
      <c r="CG38" s="34">
        <f t="shared" si="27"/>
        <v>0.8318840579710145</v>
      </c>
      <c r="CH38" s="34">
        <f t="shared" si="28"/>
        <v>0.9</v>
      </c>
      <c r="CI38" s="34">
        <f t="shared" si="29"/>
        <v>0.77826086956521734</v>
      </c>
      <c r="CJ38" s="34">
        <f t="shared" si="30"/>
        <v>0.72</v>
      </c>
      <c r="CK38" s="34">
        <f>CES!J35</f>
        <v>1</v>
      </c>
      <c r="CL38" s="34">
        <f>CES!K35</f>
        <v>0.33333333333333331</v>
      </c>
      <c r="CM38" s="34">
        <f>CES!L35</f>
        <v>1</v>
      </c>
      <c r="CN38" s="34">
        <f>CES!M35</f>
        <v>0.66666666666666663</v>
      </c>
      <c r="CO38" s="34">
        <f>CES!N35</f>
        <v>0.33333333333333331</v>
      </c>
      <c r="CP38" s="34">
        <f>CES!O35</f>
        <v>0.33333333333333331</v>
      </c>
      <c r="CQ38" s="34">
        <f t="shared" si="31"/>
        <v>0.1</v>
      </c>
      <c r="CR38" s="34">
        <f t="shared" si="32"/>
        <v>3.3333333333333333E-2</v>
      </c>
      <c r="CS38" s="34">
        <f t="shared" si="33"/>
        <v>0.1</v>
      </c>
      <c r="CT38" s="34">
        <f t="shared" si="34"/>
        <v>6.6666666666666666E-2</v>
      </c>
      <c r="CU38" s="34">
        <f t="shared" si="35"/>
        <v>3.3333333333333333E-2</v>
      </c>
      <c r="CV38" s="34">
        <f t="shared" si="36"/>
        <v>3.3333333333333333E-2</v>
      </c>
      <c r="CW38" s="34">
        <f t="shared" si="37"/>
        <v>0.64528301886792461</v>
      </c>
      <c r="CX38" s="34">
        <f t="shared" si="38"/>
        <v>0.67813953488372092</v>
      </c>
      <c r="CY38" s="34">
        <f t="shared" si="39"/>
        <v>0.7486956521739131</v>
      </c>
      <c r="CZ38" s="34">
        <f t="shared" si="40"/>
        <v>0.81</v>
      </c>
      <c r="DA38" s="34">
        <f t="shared" si="41"/>
        <v>0.70043478260869563</v>
      </c>
      <c r="DB38" s="34">
        <f t="shared" si="42"/>
        <v>0.64800000000000002</v>
      </c>
      <c r="DC38" s="39">
        <f t="shared" si="43"/>
        <v>0.74528301886792458</v>
      </c>
      <c r="DD38" s="40">
        <f t="shared" si="44"/>
        <v>0.71147286821705424</v>
      </c>
      <c r="DE38" s="41">
        <f t="shared" si="45"/>
        <v>0.84869565217391307</v>
      </c>
      <c r="DF38" s="42">
        <f t="shared" si="46"/>
        <v>0.87666666666666671</v>
      </c>
      <c r="DG38" s="43">
        <f t="shared" si="47"/>
        <v>0.73376811594202895</v>
      </c>
      <c r="DH38" s="44">
        <f t="shared" si="48"/>
        <v>0.68133333333333335</v>
      </c>
    </row>
    <row r="39" spans="2:112" x14ac:dyDescent="0.3">
      <c r="B39" s="7">
        <f>'CAT1'!B37</f>
        <v>25</v>
      </c>
      <c r="C39" s="21" t="str">
        <f>'CAT1'!C37</f>
        <v>AME21077</v>
      </c>
      <c r="D39" s="132" t="str">
        <f>'CAT1'!D37</f>
        <v>AME21077</v>
      </c>
      <c r="E39" s="133"/>
      <c r="F39" s="7">
        <f>'CAT1'!F37</f>
        <v>0</v>
      </c>
      <c r="G39" s="7">
        <f>'CAT1'!G37</f>
        <v>1</v>
      </c>
      <c r="H39" s="7">
        <f>'CAT1'!H37</f>
        <v>2</v>
      </c>
      <c r="I39" s="7">
        <f>'CAT1'!I37</f>
        <v>0</v>
      </c>
      <c r="J39" s="7">
        <f>'CAT1'!J37</f>
        <v>1</v>
      </c>
      <c r="K39" s="7">
        <f>'CAT1'!K37</f>
        <v>1</v>
      </c>
      <c r="L39" s="7">
        <f>'CAT1'!L37</f>
        <v>7</v>
      </c>
      <c r="M39" s="7">
        <f>'CAT1'!M37</f>
        <v>12</v>
      </c>
      <c r="N39" s="7">
        <f>'CAT1'!N37</f>
        <v>12</v>
      </c>
      <c r="O39" s="17">
        <f>'CAT1'!O37</f>
        <v>36</v>
      </c>
      <c r="P39" s="7">
        <f>Model!F37</f>
        <v>2</v>
      </c>
      <c r="Q39" s="7">
        <f>Model!G37</f>
        <v>1</v>
      </c>
      <c r="R39" s="7">
        <f>Model!H37</f>
        <v>2</v>
      </c>
      <c r="S39" s="7">
        <f>Model!I37</f>
        <v>1</v>
      </c>
      <c r="T39" s="7">
        <f>Model!J37</f>
        <v>2</v>
      </c>
      <c r="U39" s="7">
        <f>Model!K37</f>
        <v>2</v>
      </c>
      <c r="V39" s="7">
        <f>Model!L37</f>
        <v>2</v>
      </c>
      <c r="W39" s="7">
        <f>Model!M37</f>
        <v>2</v>
      </c>
      <c r="X39" s="7">
        <f>Model!N37</f>
        <v>2</v>
      </c>
      <c r="Y39" s="7">
        <f>Model!O37</f>
        <v>2</v>
      </c>
      <c r="Z39" s="7">
        <f>Model!P37</f>
        <v>9</v>
      </c>
      <c r="AA39" s="7">
        <f>Model!Q37</f>
        <v>8</v>
      </c>
      <c r="AB39" s="7">
        <f>Model!R37</f>
        <v>12</v>
      </c>
      <c r="AC39" s="7">
        <f>Model!S37</f>
        <v>11</v>
      </c>
      <c r="AD39" s="7">
        <f>Model!T37</f>
        <v>9</v>
      </c>
      <c r="AE39" s="7">
        <f>Model!U37</f>
        <v>10</v>
      </c>
      <c r="AF39" s="17">
        <f>Model!V37</f>
        <v>77</v>
      </c>
      <c r="AG39" s="7">
        <f>'CAT1'!P37</f>
        <v>5</v>
      </c>
      <c r="AH39" s="7">
        <f>'CAT1'!Q37</f>
        <v>5</v>
      </c>
      <c r="AI39" s="17">
        <f>'CAT1'!R37</f>
        <v>10</v>
      </c>
      <c r="AJ39" s="29">
        <f>Model!W37</f>
        <v>5</v>
      </c>
      <c r="AK39" s="29">
        <f>Model!X37</f>
        <v>5</v>
      </c>
      <c r="AL39" s="17">
        <f>Model!AB37</f>
        <v>9</v>
      </c>
      <c r="AM39" s="29">
        <f>Model!Z37</f>
        <v>4</v>
      </c>
      <c r="AN39" s="29">
        <f>Model!AA37</f>
        <v>5</v>
      </c>
      <c r="AO39" s="17">
        <f>Model!AB37</f>
        <v>9</v>
      </c>
      <c r="AP39" s="39">
        <f t="shared" si="1"/>
        <v>0.71698113207547165</v>
      </c>
      <c r="AQ39" s="40">
        <f t="shared" si="2"/>
        <v>0.79069767441860461</v>
      </c>
      <c r="AR39" s="41">
        <f t="shared" si="3"/>
        <v>0.86956521739130432</v>
      </c>
      <c r="AS39" s="42">
        <f t="shared" si="4"/>
        <v>0.78260869565217395</v>
      </c>
      <c r="AT39" s="43">
        <f t="shared" si="5"/>
        <v>0.78260869565217395</v>
      </c>
      <c r="AU39" s="44">
        <f t="shared" si="6"/>
        <v>0.93333333333333335</v>
      </c>
      <c r="AV39" s="7">
        <f>ESE!F37</f>
        <v>0</v>
      </c>
      <c r="AW39" s="7">
        <f>ESE!G37</f>
        <v>2</v>
      </c>
      <c r="AX39" s="7">
        <f>ESE!H37</f>
        <v>2</v>
      </c>
      <c r="AY39" s="7">
        <f>ESE!I37</f>
        <v>1</v>
      </c>
      <c r="AZ39" s="7">
        <f>ESE!J37</f>
        <v>1</v>
      </c>
      <c r="BA39" s="7">
        <f>ESE!K37</f>
        <v>2</v>
      </c>
      <c r="BB39" s="7">
        <f>ESE!L37</f>
        <v>1</v>
      </c>
      <c r="BC39" s="7">
        <f>ESE!M37</f>
        <v>0</v>
      </c>
      <c r="BD39" s="7">
        <f>ESE!N37</f>
        <v>2</v>
      </c>
      <c r="BE39" s="7">
        <f>ESE!O37</f>
        <v>0</v>
      </c>
      <c r="BF39" s="7">
        <f>ESE!P37</f>
        <v>6</v>
      </c>
      <c r="BG39" s="7">
        <f>ESE!Q37</f>
        <v>13</v>
      </c>
      <c r="BH39" s="7">
        <f>ESE!R37</f>
        <v>12</v>
      </c>
      <c r="BI39" s="7">
        <f>ESE!S37</f>
        <v>10</v>
      </c>
      <c r="BJ39" s="7">
        <f>ESE!T37</f>
        <v>11</v>
      </c>
      <c r="BK39" s="7">
        <f>ESE!U37</f>
        <v>11</v>
      </c>
      <c r="BL39" s="17">
        <f>ESE!V37</f>
        <v>74</v>
      </c>
      <c r="BM39" s="52">
        <f>ESE!W37</f>
        <v>0.83333333333333337</v>
      </c>
      <c r="BN39" s="40">
        <f>ESE!X37</f>
        <v>0.83333333333333337</v>
      </c>
      <c r="BO39" s="41">
        <f>ESE!Y37</f>
        <v>0.72222222222222221</v>
      </c>
      <c r="BP39" s="42">
        <f>ESE!Z37</f>
        <v>0.66666666666666663</v>
      </c>
      <c r="BQ39" s="43">
        <f>ESE!AA37</f>
        <v>0.72222222222222221</v>
      </c>
      <c r="BR39" s="44">
        <f>ESE!AB37</f>
        <v>0.6</v>
      </c>
      <c r="BS39" s="50">
        <f t="shared" si="13"/>
        <v>0.5</v>
      </c>
      <c r="BT39" s="50">
        <f t="shared" si="14"/>
        <v>0.5</v>
      </c>
      <c r="BU39" s="50">
        <f t="shared" si="15"/>
        <v>0.43333333333333329</v>
      </c>
      <c r="BV39" s="50">
        <f t="shared" si="16"/>
        <v>0.39999999999999997</v>
      </c>
      <c r="BW39" s="50">
        <f t="shared" si="17"/>
        <v>0.43333333333333329</v>
      </c>
      <c r="BX39" s="50">
        <f t="shared" si="18"/>
        <v>0.36</v>
      </c>
      <c r="BY39" s="34">
        <f t="shared" si="19"/>
        <v>0.28679245283018867</v>
      </c>
      <c r="BZ39" s="34">
        <f t="shared" si="20"/>
        <v>0.31627906976744186</v>
      </c>
      <c r="CA39" s="34">
        <f t="shared" si="21"/>
        <v>0.34782608695652173</v>
      </c>
      <c r="CB39" s="34">
        <f t="shared" si="22"/>
        <v>0.31304347826086959</v>
      </c>
      <c r="CC39" s="34">
        <f t="shared" si="23"/>
        <v>0.31304347826086959</v>
      </c>
      <c r="CD39" s="34">
        <f t="shared" si="24"/>
        <v>0.37333333333333335</v>
      </c>
      <c r="CE39" s="34">
        <f t="shared" si="25"/>
        <v>0.78679245283018862</v>
      </c>
      <c r="CF39" s="34">
        <f t="shared" si="26"/>
        <v>0.8162790697674418</v>
      </c>
      <c r="CG39" s="34">
        <f t="shared" si="27"/>
        <v>0.78115942028985508</v>
      </c>
      <c r="CH39" s="34">
        <f t="shared" si="28"/>
        <v>0.71304347826086956</v>
      </c>
      <c r="CI39" s="34">
        <f t="shared" si="29"/>
        <v>0.74637681159420288</v>
      </c>
      <c r="CJ39" s="34">
        <f t="shared" si="30"/>
        <v>0.73333333333333339</v>
      </c>
      <c r="CK39" s="34">
        <f>CES!J36</f>
        <v>0.66666666666666663</v>
      </c>
      <c r="CL39" s="34">
        <f>CES!K36</f>
        <v>0.66666666666666663</v>
      </c>
      <c r="CM39" s="34">
        <f>CES!L36</f>
        <v>0.33333333333333331</v>
      </c>
      <c r="CN39" s="34">
        <f>CES!M36</f>
        <v>0.66666666666666663</v>
      </c>
      <c r="CO39" s="34">
        <f>CES!N36</f>
        <v>0.66666666666666663</v>
      </c>
      <c r="CP39" s="34">
        <f>CES!O36</f>
        <v>0.66666666666666663</v>
      </c>
      <c r="CQ39" s="34">
        <f t="shared" si="31"/>
        <v>6.6666666666666666E-2</v>
      </c>
      <c r="CR39" s="34">
        <f t="shared" si="32"/>
        <v>6.6666666666666666E-2</v>
      </c>
      <c r="CS39" s="34">
        <f t="shared" si="33"/>
        <v>3.3333333333333333E-2</v>
      </c>
      <c r="CT39" s="34">
        <f t="shared" si="34"/>
        <v>6.6666666666666666E-2</v>
      </c>
      <c r="CU39" s="34">
        <f t="shared" si="35"/>
        <v>6.6666666666666666E-2</v>
      </c>
      <c r="CV39" s="34">
        <f t="shared" si="36"/>
        <v>6.6666666666666666E-2</v>
      </c>
      <c r="CW39" s="34">
        <f t="shared" si="37"/>
        <v>0.70811320754716978</v>
      </c>
      <c r="CX39" s="34">
        <f t="shared" si="38"/>
        <v>0.73465116279069764</v>
      </c>
      <c r="CY39" s="34">
        <f t="shared" si="39"/>
        <v>0.70304347826086955</v>
      </c>
      <c r="CZ39" s="34">
        <f t="shared" si="40"/>
        <v>0.64173913043478259</v>
      </c>
      <c r="DA39" s="34">
        <f t="shared" si="41"/>
        <v>0.67173913043478262</v>
      </c>
      <c r="DB39" s="34">
        <f t="shared" si="42"/>
        <v>0.66</v>
      </c>
      <c r="DC39" s="39">
        <f t="shared" si="43"/>
        <v>0.77477987421383643</v>
      </c>
      <c r="DD39" s="40">
        <f t="shared" si="44"/>
        <v>0.80131782945736429</v>
      </c>
      <c r="DE39" s="41">
        <f t="shared" si="45"/>
        <v>0.73637681159420287</v>
      </c>
      <c r="DF39" s="42">
        <f t="shared" si="46"/>
        <v>0.70840579710144924</v>
      </c>
      <c r="DG39" s="43">
        <f t="shared" si="47"/>
        <v>0.73840579710144927</v>
      </c>
      <c r="DH39" s="44">
        <f t="shared" si="48"/>
        <v>0.72666666666666668</v>
      </c>
    </row>
    <row r="40" spans="2:112" x14ac:dyDescent="0.3">
      <c r="B40" s="7">
        <f>'CAT1'!B38</f>
        <v>26</v>
      </c>
      <c r="C40" s="21" t="str">
        <f>'CAT1'!C38</f>
        <v>AME21080</v>
      </c>
      <c r="D40" s="132" t="str">
        <f>'CAT1'!D38</f>
        <v>AME21080</v>
      </c>
      <c r="E40" s="133"/>
      <c r="F40" s="7">
        <f>'CAT1'!F38</f>
        <v>0</v>
      </c>
      <c r="G40" s="7">
        <f>'CAT1'!G38</f>
        <v>0</v>
      </c>
      <c r="H40" s="7">
        <f>'CAT1'!H38</f>
        <v>2</v>
      </c>
      <c r="I40" s="7">
        <f>'CAT1'!I38</f>
        <v>2</v>
      </c>
      <c r="J40" s="7">
        <f>'CAT1'!J38</f>
        <v>2</v>
      </c>
      <c r="K40" s="7">
        <f>'CAT1'!K38</f>
        <v>1</v>
      </c>
      <c r="L40" s="7">
        <f>'CAT1'!L38</f>
        <v>10</v>
      </c>
      <c r="M40" s="7">
        <f>'CAT1'!M38</f>
        <v>13</v>
      </c>
      <c r="N40" s="7">
        <f>'CAT1'!N38</f>
        <v>10</v>
      </c>
      <c r="O40" s="17">
        <f>'CAT1'!O38</f>
        <v>40</v>
      </c>
      <c r="P40" s="7">
        <f>Model!F38</f>
        <v>2</v>
      </c>
      <c r="Q40" s="7">
        <f>Model!G38</f>
        <v>1</v>
      </c>
      <c r="R40" s="7">
        <f>Model!H38</f>
        <v>2</v>
      </c>
      <c r="S40" s="7">
        <f>Model!I38</f>
        <v>2</v>
      </c>
      <c r="T40" s="7">
        <f>Model!J38</f>
        <v>2</v>
      </c>
      <c r="U40" s="7">
        <f>Model!K38</f>
        <v>2</v>
      </c>
      <c r="V40" s="7">
        <f>Model!L38</f>
        <v>2</v>
      </c>
      <c r="W40" s="7">
        <f>Model!M38</f>
        <v>2</v>
      </c>
      <c r="X40" s="7">
        <f>Model!N38</f>
        <v>2</v>
      </c>
      <c r="Y40" s="7">
        <f>Model!O38</f>
        <v>2</v>
      </c>
      <c r="Z40" s="7">
        <f>Model!P38</f>
        <v>10</v>
      </c>
      <c r="AA40" s="7">
        <f>Model!Q38</f>
        <v>9</v>
      </c>
      <c r="AB40" s="7">
        <f>Model!R38</f>
        <v>5</v>
      </c>
      <c r="AC40" s="7">
        <f>Model!S38</f>
        <v>12</v>
      </c>
      <c r="AD40" s="7">
        <f>Model!T38</f>
        <v>10</v>
      </c>
      <c r="AE40" s="7">
        <f>Model!U38</f>
        <v>12</v>
      </c>
      <c r="AF40" s="17">
        <f>Model!V38</f>
        <v>77</v>
      </c>
      <c r="AG40" s="7">
        <f>'CAT1'!P38</f>
        <v>5</v>
      </c>
      <c r="AH40" s="7">
        <f>'CAT1'!Q38</f>
        <v>5</v>
      </c>
      <c r="AI40" s="17">
        <f>'CAT1'!R38</f>
        <v>10</v>
      </c>
      <c r="AJ40" s="29">
        <f>Model!W38</f>
        <v>5</v>
      </c>
      <c r="AK40" s="29">
        <f>Model!X38</f>
        <v>5</v>
      </c>
      <c r="AL40" s="17">
        <f>Model!AB38</f>
        <v>9</v>
      </c>
      <c r="AM40" s="29">
        <f>Model!Z38</f>
        <v>5</v>
      </c>
      <c r="AN40" s="29">
        <f>Model!AA38</f>
        <v>4</v>
      </c>
      <c r="AO40" s="17">
        <f>Model!AB38</f>
        <v>9</v>
      </c>
      <c r="AP40" s="39">
        <f t="shared" si="1"/>
        <v>0.79245283018867929</v>
      </c>
      <c r="AQ40" s="40">
        <f t="shared" si="2"/>
        <v>0.67441860465116277</v>
      </c>
      <c r="AR40" s="41">
        <f t="shared" si="3"/>
        <v>0.91304347826086951</v>
      </c>
      <c r="AS40" s="42">
        <f t="shared" si="4"/>
        <v>0.82608695652173914</v>
      </c>
      <c r="AT40" s="43">
        <f t="shared" si="5"/>
        <v>0.91304347826086951</v>
      </c>
      <c r="AU40" s="44">
        <f t="shared" si="6"/>
        <v>0.93333333333333335</v>
      </c>
      <c r="AV40" s="7">
        <f>ESE!F38</f>
        <v>2</v>
      </c>
      <c r="AW40" s="7">
        <f>ESE!G38</f>
        <v>2</v>
      </c>
      <c r="AX40" s="7">
        <f>ESE!H38</f>
        <v>2</v>
      </c>
      <c r="AY40" s="7">
        <f>ESE!I38</f>
        <v>0</v>
      </c>
      <c r="AZ40" s="7">
        <f>ESE!J38</f>
        <v>2</v>
      </c>
      <c r="BA40" s="7">
        <f>ESE!K38</f>
        <v>2</v>
      </c>
      <c r="BB40" s="7">
        <f>ESE!L38</f>
        <v>2</v>
      </c>
      <c r="BC40" s="7">
        <f>ESE!M38</f>
        <v>2</v>
      </c>
      <c r="BD40" s="7">
        <f>ESE!N38</f>
        <v>2</v>
      </c>
      <c r="BE40" s="7">
        <f>ESE!O38</f>
        <v>2</v>
      </c>
      <c r="BF40" s="7">
        <f>ESE!P38</f>
        <v>6</v>
      </c>
      <c r="BG40" s="7">
        <f>ESE!Q38</f>
        <v>11</v>
      </c>
      <c r="BH40" s="7">
        <f>ESE!R38</f>
        <v>10</v>
      </c>
      <c r="BI40" s="7">
        <f>ESE!S38</f>
        <v>10</v>
      </c>
      <c r="BJ40" s="7">
        <f>ESE!T38</f>
        <v>11</v>
      </c>
      <c r="BK40" s="7">
        <f>ESE!U38</f>
        <v>11</v>
      </c>
      <c r="BL40" s="17">
        <f>ESE!V38</f>
        <v>77</v>
      </c>
      <c r="BM40" s="52">
        <f>ESE!W38</f>
        <v>0.83333333333333337</v>
      </c>
      <c r="BN40" s="40">
        <f>ESE!X38</f>
        <v>0.66666666666666663</v>
      </c>
      <c r="BO40" s="41">
        <f>ESE!Y38</f>
        <v>0.77777777777777779</v>
      </c>
      <c r="BP40" s="42">
        <f>ESE!Z38</f>
        <v>0.83333333333333337</v>
      </c>
      <c r="BQ40" s="43">
        <f>ESE!AA38</f>
        <v>0.83333333333333337</v>
      </c>
      <c r="BR40" s="44">
        <f>ESE!AB38</f>
        <v>0.6</v>
      </c>
      <c r="BS40" s="50">
        <f t="shared" si="13"/>
        <v>0.5</v>
      </c>
      <c r="BT40" s="50">
        <f t="shared" si="14"/>
        <v>0.39999999999999997</v>
      </c>
      <c r="BU40" s="50">
        <f t="shared" si="15"/>
        <v>0.46666666666666667</v>
      </c>
      <c r="BV40" s="50">
        <f t="shared" si="16"/>
        <v>0.5</v>
      </c>
      <c r="BW40" s="50">
        <f t="shared" si="17"/>
        <v>0.5</v>
      </c>
      <c r="BX40" s="50">
        <f t="shared" si="18"/>
        <v>0.36</v>
      </c>
      <c r="BY40" s="34">
        <f t="shared" si="19"/>
        <v>0.31698113207547174</v>
      </c>
      <c r="BZ40" s="34">
        <f t="shared" si="20"/>
        <v>0.26976744186046514</v>
      </c>
      <c r="CA40" s="34">
        <f t="shared" si="21"/>
        <v>0.36521739130434783</v>
      </c>
      <c r="CB40" s="34">
        <f t="shared" si="22"/>
        <v>0.33043478260869569</v>
      </c>
      <c r="CC40" s="34">
        <f t="shared" si="23"/>
        <v>0.36521739130434783</v>
      </c>
      <c r="CD40" s="34">
        <f t="shared" si="24"/>
        <v>0.37333333333333335</v>
      </c>
      <c r="CE40" s="34">
        <f t="shared" si="25"/>
        <v>0.81698113207547174</v>
      </c>
      <c r="CF40" s="34">
        <f t="shared" si="26"/>
        <v>0.66976744186046511</v>
      </c>
      <c r="CG40" s="34">
        <f t="shared" si="27"/>
        <v>0.8318840579710145</v>
      </c>
      <c r="CH40" s="34">
        <f t="shared" si="28"/>
        <v>0.83043478260869574</v>
      </c>
      <c r="CI40" s="34">
        <f t="shared" si="29"/>
        <v>0.86521739130434783</v>
      </c>
      <c r="CJ40" s="34">
        <f t="shared" si="30"/>
        <v>0.73333333333333339</v>
      </c>
      <c r="CK40" s="34">
        <f>CES!J37</f>
        <v>1</v>
      </c>
      <c r="CL40" s="34">
        <f>CES!K37</f>
        <v>0.66666666666666663</v>
      </c>
      <c r="CM40" s="34">
        <f>CES!L37</f>
        <v>1</v>
      </c>
      <c r="CN40" s="34">
        <f>CES!M37</f>
        <v>1</v>
      </c>
      <c r="CO40" s="34">
        <f>CES!N37</f>
        <v>0.66666666666666663</v>
      </c>
      <c r="CP40" s="34">
        <f>CES!O37</f>
        <v>0.66666666666666663</v>
      </c>
      <c r="CQ40" s="34">
        <f t="shared" si="31"/>
        <v>0.1</v>
      </c>
      <c r="CR40" s="34">
        <f t="shared" si="32"/>
        <v>6.6666666666666666E-2</v>
      </c>
      <c r="CS40" s="34">
        <f t="shared" si="33"/>
        <v>0.1</v>
      </c>
      <c r="CT40" s="34">
        <f t="shared" si="34"/>
        <v>0.1</v>
      </c>
      <c r="CU40" s="34">
        <f t="shared" si="35"/>
        <v>6.6666666666666666E-2</v>
      </c>
      <c r="CV40" s="34">
        <f t="shared" si="36"/>
        <v>6.6666666666666666E-2</v>
      </c>
      <c r="CW40" s="34">
        <f t="shared" si="37"/>
        <v>0.73528301886792458</v>
      </c>
      <c r="CX40" s="34">
        <f t="shared" si="38"/>
        <v>0.60279069767441862</v>
      </c>
      <c r="CY40" s="34">
        <f t="shared" si="39"/>
        <v>0.7486956521739131</v>
      </c>
      <c r="CZ40" s="34">
        <f t="shared" si="40"/>
        <v>0.74739130434782619</v>
      </c>
      <c r="DA40" s="34">
        <f t="shared" si="41"/>
        <v>0.77869565217391301</v>
      </c>
      <c r="DB40" s="34">
        <f t="shared" si="42"/>
        <v>0.66</v>
      </c>
      <c r="DC40" s="39">
        <f t="shared" si="43"/>
        <v>0.83528301886792455</v>
      </c>
      <c r="DD40" s="40">
        <f t="shared" si="44"/>
        <v>0.66945736434108527</v>
      </c>
      <c r="DE40" s="41">
        <f t="shared" si="45"/>
        <v>0.84869565217391307</v>
      </c>
      <c r="DF40" s="42">
        <f t="shared" si="46"/>
        <v>0.84739130434782617</v>
      </c>
      <c r="DG40" s="43">
        <f t="shared" si="47"/>
        <v>0.84536231884057966</v>
      </c>
      <c r="DH40" s="44">
        <f t="shared" si="48"/>
        <v>0.72666666666666668</v>
      </c>
    </row>
    <row r="41" spans="2:112" x14ac:dyDescent="0.3">
      <c r="B41" s="7">
        <f>'CAT1'!B39</f>
        <v>27</v>
      </c>
      <c r="C41" s="21" t="str">
        <f>'CAT1'!C39</f>
        <v>AME21084</v>
      </c>
      <c r="D41" s="132" t="str">
        <f>'CAT1'!D39</f>
        <v>AME21084</v>
      </c>
      <c r="E41" s="133"/>
      <c r="F41" s="7">
        <f>'CAT1'!F39</f>
        <v>2</v>
      </c>
      <c r="G41" s="7">
        <f>'CAT1'!G39</f>
        <v>2</v>
      </c>
      <c r="H41" s="7">
        <f>'CAT1'!H39</f>
        <v>2</v>
      </c>
      <c r="I41" s="7">
        <f>'CAT1'!I39</f>
        <v>2</v>
      </c>
      <c r="J41" s="7">
        <f>'CAT1'!J39</f>
        <v>2</v>
      </c>
      <c r="K41" s="7">
        <f>'CAT1'!K39</f>
        <v>2</v>
      </c>
      <c r="L41" s="7">
        <f>'CAT1'!L39</f>
        <v>9</v>
      </c>
      <c r="M41" s="7">
        <f>'CAT1'!M39</f>
        <v>10</v>
      </c>
      <c r="N41" s="7">
        <f>'CAT1'!N39</f>
        <v>10</v>
      </c>
      <c r="O41" s="17">
        <f>'CAT1'!O39</f>
        <v>41</v>
      </c>
      <c r="P41" s="7">
        <f>Model!F39</f>
        <v>2</v>
      </c>
      <c r="Q41" s="7">
        <f>Model!G39</f>
        <v>1</v>
      </c>
      <c r="R41" s="7">
        <f>Model!H39</f>
        <v>1</v>
      </c>
      <c r="S41" s="7">
        <f>Model!I39</f>
        <v>1</v>
      </c>
      <c r="T41" s="7">
        <f>Model!J39</f>
        <v>1</v>
      </c>
      <c r="U41" s="7">
        <f>Model!K39</f>
        <v>1</v>
      </c>
      <c r="V41" s="7">
        <f>Model!L39</f>
        <v>2</v>
      </c>
      <c r="W41" s="7">
        <f>Model!M39</f>
        <v>1</v>
      </c>
      <c r="X41" s="7">
        <f>Model!N39</f>
        <v>1</v>
      </c>
      <c r="Y41" s="7">
        <f>Model!O39</f>
        <v>1</v>
      </c>
      <c r="Z41" s="7">
        <f>Model!P39</f>
        <v>6</v>
      </c>
      <c r="AA41" s="7">
        <f>Model!Q39</f>
        <v>14</v>
      </c>
      <c r="AB41" s="7">
        <f>Model!R39</f>
        <v>11</v>
      </c>
      <c r="AC41" s="7">
        <f>Model!S39</f>
        <v>12</v>
      </c>
      <c r="AD41" s="7">
        <f>Model!T39</f>
        <v>12</v>
      </c>
      <c r="AE41" s="7">
        <f>Model!U39</f>
        <v>14</v>
      </c>
      <c r="AF41" s="17">
        <f>Model!V39</f>
        <v>81</v>
      </c>
      <c r="AG41" s="7">
        <f>'CAT1'!P39</f>
        <v>5</v>
      </c>
      <c r="AH41" s="7">
        <f>'CAT1'!Q39</f>
        <v>5</v>
      </c>
      <c r="AI41" s="17">
        <f>'CAT1'!R39</f>
        <v>10</v>
      </c>
      <c r="AJ41" s="29">
        <f>Model!W39</f>
        <v>5</v>
      </c>
      <c r="AK41" s="29">
        <f>Model!X39</f>
        <v>5</v>
      </c>
      <c r="AL41" s="17">
        <f>Model!AB39</f>
        <v>8</v>
      </c>
      <c r="AM41" s="29">
        <f>Model!Z39</f>
        <v>4</v>
      </c>
      <c r="AN41" s="29">
        <f>Model!AA39</f>
        <v>4</v>
      </c>
      <c r="AO41" s="17">
        <f>Model!AB39</f>
        <v>8</v>
      </c>
      <c r="AP41" s="39">
        <f t="shared" si="1"/>
        <v>0.8867924528301887</v>
      </c>
      <c r="AQ41" s="40">
        <f t="shared" si="2"/>
        <v>0.79069767441860461</v>
      </c>
      <c r="AR41" s="41">
        <f t="shared" si="3"/>
        <v>0.82608695652173914</v>
      </c>
      <c r="AS41" s="42">
        <f t="shared" si="4"/>
        <v>0.86956521739130432</v>
      </c>
      <c r="AT41" s="43">
        <f t="shared" si="5"/>
        <v>0.86956521739130432</v>
      </c>
      <c r="AU41" s="44">
        <f t="shared" si="6"/>
        <v>0.66666666666666663</v>
      </c>
      <c r="AV41" s="7">
        <f>ESE!F39</f>
        <v>2</v>
      </c>
      <c r="AW41" s="7">
        <f>ESE!G39</f>
        <v>2</v>
      </c>
      <c r="AX41" s="7">
        <f>ESE!H39</f>
        <v>2</v>
      </c>
      <c r="AY41" s="7">
        <f>ESE!I39</f>
        <v>2</v>
      </c>
      <c r="AZ41" s="7">
        <f>ESE!J39</f>
        <v>2</v>
      </c>
      <c r="BA41" s="7">
        <f>ESE!K39</f>
        <v>2</v>
      </c>
      <c r="BB41" s="7">
        <f>ESE!L39</f>
        <v>2</v>
      </c>
      <c r="BC41" s="7">
        <f>ESE!M39</f>
        <v>2</v>
      </c>
      <c r="BD41" s="7">
        <f>ESE!N39</f>
        <v>2</v>
      </c>
      <c r="BE41" s="7">
        <f>ESE!O39</f>
        <v>2</v>
      </c>
      <c r="BF41" s="7">
        <f>ESE!P39</f>
        <v>8</v>
      </c>
      <c r="BG41" s="7">
        <f>ESE!Q39</f>
        <v>12</v>
      </c>
      <c r="BH41" s="7">
        <f>ESE!R39</f>
        <v>12</v>
      </c>
      <c r="BI41" s="7">
        <f>ESE!S39</f>
        <v>12</v>
      </c>
      <c r="BJ41" s="7">
        <f>ESE!T39</f>
        <v>12</v>
      </c>
      <c r="BK41" s="7">
        <f>ESE!U39</f>
        <v>11</v>
      </c>
      <c r="BL41" s="17">
        <f>ESE!V39</f>
        <v>87</v>
      </c>
      <c r="BM41" s="52">
        <f>ESE!W39</f>
        <v>0.88888888888888884</v>
      </c>
      <c r="BN41" s="40">
        <f>ESE!X39</f>
        <v>0.88888888888888884</v>
      </c>
      <c r="BO41" s="41">
        <f>ESE!Y39</f>
        <v>0.88888888888888884</v>
      </c>
      <c r="BP41" s="42">
        <f>ESE!Z39</f>
        <v>0.88888888888888884</v>
      </c>
      <c r="BQ41" s="43">
        <f>ESE!AA39</f>
        <v>0.83333333333333337</v>
      </c>
      <c r="BR41" s="44">
        <f>ESE!AB39</f>
        <v>0.8</v>
      </c>
      <c r="BS41" s="50">
        <f t="shared" si="13"/>
        <v>0.53333333333333333</v>
      </c>
      <c r="BT41" s="50">
        <f t="shared" si="14"/>
        <v>0.53333333333333333</v>
      </c>
      <c r="BU41" s="50">
        <f t="shared" si="15"/>
        <v>0.53333333333333333</v>
      </c>
      <c r="BV41" s="50">
        <f t="shared" si="16"/>
        <v>0.53333333333333333</v>
      </c>
      <c r="BW41" s="50">
        <f t="shared" si="17"/>
        <v>0.5</v>
      </c>
      <c r="BX41" s="50">
        <f t="shared" si="18"/>
        <v>0.48</v>
      </c>
      <c r="BY41" s="34">
        <f t="shared" si="19"/>
        <v>0.3547169811320755</v>
      </c>
      <c r="BZ41" s="34">
        <f t="shared" si="20"/>
        <v>0.31627906976744186</v>
      </c>
      <c r="CA41" s="34">
        <f t="shared" si="21"/>
        <v>0.33043478260869569</v>
      </c>
      <c r="CB41" s="34">
        <f t="shared" si="22"/>
        <v>0.34782608695652173</v>
      </c>
      <c r="CC41" s="34">
        <f t="shared" si="23"/>
        <v>0.34782608695652173</v>
      </c>
      <c r="CD41" s="34">
        <f t="shared" si="24"/>
        <v>0.26666666666666666</v>
      </c>
      <c r="CE41" s="34">
        <f t="shared" si="25"/>
        <v>0.88805031446540883</v>
      </c>
      <c r="CF41" s="34">
        <f t="shared" si="26"/>
        <v>0.84961240310077524</v>
      </c>
      <c r="CG41" s="34">
        <f t="shared" si="27"/>
        <v>0.86376811594202896</v>
      </c>
      <c r="CH41" s="34">
        <f t="shared" si="28"/>
        <v>0.88115942028985506</v>
      </c>
      <c r="CI41" s="34">
        <f t="shared" si="29"/>
        <v>0.84782608695652173</v>
      </c>
      <c r="CJ41" s="34">
        <f t="shared" si="30"/>
        <v>0.74666666666666659</v>
      </c>
      <c r="CK41" s="34">
        <f>CES!J38</f>
        <v>1</v>
      </c>
      <c r="CL41" s="34">
        <f>CES!K38</f>
        <v>1</v>
      </c>
      <c r="CM41" s="34">
        <f>CES!L38</f>
        <v>0.33333333333333331</v>
      </c>
      <c r="CN41" s="34">
        <f>CES!M38</f>
        <v>1</v>
      </c>
      <c r="CO41" s="34">
        <f>CES!N38</f>
        <v>0.66666666666666663</v>
      </c>
      <c r="CP41" s="34">
        <f>CES!O38</f>
        <v>0.33333333333333331</v>
      </c>
      <c r="CQ41" s="34">
        <f t="shared" si="31"/>
        <v>0.1</v>
      </c>
      <c r="CR41" s="34">
        <f t="shared" si="32"/>
        <v>0.1</v>
      </c>
      <c r="CS41" s="34">
        <f t="shared" si="33"/>
        <v>3.3333333333333333E-2</v>
      </c>
      <c r="CT41" s="34">
        <f t="shared" si="34"/>
        <v>0.1</v>
      </c>
      <c r="CU41" s="34">
        <f t="shared" si="35"/>
        <v>6.6666666666666666E-2</v>
      </c>
      <c r="CV41" s="34">
        <f t="shared" si="36"/>
        <v>3.3333333333333333E-2</v>
      </c>
      <c r="CW41" s="34">
        <f t="shared" si="37"/>
        <v>0.79924528301886799</v>
      </c>
      <c r="CX41" s="34">
        <f t="shared" si="38"/>
        <v>0.76465116279069778</v>
      </c>
      <c r="CY41" s="34">
        <f t="shared" si="39"/>
        <v>0.77739130434782611</v>
      </c>
      <c r="CZ41" s="34">
        <f t="shared" si="40"/>
        <v>0.79304347826086952</v>
      </c>
      <c r="DA41" s="34">
        <f t="shared" si="41"/>
        <v>0.7630434782608696</v>
      </c>
      <c r="DB41" s="34">
        <f t="shared" si="42"/>
        <v>0.67199999999999993</v>
      </c>
      <c r="DC41" s="39">
        <f t="shared" si="43"/>
        <v>0.89924528301886797</v>
      </c>
      <c r="DD41" s="40">
        <f t="shared" si="44"/>
        <v>0.86465116279069776</v>
      </c>
      <c r="DE41" s="41">
        <f t="shared" si="45"/>
        <v>0.81072463768115943</v>
      </c>
      <c r="DF41" s="42">
        <f t="shared" si="46"/>
        <v>0.89304347826086949</v>
      </c>
      <c r="DG41" s="43">
        <f t="shared" si="47"/>
        <v>0.82971014492753625</v>
      </c>
      <c r="DH41" s="44">
        <f t="shared" si="48"/>
        <v>0.70533333333333326</v>
      </c>
    </row>
    <row r="42" spans="2:112" x14ac:dyDescent="0.3">
      <c r="B42" s="7">
        <f>'CAT1'!B40</f>
        <v>28</v>
      </c>
      <c r="C42" s="21" t="str">
        <f>'CAT1'!C40</f>
        <v>AME21086</v>
      </c>
      <c r="D42" s="132" t="str">
        <f>'CAT1'!D40</f>
        <v>AME21086</v>
      </c>
      <c r="E42" s="133"/>
      <c r="F42" s="7">
        <f>'CAT1'!F40</f>
        <v>2</v>
      </c>
      <c r="G42" s="7">
        <f>'CAT1'!G40</f>
        <v>2</v>
      </c>
      <c r="H42" s="7">
        <f>'CAT1'!H40</f>
        <v>2</v>
      </c>
      <c r="I42" s="7">
        <f>'CAT1'!I40</f>
        <v>2</v>
      </c>
      <c r="J42" s="7">
        <f>'CAT1'!J40</f>
        <v>2</v>
      </c>
      <c r="K42" s="7">
        <f>'CAT1'!K40</f>
        <v>2</v>
      </c>
      <c r="L42" s="7">
        <f>'CAT1'!L40</f>
        <v>9</v>
      </c>
      <c r="M42" s="7">
        <f>'CAT1'!M40</f>
        <v>11</v>
      </c>
      <c r="N42" s="7">
        <f>'CAT1'!N40</f>
        <v>10</v>
      </c>
      <c r="O42" s="17">
        <f>'CAT1'!O40</f>
        <v>42</v>
      </c>
      <c r="P42" s="7">
        <f>Model!F40</f>
        <v>1</v>
      </c>
      <c r="Q42" s="7">
        <f>Model!G40</f>
        <v>1</v>
      </c>
      <c r="R42" s="7">
        <f>Model!H40</f>
        <v>1</v>
      </c>
      <c r="S42" s="7">
        <f>Model!I40</f>
        <v>1</v>
      </c>
      <c r="T42" s="7">
        <f>Model!J40</f>
        <v>1</v>
      </c>
      <c r="U42" s="7">
        <f>Model!K40</f>
        <v>1</v>
      </c>
      <c r="V42" s="7">
        <f>Model!L40</f>
        <v>2</v>
      </c>
      <c r="W42" s="7">
        <f>Model!M40</f>
        <v>1</v>
      </c>
      <c r="X42" s="7">
        <f>Model!N40</f>
        <v>2</v>
      </c>
      <c r="Y42" s="7">
        <f>Model!O40</f>
        <v>1</v>
      </c>
      <c r="Z42" s="7">
        <f>Model!P40</f>
        <v>5</v>
      </c>
      <c r="AA42" s="7">
        <f>Model!Q40</f>
        <v>14</v>
      </c>
      <c r="AB42" s="7">
        <f>Model!R40</f>
        <v>14</v>
      </c>
      <c r="AC42" s="7">
        <f>Model!S40</f>
        <v>10</v>
      </c>
      <c r="AD42" s="7">
        <f>Model!T40</f>
        <v>14</v>
      </c>
      <c r="AE42" s="7">
        <f>Model!U40</f>
        <v>14</v>
      </c>
      <c r="AF42" s="17">
        <f>Model!V40</f>
        <v>83</v>
      </c>
      <c r="AG42" s="7">
        <f>'CAT1'!P40</f>
        <v>5</v>
      </c>
      <c r="AH42" s="7">
        <f>'CAT1'!Q40</f>
        <v>5</v>
      </c>
      <c r="AI42" s="17">
        <f>'CAT1'!R40</f>
        <v>10</v>
      </c>
      <c r="AJ42" s="29">
        <f>Model!W40</f>
        <v>5</v>
      </c>
      <c r="AK42" s="29">
        <f>Model!X40</f>
        <v>5</v>
      </c>
      <c r="AL42" s="17">
        <f>Model!AB40</f>
        <v>9</v>
      </c>
      <c r="AM42" s="29">
        <f>Model!Z40</f>
        <v>5</v>
      </c>
      <c r="AN42" s="29">
        <f>Model!AA40</f>
        <v>4</v>
      </c>
      <c r="AO42" s="17">
        <f>Model!AB40</f>
        <v>9</v>
      </c>
      <c r="AP42" s="39">
        <f t="shared" si="1"/>
        <v>0.8867924528301887</v>
      </c>
      <c r="AQ42" s="40">
        <f t="shared" si="2"/>
        <v>0.86046511627906974</v>
      </c>
      <c r="AR42" s="41">
        <f t="shared" si="3"/>
        <v>0.73913043478260865</v>
      </c>
      <c r="AS42" s="42">
        <f t="shared" si="4"/>
        <v>0.95652173913043481</v>
      </c>
      <c r="AT42" s="43">
        <f t="shared" si="5"/>
        <v>0.95652173913043481</v>
      </c>
      <c r="AU42" s="44">
        <f t="shared" si="6"/>
        <v>0.6</v>
      </c>
      <c r="AV42" s="7">
        <f>ESE!F40</f>
        <v>2</v>
      </c>
      <c r="AW42" s="7">
        <f>ESE!G40</f>
        <v>2</v>
      </c>
      <c r="AX42" s="7">
        <f>ESE!H40</f>
        <v>2</v>
      </c>
      <c r="AY42" s="7">
        <f>ESE!I40</f>
        <v>2</v>
      </c>
      <c r="AZ42" s="7">
        <f>ESE!J40</f>
        <v>2</v>
      </c>
      <c r="BA42" s="7">
        <f>ESE!K40</f>
        <v>2</v>
      </c>
      <c r="BB42" s="7">
        <f>ESE!L40</f>
        <v>2</v>
      </c>
      <c r="BC42" s="7">
        <f>ESE!M40</f>
        <v>2</v>
      </c>
      <c r="BD42" s="7">
        <f>ESE!N40</f>
        <v>2</v>
      </c>
      <c r="BE42" s="7">
        <f>ESE!O40</f>
        <v>2</v>
      </c>
      <c r="BF42" s="7">
        <f>ESE!P40</f>
        <v>7</v>
      </c>
      <c r="BG42" s="7">
        <f>ESE!Q40</f>
        <v>11</v>
      </c>
      <c r="BH42" s="7">
        <f>ESE!R40</f>
        <v>12</v>
      </c>
      <c r="BI42" s="7">
        <f>ESE!S40</f>
        <v>11</v>
      </c>
      <c r="BJ42" s="7">
        <f>ESE!T40</f>
        <v>11</v>
      </c>
      <c r="BK42" s="7">
        <f>ESE!U40</f>
        <v>11</v>
      </c>
      <c r="BL42" s="17">
        <f>ESE!V40</f>
        <v>83</v>
      </c>
      <c r="BM42" s="52">
        <f>ESE!W40</f>
        <v>0.83333333333333337</v>
      </c>
      <c r="BN42" s="40">
        <f>ESE!X40</f>
        <v>0.88888888888888884</v>
      </c>
      <c r="BO42" s="41">
        <f>ESE!Y40</f>
        <v>0.83333333333333337</v>
      </c>
      <c r="BP42" s="42">
        <f>ESE!Z40</f>
        <v>0.83333333333333337</v>
      </c>
      <c r="BQ42" s="43">
        <f>ESE!AA40</f>
        <v>0.83333333333333337</v>
      </c>
      <c r="BR42" s="44">
        <f>ESE!AB40</f>
        <v>0.7</v>
      </c>
      <c r="BS42" s="50">
        <f t="shared" si="13"/>
        <v>0.5</v>
      </c>
      <c r="BT42" s="50">
        <f t="shared" si="14"/>
        <v>0.53333333333333333</v>
      </c>
      <c r="BU42" s="50">
        <f t="shared" si="15"/>
        <v>0.5</v>
      </c>
      <c r="BV42" s="50">
        <f t="shared" si="16"/>
        <v>0.5</v>
      </c>
      <c r="BW42" s="50">
        <f t="shared" si="17"/>
        <v>0.5</v>
      </c>
      <c r="BX42" s="50">
        <f t="shared" si="18"/>
        <v>0.42</v>
      </c>
      <c r="BY42" s="34">
        <f t="shared" si="19"/>
        <v>0.3547169811320755</v>
      </c>
      <c r="BZ42" s="34">
        <f t="shared" si="20"/>
        <v>0.34418604651162793</v>
      </c>
      <c r="CA42" s="34">
        <f t="shared" si="21"/>
        <v>0.29565217391304349</v>
      </c>
      <c r="CB42" s="34">
        <f t="shared" si="22"/>
        <v>0.38260869565217392</v>
      </c>
      <c r="CC42" s="34">
        <f t="shared" si="23"/>
        <v>0.38260869565217392</v>
      </c>
      <c r="CD42" s="34">
        <f t="shared" si="24"/>
        <v>0.24</v>
      </c>
      <c r="CE42" s="34">
        <f t="shared" si="25"/>
        <v>0.8547169811320755</v>
      </c>
      <c r="CF42" s="34">
        <f t="shared" si="26"/>
        <v>0.8775193798449612</v>
      </c>
      <c r="CG42" s="34">
        <f t="shared" si="27"/>
        <v>0.79565217391304355</v>
      </c>
      <c r="CH42" s="34">
        <f t="shared" si="28"/>
        <v>0.88260869565217392</v>
      </c>
      <c r="CI42" s="34">
        <f t="shared" si="29"/>
        <v>0.88260869565217392</v>
      </c>
      <c r="CJ42" s="34">
        <f t="shared" si="30"/>
        <v>0.65999999999999992</v>
      </c>
      <c r="CK42" s="34">
        <f>CES!J39</f>
        <v>0.66666666666666663</v>
      </c>
      <c r="CL42" s="34">
        <f>CES!K39</f>
        <v>0.66666666666666663</v>
      </c>
      <c r="CM42" s="34">
        <f>CES!L39</f>
        <v>0.33333333333333331</v>
      </c>
      <c r="CN42" s="34">
        <f>CES!M39</f>
        <v>0.66666666666666663</v>
      </c>
      <c r="CO42" s="34">
        <f>CES!N39</f>
        <v>0.66666666666666663</v>
      </c>
      <c r="CP42" s="34">
        <f>CES!O39</f>
        <v>0.33333333333333331</v>
      </c>
      <c r="CQ42" s="34">
        <f t="shared" si="31"/>
        <v>6.6666666666666666E-2</v>
      </c>
      <c r="CR42" s="34">
        <f t="shared" si="32"/>
        <v>6.6666666666666666E-2</v>
      </c>
      <c r="CS42" s="34">
        <f t="shared" si="33"/>
        <v>3.3333333333333333E-2</v>
      </c>
      <c r="CT42" s="34">
        <f t="shared" si="34"/>
        <v>6.6666666666666666E-2</v>
      </c>
      <c r="CU42" s="34">
        <f t="shared" si="35"/>
        <v>6.6666666666666666E-2</v>
      </c>
      <c r="CV42" s="34">
        <f t="shared" si="36"/>
        <v>3.3333333333333333E-2</v>
      </c>
      <c r="CW42" s="34">
        <f t="shared" si="37"/>
        <v>0.76924528301886796</v>
      </c>
      <c r="CX42" s="34">
        <f t="shared" si="38"/>
        <v>0.7897674418604651</v>
      </c>
      <c r="CY42" s="34">
        <f t="shared" si="39"/>
        <v>0.71608695652173926</v>
      </c>
      <c r="CZ42" s="34">
        <f t="shared" si="40"/>
        <v>0.79434782608695653</v>
      </c>
      <c r="DA42" s="34">
        <f t="shared" si="41"/>
        <v>0.79434782608695653</v>
      </c>
      <c r="DB42" s="34">
        <f t="shared" si="42"/>
        <v>0.59399999999999997</v>
      </c>
      <c r="DC42" s="39">
        <f t="shared" si="43"/>
        <v>0.83591194968553462</v>
      </c>
      <c r="DD42" s="40">
        <f t="shared" si="44"/>
        <v>0.85643410852713175</v>
      </c>
      <c r="DE42" s="41">
        <f t="shared" si="45"/>
        <v>0.74942028985507259</v>
      </c>
      <c r="DF42" s="42">
        <f t="shared" si="46"/>
        <v>0.86101449275362318</v>
      </c>
      <c r="DG42" s="43">
        <f t="shared" si="47"/>
        <v>0.86101449275362318</v>
      </c>
      <c r="DH42" s="44">
        <f t="shared" si="48"/>
        <v>0.6273333333333333</v>
      </c>
    </row>
    <row r="43" spans="2:112" x14ac:dyDescent="0.3">
      <c r="B43" s="7">
        <f>'CAT1'!B41</f>
        <v>29</v>
      </c>
      <c r="C43" s="21" t="str">
        <f>'CAT1'!C41</f>
        <v>AME21087</v>
      </c>
      <c r="D43" s="132" t="str">
        <f>'CAT1'!D41</f>
        <v>AME21087</v>
      </c>
      <c r="E43" s="133"/>
      <c r="F43" s="7">
        <f>'CAT1'!F41</f>
        <v>0</v>
      </c>
      <c r="G43" s="7">
        <f>'CAT1'!G41</f>
        <v>0</v>
      </c>
      <c r="H43" s="7">
        <f>'CAT1'!H41</f>
        <v>2</v>
      </c>
      <c r="I43" s="7">
        <f>'CAT1'!I41</f>
        <v>2</v>
      </c>
      <c r="J43" s="7">
        <f>'CAT1'!J41</f>
        <v>2</v>
      </c>
      <c r="K43" s="7">
        <f>'CAT1'!K41</f>
        <v>2</v>
      </c>
      <c r="L43" s="7">
        <f>'CAT1'!L41</f>
        <v>10</v>
      </c>
      <c r="M43" s="7">
        <f>'CAT1'!M41</f>
        <v>10</v>
      </c>
      <c r="N43" s="7">
        <f>'CAT1'!N41</f>
        <v>12</v>
      </c>
      <c r="O43" s="17">
        <f>'CAT1'!O41</f>
        <v>40</v>
      </c>
      <c r="P43" s="7">
        <f>Model!F41</f>
        <v>1</v>
      </c>
      <c r="Q43" s="7">
        <f>Model!G41</f>
        <v>0</v>
      </c>
      <c r="R43" s="7">
        <f>Model!H41</f>
        <v>1</v>
      </c>
      <c r="S43" s="7">
        <f>Model!I41</f>
        <v>0</v>
      </c>
      <c r="T43" s="7">
        <f>Model!J41</f>
        <v>1</v>
      </c>
      <c r="U43" s="7">
        <f>Model!K41</f>
        <v>1</v>
      </c>
      <c r="V43" s="7">
        <f>Model!L41</f>
        <v>1</v>
      </c>
      <c r="W43" s="7">
        <f>Model!M41</f>
        <v>2</v>
      </c>
      <c r="X43" s="7">
        <f>Model!N41</f>
        <v>2</v>
      </c>
      <c r="Y43" s="7">
        <f>Model!O41</f>
        <v>2</v>
      </c>
      <c r="Z43" s="7">
        <f>Model!P41</f>
        <v>10</v>
      </c>
      <c r="AA43" s="7">
        <f>Model!Q41</f>
        <v>12</v>
      </c>
      <c r="AB43" s="7">
        <f>Model!R41</f>
        <v>12</v>
      </c>
      <c r="AC43" s="7">
        <f>Model!S41</f>
        <v>14</v>
      </c>
      <c r="AD43" s="7">
        <f>Model!T41</f>
        <v>11</v>
      </c>
      <c r="AE43" s="7">
        <f>Model!U41</f>
        <v>12</v>
      </c>
      <c r="AF43" s="17">
        <f>Model!V41</f>
        <v>82</v>
      </c>
      <c r="AG43" s="7">
        <f>'CAT1'!P41</f>
        <v>5</v>
      </c>
      <c r="AH43" s="7">
        <f>'CAT1'!Q41</f>
        <v>5</v>
      </c>
      <c r="AI43" s="17">
        <f>'CAT1'!R41</f>
        <v>10</v>
      </c>
      <c r="AJ43" s="29">
        <f>Model!W41</f>
        <v>5</v>
      </c>
      <c r="AK43" s="29">
        <f>Model!X41</f>
        <v>5</v>
      </c>
      <c r="AL43" s="17">
        <f>Model!AB41</f>
        <v>9</v>
      </c>
      <c r="AM43" s="29">
        <f>Model!Z41</f>
        <v>5</v>
      </c>
      <c r="AN43" s="29">
        <f>Model!AA41</f>
        <v>4</v>
      </c>
      <c r="AO43" s="17">
        <f>Model!AB41</f>
        <v>9</v>
      </c>
      <c r="AP43" s="39">
        <f t="shared" si="1"/>
        <v>0.75471698113207553</v>
      </c>
      <c r="AQ43" s="40">
        <f t="shared" si="2"/>
        <v>0.83720930232558144</v>
      </c>
      <c r="AR43" s="41">
        <f t="shared" si="3"/>
        <v>0.91304347826086951</v>
      </c>
      <c r="AS43" s="42">
        <f t="shared" si="4"/>
        <v>0.82608695652173914</v>
      </c>
      <c r="AT43" s="43">
        <f t="shared" si="5"/>
        <v>0.91304347826086951</v>
      </c>
      <c r="AU43" s="44">
        <f t="shared" si="6"/>
        <v>0.93333333333333335</v>
      </c>
      <c r="AV43" s="7">
        <f>ESE!F41</f>
        <v>2</v>
      </c>
      <c r="AW43" s="7">
        <f>ESE!G41</f>
        <v>2</v>
      </c>
      <c r="AX43" s="7">
        <f>ESE!H41</f>
        <v>2</v>
      </c>
      <c r="AY43" s="7">
        <f>ESE!I41</f>
        <v>2</v>
      </c>
      <c r="AZ43" s="7">
        <f>ESE!J41</f>
        <v>2</v>
      </c>
      <c r="BA43" s="7">
        <f>ESE!K41</f>
        <v>2</v>
      </c>
      <c r="BB43" s="7">
        <f>ESE!L41</f>
        <v>2</v>
      </c>
      <c r="BC43" s="7">
        <f>ESE!M41</f>
        <v>2</v>
      </c>
      <c r="BD43" s="7">
        <f>ESE!N41</f>
        <v>2</v>
      </c>
      <c r="BE43" s="7">
        <f>ESE!O41</f>
        <v>2</v>
      </c>
      <c r="BF43" s="7">
        <f>ESE!P41</f>
        <v>8</v>
      </c>
      <c r="BG43" s="7">
        <f>ESE!Q41</f>
        <v>11</v>
      </c>
      <c r="BH43" s="7">
        <f>ESE!R41</f>
        <v>12</v>
      </c>
      <c r="BI43" s="7">
        <f>ESE!S41</f>
        <v>11</v>
      </c>
      <c r="BJ43" s="7">
        <f>ESE!T41</f>
        <v>11</v>
      </c>
      <c r="BK43" s="7">
        <f>ESE!U41</f>
        <v>11</v>
      </c>
      <c r="BL43" s="17">
        <f>ESE!V41</f>
        <v>84</v>
      </c>
      <c r="BM43" s="52">
        <f>ESE!W41</f>
        <v>0.83333333333333337</v>
      </c>
      <c r="BN43" s="40">
        <f>ESE!X41</f>
        <v>0.88888888888888884</v>
      </c>
      <c r="BO43" s="41">
        <f>ESE!Y41</f>
        <v>0.83333333333333337</v>
      </c>
      <c r="BP43" s="42">
        <f>ESE!Z41</f>
        <v>0.83333333333333337</v>
      </c>
      <c r="BQ43" s="43">
        <f>ESE!AA41</f>
        <v>0.83333333333333337</v>
      </c>
      <c r="BR43" s="44">
        <f>ESE!AB41</f>
        <v>0.8</v>
      </c>
      <c r="BS43" s="50">
        <f t="shared" si="13"/>
        <v>0.5</v>
      </c>
      <c r="BT43" s="50">
        <f t="shared" si="14"/>
        <v>0.53333333333333333</v>
      </c>
      <c r="BU43" s="50">
        <f t="shared" si="15"/>
        <v>0.5</v>
      </c>
      <c r="BV43" s="50">
        <f t="shared" si="16"/>
        <v>0.5</v>
      </c>
      <c r="BW43" s="50">
        <f t="shared" si="17"/>
        <v>0.5</v>
      </c>
      <c r="BX43" s="50">
        <f t="shared" si="18"/>
        <v>0.48</v>
      </c>
      <c r="BY43" s="34">
        <f t="shared" si="19"/>
        <v>0.30188679245283023</v>
      </c>
      <c r="BZ43" s="34">
        <f t="shared" si="20"/>
        <v>0.33488372093023261</v>
      </c>
      <c r="CA43" s="34">
        <f t="shared" si="21"/>
        <v>0.36521739130434783</v>
      </c>
      <c r="CB43" s="34">
        <f t="shared" si="22"/>
        <v>0.33043478260869569</v>
      </c>
      <c r="CC43" s="34">
        <f t="shared" si="23"/>
        <v>0.36521739130434783</v>
      </c>
      <c r="CD43" s="34">
        <f t="shared" si="24"/>
        <v>0.37333333333333335</v>
      </c>
      <c r="CE43" s="34">
        <f t="shared" si="25"/>
        <v>0.80188679245283023</v>
      </c>
      <c r="CF43" s="34">
        <f t="shared" si="26"/>
        <v>0.86821705426356588</v>
      </c>
      <c r="CG43" s="34">
        <f t="shared" si="27"/>
        <v>0.86521739130434783</v>
      </c>
      <c r="CH43" s="34">
        <f t="shared" si="28"/>
        <v>0.83043478260869574</v>
      </c>
      <c r="CI43" s="34">
        <f t="shared" si="29"/>
        <v>0.86521739130434783</v>
      </c>
      <c r="CJ43" s="34">
        <f t="shared" si="30"/>
        <v>0.85333333333333328</v>
      </c>
      <c r="CK43" s="34">
        <f>CES!J40</f>
        <v>0.66666666666666663</v>
      </c>
      <c r="CL43" s="34">
        <f>CES!K40</f>
        <v>1</v>
      </c>
      <c r="CM43" s="34">
        <f>CES!L40</f>
        <v>0.66666666666666663</v>
      </c>
      <c r="CN43" s="34">
        <f>CES!M40</f>
        <v>1</v>
      </c>
      <c r="CO43" s="34">
        <f>CES!N40</f>
        <v>1</v>
      </c>
      <c r="CP43" s="34">
        <f>CES!O40</f>
        <v>1</v>
      </c>
      <c r="CQ43" s="34">
        <f t="shared" si="31"/>
        <v>6.6666666666666666E-2</v>
      </c>
      <c r="CR43" s="34">
        <f t="shared" si="32"/>
        <v>0.1</v>
      </c>
      <c r="CS43" s="34">
        <f t="shared" si="33"/>
        <v>6.6666666666666666E-2</v>
      </c>
      <c r="CT43" s="34">
        <f t="shared" si="34"/>
        <v>0.1</v>
      </c>
      <c r="CU43" s="34">
        <f t="shared" si="35"/>
        <v>0.1</v>
      </c>
      <c r="CV43" s="34">
        <f t="shared" si="36"/>
        <v>0.1</v>
      </c>
      <c r="CW43" s="34">
        <f t="shared" si="37"/>
        <v>0.72169811320754718</v>
      </c>
      <c r="CX43" s="34">
        <f t="shared" si="38"/>
        <v>0.78139534883720929</v>
      </c>
      <c r="CY43" s="34">
        <f t="shared" si="39"/>
        <v>0.77869565217391301</v>
      </c>
      <c r="CZ43" s="34">
        <f t="shared" si="40"/>
        <v>0.74739130434782619</v>
      </c>
      <c r="DA43" s="34">
        <f t="shared" si="41"/>
        <v>0.77869565217391301</v>
      </c>
      <c r="DB43" s="34">
        <f t="shared" si="42"/>
        <v>0.76800000000000002</v>
      </c>
      <c r="DC43" s="39">
        <f t="shared" si="43"/>
        <v>0.78836477987421383</v>
      </c>
      <c r="DD43" s="40">
        <f t="shared" si="44"/>
        <v>0.88139534883720927</v>
      </c>
      <c r="DE43" s="41">
        <f t="shared" si="45"/>
        <v>0.84536231884057966</v>
      </c>
      <c r="DF43" s="42">
        <f t="shared" si="46"/>
        <v>0.84739130434782617</v>
      </c>
      <c r="DG43" s="43">
        <f t="shared" si="47"/>
        <v>0.87869565217391299</v>
      </c>
      <c r="DH43" s="44">
        <f t="shared" si="48"/>
        <v>0.86799999999999999</v>
      </c>
    </row>
    <row r="44" spans="2:112" x14ac:dyDescent="0.3">
      <c r="B44" s="7">
        <f>'CAT1'!B42</f>
        <v>30</v>
      </c>
      <c r="C44" s="21" t="str">
        <f>'CAT1'!C42</f>
        <v>AME21089</v>
      </c>
      <c r="D44" s="132" t="str">
        <f>'CAT1'!D42</f>
        <v>AME21089</v>
      </c>
      <c r="E44" s="133"/>
      <c r="F44" s="7">
        <f>'CAT1'!F42</f>
        <v>2</v>
      </c>
      <c r="G44" s="7">
        <f>'CAT1'!G42</f>
        <v>2</v>
      </c>
      <c r="H44" s="7">
        <f>'CAT1'!H42</f>
        <v>2</v>
      </c>
      <c r="I44" s="7">
        <f>'CAT1'!I42</f>
        <v>2</v>
      </c>
      <c r="J44" s="7">
        <f>'CAT1'!J42</f>
        <v>2</v>
      </c>
      <c r="K44" s="7">
        <f>'CAT1'!K42</f>
        <v>2</v>
      </c>
      <c r="L44" s="7">
        <f>'CAT1'!L42</f>
        <v>9</v>
      </c>
      <c r="M44" s="7">
        <f>'CAT1'!M42</f>
        <v>10</v>
      </c>
      <c r="N44" s="7">
        <f>'CAT1'!N42</f>
        <v>11</v>
      </c>
      <c r="O44" s="17">
        <f>'CAT1'!O42</f>
        <v>42</v>
      </c>
      <c r="P44" s="7">
        <f>Model!F42</f>
        <v>2</v>
      </c>
      <c r="Q44" s="7">
        <f>Model!G42</f>
        <v>2</v>
      </c>
      <c r="R44" s="7">
        <f>Model!H42</f>
        <v>2</v>
      </c>
      <c r="S44" s="7">
        <f>Model!I42</f>
        <v>2</v>
      </c>
      <c r="T44" s="7">
        <f>Model!J42</f>
        <v>1</v>
      </c>
      <c r="U44" s="7">
        <f>Model!K42</f>
        <v>1</v>
      </c>
      <c r="V44" s="7">
        <f>Model!L42</f>
        <v>1</v>
      </c>
      <c r="W44" s="7">
        <f>Model!M42</f>
        <v>1</v>
      </c>
      <c r="X44" s="7">
        <f>Model!N42</f>
        <v>1</v>
      </c>
      <c r="Y44" s="7">
        <f>Model!O42</f>
        <v>2</v>
      </c>
      <c r="Z44" s="7">
        <f>Model!P42</f>
        <v>9</v>
      </c>
      <c r="AA44" s="7">
        <f>Model!Q42</f>
        <v>13</v>
      </c>
      <c r="AB44" s="7">
        <f>Model!R42</f>
        <v>10</v>
      </c>
      <c r="AC44" s="7">
        <f>Model!S42</f>
        <v>13</v>
      </c>
      <c r="AD44" s="7">
        <f>Model!T42</f>
        <v>11</v>
      </c>
      <c r="AE44" s="7">
        <f>Model!U42</f>
        <v>10</v>
      </c>
      <c r="AF44" s="17">
        <f>Model!V42</f>
        <v>81</v>
      </c>
      <c r="AG44" s="7">
        <f>'CAT1'!P42</f>
        <v>5</v>
      </c>
      <c r="AH44" s="7">
        <f>'CAT1'!Q42</f>
        <v>5</v>
      </c>
      <c r="AI44" s="17">
        <f>'CAT1'!R42</f>
        <v>10</v>
      </c>
      <c r="AJ44" s="29">
        <f>Model!W42</f>
        <v>5</v>
      </c>
      <c r="AK44" s="29">
        <f>Model!X42</f>
        <v>5</v>
      </c>
      <c r="AL44" s="17">
        <f>Model!AB42</f>
        <v>9</v>
      </c>
      <c r="AM44" s="29">
        <f>Model!Z42</f>
        <v>5</v>
      </c>
      <c r="AN44" s="29">
        <f>Model!AA42</f>
        <v>4</v>
      </c>
      <c r="AO44" s="17">
        <f>Model!AB42</f>
        <v>9</v>
      </c>
      <c r="AP44" s="39">
        <f t="shared" si="1"/>
        <v>0.8867924528301887</v>
      </c>
      <c r="AQ44" s="40">
        <f t="shared" si="2"/>
        <v>0.83720930232558144</v>
      </c>
      <c r="AR44" s="41">
        <f t="shared" si="3"/>
        <v>0.86956521739130432</v>
      </c>
      <c r="AS44" s="42">
        <f t="shared" si="4"/>
        <v>0.78260869565217395</v>
      </c>
      <c r="AT44" s="43">
        <f t="shared" si="5"/>
        <v>0.78260869565217395</v>
      </c>
      <c r="AU44" s="44">
        <f t="shared" si="6"/>
        <v>0.8666666666666667</v>
      </c>
      <c r="AV44" s="7">
        <f>ESE!F42</f>
        <v>2</v>
      </c>
      <c r="AW44" s="7">
        <f>ESE!G42</f>
        <v>2</v>
      </c>
      <c r="AX44" s="7">
        <f>ESE!H42</f>
        <v>2</v>
      </c>
      <c r="AY44" s="7">
        <f>ESE!I42</f>
        <v>0</v>
      </c>
      <c r="AZ44" s="7">
        <f>ESE!J42</f>
        <v>2</v>
      </c>
      <c r="BA44" s="7">
        <f>ESE!K42</f>
        <v>0</v>
      </c>
      <c r="BB44" s="7">
        <f>ESE!L42</f>
        <v>0</v>
      </c>
      <c r="BC44" s="7">
        <f>ESE!M42</f>
        <v>2</v>
      </c>
      <c r="BD44" s="7">
        <f>ESE!N42</f>
        <v>0</v>
      </c>
      <c r="BE44" s="7">
        <f>ESE!O42</f>
        <v>2</v>
      </c>
      <c r="BF44" s="7">
        <f>ESE!P42</f>
        <v>5</v>
      </c>
      <c r="BG44" s="7">
        <f>ESE!Q42</f>
        <v>13</v>
      </c>
      <c r="BH44" s="7">
        <f>ESE!R42</f>
        <v>12</v>
      </c>
      <c r="BI44" s="7">
        <f>ESE!S42</f>
        <v>12</v>
      </c>
      <c r="BJ44" s="7">
        <f>ESE!T42</f>
        <v>12</v>
      </c>
      <c r="BK44" s="7">
        <f>ESE!U42</f>
        <v>12</v>
      </c>
      <c r="BL44" s="17">
        <f>ESE!V42</f>
        <v>78</v>
      </c>
      <c r="BM44" s="52">
        <f>ESE!W42</f>
        <v>0.94444444444444442</v>
      </c>
      <c r="BN44" s="40">
        <f>ESE!X42</f>
        <v>0.77777777777777779</v>
      </c>
      <c r="BO44" s="41">
        <f>ESE!Y42</f>
        <v>0.77777777777777779</v>
      </c>
      <c r="BP44" s="42">
        <f>ESE!Z42</f>
        <v>0.77777777777777779</v>
      </c>
      <c r="BQ44" s="43">
        <f>ESE!AA42</f>
        <v>0.77777777777777779</v>
      </c>
      <c r="BR44" s="44">
        <f>ESE!AB42</f>
        <v>0.5</v>
      </c>
      <c r="BS44" s="50">
        <f t="shared" si="13"/>
        <v>0.56666666666666665</v>
      </c>
      <c r="BT44" s="50">
        <f t="shared" si="14"/>
        <v>0.46666666666666667</v>
      </c>
      <c r="BU44" s="50">
        <f t="shared" si="15"/>
        <v>0.46666666666666667</v>
      </c>
      <c r="BV44" s="50">
        <f t="shared" si="16"/>
        <v>0.46666666666666667</v>
      </c>
      <c r="BW44" s="50">
        <f t="shared" si="17"/>
        <v>0.46666666666666667</v>
      </c>
      <c r="BX44" s="50">
        <f t="shared" si="18"/>
        <v>0.3</v>
      </c>
      <c r="BY44" s="34">
        <f t="shared" si="19"/>
        <v>0.3547169811320755</v>
      </c>
      <c r="BZ44" s="34">
        <f t="shared" si="20"/>
        <v>0.33488372093023261</v>
      </c>
      <c r="CA44" s="34">
        <f t="shared" si="21"/>
        <v>0.34782608695652173</v>
      </c>
      <c r="CB44" s="34">
        <f t="shared" si="22"/>
        <v>0.31304347826086959</v>
      </c>
      <c r="CC44" s="34">
        <f t="shared" si="23"/>
        <v>0.31304347826086959</v>
      </c>
      <c r="CD44" s="34">
        <f t="shared" si="24"/>
        <v>0.34666666666666668</v>
      </c>
      <c r="CE44" s="34">
        <f t="shared" si="25"/>
        <v>0.92138364779874216</v>
      </c>
      <c r="CF44" s="34">
        <f t="shared" si="26"/>
        <v>0.80155038759689923</v>
      </c>
      <c r="CG44" s="34">
        <f t="shared" si="27"/>
        <v>0.8144927536231884</v>
      </c>
      <c r="CH44" s="34">
        <f t="shared" si="28"/>
        <v>0.77971014492753632</v>
      </c>
      <c r="CI44" s="34">
        <f t="shared" si="29"/>
        <v>0.77971014492753632</v>
      </c>
      <c r="CJ44" s="34">
        <f t="shared" si="30"/>
        <v>0.64666666666666672</v>
      </c>
      <c r="CK44" s="34">
        <f>CES!J41</f>
        <v>0.33333333333333331</v>
      </c>
      <c r="CL44" s="34">
        <f>CES!K41</f>
        <v>1</v>
      </c>
      <c r="CM44" s="34">
        <f>CES!L41</f>
        <v>0.66666666666666663</v>
      </c>
      <c r="CN44" s="34">
        <f>CES!M41</f>
        <v>0.66666666666666663</v>
      </c>
      <c r="CO44" s="34">
        <f>CES!N41</f>
        <v>0.66666666666666663</v>
      </c>
      <c r="CP44" s="34">
        <f>CES!O41</f>
        <v>0.33333333333333331</v>
      </c>
      <c r="CQ44" s="34">
        <f t="shared" si="31"/>
        <v>3.3333333333333333E-2</v>
      </c>
      <c r="CR44" s="34">
        <f t="shared" si="32"/>
        <v>0.1</v>
      </c>
      <c r="CS44" s="34">
        <f t="shared" si="33"/>
        <v>6.6666666666666666E-2</v>
      </c>
      <c r="CT44" s="34">
        <f t="shared" si="34"/>
        <v>6.6666666666666666E-2</v>
      </c>
      <c r="CU44" s="34">
        <f t="shared" si="35"/>
        <v>6.6666666666666666E-2</v>
      </c>
      <c r="CV44" s="34">
        <f t="shared" si="36"/>
        <v>3.3333333333333333E-2</v>
      </c>
      <c r="CW44" s="34">
        <f t="shared" si="37"/>
        <v>0.82924528301886791</v>
      </c>
      <c r="CX44" s="34">
        <f t="shared" si="38"/>
        <v>0.72139534883720935</v>
      </c>
      <c r="CY44" s="34">
        <f t="shared" si="39"/>
        <v>0.73304347826086957</v>
      </c>
      <c r="CZ44" s="34">
        <f t="shared" si="40"/>
        <v>0.70173913043478275</v>
      </c>
      <c r="DA44" s="34">
        <f t="shared" si="41"/>
        <v>0.70173913043478275</v>
      </c>
      <c r="DB44" s="34">
        <f t="shared" si="42"/>
        <v>0.58200000000000007</v>
      </c>
      <c r="DC44" s="39">
        <f t="shared" si="43"/>
        <v>0.86257861635220123</v>
      </c>
      <c r="DD44" s="40">
        <f t="shared" si="44"/>
        <v>0.82139534883720933</v>
      </c>
      <c r="DE44" s="41">
        <f t="shared" si="45"/>
        <v>0.79971014492753623</v>
      </c>
      <c r="DF44" s="42">
        <f t="shared" si="46"/>
        <v>0.76840579710144941</v>
      </c>
      <c r="DG44" s="43">
        <f t="shared" si="47"/>
        <v>0.76840579710144941</v>
      </c>
      <c r="DH44" s="44">
        <f t="shared" si="48"/>
        <v>0.6153333333333334</v>
      </c>
    </row>
    <row r="45" spans="2:112" x14ac:dyDescent="0.3">
      <c r="B45" s="7">
        <f>'CAT1'!B43</f>
        <v>31</v>
      </c>
      <c r="C45" s="21" t="str">
        <f>'CAT1'!C43</f>
        <v>AME21091</v>
      </c>
      <c r="D45" s="132" t="str">
        <f>'CAT1'!D43</f>
        <v>AME21091</v>
      </c>
      <c r="E45" s="133"/>
      <c r="F45" s="7">
        <f>'CAT1'!F43</f>
        <v>2</v>
      </c>
      <c r="G45" s="7">
        <f>'CAT1'!G43</f>
        <v>2</v>
      </c>
      <c r="H45" s="7">
        <f>'CAT1'!H43</f>
        <v>1</v>
      </c>
      <c r="I45" s="7">
        <f>'CAT1'!I43</f>
        <v>1</v>
      </c>
      <c r="J45" s="7">
        <f>'CAT1'!J43</f>
        <v>1</v>
      </c>
      <c r="K45" s="7">
        <f>'CAT1'!K43</f>
        <v>0</v>
      </c>
      <c r="L45" s="7">
        <f>'CAT1'!L43</f>
        <v>1</v>
      </c>
      <c r="M45" s="7">
        <f>'CAT1'!M43</f>
        <v>9</v>
      </c>
      <c r="N45" s="7">
        <f>'CAT1'!N43</f>
        <v>14</v>
      </c>
      <c r="O45" s="17">
        <f>'CAT1'!O43</f>
        <v>31</v>
      </c>
      <c r="P45" s="7">
        <f>Model!F43</f>
        <v>1</v>
      </c>
      <c r="Q45" s="7">
        <f>Model!G43</f>
        <v>2</v>
      </c>
      <c r="R45" s="7">
        <f>Model!H43</f>
        <v>2</v>
      </c>
      <c r="S45" s="7">
        <f>Model!I43</f>
        <v>2</v>
      </c>
      <c r="T45" s="7">
        <f>Model!J43</f>
        <v>2</v>
      </c>
      <c r="U45" s="7">
        <f>Model!K43</f>
        <v>1</v>
      </c>
      <c r="V45" s="7">
        <f>Model!L43</f>
        <v>1</v>
      </c>
      <c r="W45" s="7">
        <f>Model!M43</f>
        <v>1</v>
      </c>
      <c r="X45" s="7">
        <f>Model!N43</f>
        <v>2</v>
      </c>
      <c r="Y45" s="7">
        <f>Model!O43</f>
        <v>2</v>
      </c>
      <c r="Z45" s="7">
        <f>Model!P43</f>
        <v>8</v>
      </c>
      <c r="AA45" s="7">
        <f>Model!Q43</f>
        <v>11</v>
      </c>
      <c r="AB45" s="7">
        <f>Model!R43</f>
        <v>14</v>
      </c>
      <c r="AC45" s="7">
        <f>Model!S43</f>
        <v>13</v>
      </c>
      <c r="AD45" s="7">
        <f>Model!T43</f>
        <v>12</v>
      </c>
      <c r="AE45" s="7">
        <f>Model!U43</f>
        <v>11</v>
      </c>
      <c r="AF45" s="17">
        <f>Model!V43</f>
        <v>85</v>
      </c>
      <c r="AG45" s="7">
        <f>'CAT1'!P43</f>
        <v>5</v>
      </c>
      <c r="AH45" s="7">
        <f>'CAT1'!Q43</f>
        <v>5</v>
      </c>
      <c r="AI45" s="17">
        <f>'CAT1'!R43</f>
        <v>10</v>
      </c>
      <c r="AJ45" s="29">
        <f>Model!W43</f>
        <v>5</v>
      </c>
      <c r="AK45" s="29">
        <f>Model!X43</f>
        <v>5</v>
      </c>
      <c r="AL45" s="17">
        <f>Model!AB43</f>
        <v>10</v>
      </c>
      <c r="AM45" s="29">
        <f>Model!Z43</f>
        <v>5</v>
      </c>
      <c r="AN45" s="29">
        <f>Model!AA43</f>
        <v>5</v>
      </c>
      <c r="AO45" s="17">
        <f>Model!AB43</f>
        <v>10</v>
      </c>
      <c r="AP45" s="39">
        <f t="shared" si="1"/>
        <v>0.64150943396226412</v>
      </c>
      <c r="AQ45" s="40">
        <f t="shared" si="2"/>
        <v>0.90697674418604646</v>
      </c>
      <c r="AR45" s="41">
        <f t="shared" si="3"/>
        <v>0.91304347826086951</v>
      </c>
      <c r="AS45" s="42">
        <f t="shared" si="4"/>
        <v>0.82608695652173914</v>
      </c>
      <c r="AT45" s="43">
        <f t="shared" si="5"/>
        <v>0.86956521739130432</v>
      </c>
      <c r="AU45" s="44">
        <f t="shared" si="6"/>
        <v>0.8666666666666667</v>
      </c>
      <c r="AV45" s="7">
        <f>ESE!F43</f>
        <v>2</v>
      </c>
      <c r="AW45" s="7">
        <f>ESE!G43</f>
        <v>2</v>
      </c>
      <c r="AX45" s="7">
        <f>ESE!H43</f>
        <v>2</v>
      </c>
      <c r="AY45" s="7">
        <f>ESE!I43</f>
        <v>2</v>
      </c>
      <c r="AZ45" s="7">
        <f>ESE!J43</f>
        <v>2</v>
      </c>
      <c r="BA45" s="7">
        <f>ESE!K43</f>
        <v>2</v>
      </c>
      <c r="BB45" s="7">
        <f>ESE!L43</f>
        <v>2</v>
      </c>
      <c r="BC45" s="7">
        <f>ESE!M43</f>
        <v>2</v>
      </c>
      <c r="BD45" s="7">
        <f>ESE!N43</f>
        <v>2</v>
      </c>
      <c r="BE45" s="7">
        <f>ESE!O43</f>
        <v>2</v>
      </c>
      <c r="BF45" s="7">
        <f>ESE!P43</f>
        <v>8</v>
      </c>
      <c r="BG45" s="7">
        <f>ESE!Q43</f>
        <v>12</v>
      </c>
      <c r="BH45" s="7">
        <f>ESE!R43</f>
        <v>11</v>
      </c>
      <c r="BI45" s="7">
        <f>ESE!S43</f>
        <v>10</v>
      </c>
      <c r="BJ45" s="7">
        <f>ESE!T43</f>
        <v>11</v>
      </c>
      <c r="BK45" s="7">
        <f>ESE!U43</f>
        <v>10</v>
      </c>
      <c r="BL45" s="17">
        <f>ESE!V43</f>
        <v>82</v>
      </c>
      <c r="BM45" s="52">
        <f>ESE!W43</f>
        <v>0.88888888888888884</v>
      </c>
      <c r="BN45" s="40">
        <f>ESE!X43</f>
        <v>0.83333333333333337</v>
      </c>
      <c r="BO45" s="41">
        <f>ESE!Y43</f>
        <v>0.77777777777777779</v>
      </c>
      <c r="BP45" s="42">
        <f>ESE!Z43</f>
        <v>0.83333333333333337</v>
      </c>
      <c r="BQ45" s="43">
        <f>ESE!AA43</f>
        <v>0.77777777777777779</v>
      </c>
      <c r="BR45" s="44">
        <f>ESE!AB43</f>
        <v>0.8</v>
      </c>
      <c r="BS45" s="50">
        <f t="shared" si="13"/>
        <v>0.53333333333333333</v>
      </c>
      <c r="BT45" s="50">
        <f t="shared" si="14"/>
        <v>0.5</v>
      </c>
      <c r="BU45" s="50">
        <f t="shared" si="15"/>
        <v>0.46666666666666667</v>
      </c>
      <c r="BV45" s="50">
        <f t="shared" si="16"/>
        <v>0.5</v>
      </c>
      <c r="BW45" s="50">
        <f t="shared" si="17"/>
        <v>0.46666666666666667</v>
      </c>
      <c r="BX45" s="50">
        <f t="shared" si="18"/>
        <v>0.48</v>
      </c>
      <c r="BY45" s="34">
        <f t="shared" si="19"/>
        <v>0.25660377358490566</v>
      </c>
      <c r="BZ45" s="34">
        <f t="shared" si="20"/>
        <v>0.36279069767441863</v>
      </c>
      <c r="CA45" s="34">
        <f t="shared" si="21"/>
        <v>0.36521739130434783</v>
      </c>
      <c r="CB45" s="34">
        <f t="shared" si="22"/>
        <v>0.33043478260869569</v>
      </c>
      <c r="CC45" s="34">
        <f t="shared" si="23"/>
        <v>0.34782608695652173</v>
      </c>
      <c r="CD45" s="34">
        <f t="shared" si="24"/>
        <v>0.34666666666666668</v>
      </c>
      <c r="CE45" s="34">
        <f t="shared" si="25"/>
        <v>0.78993710691823904</v>
      </c>
      <c r="CF45" s="34">
        <f t="shared" si="26"/>
        <v>0.86279069767441863</v>
      </c>
      <c r="CG45" s="34">
        <f t="shared" si="27"/>
        <v>0.8318840579710145</v>
      </c>
      <c r="CH45" s="34">
        <f t="shared" si="28"/>
        <v>0.83043478260869574</v>
      </c>
      <c r="CI45" s="34">
        <f t="shared" si="29"/>
        <v>0.8144927536231884</v>
      </c>
      <c r="CJ45" s="34">
        <f t="shared" si="30"/>
        <v>0.82666666666666666</v>
      </c>
      <c r="CK45" s="34">
        <f>CES!J42</f>
        <v>1</v>
      </c>
      <c r="CL45" s="34">
        <f>CES!K42</f>
        <v>1</v>
      </c>
      <c r="CM45" s="34">
        <f>CES!L42</f>
        <v>0.66666666666666663</v>
      </c>
      <c r="CN45" s="34">
        <f>CES!M42</f>
        <v>1</v>
      </c>
      <c r="CO45" s="34">
        <f>CES!N42</f>
        <v>1</v>
      </c>
      <c r="CP45" s="34">
        <f>CES!O42</f>
        <v>0.66666666666666663</v>
      </c>
      <c r="CQ45" s="34">
        <f t="shared" si="31"/>
        <v>0.1</v>
      </c>
      <c r="CR45" s="34">
        <f t="shared" si="32"/>
        <v>0.1</v>
      </c>
      <c r="CS45" s="34">
        <f t="shared" si="33"/>
        <v>6.6666666666666666E-2</v>
      </c>
      <c r="CT45" s="34">
        <f t="shared" si="34"/>
        <v>0.1</v>
      </c>
      <c r="CU45" s="34">
        <f t="shared" si="35"/>
        <v>0.1</v>
      </c>
      <c r="CV45" s="34">
        <f t="shared" si="36"/>
        <v>6.6666666666666666E-2</v>
      </c>
      <c r="CW45" s="34">
        <f t="shared" si="37"/>
        <v>0.71094339622641511</v>
      </c>
      <c r="CX45" s="34">
        <f t="shared" si="38"/>
        <v>0.77651162790697681</v>
      </c>
      <c r="CY45" s="34">
        <f t="shared" si="39"/>
        <v>0.7486956521739131</v>
      </c>
      <c r="CZ45" s="34">
        <f t="shared" si="40"/>
        <v>0.74739130434782619</v>
      </c>
      <c r="DA45" s="34">
        <f t="shared" si="41"/>
        <v>0.73304347826086957</v>
      </c>
      <c r="DB45" s="34">
        <f t="shared" si="42"/>
        <v>0.74399999999999999</v>
      </c>
      <c r="DC45" s="39">
        <f t="shared" si="43"/>
        <v>0.81094339622641509</v>
      </c>
      <c r="DD45" s="40">
        <f t="shared" si="44"/>
        <v>0.87651162790697679</v>
      </c>
      <c r="DE45" s="41">
        <f t="shared" si="45"/>
        <v>0.81536231884057975</v>
      </c>
      <c r="DF45" s="42">
        <f t="shared" si="46"/>
        <v>0.84739130434782617</v>
      </c>
      <c r="DG45" s="43">
        <f t="shared" si="47"/>
        <v>0.83304347826086955</v>
      </c>
      <c r="DH45" s="44">
        <f t="shared" si="48"/>
        <v>0.81066666666666665</v>
      </c>
    </row>
    <row r="46" spans="2:112" x14ac:dyDescent="0.3">
      <c r="B46" s="7">
        <f>'CAT1'!B44</f>
        <v>32</v>
      </c>
      <c r="C46" s="21" t="str">
        <f>'CAT1'!C44</f>
        <v>AME21103</v>
      </c>
      <c r="D46" s="132" t="str">
        <f>'CAT1'!D44</f>
        <v>AME21103</v>
      </c>
      <c r="E46" s="133"/>
      <c r="F46" s="7">
        <f>'CAT1'!F44</f>
        <v>0</v>
      </c>
      <c r="G46" s="7">
        <f>'CAT1'!G44</f>
        <v>0</v>
      </c>
      <c r="H46" s="7">
        <f>'CAT1'!H44</f>
        <v>1</v>
      </c>
      <c r="I46" s="7">
        <f>'CAT1'!I44</f>
        <v>1</v>
      </c>
      <c r="J46" s="7">
        <f>'CAT1'!J44</f>
        <v>2</v>
      </c>
      <c r="K46" s="7">
        <f>'CAT1'!K44</f>
        <v>2</v>
      </c>
      <c r="L46" s="7">
        <f>'CAT1'!L44</f>
        <v>8</v>
      </c>
      <c r="M46" s="7">
        <f>'CAT1'!M44</f>
        <v>12</v>
      </c>
      <c r="N46" s="7">
        <f>'CAT1'!N44</f>
        <v>14</v>
      </c>
      <c r="O46" s="17">
        <f>'CAT1'!O44</f>
        <v>40</v>
      </c>
      <c r="P46" s="7">
        <f>Model!F44</f>
        <v>2</v>
      </c>
      <c r="Q46" s="7">
        <f>Model!G44</f>
        <v>2</v>
      </c>
      <c r="R46" s="7">
        <f>Model!H44</f>
        <v>1</v>
      </c>
      <c r="S46" s="7">
        <f>Model!I44</f>
        <v>1</v>
      </c>
      <c r="T46" s="7">
        <f>Model!J44</f>
        <v>2</v>
      </c>
      <c r="U46" s="7">
        <f>Model!K44</f>
        <v>2</v>
      </c>
      <c r="V46" s="7">
        <f>Model!L44</f>
        <v>1</v>
      </c>
      <c r="W46" s="7">
        <f>Model!M44</f>
        <v>1</v>
      </c>
      <c r="X46" s="7">
        <f>Model!N44</f>
        <v>1</v>
      </c>
      <c r="Y46" s="7">
        <f>Model!O44</f>
        <v>1</v>
      </c>
      <c r="Z46" s="7">
        <f>Model!P44</f>
        <v>9</v>
      </c>
      <c r="AA46" s="7">
        <f>Model!Q44</f>
        <v>13</v>
      </c>
      <c r="AB46" s="7">
        <f>Model!R44</f>
        <v>10</v>
      </c>
      <c r="AC46" s="7">
        <f>Model!S44</f>
        <v>12</v>
      </c>
      <c r="AD46" s="7">
        <f>Model!T44</f>
        <v>13</v>
      </c>
      <c r="AE46" s="7">
        <f>Model!U44</f>
        <v>13</v>
      </c>
      <c r="AF46" s="17">
        <f>Model!V44</f>
        <v>84</v>
      </c>
      <c r="AG46" s="7">
        <f>'CAT1'!P44</f>
        <v>5</v>
      </c>
      <c r="AH46" s="7">
        <f>'CAT1'!Q44</f>
        <v>5</v>
      </c>
      <c r="AI46" s="17">
        <f>'CAT1'!R44</f>
        <v>10</v>
      </c>
      <c r="AJ46" s="29">
        <f>Model!W44</f>
        <v>5</v>
      </c>
      <c r="AK46" s="29">
        <f>Model!X44</f>
        <v>5</v>
      </c>
      <c r="AL46" s="17">
        <f>Model!AB44</f>
        <v>8</v>
      </c>
      <c r="AM46" s="29">
        <f>Model!Z44</f>
        <v>4</v>
      </c>
      <c r="AN46" s="29">
        <f>Model!AA44</f>
        <v>4</v>
      </c>
      <c r="AO46" s="17">
        <f>Model!AB44</f>
        <v>8</v>
      </c>
      <c r="AP46" s="39">
        <f t="shared" si="1"/>
        <v>0.81132075471698117</v>
      </c>
      <c r="AQ46" s="40">
        <f t="shared" si="2"/>
        <v>0.83720930232558144</v>
      </c>
      <c r="AR46" s="41">
        <f t="shared" si="3"/>
        <v>0.91304347826086951</v>
      </c>
      <c r="AS46" s="42">
        <f t="shared" si="4"/>
        <v>0.86956521739130432</v>
      </c>
      <c r="AT46" s="43">
        <f t="shared" si="5"/>
        <v>0.82608695652173914</v>
      </c>
      <c r="AU46" s="44">
        <f t="shared" si="6"/>
        <v>0.8666666666666667</v>
      </c>
      <c r="AV46" s="7">
        <f>ESE!F44</f>
        <v>2</v>
      </c>
      <c r="AW46" s="7">
        <f>ESE!G44</f>
        <v>0</v>
      </c>
      <c r="AX46" s="7">
        <f>ESE!H44</f>
        <v>1</v>
      </c>
      <c r="AY46" s="7">
        <f>ESE!I44</f>
        <v>0</v>
      </c>
      <c r="AZ46" s="7">
        <f>ESE!J44</f>
        <v>2</v>
      </c>
      <c r="BA46" s="7">
        <f>ESE!K44</f>
        <v>1</v>
      </c>
      <c r="BB46" s="7">
        <f>ESE!L44</f>
        <v>2</v>
      </c>
      <c r="BC46" s="7">
        <f>ESE!M44</f>
        <v>0</v>
      </c>
      <c r="BD46" s="7">
        <f>ESE!N44</f>
        <v>2</v>
      </c>
      <c r="BE46" s="7">
        <f>ESE!O44</f>
        <v>2</v>
      </c>
      <c r="BF46" s="7">
        <f>ESE!P44</f>
        <v>6</v>
      </c>
      <c r="BG46" s="7">
        <f>ESE!Q44</f>
        <v>12</v>
      </c>
      <c r="BH46" s="7">
        <f>ESE!R44</f>
        <v>12</v>
      </c>
      <c r="BI46" s="7">
        <f>ESE!S44</f>
        <v>12</v>
      </c>
      <c r="BJ46" s="7">
        <f>ESE!T44</f>
        <v>12</v>
      </c>
      <c r="BK46" s="7">
        <f>ESE!U44</f>
        <v>11</v>
      </c>
      <c r="BL46" s="17">
        <f>ESE!V44</f>
        <v>77</v>
      </c>
      <c r="BM46" s="52">
        <f>ESE!W44</f>
        <v>0.77777777777777779</v>
      </c>
      <c r="BN46" s="40">
        <f>ESE!X44</f>
        <v>0.72222222222222221</v>
      </c>
      <c r="BO46" s="41">
        <f>ESE!Y44</f>
        <v>0.83333333333333337</v>
      </c>
      <c r="BP46" s="42">
        <f>ESE!Z44</f>
        <v>0.77777777777777779</v>
      </c>
      <c r="BQ46" s="43">
        <f>ESE!AA44</f>
        <v>0.72222222222222221</v>
      </c>
      <c r="BR46" s="44">
        <f>ESE!AB44</f>
        <v>0.6</v>
      </c>
      <c r="BS46" s="50">
        <f t="shared" si="13"/>
        <v>0.46666666666666667</v>
      </c>
      <c r="BT46" s="50">
        <f t="shared" si="14"/>
        <v>0.43333333333333329</v>
      </c>
      <c r="BU46" s="50">
        <f t="shared" si="15"/>
        <v>0.5</v>
      </c>
      <c r="BV46" s="50">
        <f t="shared" si="16"/>
        <v>0.46666666666666667</v>
      </c>
      <c r="BW46" s="50">
        <f t="shared" si="17"/>
        <v>0.43333333333333329</v>
      </c>
      <c r="BX46" s="50">
        <f t="shared" si="18"/>
        <v>0.36</v>
      </c>
      <c r="BY46" s="34">
        <f t="shared" si="19"/>
        <v>0.32452830188679249</v>
      </c>
      <c r="BZ46" s="34">
        <f t="shared" si="20"/>
        <v>0.33488372093023261</v>
      </c>
      <c r="CA46" s="34">
        <f t="shared" si="21"/>
        <v>0.36521739130434783</v>
      </c>
      <c r="CB46" s="34">
        <f t="shared" si="22"/>
        <v>0.34782608695652173</v>
      </c>
      <c r="CC46" s="34">
        <f t="shared" si="23"/>
        <v>0.33043478260869569</v>
      </c>
      <c r="CD46" s="34">
        <f t="shared" si="24"/>
        <v>0.34666666666666668</v>
      </c>
      <c r="CE46" s="34">
        <f t="shared" si="25"/>
        <v>0.79119496855345917</v>
      </c>
      <c r="CF46" s="34">
        <f t="shared" si="26"/>
        <v>0.7682170542635659</v>
      </c>
      <c r="CG46" s="34">
        <f t="shared" si="27"/>
        <v>0.86521739130434783</v>
      </c>
      <c r="CH46" s="34">
        <f t="shared" si="28"/>
        <v>0.8144927536231884</v>
      </c>
      <c r="CI46" s="34">
        <f t="shared" si="29"/>
        <v>0.76376811594202898</v>
      </c>
      <c r="CJ46" s="34">
        <f t="shared" si="30"/>
        <v>0.70666666666666667</v>
      </c>
      <c r="CK46" s="34">
        <f>CES!J43</f>
        <v>1</v>
      </c>
      <c r="CL46" s="34">
        <f>CES!K43</f>
        <v>0.66666666666666663</v>
      </c>
      <c r="CM46" s="34">
        <f>CES!L43</f>
        <v>0.33333333333333331</v>
      </c>
      <c r="CN46" s="34">
        <f>CES!M43</f>
        <v>1</v>
      </c>
      <c r="CO46" s="34">
        <f>CES!N43</f>
        <v>0.66666666666666663</v>
      </c>
      <c r="CP46" s="34">
        <f>CES!O43</f>
        <v>1</v>
      </c>
      <c r="CQ46" s="34">
        <f t="shared" si="31"/>
        <v>0.1</v>
      </c>
      <c r="CR46" s="34">
        <f t="shared" si="32"/>
        <v>6.6666666666666666E-2</v>
      </c>
      <c r="CS46" s="34">
        <f t="shared" si="33"/>
        <v>3.3333333333333333E-2</v>
      </c>
      <c r="CT46" s="34">
        <f t="shared" si="34"/>
        <v>0.1</v>
      </c>
      <c r="CU46" s="34">
        <f t="shared" si="35"/>
        <v>6.6666666666666666E-2</v>
      </c>
      <c r="CV46" s="34">
        <f t="shared" si="36"/>
        <v>0.1</v>
      </c>
      <c r="CW46" s="34">
        <f t="shared" si="37"/>
        <v>0.71207547169811325</v>
      </c>
      <c r="CX46" s="34">
        <f t="shared" si="38"/>
        <v>0.69139534883720932</v>
      </c>
      <c r="CY46" s="34">
        <f t="shared" si="39"/>
        <v>0.77869565217391301</v>
      </c>
      <c r="CZ46" s="34">
        <f t="shared" si="40"/>
        <v>0.73304347826086957</v>
      </c>
      <c r="DA46" s="34">
        <f t="shared" si="41"/>
        <v>0.68739130434782614</v>
      </c>
      <c r="DB46" s="34">
        <f t="shared" si="42"/>
        <v>0.63600000000000001</v>
      </c>
      <c r="DC46" s="39">
        <f t="shared" si="43"/>
        <v>0.81207547169811323</v>
      </c>
      <c r="DD46" s="40">
        <f t="shared" si="44"/>
        <v>0.75806201550387597</v>
      </c>
      <c r="DE46" s="41">
        <f t="shared" si="45"/>
        <v>0.81202898550724634</v>
      </c>
      <c r="DF46" s="42">
        <f t="shared" si="46"/>
        <v>0.83304347826086955</v>
      </c>
      <c r="DG46" s="43">
        <f t="shared" si="47"/>
        <v>0.75405797101449279</v>
      </c>
      <c r="DH46" s="44">
        <f t="shared" si="48"/>
        <v>0.73599999999999999</v>
      </c>
    </row>
    <row r="47" spans="2:112" x14ac:dyDescent="0.3">
      <c r="B47" s="7">
        <f>'CAT1'!B45</f>
        <v>33</v>
      </c>
      <c r="C47" s="21" t="str">
        <f>'CAT1'!C45</f>
        <v>AME21109</v>
      </c>
      <c r="D47" s="132" t="str">
        <f>'CAT1'!D45</f>
        <v>AME21109</v>
      </c>
      <c r="E47" s="133"/>
      <c r="F47" s="7">
        <f>'CAT1'!F45</f>
        <v>2</v>
      </c>
      <c r="G47" s="7">
        <f>'CAT1'!G45</f>
        <v>2</v>
      </c>
      <c r="H47" s="7">
        <f>'CAT1'!H45</f>
        <v>2</v>
      </c>
      <c r="I47" s="7">
        <f>'CAT1'!I45</f>
        <v>2</v>
      </c>
      <c r="J47" s="7">
        <f>'CAT1'!J45</f>
        <v>2</v>
      </c>
      <c r="K47" s="7">
        <f>'CAT1'!K45</f>
        <v>2</v>
      </c>
      <c r="L47" s="7">
        <f>'CAT1'!L45</f>
        <v>10</v>
      </c>
      <c r="M47" s="7">
        <f>'CAT1'!M45</f>
        <v>10</v>
      </c>
      <c r="N47" s="7">
        <f>'CAT1'!N45</f>
        <v>10</v>
      </c>
      <c r="O47" s="17">
        <f>'CAT1'!O45</f>
        <v>42</v>
      </c>
      <c r="P47" s="7">
        <f>Model!F45</f>
        <v>1</v>
      </c>
      <c r="Q47" s="7">
        <f>Model!G45</f>
        <v>1</v>
      </c>
      <c r="R47" s="7">
        <f>Model!H45</f>
        <v>1</v>
      </c>
      <c r="S47" s="7">
        <f>Model!I45</f>
        <v>2</v>
      </c>
      <c r="T47" s="7">
        <f>Model!J45</f>
        <v>1</v>
      </c>
      <c r="U47" s="7">
        <f>Model!K45</f>
        <v>1</v>
      </c>
      <c r="V47" s="7">
        <f>Model!L45</f>
        <v>1</v>
      </c>
      <c r="W47" s="7">
        <f>Model!M45</f>
        <v>2</v>
      </c>
      <c r="X47" s="7">
        <f>Model!N45</f>
        <v>2</v>
      </c>
      <c r="Y47" s="7">
        <f>Model!O45</f>
        <v>2</v>
      </c>
      <c r="Z47" s="7">
        <f>Model!P45</f>
        <v>9</v>
      </c>
      <c r="AA47" s="7">
        <f>Model!Q45</f>
        <v>14</v>
      </c>
      <c r="AB47" s="7">
        <f>Model!R45</f>
        <v>10</v>
      </c>
      <c r="AC47" s="7">
        <f>Model!S45</f>
        <v>11</v>
      </c>
      <c r="AD47" s="7">
        <f>Model!T45</f>
        <v>14</v>
      </c>
      <c r="AE47" s="7">
        <f>Model!U45</f>
        <v>12</v>
      </c>
      <c r="AF47" s="17">
        <f>Model!V45</f>
        <v>84</v>
      </c>
      <c r="AG47" s="7">
        <f>'CAT1'!P45</f>
        <v>5</v>
      </c>
      <c r="AH47" s="7">
        <f>'CAT1'!Q45</f>
        <v>5</v>
      </c>
      <c r="AI47" s="17">
        <f>'CAT1'!R45</f>
        <v>10</v>
      </c>
      <c r="AJ47" s="29">
        <f>Model!W45</f>
        <v>5</v>
      </c>
      <c r="AK47" s="29">
        <f>Model!X45</f>
        <v>5</v>
      </c>
      <c r="AL47" s="17">
        <f>Model!AB45</f>
        <v>9</v>
      </c>
      <c r="AM47" s="29">
        <f>Model!Z45</f>
        <v>5</v>
      </c>
      <c r="AN47" s="29">
        <f>Model!AA45</f>
        <v>4</v>
      </c>
      <c r="AO47" s="17">
        <f>Model!AB45</f>
        <v>9</v>
      </c>
      <c r="AP47" s="39">
        <f t="shared" si="1"/>
        <v>0.8867924528301887</v>
      </c>
      <c r="AQ47" s="40">
        <f t="shared" si="2"/>
        <v>0.79069767441860461</v>
      </c>
      <c r="AR47" s="41">
        <f t="shared" si="3"/>
        <v>0.78260869565217395</v>
      </c>
      <c r="AS47" s="42">
        <f t="shared" si="4"/>
        <v>0.95652173913043481</v>
      </c>
      <c r="AT47" s="43">
        <f t="shared" si="5"/>
        <v>0.91304347826086951</v>
      </c>
      <c r="AU47" s="44">
        <f t="shared" si="6"/>
        <v>0.8666666666666667</v>
      </c>
      <c r="AV47" s="7">
        <f>ESE!F45</f>
        <v>2</v>
      </c>
      <c r="AW47" s="7">
        <f>ESE!G45</f>
        <v>2</v>
      </c>
      <c r="AX47" s="7">
        <f>ESE!H45</f>
        <v>0</v>
      </c>
      <c r="AY47" s="7">
        <f>ESE!I45</f>
        <v>0</v>
      </c>
      <c r="AZ47" s="7">
        <f>ESE!J45</f>
        <v>2</v>
      </c>
      <c r="BA47" s="7">
        <f>ESE!K45</f>
        <v>2</v>
      </c>
      <c r="BB47" s="7">
        <f>ESE!L45</f>
        <v>2</v>
      </c>
      <c r="BC47" s="7">
        <f>ESE!M45</f>
        <v>2</v>
      </c>
      <c r="BD47" s="7">
        <f>ESE!N45</f>
        <v>2</v>
      </c>
      <c r="BE47" s="7">
        <f>ESE!O45</f>
        <v>2</v>
      </c>
      <c r="BF47" s="7">
        <f>ESE!P45</f>
        <v>9</v>
      </c>
      <c r="BG47" s="7">
        <f>ESE!Q45</f>
        <v>13</v>
      </c>
      <c r="BH47" s="7">
        <f>ESE!R45</f>
        <v>12</v>
      </c>
      <c r="BI47" s="7">
        <f>ESE!S45</f>
        <v>0</v>
      </c>
      <c r="BJ47" s="7">
        <f>ESE!T45</f>
        <v>12</v>
      </c>
      <c r="BK47" s="7">
        <f>ESE!U45</f>
        <v>12</v>
      </c>
      <c r="BL47" s="17">
        <f>ESE!V45</f>
        <v>74</v>
      </c>
      <c r="BM47" s="52">
        <f>ESE!W45</f>
        <v>0.94444444444444442</v>
      </c>
      <c r="BN47" s="40">
        <f>ESE!X45</f>
        <v>0.66666666666666663</v>
      </c>
      <c r="BO47" s="41">
        <f>ESE!Y45</f>
        <v>0.22222222222222221</v>
      </c>
      <c r="BP47" s="42">
        <f>ESE!Z45</f>
        <v>0.88888888888888884</v>
      </c>
      <c r="BQ47" s="43">
        <f>ESE!AA45</f>
        <v>0.88888888888888884</v>
      </c>
      <c r="BR47" s="44">
        <f>ESE!AB45</f>
        <v>0.9</v>
      </c>
      <c r="BS47" s="50">
        <f t="shared" si="13"/>
        <v>0.56666666666666665</v>
      </c>
      <c r="BT47" s="50">
        <f t="shared" si="14"/>
        <v>0.39999999999999997</v>
      </c>
      <c r="BU47" s="50">
        <f t="shared" si="15"/>
        <v>0.13333333333333333</v>
      </c>
      <c r="BV47" s="50">
        <f t="shared" si="16"/>
        <v>0.53333333333333333</v>
      </c>
      <c r="BW47" s="50">
        <f t="shared" si="17"/>
        <v>0.53333333333333333</v>
      </c>
      <c r="BX47" s="50">
        <f t="shared" si="18"/>
        <v>0.54</v>
      </c>
      <c r="BY47" s="34">
        <f t="shared" si="19"/>
        <v>0.3547169811320755</v>
      </c>
      <c r="BZ47" s="34">
        <f t="shared" si="20"/>
        <v>0.31627906976744186</v>
      </c>
      <c r="CA47" s="34">
        <f t="shared" si="21"/>
        <v>0.31304347826086959</v>
      </c>
      <c r="CB47" s="34">
        <f t="shared" si="22"/>
        <v>0.38260869565217392</v>
      </c>
      <c r="CC47" s="34">
        <f t="shared" si="23"/>
        <v>0.36521739130434783</v>
      </c>
      <c r="CD47" s="34">
        <f t="shared" si="24"/>
        <v>0.34666666666666668</v>
      </c>
      <c r="CE47" s="34">
        <f t="shared" si="25"/>
        <v>0.92138364779874216</v>
      </c>
      <c r="CF47" s="34">
        <f t="shared" si="26"/>
        <v>0.71627906976744182</v>
      </c>
      <c r="CG47" s="34">
        <f t="shared" si="27"/>
        <v>0.44637681159420295</v>
      </c>
      <c r="CH47" s="34">
        <f t="shared" si="28"/>
        <v>0.91594202898550725</v>
      </c>
      <c r="CI47" s="34">
        <f t="shared" si="29"/>
        <v>0.89855072463768115</v>
      </c>
      <c r="CJ47" s="34">
        <f t="shared" si="30"/>
        <v>0.88666666666666671</v>
      </c>
      <c r="CK47" s="34">
        <f>CES!J44</f>
        <v>1</v>
      </c>
      <c r="CL47" s="34">
        <f>CES!K44</f>
        <v>0.33333333333333331</v>
      </c>
      <c r="CM47" s="34">
        <f>CES!L44</f>
        <v>1</v>
      </c>
      <c r="CN47" s="34">
        <f>CES!M44</f>
        <v>0.33333333333333331</v>
      </c>
      <c r="CO47" s="34">
        <f>CES!N44</f>
        <v>0.66666666666666663</v>
      </c>
      <c r="CP47" s="34">
        <f>CES!O44</f>
        <v>0.66666666666666663</v>
      </c>
      <c r="CQ47" s="34">
        <f t="shared" si="31"/>
        <v>0.1</v>
      </c>
      <c r="CR47" s="34">
        <f t="shared" si="32"/>
        <v>3.3333333333333333E-2</v>
      </c>
      <c r="CS47" s="34">
        <f t="shared" si="33"/>
        <v>0.1</v>
      </c>
      <c r="CT47" s="34">
        <f t="shared" si="34"/>
        <v>3.3333333333333333E-2</v>
      </c>
      <c r="CU47" s="34">
        <f t="shared" si="35"/>
        <v>6.6666666666666666E-2</v>
      </c>
      <c r="CV47" s="34">
        <f t="shared" si="36"/>
        <v>6.6666666666666666E-2</v>
      </c>
      <c r="CW47" s="34">
        <f t="shared" si="37"/>
        <v>0.82924528301886791</v>
      </c>
      <c r="CX47" s="34">
        <f t="shared" si="38"/>
        <v>0.64465116279069767</v>
      </c>
      <c r="CY47" s="34">
        <f t="shared" si="39"/>
        <v>0.40173913043478265</v>
      </c>
      <c r="CZ47" s="34">
        <f t="shared" si="40"/>
        <v>0.82434782608695656</v>
      </c>
      <c r="DA47" s="34">
        <f t="shared" si="41"/>
        <v>0.80869565217391304</v>
      </c>
      <c r="DB47" s="34">
        <f t="shared" si="42"/>
        <v>0.79800000000000004</v>
      </c>
      <c r="DC47" s="39">
        <f t="shared" si="43"/>
        <v>0.92924528301886788</v>
      </c>
      <c r="DD47" s="40">
        <f t="shared" si="44"/>
        <v>0.677984496124031</v>
      </c>
      <c r="DE47" s="41">
        <f t="shared" si="45"/>
        <v>0.50173913043478269</v>
      </c>
      <c r="DF47" s="42">
        <f t="shared" si="46"/>
        <v>0.85768115942028988</v>
      </c>
      <c r="DG47" s="43">
        <f t="shared" si="47"/>
        <v>0.87536231884057969</v>
      </c>
      <c r="DH47" s="44">
        <f t="shared" si="48"/>
        <v>0.86466666666666669</v>
      </c>
    </row>
    <row r="48" spans="2:112" x14ac:dyDescent="0.3">
      <c r="B48" s="7">
        <f>'CAT1'!B46</f>
        <v>34</v>
      </c>
      <c r="C48" s="21" t="str">
        <f>'CAT1'!C46</f>
        <v>AME21110</v>
      </c>
      <c r="D48" s="132" t="str">
        <f>'CAT1'!D46</f>
        <v>AME21110</v>
      </c>
      <c r="E48" s="133"/>
      <c r="F48" s="7">
        <f>'CAT1'!F46</f>
        <v>1</v>
      </c>
      <c r="G48" s="7">
        <f>'CAT1'!G46</f>
        <v>1</v>
      </c>
      <c r="H48" s="7">
        <f>'CAT1'!H46</f>
        <v>2</v>
      </c>
      <c r="I48" s="7">
        <f>'CAT1'!I46</f>
        <v>1</v>
      </c>
      <c r="J48" s="7">
        <f>'CAT1'!J46</f>
        <v>0</v>
      </c>
      <c r="K48" s="7">
        <f>'CAT1'!K46</f>
        <v>0</v>
      </c>
      <c r="L48" s="7">
        <f>'CAT1'!L46</f>
        <v>8</v>
      </c>
      <c r="M48" s="7">
        <f>'CAT1'!M46</f>
        <v>10</v>
      </c>
      <c r="N48" s="7">
        <f>'CAT1'!N46</f>
        <v>8</v>
      </c>
      <c r="O48" s="17">
        <f>'CAT1'!O46</f>
        <v>31</v>
      </c>
      <c r="P48" s="7">
        <f>Model!F46</f>
        <v>2</v>
      </c>
      <c r="Q48" s="7">
        <f>Model!G46</f>
        <v>2</v>
      </c>
      <c r="R48" s="7">
        <f>Model!H46</f>
        <v>2</v>
      </c>
      <c r="S48" s="7">
        <f>Model!I46</f>
        <v>1</v>
      </c>
      <c r="T48" s="7">
        <f>Model!J46</f>
        <v>2</v>
      </c>
      <c r="U48" s="7">
        <f>Model!K46</f>
        <v>2</v>
      </c>
      <c r="V48" s="7">
        <f>Model!L46</f>
        <v>2</v>
      </c>
      <c r="W48" s="7">
        <f>Model!M46</f>
        <v>2</v>
      </c>
      <c r="X48" s="7">
        <f>Model!N46</f>
        <v>2</v>
      </c>
      <c r="Y48" s="7">
        <f>Model!O46</f>
        <v>2</v>
      </c>
      <c r="Z48" s="7">
        <f>Model!P46</f>
        <v>10</v>
      </c>
      <c r="AA48" s="7">
        <f>Model!Q46</f>
        <v>13</v>
      </c>
      <c r="AB48" s="7">
        <f>Model!R46</f>
        <v>5</v>
      </c>
      <c r="AC48" s="7">
        <f>Model!S46</f>
        <v>14</v>
      </c>
      <c r="AD48" s="7">
        <f>Model!T46</f>
        <v>10</v>
      </c>
      <c r="AE48" s="7">
        <f>Model!U46</f>
        <v>9</v>
      </c>
      <c r="AF48" s="17">
        <f>Model!V46</f>
        <v>80</v>
      </c>
      <c r="AG48" s="7">
        <f>'CAT1'!P46</f>
        <v>5</v>
      </c>
      <c r="AH48" s="7">
        <f>'CAT1'!Q46</f>
        <v>5</v>
      </c>
      <c r="AI48" s="17">
        <f>'CAT1'!R46</f>
        <v>10</v>
      </c>
      <c r="AJ48" s="29">
        <f>Model!W46</f>
        <v>5</v>
      </c>
      <c r="AK48" s="29">
        <f>Model!X46</f>
        <v>5</v>
      </c>
      <c r="AL48" s="17">
        <f>Model!AB46</f>
        <v>8</v>
      </c>
      <c r="AM48" s="29">
        <f>Model!Z46</f>
        <v>4</v>
      </c>
      <c r="AN48" s="29">
        <f>Model!AA46</f>
        <v>4</v>
      </c>
      <c r="AO48" s="17">
        <f>Model!AB46</f>
        <v>8</v>
      </c>
      <c r="AP48" s="39">
        <f t="shared" si="1"/>
        <v>0.83018867924528306</v>
      </c>
      <c r="AQ48" s="40">
        <f t="shared" si="2"/>
        <v>0.51162790697674421</v>
      </c>
      <c r="AR48" s="41">
        <f t="shared" si="3"/>
        <v>1</v>
      </c>
      <c r="AS48" s="42">
        <f t="shared" si="4"/>
        <v>0.82608695652173914</v>
      </c>
      <c r="AT48" s="43">
        <f t="shared" si="5"/>
        <v>0.73913043478260865</v>
      </c>
      <c r="AU48" s="44">
        <f t="shared" si="6"/>
        <v>0.93333333333333335</v>
      </c>
      <c r="AV48" s="7">
        <f>ESE!F46</f>
        <v>2</v>
      </c>
      <c r="AW48" s="7">
        <f>ESE!G46</f>
        <v>2</v>
      </c>
      <c r="AX48" s="7">
        <f>ESE!H46</f>
        <v>2</v>
      </c>
      <c r="AY48" s="7">
        <f>ESE!I46</f>
        <v>2</v>
      </c>
      <c r="AZ48" s="7">
        <f>ESE!J46</f>
        <v>2</v>
      </c>
      <c r="BA48" s="7">
        <f>ESE!K46</f>
        <v>2</v>
      </c>
      <c r="BB48" s="7">
        <f>ESE!L46</f>
        <v>2</v>
      </c>
      <c r="BC48" s="7">
        <f>ESE!M46</f>
        <v>2</v>
      </c>
      <c r="BD48" s="7">
        <f>ESE!N46</f>
        <v>2</v>
      </c>
      <c r="BE48" s="7">
        <f>ESE!O46</f>
        <v>2</v>
      </c>
      <c r="BF48" s="7">
        <f>ESE!P46</f>
        <v>8</v>
      </c>
      <c r="BG48" s="7">
        <f>ESE!Q46</f>
        <v>12</v>
      </c>
      <c r="BH48" s="7">
        <f>ESE!R46</f>
        <v>11</v>
      </c>
      <c r="BI48" s="7">
        <f>ESE!S46</f>
        <v>11</v>
      </c>
      <c r="BJ48" s="7">
        <f>ESE!T46</f>
        <v>11</v>
      </c>
      <c r="BK48" s="7">
        <f>ESE!U46</f>
        <v>12</v>
      </c>
      <c r="BL48" s="17">
        <f>ESE!V46</f>
        <v>85</v>
      </c>
      <c r="BM48" s="52">
        <f>ESE!W46</f>
        <v>0.88888888888888884</v>
      </c>
      <c r="BN48" s="40">
        <f>ESE!X46</f>
        <v>0.83333333333333337</v>
      </c>
      <c r="BO48" s="41">
        <f>ESE!Y46</f>
        <v>0.83333333333333337</v>
      </c>
      <c r="BP48" s="42">
        <f>ESE!Z46</f>
        <v>0.83333333333333337</v>
      </c>
      <c r="BQ48" s="43">
        <f>ESE!AA46</f>
        <v>0.88888888888888884</v>
      </c>
      <c r="BR48" s="44">
        <f>ESE!AB46</f>
        <v>0.8</v>
      </c>
      <c r="BS48" s="50">
        <f t="shared" si="13"/>
        <v>0.53333333333333333</v>
      </c>
      <c r="BT48" s="50">
        <f t="shared" si="14"/>
        <v>0.5</v>
      </c>
      <c r="BU48" s="50">
        <f t="shared" si="15"/>
        <v>0.5</v>
      </c>
      <c r="BV48" s="50">
        <f t="shared" si="16"/>
        <v>0.5</v>
      </c>
      <c r="BW48" s="50">
        <f t="shared" si="17"/>
        <v>0.53333333333333333</v>
      </c>
      <c r="BX48" s="50">
        <f t="shared" si="18"/>
        <v>0.48</v>
      </c>
      <c r="BY48" s="34">
        <f t="shared" si="19"/>
        <v>0.33207547169811324</v>
      </c>
      <c r="BZ48" s="34">
        <f t="shared" si="20"/>
        <v>0.2046511627906977</v>
      </c>
      <c r="CA48" s="34">
        <f t="shared" si="21"/>
        <v>0.4</v>
      </c>
      <c r="CB48" s="34">
        <f t="shared" si="22"/>
        <v>0.33043478260869569</v>
      </c>
      <c r="CC48" s="34">
        <f t="shared" si="23"/>
        <v>0.29565217391304349</v>
      </c>
      <c r="CD48" s="34">
        <f t="shared" si="24"/>
        <v>0.37333333333333335</v>
      </c>
      <c r="CE48" s="34">
        <f t="shared" si="25"/>
        <v>0.86540880503144657</v>
      </c>
      <c r="CF48" s="34">
        <f t="shared" si="26"/>
        <v>0.70465116279069773</v>
      </c>
      <c r="CG48" s="34">
        <f t="shared" si="27"/>
        <v>0.9</v>
      </c>
      <c r="CH48" s="34">
        <f t="shared" si="28"/>
        <v>0.83043478260869574</v>
      </c>
      <c r="CI48" s="34">
        <f t="shared" si="29"/>
        <v>0.82898550724637676</v>
      </c>
      <c r="CJ48" s="34">
        <f t="shared" si="30"/>
        <v>0.85333333333333328</v>
      </c>
      <c r="CK48" s="34">
        <f>CES!J45</f>
        <v>0.66666666666666663</v>
      </c>
      <c r="CL48" s="34">
        <f>CES!K45</f>
        <v>0.33333333333333331</v>
      </c>
      <c r="CM48" s="34">
        <f>CES!L45</f>
        <v>0.33333333333333331</v>
      </c>
      <c r="CN48" s="34">
        <f>CES!M45</f>
        <v>0.33333333333333331</v>
      </c>
      <c r="CO48" s="34">
        <f>CES!N45</f>
        <v>0.66666666666666663</v>
      </c>
      <c r="CP48" s="34">
        <f>CES!O45</f>
        <v>0.66666666666666663</v>
      </c>
      <c r="CQ48" s="34">
        <f t="shared" si="31"/>
        <v>6.6666666666666666E-2</v>
      </c>
      <c r="CR48" s="34">
        <f t="shared" si="32"/>
        <v>3.3333333333333333E-2</v>
      </c>
      <c r="CS48" s="34">
        <f t="shared" si="33"/>
        <v>3.3333333333333333E-2</v>
      </c>
      <c r="CT48" s="34">
        <f t="shared" si="34"/>
        <v>3.3333333333333333E-2</v>
      </c>
      <c r="CU48" s="34">
        <f t="shared" si="35"/>
        <v>6.6666666666666666E-2</v>
      </c>
      <c r="CV48" s="34">
        <f t="shared" si="36"/>
        <v>6.6666666666666666E-2</v>
      </c>
      <c r="CW48" s="34">
        <f t="shared" si="37"/>
        <v>0.77886792452830189</v>
      </c>
      <c r="CX48" s="34">
        <f t="shared" si="38"/>
        <v>0.63418604651162802</v>
      </c>
      <c r="CY48" s="34">
        <f t="shared" si="39"/>
        <v>0.81</v>
      </c>
      <c r="CZ48" s="34">
        <f t="shared" si="40"/>
        <v>0.74739130434782619</v>
      </c>
      <c r="DA48" s="34">
        <f t="shared" si="41"/>
        <v>0.74608695652173906</v>
      </c>
      <c r="DB48" s="34">
        <f t="shared" si="42"/>
        <v>0.76800000000000002</v>
      </c>
      <c r="DC48" s="39">
        <f t="shared" si="43"/>
        <v>0.84553459119496854</v>
      </c>
      <c r="DD48" s="40">
        <f t="shared" si="44"/>
        <v>0.66751937984496135</v>
      </c>
      <c r="DE48" s="41">
        <f t="shared" si="45"/>
        <v>0.84333333333333338</v>
      </c>
      <c r="DF48" s="42">
        <f t="shared" si="46"/>
        <v>0.78072463768115952</v>
      </c>
      <c r="DG48" s="43">
        <f t="shared" si="47"/>
        <v>0.81275362318840572</v>
      </c>
      <c r="DH48" s="44">
        <f t="shared" si="48"/>
        <v>0.83466666666666667</v>
      </c>
    </row>
    <row r="49" spans="2:112" x14ac:dyDescent="0.3">
      <c r="B49" s="7">
        <f>'CAT1'!B47</f>
        <v>35</v>
      </c>
      <c r="C49" s="21" t="str">
        <f>'CAT1'!C47</f>
        <v>AME21112</v>
      </c>
      <c r="D49" s="132" t="str">
        <f>'CAT1'!D47</f>
        <v>AME21112</v>
      </c>
      <c r="E49" s="133"/>
      <c r="F49" s="7">
        <f>'CAT1'!F47</f>
        <v>1</v>
      </c>
      <c r="G49" s="7">
        <f>'CAT1'!G47</f>
        <v>0</v>
      </c>
      <c r="H49" s="7">
        <f>'CAT1'!H47</f>
        <v>2</v>
      </c>
      <c r="I49" s="7">
        <f>'CAT1'!I47</f>
        <v>2</v>
      </c>
      <c r="J49" s="7">
        <f>'CAT1'!J47</f>
        <v>0</v>
      </c>
      <c r="K49" s="7">
        <f>'CAT1'!K47</f>
        <v>1</v>
      </c>
      <c r="L49" s="7">
        <f>'CAT1'!L47</f>
        <v>9</v>
      </c>
      <c r="M49" s="7">
        <f>'CAT1'!M47</f>
        <v>14</v>
      </c>
      <c r="N49" s="7">
        <f>'CAT1'!N47</f>
        <v>11</v>
      </c>
      <c r="O49" s="17">
        <f>'CAT1'!O47</f>
        <v>40</v>
      </c>
      <c r="P49" s="7">
        <f>Model!F47</f>
        <v>1</v>
      </c>
      <c r="Q49" s="7">
        <f>Model!G47</f>
        <v>2</v>
      </c>
      <c r="R49" s="7">
        <f>Model!H47</f>
        <v>1</v>
      </c>
      <c r="S49" s="7">
        <f>Model!I47</f>
        <v>1</v>
      </c>
      <c r="T49" s="7">
        <f>Model!J47</f>
        <v>1</v>
      </c>
      <c r="U49" s="7">
        <f>Model!K47</f>
        <v>1</v>
      </c>
      <c r="V49" s="7">
        <f>Model!L47</f>
        <v>1</v>
      </c>
      <c r="W49" s="7">
        <f>Model!M47</f>
        <v>2</v>
      </c>
      <c r="X49" s="7">
        <f>Model!N47</f>
        <v>2</v>
      </c>
      <c r="Y49" s="7">
        <f>Model!O47</f>
        <v>2</v>
      </c>
      <c r="Z49" s="7">
        <f>Model!P47</f>
        <v>9</v>
      </c>
      <c r="AA49" s="7">
        <f>Model!Q47</f>
        <v>12</v>
      </c>
      <c r="AB49" s="7">
        <f>Model!R47</f>
        <v>11</v>
      </c>
      <c r="AC49" s="7">
        <f>Model!S47</f>
        <v>14</v>
      </c>
      <c r="AD49" s="7">
        <f>Model!T47</f>
        <v>10</v>
      </c>
      <c r="AE49" s="7">
        <f>Model!U47</f>
        <v>12</v>
      </c>
      <c r="AF49" s="17">
        <f>Model!V47</f>
        <v>82</v>
      </c>
      <c r="AG49" s="7">
        <f>'CAT1'!P47</f>
        <v>5</v>
      </c>
      <c r="AH49" s="7">
        <f>'CAT1'!Q47</f>
        <v>5</v>
      </c>
      <c r="AI49" s="17">
        <f>'CAT1'!R47</f>
        <v>10</v>
      </c>
      <c r="AJ49" s="29">
        <f>Model!W47</f>
        <v>5</v>
      </c>
      <c r="AK49" s="29">
        <f>Model!X47</f>
        <v>5</v>
      </c>
      <c r="AL49" s="17">
        <f>Model!AB47</f>
        <v>10</v>
      </c>
      <c r="AM49" s="29">
        <f>Model!Z47</f>
        <v>5</v>
      </c>
      <c r="AN49" s="29">
        <f>Model!AA47</f>
        <v>5</v>
      </c>
      <c r="AO49" s="17">
        <f>Model!AB47</f>
        <v>10</v>
      </c>
      <c r="AP49" s="39">
        <f t="shared" si="1"/>
        <v>0.86792452830188682</v>
      </c>
      <c r="AQ49" s="40">
        <f t="shared" si="2"/>
        <v>0.7441860465116279</v>
      </c>
      <c r="AR49" s="41">
        <f t="shared" si="3"/>
        <v>0.91304347826086951</v>
      </c>
      <c r="AS49" s="42">
        <f t="shared" si="4"/>
        <v>0.78260869565217395</v>
      </c>
      <c r="AT49" s="43">
        <f t="shared" si="5"/>
        <v>0.91304347826086951</v>
      </c>
      <c r="AU49" s="44">
        <f t="shared" si="6"/>
        <v>0.93333333333333335</v>
      </c>
      <c r="AV49" s="7">
        <f>ESE!F47</f>
        <v>2</v>
      </c>
      <c r="AW49" s="7">
        <f>ESE!G47</f>
        <v>2</v>
      </c>
      <c r="AX49" s="7">
        <f>ESE!H47</f>
        <v>2</v>
      </c>
      <c r="AY49" s="7">
        <f>ESE!I47</f>
        <v>2</v>
      </c>
      <c r="AZ49" s="7">
        <f>ESE!J47</f>
        <v>2</v>
      </c>
      <c r="BA49" s="7">
        <f>ESE!K47</f>
        <v>2</v>
      </c>
      <c r="BB49" s="7">
        <f>ESE!L47</f>
        <v>2</v>
      </c>
      <c r="BC49" s="7">
        <f>ESE!M47</f>
        <v>2</v>
      </c>
      <c r="BD49" s="7">
        <f>ESE!N47</f>
        <v>2</v>
      </c>
      <c r="BE49" s="7">
        <f>ESE!O47</f>
        <v>2</v>
      </c>
      <c r="BF49" s="7">
        <f>ESE!P47</f>
        <v>7</v>
      </c>
      <c r="BG49" s="7">
        <f>ESE!Q47</f>
        <v>11</v>
      </c>
      <c r="BH49" s="7">
        <f>ESE!R47</f>
        <v>11</v>
      </c>
      <c r="BI49" s="7">
        <f>ESE!S47</f>
        <v>10</v>
      </c>
      <c r="BJ49" s="7">
        <f>ESE!T47</f>
        <v>12</v>
      </c>
      <c r="BK49" s="7">
        <f>ESE!U47</f>
        <v>11</v>
      </c>
      <c r="BL49" s="17">
        <f>ESE!V47</f>
        <v>82</v>
      </c>
      <c r="BM49" s="52">
        <f>ESE!W47</f>
        <v>0.83333333333333337</v>
      </c>
      <c r="BN49" s="40">
        <f>ESE!X47</f>
        <v>0.83333333333333337</v>
      </c>
      <c r="BO49" s="41">
        <f>ESE!Y47</f>
        <v>0.77777777777777779</v>
      </c>
      <c r="BP49" s="42">
        <f>ESE!Z47</f>
        <v>0.88888888888888884</v>
      </c>
      <c r="BQ49" s="43">
        <f>ESE!AA47</f>
        <v>0.83333333333333337</v>
      </c>
      <c r="BR49" s="44">
        <f>ESE!AB47</f>
        <v>0.7</v>
      </c>
      <c r="BS49" s="50">
        <f t="shared" si="13"/>
        <v>0.5</v>
      </c>
      <c r="BT49" s="50">
        <f t="shared" si="14"/>
        <v>0.5</v>
      </c>
      <c r="BU49" s="50">
        <f t="shared" si="15"/>
        <v>0.46666666666666667</v>
      </c>
      <c r="BV49" s="50">
        <f t="shared" si="16"/>
        <v>0.53333333333333333</v>
      </c>
      <c r="BW49" s="50">
        <f t="shared" si="17"/>
        <v>0.5</v>
      </c>
      <c r="BX49" s="50">
        <f t="shared" si="18"/>
        <v>0.42</v>
      </c>
      <c r="BY49" s="34">
        <f t="shared" si="19"/>
        <v>0.34716981132075475</v>
      </c>
      <c r="BZ49" s="34">
        <f t="shared" si="20"/>
        <v>0.29767441860465116</v>
      </c>
      <c r="CA49" s="34">
        <f t="shared" si="21"/>
        <v>0.36521739130434783</v>
      </c>
      <c r="CB49" s="34">
        <f t="shared" si="22"/>
        <v>0.31304347826086959</v>
      </c>
      <c r="CC49" s="34">
        <f t="shared" si="23"/>
        <v>0.36521739130434783</v>
      </c>
      <c r="CD49" s="34">
        <f t="shared" si="24"/>
        <v>0.37333333333333335</v>
      </c>
      <c r="CE49" s="34">
        <f t="shared" si="25"/>
        <v>0.84716981132075475</v>
      </c>
      <c r="CF49" s="34">
        <f t="shared" si="26"/>
        <v>0.79767441860465116</v>
      </c>
      <c r="CG49" s="34">
        <f t="shared" si="27"/>
        <v>0.8318840579710145</v>
      </c>
      <c r="CH49" s="34">
        <f t="shared" si="28"/>
        <v>0.84637681159420297</v>
      </c>
      <c r="CI49" s="34">
        <f t="shared" si="29"/>
        <v>0.86521739130434783</v>
      </c>
      <c r="CJ49" s="34">
        <f t="shared" si="30"/>
        <v>0.79333333333333333</v>
      </c>
      <c r="CK49" s="34">
        <f>CES!J46</f>
        <v>0.66666666666666663</v>
      </c>
      <c r="CL49" s="34">
        <f>CES!K46</f>
        <v>0.66666666666666663</v>
      </c>
      <c r="CM49" s="34">
        <f>CES!L46</f>
        <v>1</v>
      </c>
      <c r="CN49" s="34">
        <f>CES!M46</f>
        <v>0.66666666666666663</v>
      </c>
      <c r="CO49" s="34">
        <f>CES!N46</f>
        <v>0.66666666666666663</v>
      </c>
      <c r="CP49" s="34">
        <f>CES!O46</f>
        <v>0.33333333333333331</v>
      </c>
      <c r="CQ49" s="34">
        <f t="shared" si="31"/>
        <v>6.6666666666666666E-2</v>
      </c>
      <c r="CR49" s="34">
        <f t="shared" si="32"/>
        <v>6.6666666666666666E-2</v>
      </c>
      <c r="CS49" s="34">
        <f t="shared" si="33"/>
        <v>0.1</v>
      </c>
      <c r="CT49" s="34">
        <f t="shared" si="34"/>
        <v>6.6666666666666666E-2</v>
      </c>
      <c r="CU49" s="34">
        <f t="shared" si="35"/>
        <v>6.6666666666666666E-2</v>
      </c>
      <c r="CV49" s="34">
        <f t="shared" si="36"/>
        <v>3.3333333333333333E-2</v>
      </c>
      <c r="CW49" s="34">
        <f t="shared" si="37"/>
        <v>0.76245283018867926</v>
      </c>
      <c r="CX49" s="34">
        <f t="shared" si="38"/>
        <v>0.71790697674418602</v>
      </c>
      <c r="CY49" s="34">
        <f t="shared" si="39"/>
        <v>0.7486956521739131</v>
      </c>
      <c r="CZ49" s="34">
        <f t="shared" si="40"/>
        <v>0.7617391304347827</v>
      </c>
      <c r="DA49" s="34">
        <f t="shared" si="41"/>
        <v>0.77869565217391301</v>
      </c>
      <c r="DB49" s="34">
        <f t="shared" si="42"/>
        <v>0.71399999999999997</v>
      </c>
      <c r="DC49" s="39">
        <f t="shared" si="43"/>
        <v>0.82911949685534592</v>
      </c>
      <c r="DD49" s="40">
        <f t="shared" si="44"/>
        <v>0.78457364341085267</v>
      </c>
      <c r="DE49" s="41">
        <f t="shared" si="45"/>
        <v>0.84869565217391307</v>
      </c>
      <c r="DF49" s="42">
        <f t="shared" si="46"/>
        <v>0.82840579710144935</v>
      </c>
      <c r="DG49" s="43">
        <f t="shared" si="47"/>
        <v>0.84536231884057966</v>
      </c>
      <c r="DH49" s="44">
        <f t="shared" si="48"/>
        <v>0.74733333333333329</v>
      </c>
    </row>
    <row r="50" spans="2:112" x14ac:dyDescent="0.3">
      <c r="B50" s="7">
        <f>'CAT1'!B48</f>
        <v>36</v>
      </c>
      <c r="C50" s="21" t="str">
        <f>'CAT1'!C48</f>
        <v>AME21115</v>
      </c>
      <c r="D50" s="132" t="str">
        <f>'CAT1'!D48</f>
        <v>AME21115</v>
      </c>
      <c r="E50" s="133"/>
      <c r="F50" s="7">
        <f>'CAT1'!F48</f>
        <v>2</v>
      </c>
      <c r="G50" s="7">
        <f>'CAT1'!G48</f>
        <v>2</v>
      </c>
      <c r="H50" s="7">
        <f>'CAT1'!H48</f>
        <v>2</v>
      </c>
      <c r="I50" s="7">
        <f>'CAT1'!I48</f>
        <v>2</v>
      </c>
      <c r="J50" s="7">
        <f>'CAT1'!J48</f>
        <v>2</v>
      </c>
      <c r="K50" s="7">
        <f>'CAT1'!K48</f>
        <v>2</v>
      </c>
      <c r="L50" s="7">
        <f>'CAT1'!L48</f>
        <v>10</v>
      </c>
      <c r="M50" s="7">
        <f>'CAT1'!M48</f>
        <v>10</v>
      </c>
      <c r="N50" s="7">
        <f>'CAT1'!N48</f>
        <v>13</v>
      </c>
      <c r="O50" s="17">
        <f>'CAT1'!O48</f>
        <v>45</v>
      </c>
      <c r="P50" s="7">
        <f>Model!F48</f>
        <v>0</v>
      </c>
      <c r="Q50" s="7">
        <f>Model!G48</f>
        <v>1</v>
      </c>
      <c r="R50" s="7">
        <f>Model!H48</f>
        <v>1</v>
      </c>
      <c r="S50" s="7">
        <f>Model!I48</f>
        <v>1</v>
      </c>
      <c r="T50" s="7">
        <f>Model!J48</f>
        <v>0</v>
      </c>
      <c r="U50" s="7">
        <f>Model!K48</f>
        <v>1</v>
      </c>
      <c r="V50" s="7">
        <f>Model!L48</f>
        <v>2</v>
      </c>
      <c r="W50" s="7">
        <f>Model!M48</f>
        <v>2</v>
      </c>
      <c r="X50" s="7">
        <f>Model!N48</f>
        <v>1</v>
      </c>
      <c r="Y50" s="7">
        <f>Model!O48</f>
        <v>2</v>
      </c>
      <c r="Z50" s="7">
        <f>Model!P48</f>
        <v>7</v>
      </c>
      <c r="AA50" s="7">
        <f>Model!Q48</f>
        <v>14</v>
      </c>
      <c r="AB50" s="7">
        <f>Model!R48</f>
        <v>12</v>
      </c>
      <c r="AC50" s="7">
        <f>Model!S48</f>
        <v>13</v>
      </c>
      <c r="AD50" s="7">
        <f>Model!T48</f>
        <v>14</v>
      </c>
      <c r="AE50" s="7">
        <f>Model!U48</f>
        <v>13</v>
      </c>
      <c r="AF50" s="17">
        <f>Model!V48</f>
        <v>84</v>
      </c>
      <c r="AG50" s="7">
        <f>'CAT1'!P48</f>
        <v>5</v>
      </c>
      <c r="AH50" s="7">
        <f>'CAT1'!Q48</f>
        <v>5</v>
      </c>
      <c r="AI50" s="17">
        <f>'CAT1'!R48</f>
        <v>10</v>
      </c>
      <c r="AJ50" s="29">
        <f>Model!W48</f>
        <v>5</v>
      </c>
      <c r="AK50" s="29">
        <f>Model!X48</f>
        <v>5</v>
      </c>
      <c r="AL50" s="17">
        <f>Model!AB48</f>
        <v>10</v>
      </c>
      <c r="AM50" s="29">
        <f>Model!Z48</f>
        <v>5</v>
      </c>
      <c r="AN50" s="29">
        <f>Model!AA48</f>
        <v>5</v>
      </c>
      <c r="AO50" s="17">
        <f>Model!AB48</f>
        <v>10</v>
      </c>
      <c r="AP50" s="39">
        <f t="shared" si="1"/>
        <v>0.86792452830188682</v>
      </c>
      <c r="AQ50" s="40">
        <f t="shared" si="2"/>
        <v>0.88372093023255816</v>
      </c>
      <c r="AR50" s="41">
        <f t="shared" si="3"/>
        <v>0.82608695652173914</v>
      </c>
      <c r="AS50" s="42">
        <f t="shared" si="4"/>
        <v>1</v>
      </c>
      <c r="AT50" s="43">
        <f t="shared" si="5"/>
        <v>0.91304347826086951</v>
      </c>
      <c r="AU50" s="44">
        <f t="shared" si="6"/>
        <v>0.8</v>
      </c>
      <c r="AV50" s="7">
        <f>ESE!F48</f>
        <v>2</v>
      </c>
      <c r="AW50" s="7">
        <f>ESE!G48</f>
        <v>2</v>
      </c>
      <c r="AX50" s="7">
        <f>ESE!H48</f>
        <v>2</v>
      </c>
      <c r="AY50" s="7">
        <f>ESE!I48</f>
        <v>2</v>
      </c>
      <c r="AZ50" s="7">
        <f>ESE!J48</f>
        <v>2</v>
      </c>
      <c r="BA50" s="7">
        <f>ESE!K48</f>
        <v>1</v>
      </c>
      <c r="BB50" s="7">
        <f>ESE!L48</f>
        <v>2</v>
      </c>
      <c r="BC50" s="7">
        <f>ESE!M48</f>
        <v>2</v>
      </c>
      <c r="BD50" s="7">
        <f>ESE!N48</f>
        <v>2</v>
      </c>
      <c r="BE50" s="7">
        <f>ESE!O48</f>
        <v>2</v>
      </c>
      <c r="BF50" s="7">
        <f>ESE!P48</f>
        <v>7</v>
      </c>
      <c r="BG50" s="7">
        <f>ESE!Q48</f>
        <v>11</v>
      </c>
      <c r="BH50" s="7">
        <f>ESE!R48</f>
        <v>11</v>
      </c>
      <c r="BI50" s="7">
        <f>ESE!S48</f>
        <v>11</v>
      </c>
      <c r="BJ50" s="7">
        <f>ESE!T48</f>
        <v>12</v>
      </c>
      <c r="BK50" s="7">
        <f>ESE!U48</f>
        <v>11</v>
      </c>
      <c r="BL50" s="17">
        <f>ESE!V48</f>
        <v>82</v>
      </c>
      <c r="BM50" s="52">
        <f>ESE!W48</f>
        <v>0.83333333333333337</v>
      </c>
      <c r="BN50" s="40">
        <f>ESE!X48</f>
        <v>0.83333333333333337</v>
      </c>
      <c r="BO50" s="41">
        <f>ESE!Y48</f>
        <v>0.77777777777777779</v>
      </c>
      <c r="BP50" s="42">
        <f>ESE!Z48</f>
        <v>0.88888888888888884</v>
      </c>
      <c r="BQ50" s="43">
        <f>ESE!AA48</f>
        <v>0.83333333333333337</v>
      </c>
      <c r="BR50" s="44">
        <f>ESE!AB48</f>
        <v>0.7</v>
      </c>
      <c r="BS50" s="50">
        <f t="shared" si="13"/>
        <v>0.5</v>
      </c>
      <c r="BT50" s="50">
        <f t="shared" si="14"/>
        <v>0.5</v>
      </c>
      <c r="BU50" s="50">
        <f t="shared" si="15"/>
        <v>0.46666666666666667</v>
      </c>
      <c r="BV50" s="50">
        <f t="shared" si="16"/>
        <v>0.53333333333333333</v>
      </c>
      <c r="BW50" s="50">
        <f t="shared" si="17"/>
        <v>0.5</v>
      </c>
      <c r="BX50" s="50">
        <f t="shared" si="18"/>
        <v>0.42</v>
      </c>
      <c r="BY50" s="34">
        <f t="shared" si="19"/>
        <v>0.34716981132075475</v>
      </c>
      <c r="BZ50" s="34">
        <f t="shared" si="20"/>
        <v>0.35348837209302331</v>
      </c>
      <c r="CA50" s="34">
        <f t="shared" si="21"/>
        <v>0.33043478260869569</v>
      </c>
      <c r="CB50" s="34">
        <f t="shared" si="22"/>
        <v>0.4</v>
      </c>
      <c r="CC50" s="34">
        <f t="shared" si="23"/>
        <v>0.36521739130434783</v>
      </c>
      <c r="CD50" s="34">
        <f t="shared" si="24"/>
        <v>0.32000000000000006</v>
      </c>
      <c r="CE50" s="34">
        <f t="shared" si="25"/>
        <v>0.84716981132075475</v>
      </c>
      <c r="CF50" s="34">
        <f t="shared" si="26"/>
        <v>0.85348837209302331</v>
      </c>
      <c r="CG50" s="34">
        <f t="shared" si="27"/>
        <v>0.79710144927536231</v>
      </c>
      <c r="CH50" s="34">
        <f t="shared" si="28"/>
        <v>0.93333333333333335</v>
      </c>
      <c r="CI50" s="34">
        <f t="shared" si="29"/>
        <v>0.86521739130434783</v>
      </c>
      <c r="CJ50" s="34">
        <f t="shared" si="30"/>
        <v>0.74</v>
      </c>
      <c r="CK50" s="34">
        <f>CES!J47</f>
        <v>1</v>
      </c>
      <c r="CL50" s="34">
        <f>CES!K47</f>
        <v>0.66666666666666663</v>
      </c>
      <c r="CM50" s="34">
        <f>CES!L47</f>
        <v>0.33333333333333331</v>
      </c>
      <c r="CN50" s="34">
        <f>CES!M47</f>
        <v>0.66666666666666663</v>
      </c>
      <c r="CO50" s="34">
        <f>CES!N47</f>
        <v>0.33333333333333331</v>
      </c>
      <c r="CP50" s="34">
        <f>CES!O47</f>
        <v>0.33333333333333331</v>
      </c>
      <c r="CQ50" s="34">
        <f t="shared" si="31"/>
        <v>0.1</v>
      </c>
      <c r="CR50" s="34">
        <f t="shared" si="32"/>
        <v>6.6666666666666666E-2</v>
      </c>
      <c r="CS50" s="34">
        <f t="shared" si="33"/>
        <v>3.3333333333333333E-2</v>
      </c>
      <c r="CT50" s="34">
        <f t="shared" si="34"/>
        <v>6.6666666666666666E-2</v>
      </c>
      <c r="CU50" s="34">
        <f t="shared" si="35"/>
        <v>3.3333333333333333E-2</v>
      </c>
      <c r="CV50" s="34">
        <f t="shared" si="36"/>
        <v>3.3333333333333333E-2</v>
      </c>
      <c r="CW50" s="34">
        <f t="shared" si="37"/>
        <v>0.76245283018867926</v>
      </c>
      <c r="CX50" s="34">
        <f t="shared" si="38"/>
        <v>0.768139534883721</v>
      </c>
      <c r="CY50" s="34">
        <f t="shared" si="39"/>
        <v>0.71739130434782605</v>
      </c>
      <c r="CZ50" s="34">
        <f t="shared" si="40"/>
        <v>0.84000000000000008</v>
      </c>
      <c r="DA50" s="34">
        <f t="shared" si="41"/>
        <v>0.77869565217391301</v>
      </c>
      <c r="DB50" s="34">
        <f t="shared" si="42"/>
        <v>0.66600000000000004</v>
      </c>
      <c r="DC50" s="39">
        <f t="shared" si="43"/>
        <v>0.86245283018867924</v>
      </c>
      <c r="DD50" s="40">
        <f t="shared" si="44"/>
        <v>0.83480620155038765</v>
      </c>
      <c r="DE50" s="41">
        <f t="shared" si="45"/>
        <v>0.75072463768115938</v>
      </c>
      <c r="DF50" s="42">
        <f t="shared" si="46"/>
        <v>0.90666666666666673</v>
      </c>
      <c r="DG50" s="43">
        <f t="shared" si="47"/>
        <v>0.81202898550724634</v>
      </c>
      <c r="DH50" s="44">
        <f t="shared" si="48"/>
        <v>0.69933333333333336</v>
      </c>
    </row>
    <row r="51" spans="2:112" x14ac:dyDescent="0.3">
      <c r="B51" s="7">
        <f>'CAT1'!B49</f>
        <v>37</v>
      </c>
      <c r="C51" s="21" t="str">
        <f>'CAT1'!C49</f>
        <v>AME21117</v>
      </c>
      <c r="D51" s="132" t="str">
        <f>'CAT1'!D49</f>
        <v>AME21117</v>
      </c>
      <c r="E51" s="133"/>
      <c r="F51" s="7">
        <f>'CAT1'!F49</f>
        <v>0</v>
      </c>
      <c r="G51" s="7">
        <f>'CAT1'!G49</f>
        <v>0</v>
      </c>
      <c r="H51" s="7">
        <f>'CAT1'!H49</f>
        <v>1</v>
      </c>
      <c r="I51" s="7">
        <f>'CAT1'!I49</f>
        <v>1</v>
      </c>
      <c r="J51" s="7">
        <f>'CAT1'!J49</f>
        <v>1</v>
      </c>
      <c r="K51" s="7">
        <f>'CAT1'!K49</f>
        <v>0</v>
      </c>
      <c r="L51" s="7">
        <f>'CAT1'!L49</f>
        <v>6</v>
      </c>
      <c r="M51" s="7">
        <f>'CAT1'!M49</f>
        <v>12</v>
      </c>
      <c r="N51" s="7">
        <f>'CAT1'!N49</f>
        <v>13</v>
      </c>
      <c r="O51" s="17">
        <f>'CAT1'!O49</f>
        <v>34</v>
      </c>
      <c r="P51" s="7">
        <f>Model!F49</f>
        <v>2</v>
      </c>
      <c r="Q51" s="7">
        <f>Model!G49</f>
        <v>1</v>
      </c>
      <c r="R51" s="7">
        <f>Model!H49</f>
        <v>2</v>
      </c>
      <c r="S51" s="7">
        <f>Model!I49</f>
        <v>2</v>
      </c>
      <c r="T51" s="7">
        <f>Model!J49</f>
        <v>2</v>
      </c>
      <c r="U51" s="7">
        <f>Model!K49</f>
        <v>2</v>
      </c>
      <c r="V51" s="7">
        <f>Model!L49</f>
        <v>2</v>
      </c>
      <c r="W51" s="7">
        <f>Model!M49</f>
        <v>2</v>
      </c>
      <c r="X51" s="7">
        <f>Model!N49</f>
        <v>2</v>
      </c>
      <c r="Y51" s="7">
        <f>Model!O49</f>
        <v>2</v>
      </c>
      <c r="Z51" s="7">
        <f>Model!P49</f>
        <v>9</v>
      </c>
      <c r="AA51" s="7">
        <f>Model!Q49</f>
        <v>14</v>
      </c>
      <c r="AB51" s="7">
        <f>Model!R49</f>
        <v>5</v>
      </c>
      <c r="AC51" s="7">
        <f>Model!S49</f>
        <v>14</v>
      </c>
      <c r="AD51" s="7">
        <f>Model!T49</f>
        <v>14</v>
      </c>
      <c r="AE51" s="7">
        <f>Model!U49</f>
        <v>5</v>
      </c>
      <c r="AF51" s="17">
        <f>Model!V49</f>
        <v>80</v>
      </c>
      <c r="AG51" s="7">
        <f>'CAT1'!P49</f>
        <v>5</v>
      </c>
      <c r="AH51" s="7">
        <f>'CAT1'!Q49</f>
        <v>5</v>
      </c>
      <c r="AI51" s="17">
        <f>'CAT1'!R49</f>
        <v>10</v>
      </c>
      <c r="AJ51" s="29">
        <f>Model!W49</f>
        <v>5</v>
      </c>
      <c r="AK51" s="29">
        <f>Model!X49</f>
        <v>5</v>
      </c>
      <c r="AL51" s="17">
        <f>Model!AB49</f>
        <v>9</v>
      </c>
      <c r="AM51" s="29">
        <f>Model!Z49</f>
        <v>5</v>
      </c>
      <c r="AN51" s="29">
        <f>Model!AA49</f>
        <v>4</v>
      </c>
      <c r="AO51" s="17">
        <f>Model!AB49</f>
        <v>9</v>
      </c>
      <c r="AP51" s="39">
        <f t="shared" si="1"/>
        <v>0.77358490566037741</v>
      </c>
      <c r="AQ51" s="40">
        <f t="shared" si="2"/>
        <v>0.67441860465116277</v>
      </c>
      <c r="AR51" s="41">
        <f t="shared" si="3"/>
        <v>1</v>
      </c>
      <c r="AS51" s="42">
        <f t="shared" si="4"/>
        <v>1</v>
      </c>
      <c r="AT51" s="43">
        <f t="shared" si="5"/>
        <v>0.60869565217391308</v>
      </c>
      <c r="AU51" s="44">
        <f t="shared" si="6"/>
        <v>0.8666666666666667</v>
      </c>
      <c r="AV51" s="7">
        <f>ESE!F49</f>
        <v>0</v>
      </c>
      <c r="AW51" s="7">
        <f>ESE!G49</f>
        <v>1</v>
      </c>
      <c r="AX51" s="7">
        <f>ESE!H49</f>
        <v>0</v>
      </c>
      <c r="AY51" s="7">
        <f>ESE!I49</f>
        <v>2</v>
      </c>
      <c r="AZ51" s="7">
        <f>ESE!J49</f>
        <v>1</v>
      </c>
      <c r="BA51" s="7">
        <f>ESE!K49</f>
        <v>1</v>
      </c>
      <c r="BB51" s="7">
        <f>ESE!L49</f>
        <v>0</v>
      </c>
      <c r="BC51" s="7">
        <f>ESE!M49</f>
        <v>0</v>
      </c>
      <c r="BD51" s="7">
        <f>ESE!N49</f>
        <v>0</v>
      </c>
      <c r="BE51" s="7">
        <f>ESE!O49</f>
        <v>0</v>
      </c>
      <c r="BF51" s="7">
        <f>ESE!P49</f>
        <v>5</v>
      </c>
      <c r="BG51" s="7">
        <f>ESE!Q49</f>
        <v>10</v>
      </c>
      <c r="BH51" s="7">
        <f>ESE!R49</f>
        <v>11</v>
      </c>
      <c r="BI51" s="7">
        <f>ESE!S49</f>
        <v>10</v>
      </c>
      <c r="BJ51" s="7">
        <f>ESE!T49</f>
        <v>11</v>
      </c>
      <c r="BK51" s="7">
        <f>ESE!U49</f>
        <v>11</v>
      </c>
      <c r="BL51" s="17">
        <f>ESE!V49</f>
        <v>63</v>
      </c>
      <c r="BM51" s="52">
        <f>ESE!W49</f>
        <v>0.61111111111111116</v>
      </c>
      <c r="BN51" s="40">
        <f>ESE!X49</f>
        <v>0.72222222222222221</v>
      </c>
      <c r="BO51" s="41">
        <f>ESE!Y49</f>
        <v>0.66666666666666663</v>
      </c>
      <c r="BP51" s="42">
        <f>ESE!Z49</f>
        <v>0.61111111111111116</v>
      </c>
      <c r="BQ51" s="43">
        <f>ESE!AA49</f>
        <v>0.61111111111111116</v>
      </c>
      <c r="BR51" s="44">
        <f>ESE!AB49</f>
        <v>0.5</v>
      </c>
      <c r="BS51" s="50">
        <f t="shared" si="13"/>
        <v>0.3666666666666667</v>
      </c>
      <c r="BT51" s="50">
        <f t="shared" si="14"/>
        <v>0.43333333333333329</v>
      </c>
      <c r="BU51" s="50">
        <f t="shared" si="15"/>
        <v>0.39999999999999997</v>
      </c>
      <c r="BV51" s="50">
        <f t="shared" si="16"/>
        <v>0.3666666666666667</v>
      </c>
      <c r="BW51" s="50">
        <f t="shared" si="17"/>
        <v>0.3666666666666667</v>
      </c>
      <c r="BX51" s="50">
        <f t="shared" si="18"/>
        <v>0.3</v>
      </c>
      <c r="BY51" s="34">
        <f t="shared" si="19"/>
        <v>0.30943396226415099</v>
      </c>
      <c r="BZ51" s="34">
        <f t="shared" si="20"/>
        <v>0.26976744186046514</v>
      </c>
      <c r="CA51" s="34">
        <f t="shared" si="21"/>
        <v>0.4</v>
      </c>
      <c r="CB51" s="34">
        <f t="shared" si="22"/>
        <v>0.4</v>
      </c>
      <c r="CC51" s="34">
        <f t="shared" si="23"/>
        <v>0.24347826086956526</v>
      </c>
      <c r="CD51" s="34">
        <f t="shared" si="24"/>
        <v>0.34666666666666668</v>
      </c>
      <c r="CE51" s="34">
        <f t="shared" si="25"/>
        <v>0.67610062893081768</v>
      </c>
      <c r="CF51" s="34">
        <f t="shared" si="26"/>
        <v>0.70310077519379843</v>
      </c>
      <c r="CG51" s="34">
        <f t="shared" si="27"/>
        <v>0.8</v>
      </c>
      <c r="CH51" s="34">
        <f t="shared" si="28"/>
        <v>0.76666666666666672</v>
      </c>
      <c r="CI51" s="34">
        <f t="shared" si="29"/>
        <v>0.61014492753623195</v>
      </c>
      <c r="CJ51" s="34">
        <f t="shared" si="30"/>
        <v>0.64666666666666672</v>
      </c>
      <c r="CK51" s="34">
        <f>CES!J48</f>
        <v>1</v>
      </c>
      <c r="CL51" s="34">
        <f>CES!K48</f>
        <v>0.66666666666666663</v>
      </c>
      <c r="CM51" s="34">
        <f>CES!L48</f>
        <v>0.66666666666666663</v>
      </c>
      <c r="CN51" s="34">
        <f>CES!M48</f>
        <v>0.66666666666666663</v>
      </c>
      <c r="CO51" s="34">
        <f>CES!N48</f>
        <v>0.33333333333333331</v>
      </c>
      <c r="CP51" s="34">
        <f>CES!O48</f>
        <v>0.33333333333333331</v>
      </c>
      <c r="CQ51" s="34">
        <f t="shared" si="31"/>
        <v>0.1</v>
      </c>
      <c r="CR51" s="34">
        <f t="shared" si="32"/>
        <v>6.6666666666666666E-2</v>
      </c>
      <c r="CS51" s="34">
        <f t="shared" si="33"/>
        <v>6.6666666666666666E-2</v>
      </c>
      <c r="CT51" s="34">
        <f t="shared" si="34"/>
        <v>6.6666666666666666E-2</v>
      </c>
      <c r="CU51" s="34">
        <f t="shared" si="35"/>
        <v>3.3333333333333333E-2</v>
      </c>
      <c r="CV51" s="34">
        <f t="shared" si="36"/>
        <v>3.3333333333333333E-2</v>
      </c>
      <c r="CW51" s="34">
        <f t="shared" si="37"/>
        <v>0.60849056603773588</v>
      </c>
      <c r="CX51" s="34">
        <f t="shared" si="38"/>
        <v>0.63279069767441865</v>
      </c>
      <c r="CY51" s="34">
        <f t="shared" si="39"/>
        <v>0.72000000000000008</v>
      </c>
      <c r="CZ51" s="34">
        <f t="shared" si="40"/>
        <v>0.69000000000000006</v>
      </c>
      <c r="DA51" s="34">
        <f t="shared" si="41"/>
        <v>0.54913043478260881</v>
      </c>
      <c r="DB51" s="34">
        <f t="shared" si="42"/>
        <v>0.58200000000000007</v>
      </c>
      <c r="DC51" s="39">
        <f t="shared" si="43"/>
        <v>0.70849056603773586</v>
      </c>
      <c r="DD51" s="40">
        <f t="shared" si="44"/>
        <v>0.6994573643410853</v>
      </c>
      <c r="DE51" s="41">
        <f t="shared" si="45"/>
        <v>0.78666666666666674</v>
      </c>
      <c r="DF51" s="42">
        <f t="shared" si="46"/>
        <v>0.75666666666666671</v>
      </c>
      <c r="DG51" s="43">
        <f t="shared" si="47"/>
        <v>0.58246376811594214</v>
      </c>
      <c r="DH51" s="44">
        <f t="shared" si="48"/>
        <v>0.6153333333333334</v>
      </c>
    </row>
    <row r="52" spans="2:112" x14ac:dyDescent="0.3">
      <c r="B52" s="7">
        <f>'CAT1'!B50</f>
        <v>38</v>
      </c>
      <c r="C52" s="21" t="str">
        <f>'CAT1'!C50</f>
        <v>AME21122</v>
      </c>
      <c r="D52" s="132" t="str">
        <f>'CAT1'!D50</f>
        <v>AME21122</v>
      </c>
      <c r="E52" s="133"/>
      <c r="F52" s="7">
        <f>'CAT1'!F50</f>
        <v>0</v>
      </c>
      <c r="G52" s="7">
        <f>'CAT1'!G50</f>
        <v>0</v>
      </c>
      <c r="H52" s="7">
        <f>'CAT1'!H50</f>
        <v>2</v>
      </c>
      <c r="I52" s="7">
        <f>'CAT1'!I50</f>
        <v>0</v>
      </c>
      <c r="J52" s="7">
        <f>'CAT1'!J50</f>
        <v>2</v>
      </c>
      <c r="K52" s="7">
        <f>'CAT1'!K50</f>
        <v>0</v>
      </c>
      <c r="L52" s="7">
        <f>'CAT1'!L50</f>
        <v>10</v>
      </c>
      <c r="M52" s="7">
        <f>'CAT1'!M50</f>
        <v>14</v>
      </c>
      <c r="N52" s="7">
        <f>'CAT1'!N50</f>
        <v>12</v>
      </c>
      <c r="O52" s="17">
        <f>'CAT1'!O50</f>
        <v>40</v>
      </c>
      <c r="P52" s="7">
        <f>Model!F50</f>
        <v>2</v>
      </c>
      <c r="Q52" s="7">
        <f>Model!G50</f>
        <v>1</v>
      </c>
      <c r="R52" s="7">
        <f>Model!H50</f>
        <v>2</v>
      </c>
      <c r="S52" s="7">
        <f>Model!I50</f>
        <v>2</v>
      </c>
      <c r="T52" s="7">
        <f>Model!J50</f>
        <v>2</v>
      </c>
      <c r="U52" s="7">
        <f>Model!K50</f>
        <v>2</v>
      </c>
      <c r="V52" s="7">
        <f>Model!L50</f>
        <v>2</v>
      </c>
      <c r="W52" s="7">
        <f>Model!M50</f>
        <v>2</v>
      </c>
      <c r="X52" s="7">
        <f>Model!N50</f>
        <v>2</v>
      </c>
      <c r="Y52" s="7">
        <f>Model!O50</f>
        <v>2</v>
      </c>
      <c r="Z52" s="7">
        <f>Model!P50</f>
        <v>7</v>
      </c>
      <c r="AA52" s="7">
        <f>Model!Q50</f>
        <v>2</v>
      </c>
      <c r="AB52" s="7">
        <f>Model!R50</f>
        <v>14</v>
      </c>
      <c r="AC52" s="7">
        <f>Model!S50</f>
        <v>4</v>
      </c>
      <c r="AD52" s="7">
        <f>Model!T50</f>
        <v>5</v>
      </c>
      <c r="AE52" s="7">
        <f>Model!U50</f>
        <v>11</v>
      </c>
      <c r="AF52" s="17">
        <f>Model!V50</f>
        <v>62</v>
      </c>
      <c r="AG52" s="7">
        <f>'CAT1'!P50</f>
        <v>5</v>
      </c>
      <c r="AH52" s="7">
        <f>'CAT1'!Q50</f>
        <v>5</v>
      </c>
      <c r="AI52" s="17">
        <f>'CAT1'!R50</f>
        <v>10</v>
      </c>
      <c r="AJ52" s="29">
        <f>Model!W50</f>
        <v>5</v>
      </c>
      <c r="AK52" s="29">
        <f>Model!X50</f>
        <v>5</v>
      </c>
      <c r="AL52" s="17">
        <f>Model!AB50</f>
        <v>9</v>
      </c>
      <c r="AM52" s="29">
        <f>Model!Z50</f>
        <v>4</v>
      </c>
      <c r="AN52" s="29">
        <f>Model!AA50</f>
        <v>5</v>
      </c>
      <c r="AO52" s="17">
        <f>Model!AB50</f>
        <v>9</v>
      </c>
      <c r="AP52" s="39">
        <f t="shared" si="1"/>
        <v>0.67924528301886788</v>
      </c>
      <c r="AQ52" s="40">
        <f t="shared" si="2"/>
        <v>0.86046511627906974</v>
      </c>
      <c r="AR52" s="41">
        <f t="shared" si="3"/>
        <v>0.56521739130434778</v>
      </c>
      <c r="AS52" s="42">
        <f t="shared" si="4"/>
        <v>0.60869565217391308</v>
      </c>
      <c r="AT52" s="43">
        <f t="shared" si="5"/>
        <v>0.82608695652173914</v>
      </c>
      <c r="AU52" s="44">
        <f t="shared" si="6"/>
        <v>0.8</v>
      </c>
      <c r="AV52" s="7">
        <f>ESE!F50</f>
        <v>0</v>
      </c>
      <c r="AW52" s="7">
        <f>ESE!G50</f>
        <v>2</v>
      </c>
      <c r="AX52" s="7">
        <f>ESE!H50</f>
        <v>2</v>
      </c>
      <c r="AY52" s="7">
        <f>ESE!I50</f>
        <v>2</v>
      </c>
      <c r="AZ52" s="7">
        <f>ESE!J50</f>
        <v>1</v>
      </c>
      <c r="BA52" s="7">
        <f>ESE!K50</f>
        <v>0</v>
      </c>
      <c r="BB52" s="7">
        <f>ESE!L50</f>
        <v>2</v>
      </c>
      <c r="BC52" s="7">
        <f>ESE!M50</f>
        <v>0</v>
      </c>
      <c r="BD52" s="7">
        <f>ESE!N50</f>
        <v>2</v>
      </c>
      <c r="BE52" s="7">
        <f>ESE!O50</f>
        <v>0</v>
      </c>
      <c r="BF52" s="7">
        <f>ESE!P50</f>
        <v>6</v>
      </c>
      <c r="BG52" s="7">
        <f>ESE!Q50</f>
        <v>12</v>
      </c>
      <c r="BH52" s="7">
        <f>ESE!R50</f>
        <v>12</v>
      </c>
      <c r="BI52" s="7">
        <f>ESE!S50</f>
        <v>11</v>
      </c>
      <c r="BJ52" s="7">
        <f>ESE!T50</f>
        <v>12</v>
      </c>
      <c r="BK52" s="7">
        <f>ESE!U50</f>
        <v>11</v>
      </c>
      <c r="BL52" s="17">
        <f>ESE!V50</f>
        <v>75</v>
      </c>
      <c r="BM52" s="52">
        <f>ESE!W50</f>
        <v>0.77777777777777779</v>
      </c>
      <c r="BN52" s="40">
        <f>ESE!X50</f>
        <v>0.88888888888888884</v>
      </c>
      <c r="BO52" s="41">
        <f>ESE!Y50</f>
        <v>0.66666666666666663</v>
      </c>
      <c r="BP52" s="42">
        <f>ESE!Z50</f>
        <v>0.77777777777777779</v>
      </c>
      <c r="BQ52" s="43">
        <f>ESE!AA50</f>
        <v>0.72222222222222221</v>
      </c>
      <c r="BR52" s="44">
        <f>ESE!AB50</f>
        <v>0.6</v>
      </c>
      <c r="BS52" s="50">
        <f t="shared" si="13"/>
        <v>0.46666666666666667</v>
      </c>
      <c r="BT52" s="50">
        <f t="shared" si="14"/>
        <v>0.53333333333333333</v>
      </c>
      <c r="BU52" s="50">
        <f t="shared" si="15"/>
        <v>0.39999999999999997</v>
      </c>
      <c r="BV52" s="50">
        <f t="shared" si="16"/>
        <v>0.46666666666666667</v>
      </c>
      <c r="BW52" s="50">
        <f t="shared" si="17"/>
        <v>0.43333333333333329</v>
      </c>
      <c r="BX52" s="50">
        <f t="shared" si="18"/>
        <v>0.36</v>
      </c>
      <c r="BY52" s="34">
        <f t="shared" si="19"/>
        <v>0.27169811320754716</v>
      </c>
      <c r="BZ52" s="34">
        <f t="shared" si="20"/>
        <v>0.34418604651162793</v>
      </c>
      <c r="CA52" s="34">
        <f t="shared" si="21"/>
        <v>0.22608695652173913</v>
      </c>
      <c r="CB52" s="34">
        <f t="shared" si="22"/>
        <v>0.24347826086956526</v>
      </c>
      <c r="CC52" s="34">
        <f t="shared" si="23"/>
        <v>0.33043478260869569</v>
      </c>
      <c r="CD52" s="34">
        <f t="shared" si="24"/>
        <v>0.32000000000000006</v>
      </c>
      <c r="CE52" s="34">
        <f t="shared" si="25"/>
        <v>0.73836477987421389</v>
      </c>
      <c r="CF52" s="34">
        <f t="shared" si="26"/>
        <v>0.8775193798449612</v>
      </c>
      <c r="CG52" s="34">
        <f t="shared" si="27"/>
        <v>0.62608695652173907</v>
      </c>
      <c r="CH52" s="34">
        <f t="shared" si="28"/>
        <v>0.71014492753623193</v>
      </c>
      <c r="CI52" s="34">
        <f t="shared" si="29"/>
        <v>0.76376811594202898</v>
      </c>
      <c r="CJ52" s="34">
        <f t="shared" si="30"/>
        <v>0.68</v>
      </c>
      <c r="CK52" s="34">
        <f>CES!J49</f>
        <v>0.66666666666666663</v>
      </c>
      <c r="CL52" s="34">
        <f>CES!K49</f>
        <v>0.66666666666666663</v>
      </c>
      <c r="CM52" s="34">
        <f>CES!L49</f>
        <v>0.33333333333333331</v>
      </c>
      <c r="CN52" s="34">
        <f>CES!M49</f>
        <v>0.66666666666666663</v>
      </c>
      <c r="CO52" s="34">
        <f>CES!N49</f>
        <v>0.66666666666666663</v>
      </c>
      <c r="CP52" s="34">
        <f>CES!O49</f>
        <v>1</v>
      </c>
      <c r="CQ52" s="34">
        <f t="shared" si="31"/>
        <v>6.6666666666666666E-2</v>
      </c>
      <c r="CR52" s="34">
        <f t="shared" si="32"/>
        <v>6.6666666666666666E-2</v>
      </c>
      <c r="CS52" s="34">
        <f t="shared" si="33"/>
        <v>3.3333333333333333E-2</v>
      </c>
      <c r="CT52" s="34">
        <f t="shared" si="34"/>
        <v>6.6666666666666666E-2</v>
      </c>
      <c r="CU52" s="34">
        <f t="shared" si="35"/>
        <v>6.6666666666666666E-2</v>
      </c>
      <c r="CV52" s="34">
        <f t="shared" si="36"/>
        <v>0.1</v>
      </c>
      <c r="CW52" s="34">
        <f t="shared" si="37"/>
        <v>0.66452830188679257</v>
      </c>
      <c r="CX52" s="34">
        <f t="shared" si="38"/>
        <v>0.7897674418604651</v>
      </c>
      <c r="CY52" s="34">
        <f t="shared" si="39"/>
        <v>0.56347826086956521</v>
      </c>
      <c r="CZ52" s="34">
        <f t="shared" si="40"/>
        <v>0.63913043478260878</v>
      </c>
      <c r="DA52" s="34">
        <f t="shared" si="41"/>
        <v>0.68739130434782614</v>
      </c>
      <c r="DB52" s="34">
        <f t="shared" si="42"/>
        <v>0.6120000000000001</v>
      </c>
      <c r="DC52" s="39">
        <f t="shared" si="43"/>
        <v>0.73119496855345922</v>
      </c>
      <c r="DD52" s="40">
        <f t="shared" si="44"/>
        <v>0.85643410852713175</v>
      </c>
      <c r="DE52" s="41">
        <f t="shared" si="45"/>
        <v>0.59681159420289853</v>
      </c>
      <c r="DF52" s="42">
        <f t="shared" si="46"/>
        <v>0.70579710144927543</v>
      </c>
      <c r="DG52" s="43">
        <f t="shared" si="47"/>
        <v>0.75405797101449279</v>
      </c>
      <c r="DH52" s="44">
        <f t="shared" si="48"/>
        <v>0.71200000000000008</v>
      </c>
    </row>
    <row r="53" spans="2:112" x14ac:dyDescent="0.3">
      <c r="B53" s="7">
        <f>'CAT1'!B51</f>
        <v>39</v>
      </c>
      <c r="C53" s="21" t="str">
        <f>'CAT1'!C51</f>
        <v>AME21127</v>
      </c>
      <c r="D53" s="132" t="str">
        <f>'CAT1'!D51</f>
        <v>AME21127</v>
      </c>
      <c r="E53" s="133"/>
      <c r="F53" s="7">
        <f>'CAT1'!F51</f>
        <v>2</v>
      </c>
      <c r="G53" s="7">
        <f>'CAT1'!G51</f>
        <v>2</v>
      </c>
      <c r="H53" s="7">
        <f>'CAT1'!H51</f>
        <v>2</v>
      </c>
      <c r="I53" s="7">
        <f>'CAT1'!I51</f>
        <v>2</v>
      </c>
      <c r="J53" s="7">
        <f>'CAT1'!J51</f>
        <v>2</v>
      </c>
      <c r="K53" s="7">
        <f>'CAT1'!K51</f>
        <v>2</v>
      </c>
      <c r="L53" s="7">
        <f>'CAT1'!L51</f>
        <v>10</v>
      </c>
      <c r="M53" s="7">
        <f>'CAT1'!M51</f>
        <v>11</v>
      </c>
      <c r="N53" s="7">
        <f>'CAT1'!N51</f>
        <v>10</v>
      </c>
      <c r="O53" s="17">
        <f>'CAT1'!O51</f>
        <v>43</v>
      </c>
      <c r="P53" s="7">
        <f>Model!F51</f>
        <v>2</v>
      </c>
      <c r="Q53" s="7">
        <f>Model!G51</f>
        <v>2</v>
      </c>
      <c r="R53" s="7">
        <f>Model!H51</f>
        <v>1</v>
      </c>
      <c r="S53" s="7">
        <f>Model!I51</f>
        <v>2</v>
      </c>
      <c r="T53" s="7">
        <f>Model!J51</f>
        <v>2</v>
      </c>
      <c r="U53" s="7">
        <f>Model!K51</f>
        <v>2</v>
      </c>
      <c r="V53" s="7">
        <f>Model!L51</f>
        <v>2</v>
      </c>
      <c r="W53" s="7">
        <f>Model!M51</f>
        <v>2</v>
      </c>
      <c r="X53" s="7">
        <f>Model!N51</f>
        <v>1</v>
      </c>
      <c r="Y53" s="7">
        <f>Model!O51</f>
        <v>2</v>
      </c>
      <c r="Z53" s="7">
        <f>Model!P51</f>
        <v>10</v>
      </c>
      <c r="AA53" s="7">
        <f>Model!Q51</f>
        <v>10</v>
      </c>
      <c r="AB53" s="7">
        <f>Model!R51</f>
        <v>11</v>
      </c>
      <c r="AC53" s="7">
        <f>Model!S51</f>
        <v>12</v>
      </c>
      <c r="AD53" s="7">
        <f>Model!T51</f>
        <v>14</v>
      </c>
      <c r="AE53" s="7">
        <f>Model!U51</f>
        <v>12</v>
      </c>
      <c r="AF53" s="17">
        <f>Model!V51</f>
        <v>87</v>
      </c>
      <c r="AG53" s="7">
        <f>'CAT1'!P51</f>
        <v>5</v>
      </c>
      <c r="AH53" s="7">
        <f>'CAT1'!Q51</f>
        <v>5</v>
      </c>
      <c r="AI53" s="17">
        <f>'CAT1'!R51</f>
        <v>10</v>
      </c>
      <c r="AJ53" s="29">
        <f>Model!W51</f>
        <v>5</v>
      </c>
      <c r="AK53" s="29">
        <f>Model!X51</f>
        <v>5</v>
      </c>
      <c r="AL53" s="17">
        <f>Model!AB51</f>
        <v>9</v>
      </c>
      <c r="AM53" s="29">
        <f>Model!Z51</f>
        <v>4</v>
      </c>
      <c r="AN53" s="29">
        <f>Model!AA51</f>
        <v>5</v>
      </c>
      <c r="AO53" s="17">
        <f>Model!AB51</f>
        <v>9</v>
      </c>
      <c r="AP53" s="39">
        <f t="shared" si="1"/>
        <v>0.86792452830188682</v>
      </c>
      <c r="AQ53" s="40">
        <f t="shared" si="2"/>
        <v>0.81395348837209303</v>
      </c>
      <c r="AR53" s="41">
        <f t="shared" si="3"/>
        <v>0.91304347826086951</v>
      </c>
      <c r="AS53" s="42">
        <f t="shared" si="4"/>
        <v>1</v>
      </c>
      <c r="AT53" s="43">
        <f t="shared" si="5"/>
        <v>0.82608695652173914</v>
      </c>
      <c r="AU53" s="44">
        <f t="shared" si="6"/>
        <v>1</v>
      </c>
      <c r="AV53" s="7">
        <f>ESE!F51</f>
        <v>2</v>
      </c>
      <c r="AW53" s="7">
        <f>ESE!G51</f>
        <v>2</v>
      </c>
      <c r="AX53" s="7">
        <f>ESE!H51</f>
        <v>2</v>
      </c>
      <c r="AY53" s="7">
        <f>ESE!I51</f>
        <v>0</v>
      </c>
      <c r="AZ53" s="7">
        <f>ESE!J51</f>
        <v>2</v>
      </c>
      <c r="BA53" s="7">
        <f>ESE!K51</f>
        <v>2</v>
      </c>
      <c r="BB53" s="7">
        <f>ESE!L51</f>
        <v>2</v>
      </c>
      <c r="BC53" s="7">
        <f>ESE!M51</f>
        <v>2</v>
      </c>
      <c r="BD53" s="7">
        <f>ESE!N51</f>
        <v>2</v>
      </c>
      <c r="BE53" s="7">
        <f>ESE!O51</f>
        <v>2</v>
      </c>
      <c r="BF53" s="7">
        <f>ESE!P51</f>
        <v>9</v>
      </c>
      <c r="BG53" s="7">
        <f>ESE!Q51</f>
        <v>12</v>
      </c>
      <c r="BH53" s="7">
        <f>ESE!R51</f>
        <v>13</v>
      </c>
      <c r="BI53" s="7">
        <f>ESE!S51</f>
        <v>11</v>
      </c>
      <c r="BJ53" s="7">
        <f>ESE!T51</f>
        <v>11</v>
      </c>
      <c r="BK53" s="7">
        <f>ESE!U51</f>
        <v>10</v>
      </c>
      <c r="BL53" s="17">
        <f>ESE!V51</f>
        <v>84</v>
      </c>
      <c r="BM53" s="52">
        <f>ESE!W51</f>
        <v>0.88888888888888884</v>
      </c>
      <c r="BN53" s="40">
        <f>ESE!X51</f>
        <v>0.83333333333333337</v>
      </c>
      <c r="BO53" s="41">
        <f>ESE!Y51</f>
        <v>0.83333333333333337</v>
      </c>
      <c r="BP53" s="42">
        <f>ESE!Z51</f>
        <v>0.83333333333333337</v>
      </c>
      <c r="BQ53" s="43">
        <f>ESE!AA51</f>
        <v>0.77777777777777779</v>
      </c>
      <c r="BR53" s="44">
        <f>ESE!AB51</f>
        <v>0.9</v>
      </c>
      <c r="BS53" s="50">
        <f t="shared" si="13"/>
        <v>0.53333333333333333</v>
      </c>
      <c r="BT53" s="50">
        <f t="shared" si="14"/>
        <v>0.5</v>
      </c>
      <c r="BU53" s="50">
        <f t="shared" si="15"/>
        <v>0.5</v>
      </c>
      <c r="BV53" s="50">
        <f t="shared" si="16"/>
        <v>0.5</v>
      </c>
      <c r="BW53" s="50">
        <f t="shared" si="17"/>
        <v>0.46666666666666667</v>
      </c>
      <c r="BX53" s="50">
        <f t="shared" si="18"/>
        <v>0.54</v>
      </c>
      <c r="BY53" s="34">
        <f t="shared" si="19"/>
        <v>0.34716981132075475</v>
      </c>
      <c r="BZ53" s="34">
        <f t="shared" si="20"/>
        <v>0.32558139534883723</v>
      </c>
      <c r="CA53" s="34">
        <f t="shared" si="21"/>
        <v>0.36521739130434783</v>
      </c>
      <c r="CB53" s="34">
        <f t="shared" si="22"/>
        <v>0.4</v>
      </c>
      <c r="CC53" s="34">
        <f t="shared" si="23"/>
        <v>0.33043478260869569</v>
      </c>
      <c r="CD53" s="34">
        <f t="shared" si="24"/>
        <v>0.4</v>
      </c>
      <c r="CE53" s="34">
        <f t="shared" si="25"/>
        <v>0.88050314465408808</v>
      </c>
      <c r="CF53" s="34">
        <f t="shared" si="26"/>
        <v>0.82558139534883723</v>
      </c>
      <c r="CG53" s="34">
        <f t="shared" si="27"/>
        <v>0.86521739130434783</v>
      </c>
      <c r="CH53" s="34">
        <f t="shared" si="28"/>
        <v>0.9</v>
      </c>
      <c r="CI53" s="34">
        <f t="shared" si="29"/>
        <v>0.79710144927536231</v>
      </c>
      <c r="CJ53" s="34">
        <f t="shared" si="30"/>
        <v>0.94000000000000006</v>
      </c>
      <c r="CK53" s="34">
        <f>CES!J50</f>
        <v>0.66666666666666663</v>
      </c>
      <c r="CL53" s="34">
        <f>CES!K50</f>
        <v>0.66666666666666663</v>
      </c>
      <c r="CM53" s="34">
        <f>CES!L50</f>
        <v>0.33333333333333331</v>
      </c>
      <c r="CN53" s="34">
        <f>CES!M50</f>
        <v>1</v>
      </c>
      <c r="CO53" s="34">
        <f>CES!N50</f>
        <v>0.66666666666666663</v>
      </c>
      <c r="CP53" s="34">
        <f>CES!O50</f>
        <v>0.66666666666666663</v>
      </c>
      <c r="CQ53" s="34">
        <f t="shared" si="31"/>
        <v>6.6666666666666666E-2</v>
      </c>
      <c r="CR53" s="34">
        <f t="shared" si="32"/>
        <v>6.6666666666666666E-2</v>
      </c>
      <c r="CS53" s="34">
        <f t="shared" si="33"/>
        <v>3.3333333333333333E-2</v>
      </c>
      <c r="CT53" s="34">
        <f t="shared" si="34"/>
        <v>0.1</v>
      </c>
      <c r="CU53" s="34">
        <f t="shared" si="35"/>
        <v>6.6666666666666666E-2</v>
      </c>
      <c r="CV53" s="34">
        <f t="shared" si="36"/>
        <v>6.6666666666666666E-2</v>
      </c>
      <c r="CW53" s="34">
        <f t="shared" si="37"/>
        <v>0.79245283018867929</v>
      </c>
      <c r="CX53" s="34">
        <f t="shared" si="38"/>
        <v>0.74302325581395356</v>
      </c>
      <c r="CY53" s="34">
        <f t="shared" si="39"/>
        <v>0.77869565217391301</v>
      </c>
      <c r="CZ53" s="34">
        <f t="shared" si="40"/>
        <v>0.81</v>
      </c>
      <c r="DA53" s="34">
        <f t="shared" si="41"/>
        <v>0.71739130434782605</v>
      </c>
      <c r="DB53" s="34">
        <f t="shared" si="42"/>
        <v>0.84600000000000009</v>
      </c>
      <c r="DC53" s="39">
        <f t="shared" si="43"/>
        <v>0.85911949685534594</v>
      </c>
      <c r="DD53" s="40">
        <f t="shared" si="44"/>
        <v>0.80968992248062022</v>
      </c>
      <c r="DE53" s="41">
        <f t="shared" si="45"/>
        <v>0.81202898550724634</v>
      </c>
      <c r="DF53" s="42">
        <f t="shared" si="46"/>
        <v>0.91</v>
      </c>
      <c r="DG53" s="43">
        <f t="shared" si="47"/>
        <v>0.78405797101449271</v>
      </c>
      <c r="DH53" s="44">
        <f t="shared" si="48"/>
        <v>0.91266666666666674</v>
      </c>
    </row>
    <row r="54" spans="2:112" x14ac:dyDescent="0.3">
      <c r="B54" s="7">
        <f>'CAT1'!B52</f>
        <v>40</v>
      </c>
      <c r="C54" s="21" t="str">
        <f>'CAT1'!C52</f>
        <v>AME21001</v>
      </c>
      <c r="D54" s="132" t="str">
        <f>'CAT1'!D52</f>
        <v>AME21001</v>
      </c>
      <c r="E54" s="133"/>
      <c r="F54" s="7">
        <f>'CAT1'!F52</f>
        <v>2</v>
      </c>
      <c r="G54" s="7">
        <f>'CAT1'!G52</f>
        <v>2</v>
      </c>
      <c r="H54" s="7">
        <f>'CAT1'!H52</f>
        <v>2</v>
      </c>
      <c r="I54" s="7">
        <f>'CAT1'!I52</f>
        <v>2</v>
      </c>
      <c r="J54" s="7">
        <f>'CAT1'!J52</f>
        <v>2</v>
      </c>
      <c r="K54" s="7">
        <f>'CAT1'!K52</f>
        <v>2</v>
      </c>
      <c r="L54" s="7">
        <f>'CAT1'!L52</f>
        <v>10</v>
      </c>
      <c r="M54" s="7">
        <f>'CAT1'!M52</f>
        <v>11</v>
      </c>
      <c r="N54" s="7">
        <f>'CAT1'!N52</f>
        <v>10</v>
      </c>
      <c r="O54" s="17">
        <f>'CAT1'!O52</f>
        <v>43</v>
      </c>
      <c r="P54" s="7">
        <f>Model!F52</f>
        <v>1</v>
      </c>
      <c r="Q54" s="7">
        <f>Model!G52</f>
        <v>2</v>
      </c>
      <c r="R54" s="7">
        <f>Model!H52</f>
        <v>2</v>
      </c>
      <c r="S54" s="7">
        <f>Model!I52</f>
        <v>1</v>
      </c>
      <c r="T54" s="7">
        <f>Model!J52</f>
        <v>1</v>
      </c>
      <c r="U54" s="7">
        <f>Model!K52</f>
        <v>1</v>
      </c>
      <c r="V54" s="7">
        <f>Model!L52</f>
        <v>2</v>
      </c>
      <c r="W54" s="7">
        <f>Model!M52</f>
        <v>2</v>
      </c>
      <c r="X54" s="7">
        <f>Model!N52</f>
        <v>1</v>
      </c>
      <c r="Y54" s="7">
        <f>Model!O52</f>
        <v>2</v>
      </c>
      <c r="Z54" s="7">
        <f>Model!P52</f>
        <v>10</v>
      </c>
      <c r="AA54" s="7">
        <f>Model!Q52</f>
        <v>10</v>
      </c>
      <c r="AB54" s="7">
        <f>Model!R52</f>
        <v>12</v>
      </c>
      <c r="AC54" s="7">
        <f>Model!S52</f>
        <v>14</v>
      </c>
      <c r="AD54" s="7">
        <f>Model!T52</f>
        <v>14</v>
      </c>
      <c r="AE54" s="7">
        <f>Model!U52</f>
        <v>14</v>
      </c>
      <c r="AF54" s="17">
        <f>Model!V52</f>
        <v>89</v>
      </c>
      <c r="AG54" s="7">
        <f>'CAT1'!P52</f>
        <v>5</v>
      </c>
      <c r="AH54" s="7">
        <f>'CAT1'!Q52</f>
        <v>5</v>
      </c>
      <c r="AI54" s="17">
        <f>'CAT1'!R52</f>
        <v>10</v>
      </c>
      <c r="AJ54" s="29">
        <f>Model!W52</f>
        <v>5</v>
      </c>
      <c r="AK54" s="29">
        <f>Model!X52</f>
        <v>5</v>
      </c>
      <c r="AL54" s="17">
        <f>Model!AB52</f>
        <v>9</v>
      </c>
      <c r="AM54" s="29">
        <f>Model!Z52</f>
        <v>5</v>
      </c>
      <c r="AN54" s="29">
        <f>Model!AA52</f>
        <v>4</v>
      </c>
      <c r="AO54" s="17">
        <f>Model!AB52</f>
        <v>9</v>
      </c>
      <c r="AP54" s="39">
        <f t="shared" si="1"/>
        <v>0.84905660377358494</v>
      </c>
      <c r="AQ54" s="40">
        <f t="shared" si="2"/>
        <v>0.83720930232558144</v>
      </c>
      <c r="AR54" s="41">
        <f t="shared" si="3"/>
        <v>0.91304347826086951</v>
      </c>
      <c r="AS54" s="42">
        <f t="shared" si="4"/>
        <v>1</v>
      </c>
      <c r="AT54" s="43">
        <f t="shared" si="5"/>
        <v>0.95652173913043481</v>
      </c>
      <c r="AU54" s="44">
        <f t="shared" si="6"/>
        <v>0.93333333333333335</v>
      </c>
      <c r="AV54" s="7">
        <f>ESE!F52</f>
        <v>2</v>
      </c>
      <c r="AW54" s="7">
        <f>ESE!G52</f>
        <v>2</v>
      </c>
      <c r="AX54" s="7">
        <f>ESE!H52</f>
        <v>0</v>
      </c>
      <c r="AY54" s="7">
        <f>ESE!I52</f>
        <v>2</v>
      </c>
      <c r="AZ54" s="7">
        <f>ESE!J52</f>
        <v>2</v>
      </c>
      <c r="BA54" s="7">
        <f>ESE!K52</f>
        <v>2</v>
      </c>
      <c r="BB54" s="7">
        <f>ESE!L52</f>
        <v>2</v>
      </c>
      <c r="BC54" s="7">
        <f>ESE!M52</f>
        <v>1</v>
      </c>
      <c r="BD54" s="7">
        <f>ESE!N52</f>
        <v>2</v>
      </c>
      <c r="BE54" s="7">
        <f>ESE!O52</f>
        <v>2</v>
      </c>
      <c r="BF54" s="7">
        <f>ESE!P52</f>
        <v>7</v>
      </c>
      <c r="BG54" s="7">
        <f>ESE!Q52</f>
        <v>12</v>
      </c>
      <c r="BH54" s="7">
        <f>ESE!R52</f>
        <v>11</v>
      </c>
      <c r="BI54" s="7">
        <f>ESE!S52</f>
        <v>11</v>
      </c>
      <c r="BJ54" s="7">
        <f>ESE!T52</f>
        <v>12</v>
      </c>
      <c r="BK54" s="7">
        <f>ESE!U52</f>
        <v>11</v>
      </c>
      <c r="BL54" s="17">
        <f>ESE!V52</f>
        <v>81</v>
      </c>
      <c r="BM54" s="52">
        <f>ESE!W52</f>
        <v>0.88888888888888884</v>
      </c>
      <c r="BN54" s="40">
        <f>ESE!X52</f>
        <v>0.72222222222222221</v>
      </c>
      <c r="BO54" s="41">
        <f>ESE!Y52</f>
        <v>0.83333333333333337</v>
      </c>
      <c r="BP54" s="42">
        <f>ESE!Z52</f>
        <v>0.83333333333333337</v>
      </c>
      <c r="BQ54" s="43">
        <f>ESE!AA52</f>
        <v>0.77777777777777779</v>
      </c>
      <c r="BR54" s="44">
        <f>ESE!AB52</f>
        <v>0.7</v>
      </c>
      <c r="BS54" s="50">
        <f t="shared" si="13"/>
        <v>0.53333333333333333</v>
      </c>
      <c r="BT54" s="50">
        <f t="shared" si="14"/>
        <v>0.43333333333333329</v>
      </c>
      <c r="BU54" s="50">
        <f t="shared" si="15"/>
        <v>0.5</v>
      </c>
      <c r="BV54" s="50">
        <f t="shared" si="16"/>
        <v>0.5</v>
      </c>
      <c r="BW54" s="50">
        <f t="shared" si="17"/>
        <v>0.46666666666666667</v>
      </c>
      <c r="BX54" s="50">
        <f t="shared" si="18"/>
        <v>0.42</v>
      </c>
      <c r="BY54" s="34">
        <f t="shared" si="19"/>
        <v>0.339622641509434</v>
      </c>
      <c r="BZ54" s="34">
        <f t="shared" si="20"/>
        <v>0.33488372093023261</v>
      </c>
      <c r="CA54" s="34">
        <f t="shared" si="21"/>
        <v>0.36521739130434783</v>
      </c>
      <c r="CB54" s="34">
        <f t="shared" si="22"/>
        <v>0.4</v>
      </c>
      <c r="CC54" s="34">
        <f t="shared" si="23"/>
        <v>0.38260869565217392</v>
      </c>
      <c r="CD54" s="34">
        <f t="shared" si="24"/>
        <v>0.37333333333333335</v>
      </c>
      <c r="CE54" s="34">
        <f t="shared" si="25"/>
        <v>0.87295597484276732</v>
      </c>
      <c r="CF54" s="34">
        <f t="shared" si="26"/>
        <v>0.7682170542635659</v>
      </c>
      <c r="CG54" s="34">
        <f t="shared" si="27"/>
        <v>0.86521739130434783</v>
      </c>
      <c r="CH54" s="34">
        <f t="shared" si="28"/>
        <v>0.9</v>
      </c>
      <c r="CI54" s="34">
        <f t="shared" si="29"/>
        <v>0.8492753623188406</v>
      </c>
      <c r="CJ54" s="34">
        <f t="shared" si="30"/>
        <v>0.79333333333333333</v>
      </c>
      <c r="CK54" s="34">
        <f>CES!J51</f>
        <v>0.66666666666666663</v>
      </c>
      <c r="CL54" s="34">
        <f>CES!K51</f>
        <v>1</v>
      </c>
      <c r="CM54" s="34">
        <f>CES!L51</f>
        <v>1</v>
      </c>
      <c r="CN54" s="34">
        <f>CES!M51</f>
        <v>0.33333333333333331</v>
      </c>
      <c r="CO54" s="34">
        <f>CES!N51</f>
        <v>0.66666666666666663</v>
      </c>
      <c r="CP54" s="34">
        <f>CES!O51</f>
        <v>0.33333333333333331</v>
      </c>
      <c r="CQ54" s="34">
        <f t="shared" si="31"/>
        <v>6.6666666666666666E-2</v>
      </c>
      <c r="CR54" s="34">
        <f t="shared" si="32"/>
        <v>0.1</v>
      </c>
      <c r="CS54" s="34">
        <f t="shared" si="33"/>
        <v>0.1</v>
      </c>
      <c r="CT54" s="34">
        <f t="shared" si="34"/>
        <v>3.3333333333333333E-2</v>
      </c>
      <c r="CU54" s="34">
        <f t="shared" si="35"/>
        <v>6.6666666666666666E-2</v>
      </c>
      <c r="CV54" s="34">
        <f t="shared" si="36"/>
        <v>3.3333333333333333E-2</v>
      </c>
      <c r="CW54" s="34">
        <f t="shared" si="37"/>
        <v>0.78566037735849059</v>
      </c>
      <c r="CX54" s="34">
        <f t="shared" si="38"/>
        <v>0.69139534883720932</v>
      </c>
      <c r="CY54" s="34">
        <f t="shared" si="39"/>
        <v>0.77869565217391301</v>
      </c>
      <c r="CZ54" s="34">
        <f t="shared" si="40"/>
        <v>0.81</v>
      </c>
      <c r="DA54" s="34">
        <f t="shared" si="41"/>
        <v>0.76434782608695651</v>
      </c>
      <c r="DB54" s="34">
        <f t="shared" si="42"/>
        <v>0.71399999999999997</v>
      </c>
      <c r="DC54" s="39">
        <f t="shared" si="43"/>
        <v>0.85232704402515724</v>
      </c>
      <c r="DD54" s="40">
        <f t="shared" si="44"/>
        <v>0.7913953488372093</v>
      </c>
      <c r="DE54" s="41">
        <f t="shared" si="45"/>
        <v>0.87869565217391299</v>
      </c>
      <c r="DF54" s="42">
        <f t="shared" si="46"/>
        <v>0.84333333333333338</v>
      </c>
      <c r="DG54" s="43">
        <f t="shared" si="47"/>
        <v>0.83101449275362316</v>
      </c>
      <c r="DH54" s="44">
        <f t="shared" si="48"/>
        <v>0.74733333333333329</v>
      </c>
    </row>
    <row r="55" spans="2:112" x14ac:dyDescent="0.3">
      <c r="B55" s="7">
        <f>'CAT1'!B53</f>
        <v>41</v>
      </c>
      <c r="C55" s="21" t="str">
        <f>'CAT1'!C53</f>
        <v>AME21003</v>
      </c>
      <c r="D55" s="132" t="str">
        <f>'CAT1'!D53</f>
        <v>AME21003</v>
      </c>
      <c r="E55" s="133"/>
      <c r="F55" s="7">
        <f>'CAT1'!F53</f>
        <v>2</v>
      </c>
      <c r="G55" s="7">
        <f>'CAT1'!G53</f>
        <v>2</v>
      </c>
      <c r="H55" s="7">
        <f>'CAT1'!H53</f>
        <v>2</v>
      </c>
      <c r="I55" s="7">
        <f>'CAT1'!I53</f>
        <v>2</v>
      </c>
      <c r="J55" s="7">
        <f>'CAT1'!J53</f>
        <v>2</v>
      </c>
      <c r="K55" s="7">
        <f>'CAT1'!K53</f>
        <v>2</v>
      </c>
      <c r="L55" s="7">
        <f>'CAT1'!L53</f>
        <v>10</v>
      </c>
      <c r="M55" s="7">
        <f>'CAT1'!M53</f>
        <v>14</v>
      </c>
      <c r="N55" s="7">
        <f>'CAT1'!N53</f>
        <v>11</v>
      </c>
      <c r="O55" s="17">
        <f>'CAT1'!O53</f>
        <v>47</v>
      </c>
      <c r="P55" s="7">
        <f>Model!F53</f>
        <v>2</v>
      </c>
      <c r="Q55" s="7">
        <f>Model!G53</f>
        <v>2</v>
      </c>
      <c r="R55" s="7">
        <f>Model!H53</f>
        <v>2</v>
      </c>
      <c r="S55" s="7">
        <f>Model!I53</f>
        <v>1</v>
      </c>
      <c r="T55" s="7">
        <f>Model!J53</f>
        <v>2</v>
      </c>
      <c r="U55" s="7">
        <f>Model!K53</f>
        <v>1</v>
      </c>
      <c r="V55" s="7">
        <f>Model!L53</f>
        <v>1</v>
      </c>
      <c r="W55" s="7">
        <f>Model!M53</f>
        <v>2</v>
      </c>
      <c r="X55" s="7">
        <f>Model!N53</f>
        <v>2</v>
      </c>
      <c r="Y55" s="7">
        <f>Model!O53</f>
        <v>2</v>
      </c>
      <c r="Z55" s="7">
        <f>Model!P53</f>
        <v>9</v>
      </c>
      <c r="AA55" s="7">
        <f>Model!Q53</f>
        <v>14</v>
      </c>
      <c r="AB55" s="7">
        <f>Model!R53</f>
        <v>13</v>
      </c>
      <c r="AC55" s="7">
        <f>Model!S53</f>
        <v>10</v>
      </c>
      <c r="AD55" s="7">
        <f>Model!T53</f>
        <v>13</v>
      </c>
      <c r="AE55" s="7">
        <f>Model!U53</f>
        <v>13</v>
      </c>
      <c r="AF55" s="17">
        <f>Model!V53</f>
        <v>89</v>
      </c>
      <c r="AG55" s="7">
        <f>'CAT1'!P53</f>
        <v>5</v>
      </c>
      <c r="AH55" s="7">
        <f>'CAT1'!Q53</f>
        <v>5</v>
      </c>
      <c r="AI55" s="17">
        <f>'CAT1'!R53</f>
        <v>10</v>
      </c>
      <c r="AJ55" s="29">
        <f>Model!W53</f>
        <v>5</v>
      </c>
      <c r="AK55" s="29">
        <f>Model!X53</f>
        <v>5</v>
      </c>
      <c r="AL55" s="17">
        <f>Model!AB53</f>
        <v>8</v>
      </c>
      <c r="AM55" s="29">
        <f>Model!Z53</f>
        <v>4</v>
      </c>
      <c r="AN55" s="29">
        <f>Model!AA53</f>
        <v>4</v>
      </c>
      <c r="AO55" s="17">
        <f>Model!AB53</f>
        <v>8</v>
      </c>
      <c r="AP55" s="39">
        <f t="shared" si="1"/>
        <v>1</v>
      </c>
      <c r="AQ55" s="40">
        <f t="shared" si="2"/>
        <v>0.88372093023255816</v>
      </c>
      <c r="AR55" s="41">
        <f t="shared" si="3"/>
        <v>0.78260869565217395</v>
      </c>
      <c r="AS55" s="42">
        <f t="shared" si="4"/>
        <v>0.91304347826086951</v>
      </c>
      <c r="AT55" s="43">
        <f t="shared" si="5"/>
        <v>0.91304347826086951</v>
      </c>
      <c r="AU55" s="44">
        <f t="shared" si="6"/>
        <v>0.8666666666666667</v>
      </c>
      <c r="AV55" s="7">
        <f>ESE!F53</f>
        <v>2</v>
      </c>
      <c r="AW55" s="7">
        <f>ESE!G53</f>
        <v>2</v>
      </c>
      <c r="AX55" s="7">
        <f>ESE!H53</f>
        <v>2</v>
      </c>
      <c r="AY55" s="7">
        <f>ESE!I53</f>
        <v>2</v>
      </c>
      <c r="AZ55" s="7">
        <f>ESE!J53</f>
        <v>2</v>
      </c>
      <c r="BA55" s="7">
        <f>ESE!K53</f>
        <v>1</v>
      </c>
      <c r="BB55" s="7">
        <f>ESE!L53</f>
        <v>2</v>
      </c>
      <c r="BC55" s="7">
        <f>ESE!M53</f>
        <v>2</v>
      </c>
      <c r="BD55" s="7">
        <f>ESE!N53</f>
        <v>2</v>
      </c>
      <c r="BE55" s="7">
        <f>ESE!O53</f>
        <v>2</v>
      </c>
      <c r="BF55" s="7">
        <f>ESE!P53</f>
        <v>6</v>
      </c>
      <c r="BG55" s="7">
        <f>ESE!Q53</f>
        <v>12</v>
      </c>
      <c r="BH55" s="7">
        <f>ESE!R53</f>
        <v>11</v>
      </c>
      <c r="BI55" s="7">
        <f>ESE!S53</f>
        <v>11</v>
      </c>
      <c r="BJ55" s="7">
        <f>ESE!T53</f>
        <v>11</v>
      </c>
      <c r="BK55" s="7">
        <f>ESE!U53</f>
        <v>12</v>
      </c>
      <c r="BL55" s="17">
        <f>ESE!V53</f>
        <v>82</v>
      </c>
      <c r="BM55" s="52">
        <f>ESE!W53</f>
        <v>0.88888888888888884</v>
      </c>
      <c r="BN55" s="40">
        <f>ESE!X53</f>
        <v>0.83333333333333337</v>
      </c>
      <c r="BO55" s="41">
        <f>ESE!Y53</f>
        <v>0.77777777777777779</v>
      </c>
      <c r="BP55" s="42">
        <f>ESE!Z53</f>
        <v>0.83333333333333337</v>
      </c>
      <c r="BQ55" s="43">
        <f>ESE!AA53</f>
        <v>0.88888888888888884</v>
      </c>
      <c r="BR55" s="44">
        <f>ESE!AB53</f>
        <v>0.6</v>
      </c>
      <c r="BS55" s="50">
        <f t="shared" si="13"/>
        <v>0.53333333333333333</v>
      </c>
      <c r="BT55" s="50">
        <f t="shared" si="14"/>
        <v>0.5</v>
      </c>
      <c r="BU55" s="50">
        <f t="shared" si="15"/>
        <v>0.46666666666666667</v>
      </c>
      <c r="BV55" s="50">
        <f t="shared" si="16"/>
        <v>0.5</v>
      </c>
      <c r="BW55" s="50">
        <f t="shared" si="17"/>
        <v>0.53333333333333333</v>
      </c>
      <c r="BX55" s="50">
        <f t="shared" si="18"/>
        <v>0.36</v>
      </c>
      <c r="BY55" s="34">
        <f t="shared" si="19"/>
        <v>0.4</v>
      </c>
      <c r="BZ55" s="34">
        <f t="shared" si="20"/>
        <v>0.35348837209302331</v>
      </c>
      <c r="CA55" s="34">
        <f t="shared" si="21"/>
        <v>0.31304347826086959</v>
      </c>
      <c r="CB55" s="34">
        <f t="shared" si="22"/>
        <v>0.36521739130434783</v>
      </c>
      <c r="CC55" s="34">
        <f t="shared" si="23"/>
        <v>0.36521739130434783</v>
      </c>
      <c r="CD55" s="34">
        <f t="shared" si="24"/>
        <v>0.34666666666666668</v>
      </c>
      <c r="CE55" s="34">
        <f t="shared" si="25"/>
        <v>0.93333333333333335</v>
      </c>
      <c r="CF55" s="34">
        <f t="shared" si="26"/>
        <v>0.85348837209302331</v>
      </c>
      <c r="CG55" s="34">
        <f t="shared" si="27"/>
        <v>0.77971014492753632</v>
      </c>
      <c r="CH55" s="34">
        <f t="shared" si="28"/>
        <v>0.86521739130434783</v>
      </c>
      <c r="CI55" s="34">
        <f t="shared" si="29"/>
        <v>0.89855072463768115</v>
      </c>
      <c r="CJ55" s="34">
        <f t="shared" si="30"/>
        <v>0.70666666666666667</v>
      </c>
      <c r="CK55" s="34">
        <f>CES!J52</f>
        <v>0.66666666666666663</v>
      </c>
      <c r="CL55" s="34">
        <f>CES!K52</f>
        <v>0.33333333333333331</v>
      </c>
      <c r="CM55" s="34">
        <f>CES!L52</f>
        <v>0.33333333333333331</v>
      </c>
      <c r="CN55" s="34">
        <f>CES!M52</f>
        <v>0.33333333333333331</v>
      </c>
      <c r="CO55" s="34">
        <f>CES!N52</f>
        <v>0.33333333333333331</v>
      </c>
      <c r="CP55" s="34">
        <f>CES!O52</f>
        <v>1</v>
      </c>
      <c r="CQ55" s="34">
        <f t="shared" si="31"/>
        <v>6.6666666666666666E-2</v>
      </c>
      <c r="CR55" s="34">
        <f t="shared" si="32"/>
        <v>3.3333333333333333E-2</v>
      </c>
      <c r="CS55" s="34">
        <f t="shared" si="33"/>
        <v>3.3333333333333333E-2</v>
      </c>
      <c r="CT55" s="34">
        <f t="shared" si="34"/>
        <v>3.3333333333333333E-2</v>
      </c>
      <c r="CU55" s="34">
        <f t="shared" si="35"/>
        <v>3.3333333333333333E-2</v>
      </c>
      <c r="CV55" s="34">
        <f t="shared" si="36"/>
        <v>0.1</v>
      </c>
      <c r="CW55" s="34">
        <f t="shared" si="37"/>
        <v>0.84000000000000008</v>
      </c>
      <c r="CX55" s="34">
        <f t="shared" si="38"/>
        <v>0.768139534883721</v>
      </c>
      <c r="CY55" s="34">
        <f t="shared" si="39"/>
        <v>0.70173913043478275</v>
      </c>
      <c r="CZ55" s="34">
        <f t="shared" si="40"/>
        <v>0.77869565217391301</v>
      </c>
      <c r="DA55" s="34">
        <f t="shared" si="41"/>
        <v>0.80869565217391304</v>
      </c>
      <c r="DB55" s="34">
        <f t="shared" si="42"/>
        <v>0.63600000000000001</v>
      </c>
      <c r="DC55" s="39">
        <f t="shared" si="43"/>
        <v>0.90666666666666673</v>
      </c>
      <c r="DD55" s="40">
        <f t="shared" si="44"/>
        <v>0.80147286821705432</v>
      </c>
      <c r="DE55" s="41">
        <f t="shared" si="45"/>
        <v>0.73507246376811608</v>
      </c>
      <c r="DF55" s="42">
        <f t="shared" si="46"/>
        <v>0.81202898550724634</v>
      </c>
      <c r="DG55" s="43">
        <f t="shared" si="47"/>
        <v>0.84202898550724636</v>
      </c>
      <c r="DH55" s="44">
        <f t="shared" si="48"/>
        <v>0.73599999999999999</v>
      </c>
    </row>
    <row r="56" spans="2:112" x14ac:dyDescent="0.3">
      <c r="B56" s="7">
        <f>'CAT1'!B54</f>
        <v>42</v>
      </c>
      <c r="C56" s="21" t="str">
        <f>'CAT1'!C54</f>
        <v>AME21004</v>
      </c>
      <c r="D56" s="132" t="str">
        <f>'CAT1'!D54</f>
        <v>AME21004</v>
      </c>
      <c r="E56" s="133"/>
      <c r="F56" s="7">
        <f>'CAT1'!F54</f>
        <v>1</v>
      </c>
      <c r="G56" s="7">
        <f>'CAT1'!G54</f>
        <v>2</v>
      </c>
      <c r="H56" s="7">
        <f>'CAT1'!H54</f>
        <v>1</v>
      </c>
      <c r="I56" s="7">
        <f>'CAT1'!I54</f>
        <v>1</v>
      </c>
      <c r="J56" s="7">
        <f>'CAT1'!J54</f>
        <v>2</v>
      </c>
      <c r="K56" s="7">
        <f>'CAT1'!K54</f>
        <v>2</v>
      </c>
      <c r="L56" s="7">
        <f>'CAT1'!L54</f>
        <v>7</v>
      </c>
      <c r="M56" s="7">
        <f>'CAT1'!M54</f>
        <v>11</v>
      </c>
      <c r="N56" s="7">
        <f>'CAT1'!N54</f>
        <v>10</v>
      </c>
      <c r="O56" s="17">
        <f>'CAT1'!O54</f>
        <v>37</v>
      </c>
      <c r="P56" s="7">
        <f>Model!F54</f>
        <v>1</v>
      </c>
      <c r="Q56" s="7">
        <f>Model!G54</f>
        <v>0</v>
      </c>
      <c r="R56" s="7">
        <f>Model!H54</f>
        <v>2</v>
      </c>
      <c r="S56" s="7">
        <f>Model!I54</f>
        <v>0</v>
      </c>
      <c r="T56" s="7">
        <f>Model!J54</f>
        <v>0</v>
      </c>
      <c r="U56" s="7">
        <f>Model!K54</f>
        <v>0</v>
      </c>
      <c r="V56" s="7">
        <f>Model!L54</f>
        <v>2</v>
      </c>
      <c r="W56" s="7">
        <f>Model!M54</f>
        <v>2</v>
      </c>
      <c r="X56" s="7">
        <f>Model!N54</f>
        <v>2</v>
      </c>
      <c r="Y56" s="7">
        <f>Model!O54</f>
        <v>2</v>
      </c>
      <c r="Z56" s="7">
        <f>Model!P54</f>
        <v>10</v>
      </c>
      <c r="AA56" s="7">
        <f>Model!Q54</f>
        <v>13</v>
      </c>
      <c r="AB56" s="7">
        <f>Model!R54</f>
        <v>13</v>
      </c>
      <c r="AC56" s="7">
        <f>Model!S54</f>
        <v>13</v>
      </c>
      <c r="AD56" s="7">
        <f>Model!T54</f>
        <v>13</v>
      </c>
      <c r="AE56" s="7">
        <f>Model!U54</f>
        <v>13</v>
      </c>
      <c r="AF56" s="17">
        <f>Model!V54</f>
        <v>86</v>
      </c>
      <c r="AG56" s="7">
        <f>'CAT1'!P54</f>
        <v>5</v>
      </c>
      <c r="AH56" s="7">
        <f>'CAT1'!Q54</f>
        <v>5</v>
      </c>
      <c r="AI56" s="17">
        <f>'CAT1'!R54</f>
        <v>10</v>
      </c>
      <c r="AJ56" s="29">
        <f>Model!W54</f>
        <v>5</v>
      </c>
      <c r="AK56" s="29">
        <f>Model!X54</f>
        <v>5</v>
      </c>
      <c r="AL56" s="17">
        <f>Model!AB54</f>
        <v>8</v>
      </c>
      <c r="AM56" s="29">
        <f>Model!Z54</f>
        <v>4</v>
      </c>
      <c r="AN56" s="29">
        <f>Model!AA54</f>
        <v>4</v>
      </c>
      <c r="AO56" s="17">
        <f>Model!AB54</f>
        <v>8</v>
      </c>
      <c r="AP56" s="39">
        <f t="shared" si="1"/>
        <v>0.77358490566037741</v>
      </c>
      <c r="AQ56" s="40">
        <f t="shared" si="2"/>
        <v>0.81395348837209303</v>
      </c>
      <c r="AR56" s="41">
        <f t="shared" si="3"/>
        <v>0.78260869565217395</v>
      </c>
      <c r="AS56" s="42">
        <f t="shared" si="4"/>
        <v>0.95652173913043481</v>
      </c>
      <c r="AT56" s="43">
        <f t="shared" si="5"/>
        <v>0.91304347826086951</v>
      </c>
      <c r="AU56" s="44">
        <f t="shared" si="6"/>
        <v>0.93333333333333335</v>
      </c>
      <c r="AV56" s="7">
        <f>ESE!F54</f>
        <v>2</v>
      </c>
      <c r="AW56" s="7">
        <f>ESE!G54</f>
        <v>2</v>
      </c>
      <c r="AX56" s="7">
        <f>ESE!H54</f>
        <v>2</v>
      </c>
      <c r="AY56" s="7">
        <f>ESE!I54</f>
        <v>2</v>
      </c>
      <c r="AZ56" s="7">
        <f>ESE!J54</f>
        <v>2</v>
      </c>
      <c r="BA56" s="7">
        <f>ESE!K54</f>
        <v>1</v>
      </c>
      <c r="BB56" s="7">
        <f>ESE!L54</f>
        <v>0</v>
      </c>
      <c r="BC56" s="7">
        <f>ESE!M54</f>
        <v>1</v>
      </c>
      <c r="BD56" s="7">
        <f>ESE!N54</f>
        <v>1</v>
      </c>
      <c r="BE56" s="7">
        <f>ESE!O54</f>
        <v>1</v>
      </c>
      <c r="BF56" s="7">
        <f>ESE!P54</f>
        <v>9</v>
      </c>
      <c r="BG56" s="7">
        <f>ESE!Q54</f>
        <v>12</v>
      </c>
      <c r="BH56" s="7">
        <f>ESE!R54</f>
        <v>11</v>
      </c>
      <c r="BI56" s="7">
        <f>ESE!S54</f>
        <v>11</v>
      </c>
      <c r="BJ56" s="7">
        <f>ESE!T54</f>
        <v>12</v>
      </c>
      <c r="BK56" s="7">
        <f>ESE!U54</f>
        <v>12</v>
      </c>
      <c r="BL56" s="17">
        <f>ESE!V54</f>
        <v>81</v>
      </c>
      <c r="BM56" s="52">
        <f>ESE!W54</f>
        <v>0.88888888888888884</v>
      </c>
      <c r="BN56" s="40">
        <f>ESE!X54</f>
        <v>0.83333333333333337</v>
      </c>
      <c r="BO56" s="41">
        <f>ESE!Y54</f>
        <v>0.77777777777777779</v>
      </c>
      <c r="BP56" s="42">
        <f>ESE!Z54</f>
        <v>0.72222222222222221</v>
      </c>
      <c r="BQ56" s="43">
        <f>ESE!AA54</f>
        <v>0.77777777777777779</v>
      </c>
      <c r="BR56" s="44">
        <f>ESE!AB54</f>
        <v>0.9</v>
      </c>
      <c r="BS56" s="50">
        <f t="shared" si="13"/>
        <v>0.53333333333333333</v>
      </c>
      <c r="BT56" s="50">
        <f t="shared" si="14"/>
        <v>0.5</v>
      </c>
      <c r="BU56" s="50">
        <f t="shared" si="15"/>
        <v>0.46666666666666667</v>
      </c>
      <c r="BV56" s="50">
        <f t="shared" si="16"/>
        <v>0.43333333333333329</v>
      </c>
      <c r="BW56" s="50">
        <f t="shared" si="17"/>
        <v>0.46666666666666667</v>
      </c>
      <c r="BX56" s="50">
        <f t="shared" si="18"/>
        <v>0.54</v>
      </c>
      <c r="BY56" s="34">
        <f t="shared" si="19"/>
        <v>0.30943396226415099</v>
      </c>
      <c r="BZ56" s="34">
        <f t="shared" si="20"/>
        <v>0.32558139534883723</v>
      </c>
      <c r="CA56" s="34">
        <f t="shared" si="21"/>
        <v>0.31304347826086959</v>
      </c>
      <c r="CB56" s="34">
        <f t="shared" si="22"/>
        <v>0.38260869565217392</v>
      </c>
      <c r="CC56" s="34">
        <f t="shared" si="23"/>
        <v>0.36521739130434783</v>
      </c>
      <c r="CD56" s="34">
        <f t="shared" si="24"/>
        <v>0.37333333333333335</v>
      </c>
      <c r="CE56" s="34">
        <f t="shared" si="25"/>
        <v>0.84276729559748431</v>
      </c>
      <c r="CF56" s="34">
        <f t="shared" si="26"/>
        <v>0.82558139534883723</v>
      </c>
      <c r="CG56" s="34">
        <f t="shared" si="27"/>
        <v>0.77971014492753632</v>
      </c>
      <c r="CH56" s="34">
        <f t="shared" si="28"/>
        <v>0.81594202898550727</v>
      </c>
      <c r="CI56" s="34">
        <f t="shared" si="29"/>
        <v>0.8318840579710145</v>
      </c>
      <c r="CJ56" s="34">
        <f t="shared" si="30"/>
        <v>0.91333333333333333</v>
      </c>
      <c r="CK56" s="34">
        <f>CES!J53</f>
        <v>0.33333333333333331</v>
      </c>
      <c r="CL56" s="34">
        <f>CES!K53</f>
        <v>0.33333333333333331</v>
      </c>
      <c r="CM56" s="34">
        <f>CES!L53</f>
        <v>0.66666666666666663</v>
      </c>
      <c r="CN56" s="34">
        <f>CES!M53</f>
        <v>1</v>
      </c>
      <c r="CO56" s="34">
        <f>CES!N53</f>
        <v>0.66666666666666663</v>
      </c>
      <c r="CP56" s="34">
        <f>CES!O53</f>
        <v>1</v>
      </c>
      <c r="CQ56" s="34">
        <f t="shared" si="31"/>
        <v>3.3333333333333333E-2</v>
      </c>
      <c r="CR56" s="34">
        <f t="shared" si="32"/>
        <v>3.3333333333333333E-2</v>
      </c>
      <c r="CS56" s="34">
        <f t="shared" si="33"/>
        <v>6.6666666666666666E-2</v>
      </c>
      <c r="CT56" s="34">
        <f t="shared" si="34"/>
        <v>0.1</v>
      </c>
      <c r="CU56" s="34">
        <f t="shared" si="35"/>
        <v>6.6666666666666666E-2</v>
      </c>
      <c r="CV56" s="34">
        <f t="shared" si="36"/>
        <v>0.1</v>
      </c>
      <c r="CW56" s="34">
        <f t="shared" si="37"/>
        <v>0.7584905660377359</v>
      </c>
      <c r="CX56" s="34">
        <f t="shared" si="38"/>
        <v>0.74302325581395356</v>
      </c>
      <c r="CY56" s="34">
        <f t="shared" si="39"/>
        <v>0.70173913043478275</v>
      </c>
      <c r="CZ56" s="34">
        <f t="shared" si="40"/>
        <v>0.73434782608695659</v>
      </c>
      <c r="DA56" s="34">
        <f t="shared" si="41"/>
        <v>0.7486956521739131</v>
      </c>
      <c r="DB56" s="34">
        <f t="shared" si="42"/>
        <v>0.82200000000000006</v>
      </c>
      <c r="DC56" s="39">
        <f t="shared" si="43"/>
        <v>0.79182389937106923</v>
      </c>
      <c r="DD56" s="40">
        <f t="shared" si="44"/>
        <v>0.77635658914728689</v>
      </c>
      <c r="DE56" s="41">
        <f t="shared" si="45"/>
        <v>0.76840579710144941</v>
      </c>
      <c r="DF56" s="42">
        <f t="shared" si="46"/>
        <v>0.83434782608695657</v>
      </c>
      <c r="DG56" s="43">
        <f t="shared" si="47"/>
        <v>0.81536231884057975</v>
      </c>
      <c r="DH56" s="44">
        <f t="shared" si="48"/>
        <v>0.92200000000000004</v>
      </c>
    </row>
    <row r="57" spans="2:112" x14ac:dyDescent="0.3">
      <c r="B57" s="7">
        <f>'CAT1'!B55</f>
        <v>43</v>
      </c>
      <c r="C57" s="21" t="str">
        <f>'CAT1'!C55</f>
        <v>AME21006</v>
      </c>
      <c r="D57" s="132" t="str">
        <f>'CAT1'!D55</f>
        <v>AME21006</v>
      </c>
      <c r="E57" s="133"/>
      <c r="F57" s="7">
        <f>'CAT1'!F55</f>
        <v>0</v>
      </c>
      <c r="G57" s="7">
        <f>'CAT1'!G55</f>
        <v>0</v>
      </c>
      <c r="H57" s="7">
        <f>'CAT1'!H55</f>
        <v>2</v>
      </c>
      <c r="I57" s="7">
        <f>'CAT1'!I55</f>
        <v>2</v>
      </c>
      <c r="J57" s="7">
        <f>'CAT1'!J55</f>
        <v>2</v>
      </c>
      <c r="K57" s="7">
        <f>'CAT1'!K55</f>
        <v>1</v>
      </c>
      <c r="L57" s="7">
        <f>'CAT1'!L55</f>
        <v>9</v>
      </c>
      <c r="M57" s="7">
        <f>'CAT1'!M55</f>
        <v>13</v>
      </c>
      <c r="N57" s="7">
        <f>'CAT1'!N55</f>
        <v>11</v>
      </c>
      <c r="O57" s="17">
        <f>'CAT1'!O55</f>
        <v>40</v>
      </c>
      <c r="P57" s="7">
        <f>Model!F55</f>
        <v>2</v>
      </c>
      <c r="Q57" s="7">
        <f>Model!G55</f>
        <v>2</v>
      </c>
      <c r="R57" s="7">
        <f>Model!H55</f>
        <v>2</v>
      </c>
      <c r="S57" s="7">
        <f>Model!I55</f>
        <v>2</v>
      </c>
      <c r="T57" s="7">
        <f>Model!J55</f>
        <v>2</v>
      </c>
      <c r="U57" s="7">
        <f>Model!K55</f>
        <v>2</v>
      </c>
      <c r="V57" s="7">
        <f>Model!L55</f>
        <v>2</v>
      </c>
      <c r="W57" s="7">
        <f>Model!M55</f>
        <v>2</v>
      </c>
      <c r="X57" s="7">
        <f>Model!N55</f>
        <v>2</v>
      </c>
      <c r="Y57" s="7">
        <f>Model!O55</f>
        <v>2</v>
      </c>
      <c r="Z57" s="7">
        <f>Model!P55</f>
        <v>5</v>
      </c>
      <c r="AA57" s="7">
        <f>Model!Q55</f>
        <v>2</v>
      </c>
      <c r="AB57" s="7">
        <f>Model!R55</f>
        <v>11</v>
      </c>
      <c r="AC57" s="7">
        <f>Model!S55</f>
        <v>5</v>
      </c>
      <c r="AD57" s="7">
        <f>Model!T55</f>
        <v>11</v>
      </c>
      <c r="AE57" s="7">
        <f>Model!U55</f>
        <v>2</v>
      </c>
      <c r="AF57" s="17">
        <f>Model!V55</f>
        <v>56</v>
      </c>
      <c r="AG57" s="7">
        <f>'CAT1'!P55</f>
        <v>5</v>
      </c>
      <c r="AH57" s="7">
        <f>'CAT1'!Q55</f>
        <v>5</v>
      </c>
      <c r="AI57" s="17">
        <f>'CAT1'!R55</f>
        <v>10</v>
      </c>
      <c r="AJ57" s="29">
        <f>Model!W55</f>
        <v>5</v>
      </c>
      <c r="AK57" s="29">
        <f>Model!X55</f>
        <v>5</v>
      </c>
      <c r="AL57" s="17">
        <f>Model!AB55</f>
        <v>9</v>
      </c>
      <c r="AM57" s="29">
        <f>Model!Z55</f>
        <v>4</v>
      </c>
      <c r="AN57" s="29">
        <f>Model!AA55</f>
        <v>5</v>
      </c>
      <c r="AO57" s="17">
        <f>Model!AB55</f>
        <v>9</v>
      </c>
      <c r="AP57" s="39">
        <f t="shared" si="1"/>
        <v>0.660377358490566</v>
      </c>
      <c r="AQ57" s="40">
        <f t="shared" si="2"/>
        <v>0.83720930232558144</v>
      </c>
      <c r="AR57" s="41">
        <f t="shared" si="3"/>
        <v>0.60869565217391308</v>
      </c>
      <c r="AS57" s="42">
        <f t="shared" si="4"/>
        <v>0.86956521739130432</v>
      </c>
      <c r="AT57" s="43">
        <f t="shared" si="5"/>
        <v>0.43478260869565216</v>
      </c>
      <c r="AU57" s="44">
        <f t="shared" si="6"/>
        <v>0.66666666666666663</v>
      </c>
      <c r="AV57" s="7">
        <f>ESE!F55</f>
        <v>1</v>
      </c>
      <c r="AW57" s="7">
        <f>ESE!G55</f>
        <v>1</v>
      </c>
      <c r="AX57" s="7">
        <f>ESE!H55</f>
        <v>2</v>
      </c>
      <c r="AY57" s="7">
        <f>ESE!I55</f>
        <v>0</v>
      </c>
      <c r="AZ57" s="7">
        <f>ESE!J55</f>
        <v>0</v>
      </c>
      <c r="BA57" s="7">
        <f>ESE!K55</f>
        <v>1</v>
      </c>
      <c r="BB57" s="7">
        <f>ESE!L55</f>
        <v>0</v>
      </c>
      <c r="BC57" s="7">
        <f>ESE!M55</f>
        <v>0</v>
      </c>
      <c r="BD57" s="7">
        <f>ESE!N55</f>
        <v>1</v>
      </c>
      <c r="BE57" s="7">
        <f>ESE!O55</f>
        <v>0</v>
      </c>
      <c r="BF57" s="7">
        <f>ESE!P55</f>
        <v>5</v>
      </c>
      <c r="BG57" s="7">
        <f>ESE!Q55</f>
        <v>11</v>
      </c>
      <c r="BH57" s="7">
        <f>ESE!R55</f>
        <v>11</v>
      </c>
      <c r="BI57" s="7">
        <f>ESE!S55</f>
        <v>9</v>
      </c>
      <c r="BJ57" s="7">
        <f>ESE!T55</f>
        <v>11</v>
      </c>
      <c r="BK57" s="7">
        <f>ESE!U55</f>
        <v>11</v>
      </c>
      <c r="BL57" s="17">
        <f>ESE!V55</f>
        <v>64</v>
      </c>
      <c r="BM57" s="52">
        <f>ESE!W55</f>
        <v>0.72222222222222221</v>
      </c>
      <c r="BN57" s="40">
        <f>ESE!X55</f>
        <v>0.72222222222222221</v>
      </c>
      <c r="BO57" s="41">
        <f>ESE!Y55</f>
        <v>0.55555555555555558</v>
      </c>
      <c r="BP57" s="42">
        <f>ESE!Z55</f>
        <v>0.61111111111111116</v>
      </c>
      <c r="BQ57" s="43">
        <f>ESE!AA55</f>
        <v>0.66666666666666663</v>
      </c>
      <c r="BR57" s="44">
        <f>ESE!AB55</f>
        <v>0.5</v>
      </c>
      <c r="BS57" s="50">
        <f t="shared" si="13"/>
        <v>0.43333333333333329</v>
      </c>
      <c r="BT57" s="50">
        <f t="shared" si="14"/>
        <v>0.43333333333333329</v>
      </c>
      <c r="BU57" s="50">
        <f t="shared" si="15"/>
        <v>0.33333333333333331</v>
      </c>
      <c r="BV57" s="50">
        <f t="shared" si="16"/>
        <v>0.3666666666666667</v>
      </c>
      <c r="BW57" s="50">
        <f t="shared" si="17"/>
        <v>0.39999999999999997</v>
      </c>
      <c r="BX57" s="50">
        <f t="shared" si="18"/>
        <v>0.3</v>
      </c>
      <c r="BY57" s="34">
        <f t="shared" si="19"/>
        <v>0.26415094339622641</v>
      </c>
      <c r="BZ57" s="34">
        <f t="shared" si="20"/>
        <v>0.33488372093023261</v>
      </c>
      <c r="CA57" s="34">
        <f t="shared" si="21"/>
        <v>0.24347826086956526</v>
      </c>
      <c r="CB57" s="34">
        <f t="shared" si="22"/>
        <v>0.34782608695652173</v>
      </c>
      <c r="CC57" s="34">
        <f t="shared" si="23"/>
        <v>0.17391304347826086</v>
      </c>
      <c r="CD57" s="34">
        <f t="shared" si="24"/>
        <v>0.26666666666666666</v>
      </c>
      <c r="CE57" s="34">
        <f t="shared" si="25"/>
        <v>0.6974842767295597</v>
      </c>
      <c r="CF57" s="34">
        <f t="shared" si="26"/>
        <v>0.7682170542635659</v>
      </c>
      <c r="CG57" s="34">
        <f t="shared" si="27"/>
        <v>0.57681159420289863</v>
      </c>
      <c r="CH57" s="34">
        <f t="shared" si="28"/>
        <v>0.71449275362318843</v>
      </c>
      <c r="CI57" s="34">
        <f t="shared" si="29"/>
        <v>0.57391304347826089</v>
      </c>
      <c r="CJ57" s="34">
        <f t="shared" si="30"/>
        <v>0.56666666666666665</v>
      </c>
      <c r="CK57" s="34">
        <f>CES!J54</f>
        <v>1</v>
      </c>
      <c r="CL57" s="34">
        <f>CES!K54</f>
        <v>1</v>
      </c>
      <c r="CM57" s="34">
        <f>CES!L54</f>
        <v>1</v>
      </c>
      <c r="CN57" s="34">
        <f>CES!M54</f>
        <v>0.33333333333333331</v>
      </c>
      <c r="CO57" s="34">
        <f>CES!N54</f>
        <v>0.66666666666666663</v>
      </c>
      <c r="CP57" s="34">
        <f>CES!O54</f>
        <v>0.66666666666666663</v>
      </c>
      <c r="CQ57" s="34">
        <f t="shared" si="31"/>
        <v>0.1</v>
      </c>
      <c r="CR57" s="34">
        <f t="shared" si="32"/>
        <v>0.1</v>
      </c>
      <c r="CS57" s="34">
        <f t="shared" si="33"/>
        <v>0.1</v>
      </c>
      <c r="CT57" s="34">
        <f t="shared" si="34"/>
        <v>3.3333333333333333E-2</v>
      </c>
      <c r="CU57" s="34">
        <f t="shared" si="35"/>
        <v>6.6666666666666666E-2</v>
      </c>
      <c r="CV57" s="34">
        <f t="shared" si="36"/>
        <v>6.6666666666666666E-2</v>
      </c>
      <c r="CW57" s="34">
        <f t="shared" si="37"/>
        <v>0.62773584905660373</v>
      </c>
      <c r="CX57" s="34">
        <f t="shared" si="38"/>
        <v>0.69139534883720932</v>
      </c>
      <c r="CY57" s="34">
        <f t="shared" si="39"/>
        <v>0.51913043478260879</v>
      </c>
      <c r="CZ57" s="34">
        <f t="shared" si="40"/>
        <v>0.64304347826086961</v>
      </c>
      <c r="DA57" s="34">
        <f t="shared" si="41"/>
        <v>0.51652173913043486</v>
      </c>
      <c r="DB57" s="34">
        <f t="shared" si="42"/>
        <v>0.51</v>
      </c>
      <c r="DC57" s="39">
        <f t="shared" si="43"/>
        <v>0.72773584905660371</v>
      </c>
      <c r="DD57" s="40">
        <f t="shared" si="44"/>
        <v>0.7913953488372093</v>
      </c>
      <c r="DE57" s="41">
        <f t="shared" si="45"/>
        <v>0.61913043478260876</v>
      </c>
      <c r="DF57" s="42">
        <f t="shared" si="46"/>
        <v>0.67637681159420293</v>
      </c>
      <c r="DG57" s="43">
        <f t="shared" si="47"/>
        <v>0.58318840579710152</v>
      </c>
      <c r="DH57" s="44">
        <f t="shared" si="48"/>
        <v>0.57666666666666666</v>
      </c>
    </row>
    <row r="58" spans="2:112" x14ac:dyDescent="0.3">
      <c r="B58" s="7">
        <f>'CAT1'!B56</f>
        <v>44</v>
      </c>
      <c r="C58" s="21" t="str">
        <f>'CAT1'!C56</f>
        <v>AME21007</v>
      </c>
      <c r="D58" s="132" t="str">
        <f>'CAT1'!D56</f>
        <v>AME21007</v>
      </c>
      <c r="E58" s="133"/>
      <c r="F58" s="7">
        <f>'CAT1'!F56</f>
        <v>0</v>
      </c>
      <c r="G58" s="7">
        <f>'CAT1'!G56</f>
        <v>1</v>
      </c>
      <c r="H58" s="7">
        <f>'CAT1'!H56</f>
        <v>2</v>
      </c>
      <c r="I58" s="7">
        <f>'CAT1'!I56</f>
        <v>2</v>
      </c>
      <c r="J58" s="7">
        <f>'CAT1'!J56</f>
        <v>2</v>
      </c>
      <c r="K58" s="7">
        <f>'CAT1'!K56</f>
        <v>0</v>
      </c>
      <c r="L58" s="7">
        <f>'CAT1'!L56</f>
        <v>9</v>
      </c>
      <c r="M58" s="7">
        <f>'CAT1'!M56</f>
        <v>10</v>
      </c>
      <c r="N58" s="7">
        <f>'CAT1'!N56</f>
        <v>14</v>
      </c>
      <c r="O58" s="17">
        <f>'CAT1'!O56</f>
        <v>40</v>
      </c>
      <c r="P58" s="7">
        <f>Model!F56</f>
        <v>0</v>
      </c>
      <c r="Q58" s="7">
        <f>Model!G56</f>
        <v>1</v>
      </c>
      <c r="R58" s="7">
        <f>Model!H56</f>
        <v>2</v>
      </c>
      <c r="S58" s="7">
        <f>Model!I56</f>
        <v>0</v>
      </c>
      <c r="T58" s="7">
        <f>Model!J56</f>
        <v>0</v>
      </c>
      <c r="U58" s="7">
        <f>Model!K56</f>
        <v>0</v>
      </c>
      <c r="V58" s="7">
        <f>Model!L56</f>
        <v>2</v>
      </c>
      <c r="W58" s="7">
        <f>Model!M56</f>
        <v>1</v>
      </c>
      <c r="X58" s="7">
        <f>Model!N56</f>
        <v>2</v>
      </c>
      <c r="Y58" s="7">
        <f>Model!O56</f>
        <v>1</v>
      </c>
      <c r="Z58" s="7">
        <f>Model!P56</f>
        <v>9</v>
      </c>
      <c r="AA58" s="7">
        <f>Model!Q56</f>
        <v>11</v>
      </c>
      <c r="AB58" s="7">
        <f>Model!R56</f>
        <v>14</v>
      </c>
      <c r="AC58" s="7">
        <f>Model!S56</f>
        <v>14</v>
      </c>
      <c r="AD58" s="7">
        <f>Model!T56</f>
        <v>13</v>
      </c>
      <c r="AE58" s="7">
        <f>Model!U56</f>
        <v>14</v>
      </c>
      <c r="AF58" s="17">
        <f>Model!V56</f>
        <v>84</v>
      </c>
      <c r="AG58" s="7">
        <f>'CAT1'!P56</f>
        <v>5</v>
      </c>
      <c r="AH58" s="7">
        <f>'CAT1'!Q56</f>
        <v>5</v>
      </c>
      <c r="AI58" s="17">
        <f>'CAT1'!R56</f>
        <v>10</v>
      </c>
      <c r="AJ58" s="29">
        <f>Model!W56</f>
        <v>5</v>
      </c>
      <c r="AK58" s="29">
        <f>Model!X56</f>
        <v>5</v>
      </c>
      <c r="AL58" s="17">
        <f>Model!AB56</f>
        <v>9</v>
      </c>
      <c r="AM58" s="29">
        <f>Model!Z56</f>
        <v>4</v>
      </c>
      <c r="AN58" s="29">
        <f>Model!AA56</f>
        <v>5</v>
      </c>
      <c r="AO58" s="17">
        <f>Model!AB56</f>
        <v>9</v>
      </c>
      <c r="AP58" s="39">
        <f t="shared" si="1"/>
        <v>0.73584905660377353</v>
      </c>
      <c r="AQ58" s="40">
        <f t="shared" si="2"/>
        <v>0.90697674418604646</v>
      </c>
      <c r="AR58" s="41">
        <f t="shared" si="3"/>
        <v>0.82608695652173914</v>
      </c>
      <c r="AS58" s="42">
        <f t="shared" si="4"/>
        <v>0.91304347826086951</v>
      </c>
      <c r="AT58" s="43">
        <f t="shared" si="5"/>
        <v>0.91304347826086951</v>
      </c>
      <c r="AU58" s="44">
        <f t="shared" si="6"/>
        <v>0.93333333333333335</v>
      </c>
      <c r="AV58" s="7">
        <f>ESE!F56</f>
        <v>2</v>
      </c>
      <c r="AW58" s="7">
        <f>ESE!G56</f>
        <v>2</v>
      </c>
      <c r="AX58" s="7">
        <f>ESE!H56</f>
        <v>2</v>
      </c>
      <c r="AY58" s="7">
        <f>ESE!I56</f>
        <v>2</v>
      </c>
      <c r="AZ58" s="7">
        <f>ESE!J56</f>
        <v>1</v>
      </c>
      <c r="BA58" s="7">
        <f>ESE!K56</f>
        <v>0</v>
      </c>
      <c r="BB58" s="7">
        <f>ESE!L56</f>
        <v>1</v>
      </c>
      <c r="BC58" s="7">
        <f>ESE!M56</f>
        <v>1</v>
      </c>
      <c r="BD58" s="7">
        <f>ESE!N56</f>
        <v>2</v>
      </c>
      <c r="BE58" s="7">
        <f>ESE!O56</f>
        <v>2</v>
      </c>
      <c r="BF58" s="7">
        <f>ESE!P56</f>
        <v>6</v>
      </c>
      <c r="BG58" s="7">
        <f>ESE!Q56</f>
        <v>12</v>
      </c>
      <c r="BH58" s="7">
        <f>ESE!R56</f>
        <v>12</v>
      </c>
      <c r="BI58" s="7">
        <f>ESE!S56</f>
        <v>12</v>
      </c>
      <c r="BJ58" s="7">
        <f>ESE!T56</f>
        <v>12</v>
      </c>
      <c r="BK58" s="7">
        <f>ESE!U56</f>
        <v>12</v>
      </c>
      <c r="BL58" s="17">
        <f>ESE!V56</f>
        <v>81</v>
      </c>
      <c r="BM58" s="52">
        <f>ESE!W56</f>
        <v>0.88888888888888884</v>
      </c>
      <c r="BN58" s="40">
        <f>ESE!X56</f>
        <v>0.88888888888888884</v>
      </c>
      <c r="BO58" s="41">
        <f>ESE!Y56</f>
        <v>0.72222222222222221</v>
      </c>
      <c r="BP58" s="42">
        <f>ESE!Z56</f>
        <v>0.77777777777777779</v>
      </c>
      <c r="BQ58" s="43">
        <f>ESE!AA56</f>
        <v>0.83333333333333337</v>
      </c>
      <c r="BR58" s="44">
        <f>ESE!AB56</f>
        <v>0.6</v>
      </c>
      <c r="BS58" s="50">
        <f t="shared" si="13"/>
        <v>0.53333333333333333</v>
      </c>
      <c r="BT58" s="50">
        <f t="shared" si="14"/>
        <v>0.53333333333333333</v>
      </c>
      <c r="BU58" s="50">
        <f t="shared" si="15"/>
        <v>0.43333333333333329</v>
      </c>
      <c r="BV58" s="50">
        <f t="shared" si="16"/>
        <v>0.46666666666666667</v>
      </c>
      <c r="BW58" s="50">
        <f t="shared" si="17"/>
        <v>0.5</v>
      </c>
      <c r="BX58" s="50">
        <f t="shared" si="18"/>
        <v>0.36</v>
      </c>
      <c r="BY58" s="34">
        <f t="shared" si="19"/>
        <v>0.29433962264150942</v>
      </c>
      <c r="BZ58" s="34">
        <f t="shared" si="20"/>
        <v>0.36279069767441863</v>
      </c>
      <c r="CA58" s="34">
        <f t="shared" si="21"/>
        <v>0.33043478260869569</v>
      </c>
      <c r="CB58" s="34">
        <f t="shared" si="22"/>
        <v>0.36521739130434783</v>
      </c>
      <c r="CC58" s="34">
        <f t="shared" si="23"/>
        <v>0.36521739130434783</v>
      </c>
      <c r="CD58" s="34">
        <f t="shared" si="24"/>
        <v>0.37333333333333335</v>
      </c>
      <c r="CE58" s="34">
        <f t="shared" si="25"/>
        <v>0.82767295597484281</v>
      </c>
      <c r="CF58" s="34">
        <f t="shared" si="26"/>
        <v>0.89612403100775195</v>
      </c>
      <c r="CG58" s="34">
        <f t="shared" si="27"/>
        <v>0.76376811594202898</v>
      </c>
      <c r="CH58" s="34">
        <f t="shared" si="28"/>
        <v>0.8318840579710145</v>
      </c>
      <c r="CI58" s="34">
        <f t="shared" si="29"/>
        <v>0.86521739130434783</v>
      </c>
      <c r="CJ58" s="34">
        <f t="shared" si="30"/>
        <v>0.73333333333333339</v>
      </c>
      <c r="CK58" s="34">
        <f>CES!J55</f>
        <v>0.33333333333333331</v>
      </c>
      <c r="CL58" s="34">
        <f>CES!K55</f>
        <v>0.33333333333333331</v>
      </c>
      <c r="CM58" s="34">
        <f>CES!L55</f>
        <v>0.66666666666666663</v>
      </c>
      <c r="CN58" s="34">
        <f>CES!M55</f>
        <v>1</v>
      </c>
      <c r="CO58" s="34">
        <f>CES!N55</f>
        <v>0.33333333333333331</v>
      </c>
      <c r="CP58" s="34">
        <f>CES!O55</f>
        <v>1</v>
      </c>
      <c r="CQ58" s="34">
        <f t="shared" si="31"/>
        <v>3.3333333333333333E-2</v>
      </c>
      <c r="CR58" s="34">
        <f t="shared" si="32"/>
        <v>3.3333333333333333E-2</v>
      </c>
      <c r="CS58" s="34">
        <f t="shared" si="33"/>
        <v>6.6666666666666666E-2</v>
      </c>
      <c r="CT58" s="34">
        <f t="shared" si="34"/>
        <v>0.1</v>
      </c>
      <c r="CU58" s="34">
        <f t="shared" si="35"/>
        <v>3.3333333333333333E-2</v>
      </c>
      <c r="CV58" s="34">
        <f t="shared" si="36"/>
        <v>0.1</v>
      </c>
      <c r="CW58" s="34">
        <f t="shared" si="37"/>
        <v>0.7449056603773585</v>
      </c>
      <c r="CX58" s="34">
        <f t="shared" si="38"/>
        <v>0.80651162790697672</v>
      </c>
      <c r="CY58" s="34">
        <f t="shared" si="39"/>
        <v>0.68739130434782614</v>
      </c>
      <c r="CZ58" s="34">
        <f t="shared" si="40"/>
        <v>0.7486956521739131</v>
      </c>
      <c r="DA58" s="34">
        <f t="shared" si="41"/>
        <v>0.77869565217391301</v>
      </c>
      <c r="DB58" s="34">
        <f t="shared" si="42"/>
        <v>0.66</v>
      </c>
      <c r="DC58" s="39">
        <f t="shared" si="43"/>
        <v>0.77823899371069183</v>
      </c>
      <c r="DD58" s="40">
        <f t="shared" si="44"/>
        <v>0.83984496124031005</v>
      </c>
      <c r="DE58" s="41">
        <f t="shared" si="45"/>
        <v>0.75405797101449279</v>
      </c>
      <c r="DF58" s="42">
        <f t="shared" si="46"/>
        <v>0.84869565217391307</v>
      </c>
      <c r="DG58" s="43">
        <f t="shared" si="47"/>
        <v>0.81202898550724634</v>
      </c>
      <c r="DH58" s="44">
        <f t="shared" si="48"/>
        <v>0.76</v>
      </c>
    </row>
    <row r="59" spans="2:112" x14ac:dyDescent="0.3">
      <c r="B59" s="7">
        <f>'CAT1'!B57</f>
        <v>45</v>
      </c>
      <c r="C59" s="21" t="str">
        <f>'CAT1'!C57</f>
        <v>AME21008</v>
      </c>
      <c r="D59" s="132" t="str">
        <f>'CAT1'!D57</f>
        <v>AME21008</v>
      </c>
      <c r="E59" s="133"/>
      <c r="F59" s="7">
        <f>'CAT1'!F57</f>
        <v>2</v>
      </c>
      <c r="G59" s="7">
        <f>'CAT1'!G57</f>
        <v>2</v>
      </c>
      <c r="H59" s="7">
        <f>'CAT1'!H57</f>
        <v>2</v>
      </c>
      <c r="I59" s="7">
        <f>'CAT1'!I57</f>
        <v>2</v>
      </c>
      <c r="J59" s="7">
        <f>'CAT1'!J57</f>
        <v>2</v>
      </c>
      <c r="K59" s="7">
        <f>'CAT1'!K57</f>
        <v>2</v>
      </c>
      <c r="L59" s="7">
        <f>'CAT1'!L57</f>
        <v>10</v>
      </c>
      <c r="M59" s="7">
        <f>'CAT1'!M57</f>
        <v>10</v>
      </c>
      <c r="N59" s="7">
        <f>'CAT1'!N57</f>
        <v>11</v>
      </c>
      <c r="O59" s="17">
        <f>'CAT1'!O57</f>
        <v>43</v>
      </c>
      <c r="P59" s="7">
        <f>Model!F57</f>
        <v>2</v>
      </c>
      <c r="Q59" s="7">
        <f>Model!G57</f>
        <v>2</v>
      </c>
      <c r="R59" s="7">
        <f>Model!H57</f>
        <v>2</v>
      </c>
      <c r="S59" s="7">
        <f>Model!I57</f>
        <v>2</v>
      </c>
      <c r="T59" s="7">
        <f>Model!J57</f>
        <v>2</v>
      </c>
      <c r="U59" s="7">
        <f>Model!K57</f>
        <v>2</v>
      </c>
      <c r="V59" s="7">
        <f>Model!L57</f>
        <v>2</v>
      </c>
      <c r="W59" s="7">
        <f>Model!M57</f>
        <v>2</v>
      </c>
      <c r="X59" s="7">
        <f>Model!N57</f>
        <v>2</v>
      </c>
      <c r="Y59" s="7">
        <f>Model!O57</f>
        <v>2</v>
      </c>
      <c r="Z59" s="7">
        <f>Model!P57</f>
        <v>7</v>
      </c>
      <c r="AA59" s="7">
        <f>Model!Q57</f>
        <v>14</v>
      </c>
      <c r="AB59" s="7">
        <f>Model!R57</f>
        <v>7</v>
      </c>
      <c r="AC59" s="7">
        <f>Model!S57</f>
        <v>9</v>
      </c>
      <c r="AD59" s="7">
        <f>Model!T57</f>
        <v>3</v>
      </c>
      <c r="AE59" s="7">
        <f>Model!U57</f>
        <v>13</v>
      </c>
      <c r="AF59" s="17">
        <f>Model!V57</f>
        <v>73</v>
      </c>
      <c r="AG59" s="7">
        <f>'CAT1'!P57</f>
        <v>5</v>
      </c>
      <c r="AH59" s="7">
        <f>'CAT1'!Q57</f>
        <v>5</v>
      </c>
      <c r="AI59" s="17">
        <f>'CAT1'!R57</f>
        <v>10</v>
      </c>
      <c r="AJ59" s="29">
        <f>Model!W57</f>
        <v>5</v>
      </c>
      <c r="AK59" s="29">
        <f>Model!X57</f>
        <v>5</v>
      </c>
      <c r="AL59" s="17">
        <f>Model!AB57</f>
        <v>10</v>
      </c>
      <c r="AM59" s="29">
        <f>Model!Z57</f>
        <v>5</v>
      </c>
      <c r="AN59" s="29">
        <f>Model!AA57</f>
        <v>5</v>
      </c>
      <c r="AO59" s="17">
        <f>Model!AB57</f>
        <v>10</v>
      </c>
      <c r="AP59" s="39">
        <f t="shared" si="1"/>
        <v>0.92452830188679247</v>
      </c>
      <c r="AQ59" s="40">
        <f t="shared" si="2"/>
        <v>0.76744186046511631</v>
      </c>
      <c r="AR59" s="41">
        <f t="shared" si="3"/>
        <v>0.78260869565217395</v>
      </c>
      <c r="AS59" s="42">
        <f t="shared" si="4"/>
        <v>0.52173913043478259</v>
      </c>
      <c r="AT59" s="43">
        <f t="shared" si="5"/>
        <v>0.95652173913043481</v>
      </c>
      <c r="AU59" s="44">
        <f t="shared" si="6"/>
        <v>0.8</v>
      </c>
      <c r="AV59" s="7">
        <f>ESE!F57</f>
        <v>2</v>
      </c>
      <c r="AW59" s="7">
        <f>ESE!G57</f>
        <v>2</v>
      </c>
      <c r="AX59" s="7">
        <f>ESE!H57</f>
        <v>2</v>
      </c>
      <c r="AY59" s="7">
        <f>ESE!I57</f>
        <v>0</v>
      </c>
      <c r="AZ59" s="7">
        <f>ESE!J57</f>
        <v>2</v>
      </c>
      <c r="BA59" s="7">
        <f>ESE!K57</f>
        <v>2</v>
      </c>
      <c r="BB59" s="7">
        <f>ESE!L57</f>
        <v>0</v>
      </c>
      <c r="BC59" s="7">
        <f>ESE!M57</f>
        <v>1</v>
      </c>
      <c r="BD59" s="7">
        <f>ESE!N57</f>
        <v>2</v>
      </c>
      <c r="BE59" s="7">
        <f>ESE!O57</f>
        <v>1</v>
      </c>
      <c r="BF59" s="7">
        <f>ESE!P57</f>
        <v>5</v>
      </c>
      <c r="BG59" s="7">
        <f>ESE!Q57</f>
        <v>11</v>
      </c>
      <c r="BH59" s="7">
        <f>ESE!R57</f>
        <v>11</v>
      </c>
      <c r="BI59" s="7">
        <f>ESE!S57</f>
        <v>11</v>
      </c>
      <c r="BJ59" s="7">
        <f>ESE!T57</f>
        <v>10</v>
      </c>
      <c r="BK59" s="7">
        <f>ESE!U57</f>
        <v>11</v>
      </c>
      <c r="BL59" s="17">
        <f>ESE!V57</f>
        <v>73</v>
      </c>
      <c r="BM59" s="52">
        <f>ESE!W57</f>
        <v>0.83333333333333337</v>
      </c>
      <c r="BN59" s="40">
        <f>ESE!X57</f>
        <v>0.72222222222222221</v>
      </c>
      <c r="BO59" s="41">
        <f>ESE!Y57</f>
        <v>0.83333333333333337</v>
      </c>
      <c r="BP59" s="42">
        <f>ESE!Z57</f>
        <v>0.61111111111111116</v>
      </c>
      <c r="BQ59" s="43">
        <f>ESE!AA57</f>
        <v>0.77777777777777779</v>
      </c>
      <c r="BR59" s="44">
        <f>ESE!AB57</f>
        <v>0.5</v>
      </c>
      <c r="BS59" s="50">
        <f t="shared" si="13"/>
        <v>0.5</v>
      </c>
      <c r="BT59" s="50">
        <f t="shared" si="14"/>
        <v>0.43333333333333329</v>
      </c>
      <c r="BU59" s="50">
        <f t="shared" si="15"/>
        <v>0.5</v>
      </c>
      <c r="BV59" s="50">
        <f t="shared" si="16"/>
        <v>0.3666666666666667</v>
      </c>
      <c r="BW59" s="50">
        <f t="shared" si="17"/>
        <v>0.46666666666666667</v>
      </c>
      <c r="BX59" s="50">
        <f t="shared" si="18"/>
        <v>0.3</v>
      </c>
      <c r="BY59" s="34">
        <f t="shared" si="19"/>
        <v>0.36981132075471701</v>
      </c>
      <c r="BZ59" s="34">
        <f t="shared" si="20"/>
        <v>0.30697674418604654</v>
      </c>
      <c r="CA59" s="34">
        <f t="shared" si="21"/>
        <v>0.31304347826086959</v>
      </c>
      <c r="CB59" s="34">
        <f t="shared" si="22"/>
        <v>0.20869565217391306</v>
      </c>
      <c r="CC59" s="34">
        <f t="shared" si="23"/>
        <v>0.38260869565217392</v>
      </c>
      <c r="CD59" s="34">
        <f t="shared" si="24"/>
        <v>0.32000000000000006</v>
      </c>
      <c r="CE59" s="34">
        <f t="shared" si="25"/>
        <v>0.86981132075471701</v>
      </c>
      <c r="CF59" s="34">
        <f t="shared" si="26"/>
        <v>0.74031007751937983</v>
      </c>
      <c r="CG59" s="34">
        <f t="shared" si="27"/>
        <v>0.81304347826086953</v>
      </c>
      <c r="CH59" s="34">
        <f t="shared" si="28"/>
        <v>0.57536231884057976</v>
      </c>
      <c r="CI59" s="34">
        <f t="shared" si="29"/>
        <v>0.8492753623188406</v>
      </c>
      <c r="CJ59" s="34">
        <f t="shared" si="30"/>
        <v>0.62000000000000011</v>
      </c>
      <c r="CK59" s="34">
        <f>CES!J56</f>
        <v>1</v>
      </c>
      <c r="CL59" s="34">
        <f>CES!K56</f>
        <v>0.33333333333333331</v>
      </c>
      <c r="CM59" s="34">
        <f>CES!L56</f>
        <v>1</v>
      </c>
      <c r="CN59" s="34">
        <f>CES!M56</f>
        <v>0.33333333333333331</v>
      </c>
      <c r="CO59" s="34">
        <f>CES!N56</f>
        <v>0.33333333333333331</v>
      </c>
      <c r="CP59" s="34">
        <f>CES!O56</f>
        <v>0.66666666666666663</v>
      </c>
      <c r="CQ59" s="34">
        <f t="shared" si="31"/>
        <v>0.1</v>
      </c>
      <c r="CR59" s="34">
        <f t="shared" si="32"/>
        <v>3.3333333333333333E-2</v>
      </c>
      <c r="CS59" s="34">
        <f t="shared" si="33"/>
        <v>0.1</v>
      </c>
      <c r="CT59" s="34">
        <f t="shared" si="34"/>
        <v>3.3333333333333333E-2</v>
      </c>
      <c r="CU59" s="34">
        <f t="shared" si="35"/>
        <v>3.3333333333333333E-2</v>
      </c>
      <c r="CV59" s="34">
        <f t="shared" si="36"/>
        <v>6.6666666666666666E-2</v>
      </c>
      <c r="CW59" s="34">
        <f t="shared" si="37"/>
        <v>0.78283018867924536</v>
      </c>
      <c r="CX59" s="34">
        <f t="shared" si="38"/>
        <v>0.66627906976744189</v>
      </c>
      <c r="CY59" s="34">
        <f t="shared" si="39"/>
        <v>0.73173913043478256</v>
      </c>
      <c r="CZ59" s="34">
        <f t="shared" si="40"/>
        <v>0.51782608695652177</v>
      </c>
      <c r="DA59" s="34">
        <f t="shared" si="41"/>
        <v>0.76434782608695651</v>
      </c>
      <c r="DB59" s="34">
        <f t="shared" si="42"/>
        <v>0.55800000000000016</v>
      </c>
      <c r="DC59" s="39">
        <f t="shared" si="43"/>
        <v>0.88283018867924534</v>
      </c>
      <c r="DD59" s="40">
        <f t="shared" si="44"/>
        <v>0.69961240310077522</v>
      </c>
      <c r="DE59" s="41">
        <f t="shared" si="45"/>
        <v>0.83173913043478254</v>
      </c>
      <c r="DF59" s="42">
        <f t="shared" si="46"/>
        <v>0.5511594202898551</v>
      </c>
      <c r="DG59" s="43">
        <f t="shared" si="47"/>
        <v>0.79768115942028983</v>
      </c>
      <c r="DH59" s="44">
        <f t="shared" si="48"/>
        <v>0.62466666666666681</v>
      </c>
    </row>
    <row r="60" spans="2:112" x14ac:dyDescent="0.3">
      <c r="B60" s="7">
        <f>'CAT1'!B58</f>
        <v>46</v>
      </c>
      <c r="C60" s="21" t="str">
        <f>'CAT1'!C58</f>
        <v>AME21129</v>
      </c>
      <c r="D60" s="132" t="str">
        <f>'CAT1'!D58</f>
        <v>AME21129</v>
      </c>
      <c r="E60" s="133"/>
      <c r="F60" s="7">
        <f>'CAT1'!F58</f>
        <v>2</v>
      </c>
      <c r="G60" s="7">
        <f>'CAT1'!G58</f>
        <v>2</v>
      </c>
      <c r="H60" s="7">
        <f>'CAT1'!H58</f>
        <v>2</v>
      </c>
      <c r="I60" s="7">
        <f>'CAT1'!I58</f>
        <v>2</v>
      </c>
      <c r="J60" s="7">
        <f>'CAT1'!J58</f>
        <v>2</v>
      </c>
      <c r="K60" s="7">
        <f>'CAT1'!K58</f>
        <v>2</v>
      </c>
      <c r="L60" s="7">
        <f>'CAT1'!L58</f>
        <v>9</v>
      </c>
      <c r="M60" s="7">
        <f>'CAT1'!M58</f>
        <v>11</v>
      </c>
      <c r="N60" s="7">
        <f>'CAT1'!N58</f>
        <v>10</v>
      </c>
      <c r="O60" s="17">
        <f>'CAT1'!O58</f>
        <v>42</v>
      </c>
      <c r="P60" s="7">
        <f>Model!F58</f>
        <v>2</v>
      </c>
      <c r="Q60" s="7">
        <f>Model!G58</f>
        <v>1</v>
      </c>
      <c r="R60" s="7">
        <f>Model!H58</f>
        <v>1</v>
      </c>
      <c r="S60" s="7">
        <f>Model!I58</f>
        <v>0</v>
      </c>
      <c r="T60" s="7">
        <f>Model!J58</f>
        <v>1</v>
      </c>
      <c r="U60" s="7">
        <f>Model!K58</f>
        <v>2</v>
      </c>
      <c r="V60" s="7">
        <f>Model!L58</f>
        <v>1</v>
      </c>
      <c r="W60" s="7">
        <f>Model!M58</f>
        <v>0</v>
      </c>
      <c r="X60" s="7">
        <f>Model!N58</f>
        <v>0</v>
      </c>
      <c r="Y60" s="7">
        <f>Model!O58</f>
        <v>0</v>
      </c>
      <c r="Z60" s="7">
        <f>Model!P58</f>
        <v>4</v>
      </c>
      <c r="AA60" s="7">
        <f>Model!Q58</f>
        <v>5</v>
      </c>
      <c r="AB60" s="7">
        <f>Model!R58</f>
        <v>4</v>
      </c>
      <c r="AC60" s="7">
        <f>Model!S58</f>
        <v>1</v>
      </c>
      <c r="AD60" s="7">
        <f>Model!T58</f>
        <v>2</v>
      </c>
      <c r="AE60" s="7">
        <f>Model!U58</f>
        <v>5</v>
      </c>
      <c r="AF60" s="17">
        <f>Model!V58</f>
        <v>29</v>
      </c>
      <c r="AG60" s="7">
        <f>'CAT1'!P58</f>
        <v>5</v>
      </c>
      <c r="AH60" s="7">
        <f>'CAT1'!Q58</f>
        <v>5</v>
      </c>
      <c r="AI60" s="17">
        <f>'CAT1'!R58</f>
        <v>10</v>
      </c>
      <c r="AJ60" s="29">
        <f>Model!W58</f>
        <v>5</v>
      </c>
      <c r="AK60" s="29">
        <f>Model!X58</f>
        <v>5</v>
      </c>
      <c r="AL60" s="17">
        <f>Model!AB58</f>
        <v>10</v>
      </c>
      <c r="AM60" s="29">
        <f>Model!Z58</f>
        <v>5</v>
      </c>
      <c r="AN60" s="29">
        <f>Model!AA58</f>
        <v>5</v>
      </c>
      <c r="AO60" s="17">
        <f>Model!AB58</f>
        <v>10</v>
      </c>
      <c r="AP60" s="39">
        <f t="shared" si="1"/>
        <v>0.73584905660377353</v>
      </c>
      <c r="AQ60" s="40">
        <f t="shared" si="2"/>
        <v>0.60465116279069764</v>
      </c>
      <c r="AR60" s="41">
        <f t="shared" si="3"/>
        <v>0.39130434782608697</v>
      </c>
      <c r="AS60" s="42">
        <f t="shared" si="4"/>
        <v>0.34782608695652173</v>
      </c>
      <c r="AT60" s="43">
        <f t="shared" si="5"/>
        <v>0.43478260869565216</v>
      </c>
      <c r="AU60" s="44">
        <f t="shared" si="6"/>
        <v>0.6</v>
      </c>
      <c r="AV60" s="7">
        <f>ESE!F58</f>
        <v>2</v>
      </c>
      <c r="AW60" s="7">
        <f>ESE!G58</f>
        <v>0</v>
      </c>
      <c r="AX60" s="7">
        <f>ESE!H58</f>
        <v>0</v>
      </c>
      <c r="AY60" s="7">
        <f>ESE!I58</f>
        <v>2</v>
      </c>
      <c r="AZ60" s="7">
        <f>ESE!J58</f>
        <v>0</v>
      </c>
      <c r="BA60" s="7">
        <f>ESE!K58</f>
        <v>0</v>
      </c>
      <c r="BB60" s="7">
        <f>ESE!L58</f>
        <v>1</v>
      </c>
      <c r="BC60" s="7">
        <f>ESE!M58</f>
        <v>1</v>
      </c>
      <c r="BD60" s="7">
        <f>ESE!N58</f>
        <v>2</v>
      </c>
      <c r="BE60" s="7">
        <f>ESE!O58</f>
        <v>2</v>
      </c>
      <c r="BF60" s="7">
        <f>ESE!P58</f>
        <v>6</v>
      </c>
      <c r="BG60" s="7">
        <f>ESE!Q58</f>
        <v>12</v>
      </c>
      <c r="BH60" s="7">
        <f>ESE!R58</f>
        <v>11</v>
      </c>
      <c r="BI60" s="7">
        <f>ESE!S58</f>
        <v>11</v>
      </c>
      <c r="BJ60" s="7">
        <f>ESE!T58</f>
        <v>11</v>
      </c>
      <c r="BK60" s="7">
        <f>ESE!U58</f>
        <v>10</v>
      </c>
      <c r="BL60" s="17">
        <f>ESE!V58</f>
        <v>71</v>
      </c>
      <c r="BM60" s="52">
        <f>ESE!W58</f>
        <v>0.77777777777777779</v>
      </c>
      <c r="BN60" s="40">
        <f>ESE!X58</f>
        <v>0.72222222222222221</v>
      </c>
      <c r="BO60" s="41">
        <f>ESE!Y58</f>
        <v>0.61111111111111116</v>
      </c>
      <c r="BP60" s="42">
        <f>ESE!Z58</f>
        <v>0.72222222222222221</v>
      </c>
      <c r="BQ60" s="43">
        <f>ESE!AA58</f>
        <v>0.72222222222222221</v>
      </c>
      <c r="BR60" s="44">
        <f>ESE!AB58</f>
        <v>0.6</v>
      </c>
      <c r="BS60" s="50">
        <f t="shared" si="13"/>
        <v>0.46666666666666667</v>
      </c>
      <c r="BT60" s="50">
        <f t="shared" si="14"/>
        <v>0.43333333333333329</v>
      </c>
      <c r="BU60" s="50">
        <f t="shared" si="15"/>
        <v>0.3666666666666667</v>
      </c>
      <c r="BV60" s="50">
        <f t="shared" si="16"/>
        <v>0.43333333333333329</v>
      </c>
      <c r="BW60" s="50">
        <f t="shared" si="17"/>
        <v>0.43333333333333329</v>
      </c>
      <c r="BX60" s="50">
        <f t="shared" si="18"/>
        <v>0.36</v>
      </c>
      <c r="BY60" s="34">
        <f t="shared" si="19"/>
        <v>0.29433962264150942</v>
      </c>
      <c r="BZ60" s="34">
        <f t="shared" si="20"/>
        <v>0.24186046511627907</v>
      </c>
      <c r="CA60" s="34">
        <f t="shared" si="21"/>
        <v>0.15652173913043479</v>
      </c>
      <c r="CB60" s="34">
        <f t="shared" si="22"/>
        <v>0.1391304347826087</v>
      </c>
      <c r="CC60" s="34">
        <f t="shared" si="23"/>
        <v>0.17391304347826086</v>
      </c>
      <c r="CD60" s="34">
        <f t="shared" si="24"/>
        <v>0.24</v>
      </c>
      <c r="CE60" s="34">
        <f t="shared" si="25"/>
        <v>0.76100628930817615</v>
      </c>
      <c r="CF60" s="34">
        <f t="shared" si="26"/>
        <v>0.67519379844961236</v>
      </c>
      <c r="CG60" s="34">
        <f t="shared" si="27"/>
        <v>0.52318840579710146</v>
      </c>
      <c r="CH60" s="34">
        <f t="shared" si="28"/>
        <v>0.57246376811594202</v>
      </c>
      <c r="CI60" s="34">
        <f t="shared" si="29"/>
        <v>0.6072463768115941</v>
      </c>
      <c r="CJ60" s="34">
        <f t="shared" si="30"/>
        <v>0.6</v>
      </c>
      <c r="CK60" s="34">
        <f>CES!J57</f>
        <v>0.33333333333333331</v>
      </c>
      <c r="CL60" s="34">
        <f>CES!K57</f>
        <v>0.66666666666666663</v>
      </c>
      <c r="CM60" s="34">
        <f>CES!L57</f>
        <v>0.66666666666666663</v>
      </c>
      <c r="CN60" s="34">
        <f>CES!M57</f>
        <v>0.66666666666666663</v>
      </c>
      <c r="CO60" s="34">
        <f>CES!N57</f>
        <v>0.66666666666666663</v>
      </c>
      <c r="CP60" s="34">
        <f>CES!O57</f>
        <v>0.66666666666666663</v>
      </c>
      <c r="CQ60" s="34">
        <f t="shared" si="31"/>
        <v>3.3333333333333333E-2</v>
      </c>
      <c r="CR60" s="34">
        <f t="shared" si="32"/>
        <v>6.6666666666666666E-2</v>
      </c>
      <c r="CS60" s="34">
        <f t="shared" si="33"/>
        <v>6.6666666666666666E-2</v>
      </c>
      <c r="CT60" s="34">
        <f t="shared" si="34"/>
        <v>6.6666666666666666E-2</v>
      </c>
      <c r="CU60" s="34">
        <f t="shared" si="35"/>
        <v>6.6666666666666666E-2</v>
      </c>
      <c r="CV60" s="34">
        <f t="shared" si="36"/>
        <v>6.6666666666666666E-2</v>
      </c>
      <c r="CW60" s="34">
        <f t="shared" si="37"/>
        <v>0.68490566037735856</v>
      </c>
      <c r="CX60" s="34">
        <f t="shared" si="38"/>
        <v>0.6076744186046511</v>
      </c>
      <c r="CY60" s="34">
        <f t="shared" si="39"/>
        <v>0.47086956521739132</v>
      </c>
      <c r="CZ60" s="34">
        <f t="shared" si="40"/>
        <v>0.51521739130434785</v>
      </c>
      <c r="DA60" s="34">
        <f t="shared" si="41"/>
        <v>0.54652173913043467</v>
      </c>
      <c r="DB60" s="34">
        <f t="shared" si="42"/>
        <v>0.54</v>
      </c>
      <c r="DC60" s="39">
        <f t="shared" si="43"/>
        <v>0.71823899371069189</v>
      </c>
      <c r="DD60" s="40">
        <f t="shared" si="44"/>
        <v>0.67434108527131775</v>
      </c>
      <c r="DE60" s="41">
        <f t="shared" si="45"/>
        <v>0.53753623188405797</v>
      </c>
      <c r="DF60" s="42">
        <f t="shared" si="46"/>
        <v>0.5818840579710145</v>
      </c>
      <c r="DG60" s="43">
        <f t="shared" si="47"/>
        <v>0.61318840579710132</v>
      </c>
      <c r="DH60" s="44">
        <f t="shared" si="48"/>
        <v>0.60666666666666669</v>
      </c>
    </row>
    <row r="61" spans="2:112" x14ac:dyDescent="0.3">
      <c r="B61" s="7">
        <f>'CAT1'!B59</f>
        <v>47</v>
      </c>
      <c r="C61" s="21" t="str">
        <f>'CAT1'!C59</f>
        <v>AME21132</v>
      </c>
      <c r="D61" s="132" t="str">
        <f>'CAT1'!D59</f>
        <v>AME21132</v>
      </c>
      <c r="E61" s="133"/>
      <c r="F61" s="7">
        <f>'CAT1'!F59</f>
        <v>2</v>
      </c>
      <c r="G61" s="7">
        <f>'CAT1'!G59</f>
        <v>2</v>
      </c>
      <c r="H61" s="7">
        <f>'CAT1'!H59</f>
        <v>2</v>
      </c>
      <c r="I61" s="7">
        <f>'CAT1'!I59</f>
        <v>2</v>
      </c>
      <c r="J61" s="7">
        <f>'CAT1'!J59</f>
        <v>2</v>
      </c>
      <c r="K61" s="7">
        <f>'CAT1'!K59</f>
        <v>2</v>
      </c>
      <c r="L61" s="7">
        <f>'CAT1'!L59</f>
        <v>9</v>
      </c>
      <c r="M61" s="7">
        <f>'CAT1'!M59</f>
        <v>13</v>
      </c>
      <c r="N61" s="7">
        <f>'CAT1'!N59</f>
        <v>12</v>
      </c>
      <c r="O61" s="17">
        <f>'CAT1'!O59</f>
        <v>46</v>
      </c>
      <c r="P61" s="7">
        <f>Model!F59</f>
        <v>2</v>
      </c>
      <c r="Q61" s="7">
        <f>Model!G59</f>
        <v>1</v>
      </c>
      <c r="R61" s="7">
        <f>Model!H59</f>
        <v>2</v>
      </c>
      <c r="S61" s="7">
        <f>Model!I59</f>
        <v>1</v>
      </c>
      <c r="T61" s="7">
        <f>Model!J59</f>
        <v>2</v>
      </c>
      <c r="U61" s="7">
        <f>Model!K59</f>
        <v>1</v>
      </c>
      <c r="V61" s="7">
        <f>Model!L59</f>
        <v>2</v>
      </c>
      <c r="W61" s="7">
        <f>Model!M59</f>
        <v>2</v>
      </c>
      <c r="X61" s="7">
        <f>Model!N59</f>
        <v>2</v>
      </c>
      <c r="Y61" s="7">
        <f>Model!O59</f>
        <v>2</v>
      </c>
      <c r="Z61" s="7">
        <f>Model!P59</f>
        <v>7</v>
      </c>
      <c r="AA61" s="7">
        <f>Model!Q59</f>
        <v>14</v>
      </c>
      <c r="AB61" s="7">
        <f>Model!R59</f>
        <v>10</v>
      </c>
      <c r="AC61" s="7">
        <f>Model!S59</f>
        <v>12</v>
      </c>
      <c r="AD61" s="7">
        <f>Model!T59</f>
        <v>14</v>
      </c>
      <c r="AE61" s="7">
        <f>Model!U59</f>
        <v>13</v>
      </c>
      <c r="AF61" s="17">
        <f>Model!V59</f>
        <v>87</v>
      </c>
      <c r="AG61" s="7">
        <f>'CAT1'!P59</f>
        <v>5</v>
      </c>
      <c r="AH61" s="7">
        <f>'CAT1'!Q59</f>
        <v>5</v>
      </c>
      <c r="AI61" s="17">
        <f>'CAT1'!R59</f>
        <v>10</v>
      </c>
      <c r="AJ61" s="29">
        <f>Model!W59</f>
        <v>5</v>
      </c>
      <c r="AK61" s="29">
        <f>Model!X59</f>
        <v>5</v>
      </c>
      <c r="AL61" s="17">
        <f>Model!AB59</f>
        <v>9</v>
      </c>
      <c r="AM61" s="29">
        <f>Model!Z59</f>
        <v>4</v>
      </c>
      <c r="AN61" s="29">
        <f>Model!AA59</f>
        <v>5</v>
      </c>
      <c r="AO61" s="17">
        <f>Model!AB59</f>
        <v>9</v>
      </c>
      <c r="AP61" s="39">
        <f t="shared" si="1"/>
        <v>0.94339622641509435</v>
      </c>
      <c r="AQ61" s="40">
        <f t="shared" si="2"/>
        <v>0.83720930232558144</v>
      </c>
      <c r="AR61" s="41">
        <f t="shared" si="3"/>
        <v>0.86956521739130432</v>
      </c>
      <c r="AS61" s="42">
        <f t="shared" si="4"/>
        <v>1</v>
      </c>
      <c r="AT61" s="43">
        <f t="shared" si="5"/>
        <v>0.91304347826086951</v>
      </c>
      <c r="AU61" s="44">
        <f t="shared" si="6"/>
        <v>0.8</v>
      </c>
      <c r="AV61" s="7">
        <f>ESE!F59</f>
        <v>2</v>
      </c>
      <c r="AW61" s="7">
        <f>ESE!G59</f>
        <v>2</v>
      </c>
      <c r="AX61" s="7">
        <f>ESE!H59</f>
        <v>2</v>
      </c>
      <c r="AY61" s="7">
        <f>ESE!I59</f>
        <v>2</v>
      </c>
      <c r="AZ61" s="7">
        <f>ESE!J59</f>
        <v>2</v>
      </c>
      <c r="BA61" s="7">
        <f>ESE!K59</f>
        <v>2</v>
      </c>
      <c r="BB61" s="7">
        <f>ESE!L59</f>
        <v>2</v>
      </c>
      <c r="BC61" s="7">
        <f>ESE!M59</f>
        <v>2</v>
      </c>
      <c r="BD61" s="7">
        <f>ESE!N59</f>
        <v>2</v>
      </c>
      <c r="BE61" s="7">
        <f>ESE!O59</f>
        <v>2</v>
      </c>
      <c r="BF61" s="7">
        <f>ESE!P59</f>
        <v>8</v>
      </c>
      <c r="BG61" s="7">
        <f>ESE!Q59</f>
        <v>12</v>
      </c>
      <c r="BH61" s="7">
        <f>ESE!R59</f>
        <v>12</v>
      </c>
      <c r="BI61" s="7">
        <f>ESE!S59</f>
        <v>12</v>
      </c>
      <c r="BJ61" s="7">
        <f>ESE!T59</f>
        <v>11</v>
      </c>
      <c r="BK61" s="7">
        <f>ESE!U59</f>
        <v>12</v>
      </c>
      <c r="BL61" s="17">
        <f>ESE!V59</f>
        <v>87</v>
      </c>
      <c r="BM61" s="52">
        <f>ESE!W59</f>
        <v>0.88888888888888884</v>
      </c>
      <c r="BN61" s="40">
        <f>ESE!X59</f>
        <v>0.88888888888888884</v>
      </c>
      <c r="BO61" s="41">
        <f>ESE!Y59</f>
        <v>0.88888888888888884</v>
      </c>
      <c r="BP61" s="42">
        <f>ESE!Z59</f>
        <v>0.83333333333333337</v>
      </c>
      <c r="BQ61" s="43">
        <f>ESE!AA59</f>
        <v>0.88888888888888884</v>
      </c>
      <c r="BR61" s="44">
        <f>ESE!AB59</f>
        <v>0.8</v>
      </c>
      <c r="BS61" s="50">
        <f t="shared" si="13"/>
        <v>0.53333333333333333</v>
      </c>
      <c r="BT61" s="50">
        <f t="shared" si="14"/>
        <v>0.53333333333333333</v>
      </c>
      <c r="BU61" s="50">
        <f t="shared" si="15"/>
        <v>0.53333333333333333</v>
      </c>
      <c r="BV61" s="50">
        <f t="shared" si="16"/>
        <v>0.5</v>
      </c>
      <c r="BW61" s="50">
        <f t="shared" si="17"/>
        <v>0.53333333333333333</v>
      </c>
      <c r="BX61" s="50">
        <f t="shared" si="18"/>
        <v>0.48</v>
      </c>
      <c r="BY61" s="34">
        <f t="shared" si="19"/>
        <v>0.37735849056603776</v>
      </c>
      <c r="BZ61" s="34">
        <f t="shared" si="20"/>
        <v>0.33488372093023261</v>
      </c>
      <c r="CA61" s="34">
        <f t="shared" si="21"/>
        <v>0.34782608695652173</v>
      </c>
      <c r="CB61" s="34">
        <f t="shared" si="22"/>
        <v>0.4</v>
      </c>
      <c r="CC61" s="34">
        <f t="shared" si="23"/>
        <v>0.36521739130434783</v>
      </c>
      <c r="CD61" s="34">
        <f t="shared" si="24"/>
        <v>0.32000000000000006</v>
      </c>
      <c r="CE61" s="34">
        <f t="shared" si="25"/>
        <v>0.91069182389937109</v>
      </c>
      <c r="CF61" s="34">
        <f t="shared" si="26"/>
        <v>0.86821705426356588</v>
      </c>
      <c r="CG61" s="34">
        <f t="shared" si="27"/>
        <v>0.88115942028985506</v>
      </c>
      <c r="CH61" s="34">
        <f t="shared" si="28"/>
        <v>0.9</v>
      </c>
      <c r="CI61" s="34">
        <f t="shared" si="29"/>
        <v>0.89855072463768115</v>
      </c>
      <c r="CJ61" s="34">
        <f t="shared" si="30"/>
        <v>0.8</v>
      </c>
      <c r="CK61" s="34">
        <f>CES!J58</f>
        <v>1</v>
      </c>
      <c r="CL61" s="34">
        <f>CES!K58</f>
        <v>1</v>
      </c>
      <c r="CM61" s="34">
        <f>CES!L58</f>
        <v>0.33333333333333331</v>
      </c>
      <c r="CN61" s="34">
        <f>CES!M58</f>
        <v>0.66666666666666663</v>
      </c>
      <c r="CO61" s="34">
        <f>CES!N58</f>
        <v>1</v>
      </c>
      <c r="CP61" s="34">
        <f>CES!O58</f>
        <v>0.66666666666666663</v>
      </c>
      <c r="CQ61" s="34">
        <f t="shared" si="31"/>
        <v>0.1</v>
      </c>
      <c r="CR61" s="34">
        <f t="shared" si="32"/>
        <v>0.1</v>
      </c>
      <c r="CS61" s="34">
        <f t="shared" si="33"/>
        <v>3.3333333333333333E-2</v>
      </c>
      <c r="CT61" s="34">
        <f t="shared" si="34"/>
        <v>6.6666666666666666E-2</v>
      </c>
      <c r="CU61" s="34">
        <f t="shared" si="35"/>
        <v>0.1</v>
      </c>
      <c r="CV61" s="34">
        <f t="shared" si="36"/>
        <v>6.6666666666666666E-2</v>
      </c>
      <c r="CW61" s="34">
        <f t="shared" si="37"/>
        <v>0.81962264150943398</v>
      </c>
      <c r="CX61" s="34">
        <f t="shared" si="38"/>
        <v>0.78139534883720929</v>
      </c>
      <c r="CY61" s="34">
        <f t="shared" si="39"/>
        <v>0.79304347826086952</v>
      </c>
      <c r="CZ61" s="34">
        <f t="shared" si="40"/>
        <v>0.81</v>
      </c>
      <c r="DA61" s="34">
        <f t="shared" si="41"/>
        <v>0.80869565217391304</v>
      </c>
      <c r="DB61" s="34">
        <f t="shared" si="42"/>
        <v>0.72000000000000008</v>
      </c>
      <c r="DC61" s="39">
        <f t="shared" si="43"/>
        <v>0.91962264150943396</v>
      </c>
      <c r="DD61" s="40">
        <f t="shared" si="44"/>
        <v>0.88139534883720927</v>
      </c>
      <c r="DE61" s="41">
        <f t="shared" si="45"/>
        <v>0.82637681159420284</v>
      </c>
      <c r="DF61" s="42">
        <f t="shared" si="46"/>
        <v>0.87666666666666671</v>
      </c>
      <c r="DG61" s="43">
        <f t="shared" si="47"/>
        <v>0.90869565217391302</v>
      </c>
      <c r="DH61" s="44">
        <f t="shared" si="48"/>
        <v>0.78666666666666674</v>
      </c>
    </row>
    <row r="62" spans="2:112" x14ac:dyDescent="0.3">
      <c r="B62" s="7">
        <f>'CAT1'!B60</f>
        <v>48</v>
      </c>
      <c r="C62" s="21" t="str">
        <f>'CAT1'!C60</f>
        <v>AME21133</v>
      </c>
      <c r="D62" s="132" t="str">
        <f>'CAT1'!D60</f>
        <v>AME21133</v>
      </c>
      <c r="E62" s="133"/>
      <c r="F62" s="7">
        <f>'CAT1'!F60</f>
        <v>2</v>
      </c>
      <c r="G62" s="7">
        <f>'CAT1'!G60</f>
        <v>2</v>
      </c>
      <c r="H62" s="7">
        <f>'CAT1'!H60</f>
        <v>2</v>
      </c>
      <c r="I62" s="7">
        <f>'CAT1'!I60</f>
        <v>2</v>
      </c>
      <c r="J62" s="7">
        <f>'CAT1'!J60</f>
        <v>2</v>
      </c>
      <c r="K62" s="7">
        <f>'CAT1'!K60</f>
        <v>2</v>
      </c>
      <c r="L62" s="7">
        <f>'CAT1'!L60</f>
        <v>10</v>
      </c>
      <c r="M62" s="7">
        <f>'CAT1'!M60</f>
        <v>13</v>
      </c>
      <c r="N62" s="7">
        <f>'CAT1'!N60</f>
        <v>11</v>
      </c>
      <c r="O62" s="17">
        <f>'CAT1'!O60</f>
        <v>46</v>
      </c>
      <c r="P62" s="7">
        <f>Model!F60</f>
        <v>2</v>
      </c>
      <c r="Q62" s="7">
        <f>Model!G60</f>
        <v>1</v>
      </c>
      <c r="R62" s="7">
        <f>Model!H60</f>
        <v>2</v>
      </c>
      <c r="S62" s="7">
        <f>Model!I60</f>
        <v>1</v>
      </c>
      <c r="T62" s="7">
        <f>Model!J60</f>
        <v>2</v>
      </c>
      <c r="U62" s="7">
        <f>Model!K60</f>
        <v>2</v>
      </c>
      <c r="V62" s="7">
        <f>Model!L60</f>
        <v>2</v>
      </c>
      <c r="W62" s="7">
        <f>Model!M60</f>
        <v>2</v>
      </c>
      <c r="X62" s="7">
        <f>Model!N60</f>
        <v>2</v>
      </c>
      <c r="Y62" s="7">
        <f>Model!O60</f>
        <v>2</v>
      </c>
      <c r="Z62" s="7">
        <f>Model!P60</f>
        <v>8</v>
      </c>
      <c r="AA62" s="7">
        <f>Model!Q60</f>
        <v>14</v>
      </c>
      <c r="AB62" s="7">
        <f>Model!R60</f>
        <v>14</v>
      </c>
      <c r="AC62" s="7">
        <f>Model!S60</f>
        <v>12</v>
      </c>
      <c r="AD62" s="7">
        <f>Model!T60</f>
        <v>10</v>
      </c>
      <c r="AE62" s="7">
        <f>Model!U60</f>
        <v>14</v>
      </c>
      <c r="AF62" s="17">
        <f>Model!V60</f>
        <v>90</v>
      </c>
      <c r="AG62" s="7">
        <f>'CAT1'!P60</f>
        <v>5</v>
      </c>
      <c r="AH62" s="7">
        <f>'CAT1'!Q60</f>
        <v>5</v>
      </c>
      <c r="AI62" s="17">
        <f>'CAT1'!R60</f>
        <v>10</v>
      </c>
      <c r="AJ62" s="29">
        <f>Model!W60</f>
        <v>5</v>
      </c>
      <c r="AK62" s="29">
        <f>Model!X60</f>
        <v>5</v>
      </c>
      <c r="AL62" s="17">
        <f>Model!AB60</f>
        <v>9</v>
      </c>
      <c r="AM62" s="29">
        <f>Model!Z60</f>
        <v>4</v>
      </c>
      <c r="AN62" s="29">
        <f>Model!AA60</f>
        <v>5</v>
      </c>
      <c r="AO62" s="17">
        <f>Model!AB60</f>
        <v>9</v>
      </c>
      <c r="AP62" s="39">
        <f t="shared" si="1"/>
        <v>0.96226415094339623</v>
      </c>
      <c r="AQ62" s="40">
        <f t="shared" si="2"/>
        <v>0.90697674418604646</v>
      </c>
      <c r="AR62" s="41">
        <f t="shared" si="3"/>
        <v>0.91304347826086951</v>
      </c>
      <c r="AS62" s="42">
        <f t="shared" si="4"/>
        <v>0.82608695652173914</v>
      </c>
      <c r="AT62" s="43">
        <f t="shared" si="5"/>
        <v>0.95652173913043481</v>
      </c>
      <c r="AU62" s="44">
        <f t="shared" si="6"/>
        <v>0.8666666666666667</v>
      </c>
      <c r="AV62" s="7">
        <f>ESE!F60</f>
        <v>2</v>
      </c>
      <c r="AW62" s="7">
        <f>ESE!G60</f>
        <v>2</v>
      </c>
      <c r="AX62" s="7">
        <f>ESE!H60</f>
        <v>2</v>
      </c>
      <c r="AY62" s="7">
        <f>ESE!I60</f>
        <v>2</v>
      </c>
      <c r="AZ62" s="7">
        <f>ESE!J60</f>
        <v>2</v>
      </c>
      <c r="BA62" s="7">
        <f>ESE!K60</f>
        <v>2</v>
      </c>
      <c r="BB62" s="7">
        <f>ESE!L60</f>
        <v>2</v>
      </c>
      <c r="BC62" s="7">
        <f>ESE!M60</f>
        <v>2</v>
      </c>
      <c r="BD62" s="7">
        <f>ESE!N60</f>
        <v>2</v>
      </c>
      <c r="BE62" s="7">
        <f>ESE!O60</f>
        <v>2</v>
      </c>
      <c r="BF62" s="7">
        <f>ESE!P60</f>
        <v>9</v>
      </c>
      <c r="BG62" s="7">
        <f>ESE!Q60</f>
        <v>11</v>
      </c>
      <c r="BH62" s="7">
        <f>ESE!R60</f>
        <v>13</v>
      </c>
      <c r="BI62" s="7">
        <f>ESE!S60</f>
        <v>11</v>
      </c>
      <c r="BJ62" s="7">
        <f>ESE!T60</f>
        <v>12</v>
      </c>
      <c r="BK62" s="7">
        <f>ESE!U60</f>
        <v>12</v>
      </c>
      <c r="BL62" s="17">
        <f>ESE!V60</f>
        <v>88</v>
      </c>
      <c r="BM62" s="52">
        <f>ESE!W60</f>
        <v>0.83333333333333337</v>
      </c>
      <c r="BN62" s="40">
        <f>ESE!X60</f>
        <v>0.94444444444444442</v>
      </c>
      <c r="BO62" s="41">
        <f>ESE!Y60</f>
        <v>0.83333333333333337</v>
      </c>
      <c r="BP62" s="42">
        <f>ESE!Z60</f>
        <v>0.88888888888888884</v>
      </c>
      <c r="BQ62" s="43">
        <f>ESE!AA60</f>
        <v>0.88888888888888884</v>
      </c>
      <c r="BR62" s="44">
        <f>ESE!AB60</f>
        <v>0.9</v>
      </c>
      <c r="BS62" s="50">
        <f t="shared" si="13"/>
        <v>0.5</v>
      </c>
      <c r="BT62" s="50">
        <f t="shared" si="14"/>
        <v>0.56666666666666665</v>
      </c>
      <c r="BU62" s="50">
        <f t="shared" si="15"/>
        <v>0.5</v>
      </c>
      <c r="BV62" s="50">
        <f t="shared" si="16"/>
        <v>0.53333333333333333</v>
      </c>
      <c r="BW62" s="50">
        <f t="shared" si="17"/>
        <v>0.53333333333333333</v>
      </c>
      <c r="BX62" s="50">
        <f t="shared" si="18"/>
        <v>0.54</v>
      </c>
      <c r="BY62" s="34">
        <f t="shared" si="19"/>
        <v>0.38490566037735852</v>
      </c>
      <c r="BZ62" s="34">
        <f t="shared" si="20"/>
        <v>0.36279069767441863</v>
      </c>
      <c r="CA62" s="34">
        <f t="shared" si="21"/>
        <v>0.36521739130434783</v>
      </c>
      <c r="CB62" s="34">
        <f t="shared" si="22"/>
        <v>0.33043478260869569</v>
      </c>
      <c r="CC62" s="34">
        <f t="shared" si="23"/>
        <v>0.38260869565217392</v>
      </c>
      <c r="CD62" s="34">
        <f t="shared" si="24"/>
        <v>0.34666666666666668</v>
      </c>
      <c r="CE62" s="34">
        <f t="shared" si="25"/>
        <v>0.88490566037735852</v>
      </c>
      <c r="CF62" s="34">
        <f t="shared" si="26"/>
        <v>0.92945736434108528</v>
      </c>
      <c r="CG62" s="34">
        <f t="shared" si="27"/>
        <v>0.86521739130434783</v>
      </c>
      <c r="CH62" s="34">
        <f t="shared" si="28"/>
        <v>0.86376811594202896</v>
      </c>
      <c r="CI62" s="34">
        <f t="shared" si="29"/>
        <v>0.91594202898550725</v>
      </c>
      <c r="CJ62" s="34">
        <f t="shared" si="30"/>
        <v>0.88666666666666671</v>
      </c>
      <c r="CK62" s="34">
        <f>CES!J59</f>
        <v>1</v>
      </c>
      <c r="CL62" s="34">
        <f>CES!K59</f>
        <v>1</v>
      </c>
      <c r="CM62" s="34">
        <f>CES!L59</f>
        <v>0.66666666666666663</v>
      </c>
      <c r="CN62" s="34">
        <f>CES!M59</f>
        <v>1</v>
      </c>
      <c r="CO62" s="34">
        <f>CES!N59</f>
        <v>0.33333333333333331</v>
      </c>
      <c r="CP62" s="34">
        <f>CES!O59</f>
        <v>0.66666666666666663</v>
      </c>
      <c r="CQ62" s="34">
        <f t="shared" si="31"/>
        <v>0.1</v>
      </c>
      <c r="CR62" s="34">
        <f t="shared" si="32"/>
        <v>0.1</v>
      </c>
      <c r="CS62" s="34">
        <f t="shared" si="33"/>
        <v>6.6666666666666666E-2</v>
      </c>
      <c r="CT62" s="34">
        <f t="shared" si="34"/>
        <v>0.1</v>
      </c>
      <c r="CU62" s="34">
        <f t="shared" si="35"/>
        <v>3.3333333333333333E-2</v>
      </c>
      <c r="CV62" s="34">
        <f t="shared" si="36"/>
        <v>6.6666666666666666E-2</v>
      </c>
      <c r="CW62" s="34">
        <f t="shared" si="37"/>
        <v>0.79641509433962265</v>
      </c>
      <c r="CX62" s="34">
        <f t="shared" si="38"/>
        <v>0.83651162790697675</v>
      </c>
      <c r="CY62" s="34">
        <f t="shared" si="39"/>
        <v>0.77869565217391301</v>
      </c>
      <c r="CZ62" s="34">
        <f t="shared" si="40"/>
        <v>0.77739130434782611</v>
      </c>
      <c r="DA62" s="34">
        <f t="shared" si="41"/>
        <v>0.82434782608695656</v>
      </c>
      <c r="DB62" s="34">
        <f t="shared" si="42"/>
        <v>0.79800000000000004</v>
      </c>
      <c r="DC62" s="39">
        <f t="shared" si="43"/>
        <v>0.89641509433962263</v>
      </c>
      <c r="DD62" s="40">
        <f t="shared" si="44"/>
        <v>0.93651162790697673</v>
      </c>
      <c r="DE62" s="41">
        <f t="shared" si="45"/>
        <v>0.84536231884057966</v>
      </c>
      <c r="DF62" s="42">
        <f t="shared" si="46"/>
        <v>0.87739130434782608</v>
      </c>
      <c r="DG62" s="43">
        <f t="shared" si="47"/>
        <v>0.85768115942028988</v>
      </c>
      <c r="DH62" s="44">
        <f t="shared" si="48"/>
        <v>0.86466666666666669</v>
      </c>
    </row>
    <row r="63" spans="2:112" x14ac:dyDescent="0.3">
      <c r="B63" s="7">
        <f>'CAT1'!B61</f>
        <v>49</v>
      </c>
      <c r="C63" s="21" t="str">
        <f>'CAT1'!C61</f>
        <v>AME21135</v>
      </c>
      <c r="D63" s="132" t="str">
        <f>'CAT1'!D61</f>
        <v>AME21135</v>
      </c>
      <c r="E63" s="133"/>
      <c r="F63" s="7">
        <f>'CAT1'!F61</f>
        <v>1</v>
      </c>
      <c r="G63" s="7">
        <f>'CAT1'!G61</f>
        <v>0</v>
      </c>
      <c r="H63" s="7">
        <f>'CAT1'!H61</f>
        <v>2</v>
      </c>
      <c r="I63" s="7">
        <f>'CAT1'!I61</f>
        <v>0</v>
      </c>
      <c r="J63" s="7">
        <f>'CAT1'!J61</f>
        <v>1</v>
      </c>
      <c r="K63" s="7">
        <f>'CAT1'!K61</f>
        <v>1</v>
      </c>
      <c r="L63" s="7">
        <f>'CAT1'!L61</f>
        <v>8</v>
      </c>
      <c r="M63" s="7">
        <f>'CAT1'!M61</f>
        <v>10</v>
      </c>
      <c r="N63" s="7">
        <f>'CAT1'!N61</f>
        <v>14</v>
      </c>
      <c r="O63" s="17">
        <f>'CAT1'!O61</f>
        <v>37</v>
      </c>
      <c r="P63" s="7">
        <f>Model!F61</f>
        <v>2</v>
      </c>
      <c r="Q63" s="7">
        <f>Model!G61</f>
        <v>2</v>
      </c>
      <c r="R63" s="7">
        <f>Model!H61</f>
        <v>2</v>
      </c>
      <c r="S63" s="7">
        <f>Model!I61</f>
        <v>2</v>
      </c>
      <c r="T63" s="7">
        <f>Model!J61</f>
        <v>2</v>
      </c>
      <c r="U63" s="7">
        <f>Model!K61</f>
        <v>2</v>
      </c>
      <c r="V63" s="7">
        <f>Model!L61</f>
        <v>2</v>
      </c>
      <c r="W63" s="7">
        <f>Model!M61</f>
        <v>2</v>
      </c>
      <c r="X63" s="7">
        <f>Model!N61</f>
        <v>2</v>
      </c>
      <c r="Y63" s="7">
        <f>Model!O61</f>
        <v>2</v>
      </c>
      <c r="Z63" s="7">
        <f>Model!P61</f>
        <v>6</v>
      </c>
      <c r="AA63" s="7">
        <f>Model!Q61</f>
        <v>10</v>
      </c>
      <c r="AB63" s="7">
        <f>Model!R61</f>
        <v>6</v>
      </c>
      <c r="AC63" s="7">
        <f>Model!S61</f>
        <v>6</v>
      </c>
      <c r="AD63" s="7">
        <f>Model!T61</f>
        <v>9</v>
      </c>
      <c r="AE63" s="7">
        <f>Model!U61</f>
        <v>13</v>
      </c>
      <c r="AF63" s="17">
        <f>Model!V61</f>
        <v>70</v>
      </c>
      <c r="AG63" s="7">
        <f>'CAT1'!P61</f>
        <v>5</v>
      </c>
      <c r="AH63" s="7">
        <f>'CAT1'!Q61</f>
        <v>5</v>
      </c>
      <c r="AI63" s="17">
        <f>'CAT1'!R61</f>
        <v>10</v>
      </c>
      <c r="AJ63" s="29">
        <f>Model!W61</f>
        <v>5</v>
      </c>
      <c r="AK63" s="29">
        <f>Model!X61</f>
        <v>5</v>
      </c>
      <c r="AL63" s="17">
        <f>Model!AB61</f>
        <v>9</v>
      </c>
      <c r="AM63" s="29">
        <f>Model!Z61</f>
        <v>5</v>
      </c>
      <c r="AN63" s="29">
        <f>Model!AA61</f>
        <v>4</v>
      </c>
      <c r="AO63" s="17">
        <f>Model!AB61</f>
        <v>9</v>
      </c>
      <c r="AP63" s="39">
        <f t="shared" si="1"/>
        <v>0.75471698113207553</v>
      </c>
      <c r="AQ63" s="40">
        <f t="shared" si="2"/>
        <v>0.72093023255813948</v>
      </c>
      <c r="AR63" s="41">
        <f t="shared" si="3"/>
        <v>0.65217391304347827</v>
      </c>
      <c r="AS63" s="42">
        <f t="shared" si="4"/>
        <v>0.78260869565217395</v>
      </c>
      <c r="AT63" s="43">
        <f t="shared" si="5"/>
        <v>0.95652173913043481</v>
      </c>
      <c r="AU63" s="44">
        <f t="shared" si="6"/>
        <v>0.66666666666666663</v>
      </c>
      <c r="AV63" s="7">
        <f>ESE!F61</f>
        <v>2</v>
      </c>
      <c r="AW63" s="7">
        <f>ESE!G61</f>
        <v>0</v>
      </c>
      <c r="AX63" s="7">
        <f>ESE!H61</f>
        <v>2</v>
      </c>
      <c r="AY63" s="7">
        <f>ESE!I61</f>
        <v>0</v>
      </c>
      <c r="AZ63" s="7">
        <f>ESE!J61</f>
        <v>1</v>
      </c>
      <c r="BA63" s="7">
        <f>ESE!K61</f>
        <v>2</v>
      </c>
      <c r="BB63" s="7">
        <f>ESE!L61</f>
        <v>2</v>
      </c>
      <c r="BC63" s="7">
        <f>ESE!M61</f>
        <v>1</v>
      </c>
      <c r="BD63" s="7">
        <f>ESE!N61</f>
        <v>2</v>
      </c>
      <c r="BE63" s="7">
        <f>ESE!O61</f>
        <v>0</v>
      </c>
      <c r="BF63" s="7">
        <f>ESE!P61</f>
        <v>5</v>
      </c>
      <c r="BG63" s="7">
        <f>ESE!Q61</f>
        <v>12</v>
      </c>
      <c r="BH63" s="7">
        <f>ESE!R61</f>
        <v>11</v>
      </c>
      <c r="BI63" s="7">
        <f>ESE!S61</f>
        <v>11</v>
      </c>
      <c r="BJ63" s="7">
        <f>ESE!T61</f>
        <v>11</v>
      </c>
      <c r="BK63" s="7">
        <f>ESE!U61</f>
        <v>11</v>
      </c>
      <c r="BL63" s="17">
        <f>ESE!V61</f>
        <v>73</v>
      </c>
      <c r="BM63" s="52">
        <f>ESE!W61</f>
        <v>0.77777777777777779</v>
      </c>
      <c r="BN63" s="40">
        <f>ESE!X61</f>
        <v>0.72222222222222221</v>
      </c>
      <c r="BO63" s="41">
        <f>ESE!Y61</f>
        <v>0.77777777777777779</v>
      </c>
      <c r="BP63" s="42">
        <f>ESE!Z61</f>
        <v>0.77777777777777779</v>
      </c>
      <c r="BQ63" s="43">
        <f>ESE!AA61</f>
        <v>0.77777777777777779</v>
      </c>
      <c r="BR63" s="44">
        <f>ESE!AB61</f>
        <v>0.5</v>
      </c>
      <c r="BS63" s="50">
        <f t="shared" si="13"/>
        <v>0.46666666666666667</v>
      </c>
      <c r="BT63" s="50">
        <f t="shared" si="14"/>
        <v>0.43333333333333329</v>
      </c>
      <c r="BU63" s="50">
        <f t="shared" si="15"/>
        <v>0.46666666666666667</v>
      </c>
      <c r="BV63" s="50">
        <f t="shared" si="16"/>
        <v>0.46666666666666667</v>
      </c>
      <c r="BW63" s="50">
        <f t="shared" si="17"/>
        <v>0.46666666666666667</v>
      </c>
      <c r="BX63" s="50">
        <f t="shared" si="18"/>
        <v>0.3</v>
      </c>
      <c r="BY63" s="34">
        <f t="shared" si="19"/>
        <v>0.30188679245283023</v>
      </c>
      <c r="BZ63" s="34">
        <f t="shared" si="20"/>
        <v>0.28837209302325578</v>
      </c>
      <c r="CA63" s="34">
        <f t="shared" si="21"/>
        <v>0.2608695652173913</v>
      </c>
      <c r="CB63" s="34">
        <f t="shared" si="22"/>
        <v>0.31304347826086959</v>
      </c>
      <c r="CC63" s="34">
        <f t="shared" si="23"/>
        <v>0.38260869565217392</v>
      </c>
      <c r="CD63" s="34">
        <f t="shared" si="24"/>
        <v>0.26666666666666666</v>
      </c>
      <c r="CE63" s="34">
        <f t="shared" si="25"/>
        <v>0.76855345911949691</v>
      </c>
      <c r="CF63" s="34">
        <f t="shared" si="26"/>
        <v>0.72170542635658907</v>
      </c>
      <c r="CG63" s="34">
        <f t="shared" si="27"/>
        <v>0.72753623188405792</v>
      </c>
      <c r="CH63" s="34">
        <f t="shared" si="28"/>
        <v>0.77971014492753632</v>
      </c>
      <c r="CI63" s="34">
        <f t="shared" si="29"/>
        <v>0.8492753623188406</v>
      </c>
      <c r="CJ63" s="34">
        <f t="shared" si="30"/>
        <v>0.56666666666666665</v>
      </c>
      <c r="CK63" s="34">
        <f>CES!J60</f>
        <v>0.66666666666666663</v>
      </c>
      <c r="CL63" s="34">
        <f>CES!K60</f>
        <v>0.33333333333333331</v>
      </c>
      <c r="CM63" s="34">
        <f>CES!L60</f>
        <v>0.66666666666666663</v>
      </c>
      <c r="CN63" s="34">
        <f>CES!M60</f>
        <v>0.33333333333333331</v>
      </c>
      <c r="CO63" s="34">
        <f>CES!N60</f>
        <v>1</v>
      </c>
      <c r="CP63" s="34">
        <f>CES!O60</f>
        <v>1</v>
      </c>
      <c r="CQ63" s="34">
        <f t="shared" si="31"/>
        <v>6.6666666666666666E-2</v>
      </c>
      <c r="CR63" s="34">
        <f t="shared" si="32"/>
        <v>3.3333333333333333E-2</v>
      </c>
      <c r="CS63" s="34">
        <f t="shared" si="33"/>
        <v>6.6666666666666666E-2</v>
      </c>
      <c r="CT63" s="34">
        <f t="shared" si="34"/>
        <v>3.3333333333333333E-2</v>
      </c>
      <c r="CU63" s="34">
        <f t="shared" si="35"/>
        <v>0.1</v>
      </c>
      <c r="CV63" s="34">
        <f t="shared" si="36"/>
        <v>0.1</v>
      </c>
      <c r="CW63" s="34">
        <f t="shared" si="37"/>
        <v>0.69169811320754726</v>
      </c>
      <c r="CX63" s="34">
        <f t="shared" si="38"/>
        <v>0.64953488372093016</v>
      </c>
      <c r="CY63" s="34">
        <f t="shared" si="39"/>
        <v>0.65478260869565219</v>
      </c>
      <c r="CZ63" s="34">
        <f t="shared" si="40"/>
        <v>0.70173913043478275</v>
      </c>
      <c r="DA63" s="34">
        <f t="shared" si="41"/>
        <v>0.76434782608695651</v>
      </c>
      <c r="DB63" s="34">
        <f t="shared" si="42"/>
        <v>0.51</v>
      </c>
      <c r="DC63" s="39">
        <f t="shared" si="43"/>
        <v>0.75836477987421391</v>
      </c>
      <c r="DD63" s="40">
        <f t="shared" si="44"/>
        <v>0.68286821705426348</v>
      </c>
      <c r="DE63" s="41">
        <f t="shared" si="45"/>
        <v>0.72144927536231884</v>
      </c>
      <c r="DF63" s="42">
        <f t="shared" si="46"/>
        <v>0.73507246376811608</v>
      </c>
      <c r="DG63" s="43">
        <f t="shared" si="47"/>
        <v>0.86434782608695648</v>
      </c>
      <c r="DH63" s="44">
        <f t="shared" si="48"/>
        <v>0.61</v>
      </c>
    </row>
    <row r="64" spans="2:112" x14ac:dyDescent="0.3">
      <c r="B64" s="7">
        <f>'CAT1'!B62</f>
        <v>50</v>
      </c>
      <c r="C64" s="21" t="str">
        <f>'CAT1'!C62</f>
        <v>AME21138</v>
      </c>
      <c r="D64" s="132" t="str">
        <f>'CAT1'!D62</f>
        <v>AME21138</v>
      </c>
      <c r="E64" s="133"/>
      <c r="F64" s="7">
        <f>'CAT1'!F62</f>
        <v>0</v>
      </c>
      <c r="G64" s="7">
        <f>'CAT1'!G62</f>
        <v>2</v>
      </c>
      <c r="H64" s="7">
        <f>'CAT1'!H62</f>
        <v>2</v>
      </c>
      <c r="I64" s="7">
        <f>'CAT1'!I62</f>
        <v>2</v>
      </c>
      <c r="J64" s="7">
        <f>'CAT1'!J62</f>
        <v>2</v>
      </c>
      <c r="K64" s="7">
        <f>'CAT1'!K62</f>
        <v>1</v>
      </c>
      <c r="L64" s="7">
        <f>'CAT1'!L62</f>
        <v>9</v>
      </c>
      <c r="M64" s="7">
        <f>'CAT1'!M62</f>
        <v>12</v>
      </c>
      <c r="N64" s="7">
        <f>'CAT1'!N62</f>
        <v>10</v>
      </c>
      <c r="O64" s="17">
        <f>'CAT1'!O62</f>
        <v>40</v>
      </c>
      <c r="P64" s="7">
        <f>Model!F62</f>
        <v>2</v>
      </c>
      <c r="Q64" s="7">
        <f>Model!G62</f>
        <v>1</v>
      </c>
      <c r="R64" s="7">
        <f>Model!H62</f>
        <v>1</v>
      </c>
      <c r="S64" s="7">
        <f>Model!I62</f>
        <v>1</v>
      </c>
      <c r="T64" s="7">
        <f>Model!J62</f>
        <v>1</v>
      </c>
      <c r="U64" s="7">
        <f>Model!K62</f>
        <v>1</v>
      </c>
      <c r="V64" s="7">
        <f>Model!L62</f>
        <v>2</v>
      </c>
      <c r="W64" s="7">
        <f>Model!M62</f>
        <v>2</v>
      </c>
      <c r="X64" s="7">
        <f>Model!N62</f>
        <v>1</v>
      </c>
      <c r="Y64" s="7">
        <f>Model!O62</f>
        <v>1</v>
      </c>
      <c r="Z64" s="7">
        <f>Model!P62</f>
        <v>10</v>
      </c>
      <c r="AA64" s="7">
        <f>Model!Q62</f>
        <v>14</v>
      </c>
      <c r="AB64" s="7">
        <f>Model!R62</f>
        <v>11</v>
      </c>
      <c r="AC64" s="7">
        <f>Model!S62</f>
        <v>2</v>
      </c>
      <c r="AD64" s="7">
        <f>Model!T62</f>
        <v>14</v>
      </c>
      <c r="AE64" s="7">
        <f>Model!U62</f>
        <v>12</v>
      </c>
      <c r="AF64" s="17">
        <f>Model!V62</f>
        <v>76</v>
      </c>
      <c r="AG64" s="7">
        <f>'CAT1'!P62</f>
        <v>5</v>
      </c>
      <c r="AH64" s="7">
        <f>'CAT1'!Q62</f>
        <v>5</v>
      </c>
      <c r="AI64" s="17">
        <f>'CAT1'!R62</f>
        <v>10</v>
      </c>
      <c r="AJ64" s="29">
        <f>Model!W62</f>
        <v>5</v>
      </c>
      <c r="AK64" s="29">
        <f>Model!X62</f>
        <v>5</v>
      </c>
      <c r="AL64" s="17">
        <f>Model!AB62</f>
        <v>8</v>
      </c>
      <c r="AM64" s="29">
        <f>Model!Z62</f>
        <v>4</v>
      </c>
      <c r="AN64" s="29">
        <f>Model!AA62</f>
        <v>4</v>
      </c>
      <c r="AO64" s="17">
        <f>Model!AB62</f>
        <v>8</v>
      </c>
      <c r="AP64" s="39">
        <f t="shared" si="1"/>
        <v>0.8867924528301887</v>
      </c>
      <c r="AQ64" s="40">
        <f t="shared" si="2"/>
        <v>0.76744186046511631</v>
      </c>
      <c r="AR64" s="41">
        <f t="shared" si="3"/>
        <v>0.39130434782608697</v>
      </c>
      <c r="AS64" s="42">
        <f t="shared" si="4"/>
        <v>1</v>
      </c>
      <c r="AT64" s="43">
        <f t="shared" si="5"/>
        <v>0.78260869565217395</v>
      </c>
      <c r="AU64" s="44">
        <f t="shared" si="6"/>
        <v>0.93333333333333335</v>
      </c>
      <c r="AV64" s="7">
        <f>ESE!F62</f>
        <v>2</v>
      </c>
      <c r="AW64" s="7">
        <f>ESE!G62</f>
        <v>2</v>
      </c>
      <c r="AX64" s="7">
        <f>ESE!H62</f>
        <v>2</v>
      </c>
      <c r="AY64" s="7">
        <f>ESE!I62</f>
        <v>2</v>
      </c>
      <c r="AZ64" s="7">
        <f>ESE!J62</f>
        <v>2</v>
      </c>
      <c r="BA64" s="7">
        <f>ESE!K62</f>
        <v>2</v>
      </c>
      <c r="BB64" s="7">
        <f>ESE!L62</f>
        <v>2</v>
      </c>
      <c r="BC64" s="7">
        <f>ESE!M62</f>
        <v>2</v>
      </c>
      <c r="BD64" s="7">
        <f>ESE!N62</f>
        <v>2</v>
      </c>
      <c r="BE64" s="7">
        <f>ESE!O62</f>
        <v>2</v>
      </c>
      <c r="BF64" s="7">
        <f>ESE!P62</f>
        <v>8</v>
      </c>
      <c r="BG64" s="7">
        <f>ESE!Q62</f>
        <v>12</v>
      </c>
      <c r="BH64" s="7">
        <f>ESE!R62</f>
        <v>12</v>
      </c>
      <c r="BI64" s="7">
        <f>ESE!S62</f>
        <v>12</v>
      </c>
      <c r="BJ64" s="7">
        <f>ESE!T62</f>
        <v>12</v>
      </c>
      <c r="BK64" s="7">
        <f>ESE!U62</f>
        <v>12</v>
      </c>
      <c r="BL64" s="17">
        <f>ESE!V62</f>
        <v>88</v>
      </c>
      <c r="BM64" s="52">
        <f>ESE!W62</f>
        <v>0.88888888888888884</v>
      </c>
      <c r="BN64" s="40">
        <f>ESE!X62</f>
        <v>0.88888888888888884</v>
      </c>
      <c r="BO64" s="41">
        <f>ESE!Y62</f>
        <v>0.88888888888888884</v>
      </c>
      <c r="BP64" s="42">
        <f>ESE!Z62</f>
        <v>0.88888888888888884</v>
      </c>
      <c r="BQ64" s="43">
        <f>ESE!AA62</f>
        <v>0.88888888888888884</v>
      </c>
      <c r="BR64" s="44">
        <f>ESE!AB62</f>
        <v>0.8</v>
      </c>
      <c r="BS64" s="50">
        <f t="shared" si="13"/>
        <v>0.53333333333333333</v>
      </c>
      <c r="BT64" s="50">
        <f t="shared" si="14"/>
        <v>0.53333333333333333</v>
      </c>
      <c r="BU64" s="50">
        <f t="shared" si="15"/>
        <v>0.53333333333333333</v>
      </c>
      <c r="BV64" s="50">
        <f t="shared" si="16"/>
        <v>0.53333333333333333</v>
      </c>
      <c r="BW64" s="50">
        <f t="shared" si="17"/>
        <v>0.53333333333333333</v>
      </c>
      <c r="BX64" s="50">
        <f t="shared" si="18"/>
        <v>0.48</v>
      </c>
      <c r="BY64" s="34">
        <f t="shared" si="19"/>
        <v>0.3547169811320755</v>
      </c>
      <c r="BZ64" s="34">
        <f t="shared" si="20"/>
        <v>0.30697674418604654</v>
      </c>
      <c r="CA64" s="34">
        <f t="shared" si="21"/>
        <v>0.15652173913043479</v>
      </c>
      <c r="CB64" s="34">
        <f t="shared" si="22"/>
        <v>0.4</v>
      </c>
      <c r="CC64" s="34">
        <f t="shared" si="23"/>
        <v>0.31304347826086959</v>
      </c>
      <c r="CD64" s="34">
        <f t="shared" si="24"/>
        <v>0.37333333333333335</v>
      </c>
      <c r="CE64" s="34">
        <f t="shared" si="25"/>
        <v>0.88805031446540883</v>
      </c>
      <c r="CF64" s="34">
        <f t="shared" si="26"/>
        <v>0.84031007751937992</v>
      </c>
      <c r="CG64" s="34">
        <f t="shared" si="27"/>
        <v>0.68985507246376809</v>
      </c>
      <c r="CH64" s="34">
        <f t="shared" si="28"/>
        <v>0.93333333333333335</v>
      </c>
      <c r="CI64" s="34">
        <f t="shared" si="29"/>
        <v>0.84637681159420297</v>
      </c>
      <c r="CJ64" s="34">
        <f t="shared" si="30"/>
        <v>0.85333333333333328</v>
      </c>
      <c r="CK64" s="34">
        <f>CES!J61</f>
        <v>1</v>
      </c>
      <c r="CL64" s="34">
        <f>CES!K61</f>
        <v>1</v>
      </c>
      <c r="CM64" s="34">
        <f>CES!L61</f>
        <v>1</v>
      </c>
      <c r="CN64" s="34">
        <f>CES!M61</f>
        <v>0.33333333333333331</v>
      </c>
      <c r="CO64" s="34">
        <f>CES!N61</f>
        <v>0.33333333333333331</v>
      </c>
      <c r="CP64" s="34">
        <f>CES!O61</f>
        <v>0.33333333333333331</v>
      </c>
      <c r="CQ64" s="34">
        <f t="shared" si="31"/>
        <v>0.1</v>
      </c>
      <c r="CR64" s="34">
        <f t="shared" si="32"/>
        <v>0.1</v>
      </c>
      <c r="CS64" s="34">
        <f t="shared" si="33"/>
        <v>0.1</v>
      </c>
      <c r="CT64" s="34">
        <f t="shared" si="34"/>
        <v>3.3333333333333333E-2</v>
      </c>
      <c r="CU64" s="34">
        <f t="shared" si="35"/>
        <v>3.3333333333333333E-2</v>
      </c>
      <c r="CV64" s="34">
        <f t="shared" si="36"/>
        <v>3.3333333333333333E-2</v>
      </c>
      <c r="CW64" s="34">
        <f t="shared" si="37"/>
        <v>0.79924528301886799</v>
      </c>
      <c r="CX64" s="34">
        <f t="shared" si="38"/>
        <v>0.75627906976744197</v>
      </c>
      <c r="CY64" s="34">
        <f t="shared" si="39"/>
        <v>0.62086956521739134</v>
      </c>
      <c r="CZ64" s="34">
        <f t="shared" si="40"/>
        <v>0.84000000000000008</v>
      </c>
      <c r="DA64" s="34">
        <f t="shared" si="41"/>
        <v>0.7617391304347827</v>
      </c>
      <c r="DB64" s="34">
        <f t="shared" si="42"/>
        <v>0.76800000000000002</v>
      </c>
      <c r="DC64" s="39">
        <f t="shared" si="43"/>
        <v>0.89924528301886797</v>
      </c>
      <c r="DD64" s="40">
        <f t="shared" si="44"/>
        <v>0.85627906976744195</v>
      </c>
      <c r="DE64" s="41">
        <f t="shared" si="45"/>
        <v>0.72086956521739132</v>
      </c>
      <c r="DF64" s="42">
        <f t="shared" si="46"/>
        <v>0.87333333333333341</v>
      </c>
      <c r="DG64" s="43">
        <f t="shared" si="47"/>
        <v>0.79507246376811602</v>
      </c>
      <c r="DH64" s="44">
        <f t="shared" si="48"/>
        <v>0.80133333333333334</v>
      </c>
    </row>
    <row r="65" spans="2:112" x14ac:dyDescent="0.3">
      <c r="B65" s="7">
        <f>'CAT1'!B63</f>
        <v>51</v>
      </c>
      <c r="C65" s="21" t="str">
        <f>'CAT1'!C63</f>
        <v>AME21142</v>
      </c>
      <c r="D65" s="132" t="str">
        <f>'CAT1'!D63</f>
        <v>AME21142</v>
      </c>
      <c r="E65" s="133"/>
      <c r="F65" s="7">
        <f>'CAT1'!F63</f>
        <v>2</v>
      </c>
      <c r="G65" s="7">
        <f>'CAT1'!G63</f>
        <v>2</v>
      </c>
      <c r="H65" s="7">
        <f>'CAT1'!H63</f>
        <v>2</v>
      </c>
      <c r="I65" s="7">
        <f>'CAT1'!I63</f>
        <v>2</v>
      </c>
      <c r="J65" s="7">
        <f>'CAT1'!J63</f>
        <v>2</v>
      </c>
      <c r="K65" s="7">
        <f>'CAT1'!K63</f>
        <v>2</v>
      </c>
      <c r="L65" s="7">
        <f>'CAT1'!L63</f>
        <v>9</v>
      </c>
      <c r="M65" s="7">
        <f>'CAT1'!M63</f>
        <v>11</v>
      </c>
      <c r="N65" s="7">
        <f>'CAT1'!N63</f>
        <v>11</v>
      </c>
      <c r="O65" s="17">
        <f>'CAT1'!O63</f>
        <v>43</v>
      </c>
      <c r="P65" s="7">
        <f>Model!F63</f>
        <v>1</v>
      </c>
      <c r="Q65" s="7">
        <f>Model!G63</f>
        <v>1</v>
      </c>
      <c r="R65" s="7">
        <f>Model!H63</f>
        <v>2</v>
      </c>
      <c r="S65" s="7">
        <f>Model!I63</f>
        <v>1</v>
      </c>
      <c r="T65" s="7">
        <f>Model!J63</f>
        <v>1</v>
      </c>
      <c r="U65" s="7">
        <f>Model!K63</f>
        <v>0</v>
      </c>
      <c r="V65" s="7">
        <f>Model!L63</f>
        <v>1</v>
      </c>
      <c r="W65" s="7">
        <f>Model!M63</f>
        <v>2</v>
      </c>
      <c r="X65" s="7">
        <f>Model!N63</f>
        <v>2</v>
      </c>
      <c r="Y65" s="7">
        <f>Model!O63</f>
        <v>1</v>
      </c>
      <c r="Z65" s="7">
        <f>Model!P63</f>
        <v>10</v>
      </c>
      <c r="AA65" s="7">
        <f>Model!Q63</f>
        <v>12</v>
      </c>
      <c r="AB65" s="7">
        <f>Model!R63</f>
        <v>11</v>
      </c>
      <c r="AC65" s="7">
        <f>Model!S63</f>
        <v>13</v>
      </c>
      <c r="AD65" s="7">
        <f>Model!T63</f>
        <v>14</v>
      </c>
      <c r="AE65" s="7">
        <f>Model!U63</f>
        <v>12</v>
      </c>
      <c r="AF65" s="17">
        <f>Model!V63</f>
        <v>84</v>
      </c>
      <c r="AG65" s="7">
        <f>'CAT1'!P63</f>
        <v>5</v>
      </c>
      <c r="AH65" s="7">
        <f>'CAT1'!Q63</f>
        <v>5</v>
      </c>
      <c r="AI65" s="17">
        <f>'CAT1'!R63</f>
        <v>10</v>
      </c>
      <c r="AJ65" s="29">
        <f>Model!W63</f>
        <v>5</v>
      </c>
      <c r="AK65" s="29">
        <f>Model!X63</f>
        <v>5</v>
      </c>
      <c r="AL65" s="17">
        <f>Model!AB63</f>
        <v>9</v>
      </c>
      <c r="AM65" s="29">
        <f>Model!Z63</f>
        <v>5</v>
      </c>
      <c r="AN65" s="29">
        <f>Model!AA63</f>
        <v>4</v>
      </c>
      <c r="AO65" s="17">
        <f>Model!AB63</f>
        <v>9</v>
      </c>
      <c r="AP65" s="39">
        <f t="shared" si="1"/>
        <v>0.84905660377358494</v>
      </c>
      <c r="AQ65" s="40">
        <f t="shared" si="2"/>
        <v>0.83720930232558144</v>
      </c>
      <c r="AR65" s="41">
        <f t="shared" si="3"/>
        <v>0.82608695652173914</v>
      </c>
      <c r="AS65" s="42">
        <f t="shared" si="4"/>
        <v>0.95652173913043481</v>
      </c>
      <c r="AT65" s="43">
        <f t="shared" si="5"/>
        <v>0.86956521739130432</v>
      </c>
      <c r="AU65" s="44">
        <f t="shared" si="6"/>
        <v>0.93333333333333335</v>
      </c>
      <c r="AV65" s="7">
        <f>ESE!F63</f>
        <v>2</v>
      </c>
      <c r="AW65" s="7">
        <f>ESE!G63</f>
        <v>2</v>
      </c>
      <c r="AX65" s="7">
        <f>ESE!H63</f>
        <v>2</v>
      </c>
      <c r="AY65" s="7">
        <f>ESE!I63</f>
        <v>0</v>
      </c>
      <c r="AZ65" s="7">
        <f>ESE!J63</f>
        <v>2</v>
      </c>
      <c r="BA65" s="7">
        <f>ESE!K63</f>
        <v>0</v>
      </c>
      <c r="BB65" s="7">
        <f>ESE!L63</f>
        <v>2</v>
      </c>
      <c r="BC65" s="7">
        <f>ESE!M63</f>
        <v>0</v>
      </c>
      <c r="BD65" s="7">
        <f>ESE!N63</f>
        <v>2</v>
      </c>
      <c r="BE65" s="7">
        <f>ESE!O63</f>
        <v>2</v>
      </c>
      <c r="BF65" s="7">
        <f>ESE!P63</f>
        <v>8</v>
      </c>
      <c r="BG65" s="7">
        <f>ESE!Q63</f>
        <v>12</v>
      </c>
      <c r="BH65" s="7">
        <f>ESE!R63</f>
        <v>12</v>
      </c>
      <c r="BI65" s="7">
        <f>ESE!S63</f>
        <v>12</v>
      </c>
      <c r="BJ65" s="7">
        <f>ESE!T63</f>
        <v>10</v>
      </c>
      <c r="BK65" s="7">
        <f>ESE!U63</f>
        <v>10</v>
      </c>
      <c r="BL65" s="17">
        <f>ESE!V63</f>
        <v>78</v>
      </c>
      <c r="BM65" s="52">
        <f>ESE!W63</f>
        <v>0.88888888888888884</v>
      </c>
      <c r="BN65" s="40">
        <f>ESE!X63</f>
        <v>0.77777777777777779</v>
      </c>
      <c r="BO65" s="41">
        <f>ESE!Y63</f>
        <v>0.77777777777777779</v>
      </c>
      <c r="BP65" s="42">
        <f>ESE!Z63</f>
        <v>0.66666666666666663</v>
      </c>
      <c r="BQ65" s="43">
        <f>ESE!AA63</f>
        <v>0.66666666666666663</v>
      </c>
      <c r="BR65" s="44">
        <f>ESE!AB63</f>
        <v>0.8</v>
      </c>
      <c r="BS65" s="50">
        <f t="shared" si="13"/>
        <v>0.53333333333333333</v>
      </c>
      <c r="BT65" s="50">
        <f t="shared" si="14"/>
        <v>0.46666666666666667</v>
      </c>
      <c r="BU65" s="50">
        <f t="shared" si="15"/>
        <v>0.46666666666666667</v>
      </c>
      <c r="BV65" s="50">
        <f t="shared" si="16"/>
        <v>0.39999999999999997</v>
      </c>
      <c r="BW65" s="50">
        <f t="shared" si="17"/>
        <v>0.39999999999999997</v>
      </c>
      <c r="BX65" s="50">
        <f t="shared" si="18"/>
        <v>0.48</v>
      </c>
      <c r="BY65" s="34">
        <f t="shared" si="19"/>
        <v>0.339622641509434</v>
      </c>
      <c r="BZ65" s="34">
        <f t="shared" si="20"/>
        <v>0.33488372093023261</v>
      </c>
      <c r="CA65" s="34">
        <f t="shared" si="21"/>
        <v>0.33043478260869569</v>
      </c>
      <c r="CB65" s="34">
        <f t="shared" si="22"/>
        <v>0.38260869565217392</v>
      </c>
      <c r="CC65" s="34">
        <f t="shared" si="23"/>
        <v>0.34782608695652173</v>
      </c>
      <c r="CD65" s="34">
        <f t="shared" si="24"/>
        <v>0.37333333333333335</v>
      </c>
      <c r="CE65" s="34">
        <f t="shared" si="25"/>
        <v>0.87295597484276732</v>
      </c>
      <c r="CF65" s="34">
        <f t="shared" si="26"/>
        <v>0.80155038759689923</v>
      </c>
      <c r="CG65" s="34">
        <f t="shared" si="27"/>
        <v>0.79710144927536231</v>
      </c>
      <c r="CH65" s="34">
        <f t="shared" si="28"/>
        <v>0.78260869565217384</v>
      </c>
      <c r="CI65" s="34">
        <f t="shared" si="29"/>
        <v>0.74782608695652164</v>
      </c>
      <c r="CJ65" s="34">
        <f t="shared" si="30"/>
        <v>0.85333333333333328</v>
      </c>
      <c r="CK65" s="34">
        <f>CES!J62</f>
        <v>1</v>
      </c>
      <c r="CL65" s="34">
        <f>CES!K62</f>
        <v>1</v>
      </c>
      <c r="CM65" s="34">
        <f>CES!L62</f>
        <v>1</v>
      </c>
      <c r="CN65" s="34">
        <f>CES!M62</f>
        <v>1</v>
      </c>
      <c r="CO65" s="34">
        <f>CES!N62</f>
        <v>1</v>
      </c>
      <c r="CP65" s="34">
        <f>CES!O62</f>
        <v>0.33333333333333331</v>
      </c>
      <c r="CQ65" s="34">
        <f t="shared" si="31"/>
        <v>0.1</v>
      </c>
      <c r="CR65" s="34">
        <f t="shared" si="32"/>
        <v>0.1</v>
      </c>
      <c r="CS65" s="34">
        <f t="shared" si="33"/>
        <v>0.1</v>
      </c>
      <c r="CT65" s="34">
        <f t="shared" si="34"/>
        <v>0.1</v>
      </c>
      <c r="CU65" s="34">
        <f t="shared" si="35"/>
        <v>0.1</v>
      </c>
      <c r="CV65" s="34">
        <f t="shared" si="36"/>
        <v>3.3333333333333333E-2</v>
      </c>
      <c r="CW65" s="34">
        <f t="shared" si="37"/>
        <v>0.78566037735849059</v>
      </c>
      <c r="CX65" s="34">
        <f t="shared" si="38"/>
        <v>0.72139534883720935</v>
      </c>
      <c r="CY65" s="34">
        <f t="shared" si="39"/>
        <v>0.71739130434782605</v>
      </c>
      <c r="CZ65" s="34">
        <f t="shared" si="40"/>
        <v>0.70434782608695645</v>
      </c>
      <c r="DA65" s="34">
        <f t="shared" si="41"/>
        <v>0.67304347826086952</v>
      </c>
      <c r="DB65" s="34">
        <f t="shared" si="42"/>
        <v>0.76800000000000002</v>
      </c>
      <c r="DC65" s="39">
        <f t="shared" si="43"/>
        <v>0.88566037735849057</v>
      </c>
      <c r="DD65" s="40">
        <f t="shared" si="44"/>
        <v>0.82139534883720933</v>
      </c>
      <c r="DE65" s="41">
        <f t="shared" si="45"/>
        <v>0.81739130434782603</v>
      </c>
      <c r="DF65" s="42">
        <f t="shared" si="46"/>
        <v>0.80434782608695643</v>
      </c>
      <c r="DG65" s="43">
        <f t="shared" si="47"/>
        <v>0.7730434782608695</v>
      </c>
      <c r="DH65" s="44">
        <f t="shared" si="48"/>
        <v>0.80133333333333334</v>
      </c>
    </row>
    <row r="66" spans="2:112" x14ac:dyDescent="0.3">
      <c r="B66" s="7">
        <f>'CAT1'!B64</f>
        <v>52</v>
      </c>
      <c r="C66" s="21" t="str">
        <f>'CAT1'!C64</f>
        <v>AME21143</v>
      </c>
      <c r="D66" s="132" t="str">
        <f>'CAT1'!D64</f>
        <v>AME21143</v>
      </c>
      <c r="E66" s="133"/>
      <c r="F66" s="7">
        <f>'CAT1'!F64</f>
        <v>2</v>
      </c>
      <c r="G66" s="7">
        <f>'CAT1'!G64</f>
        <v>2</v>
      </c>
      <c r="H66" s="7">
        <f>'CAT1'!H64</f>
        <v>2</v>
      </c>
      <c r="I66" s="7">
        <f>'CAT1'!I64</f>
        <v>2</v>
      </c>
      <c r="J66" s="7">
        <f>'CAT1'!J64</f>
        <v>2</v>
      </c>
      <c r="K66" s="7">
        <f>'CAT1'!K64</f>
        <v>2</v>
      </c>
      <c r="L66" s="7">
        <f>'CAT1'!L64</f>
        <v>9</v>
      </c>
      <c r="M66" s="7">
        <f>'CAT1'!M64</f>
        <v>10</v>
      </c>
      <c r="N66" s="7">
        <f>'CAT1'!N64</f>
        <v>10</v>
      </c>
      <c r="O66" s="17">
        <f>'CAT1'!O64</f>
        <v>41</v>
      </c>
      <c r="P66" s="7">
        <f>Model!F64</f>
        <v>1</v>
      </c>
      <c r="Q66" s="7">
        <f>Model!G64</f>
        <v>2</v>
      </c>
      <c r="R66" s="7">
        <f>Model!H64</f>
        <v>1</v>
      </c>
      <c r="S66" s="7">
        <f>Model!I64</f>
        <v>2</v>
      </c>
      <c r="T66" s="7">
        <f>Model!J64</f>
        <v>1</v>
      </c>
      <c r="U66" s="7">
        <f>Model!K64</f>
        <v>1</v>
      </c>
      <c r="V66" s="7">
        <f>Model!L64</f>
        <v>2</v>
      </c>
      <c r="W66" s="7">
        <f>Model!M64</f>
        <v>2</v>
      </c>
      <c r="X66" s="7">
        <f>Model!N64</f>
        <v>2</v>
      </c>
      <c r="Y66" s="7">
        <f>Model!O64</f>
        <v>2</v>
      </c>
      <c r="Z66" s="7">
        <f>Model!P64</f>
        <v>6</v>
      </c>
      <c r="AA66" s="7">
        <f>Model!Q64</f>
        <v>10</v>
      </c>
      <c r="AB66" s="7">
        <f>Model!R64</f>
        <v>10</v>
      </c>
      <c r="AC66" s="7">
        <f>Model!S64</f>
        <v>9</v>
      </c>
      <c r="AD66" s="7">
        <f>Model!T64</f>
        <v>0</v>
      </c>
      <c r="AE66" s="7">
        <f>Model!U64</f>
        <v>5</v>
      </c>
      <c r="AF66" s="17">
        <f>Model!V64</f>
        <v>56</v>
      </c>
      <c r="AG66" s="7">
        <f>'CAT1'!P64</f>
        <v>5</v>
      </c>
      <c r="AH66" s="7">
        <f>'CAT1'!Q64</f>
        <v>5</v>
      </c>
      <c r="AI66" s="17">
        <f>'CAT1'!R64</f>
        <v>10</v>
      </c>
      <c r="AJ66" s="29">
        <f>Model!W64</f>
        <v>5</v>
      </c>
      <c r="AK66" s="29">
        <f>Model!X64</f>
        <v>5</v>
      </c>
      <c r="AL66" s="17">
        <f>Model!AB64</f>
        <v>9</v>
      </c>
      <c r="AM66" s="29">
        <f>Model!Z64</f>
        <v>5</v>
      </c>
      <c r="AN66" s="29">
        <f>Model!AA64</f>
        <v>4</v>
      </c>
      <c r="AO66" s="17">
        <f>Model!AB64</f>
        <v>9</v>
      </c>
      <c r="AP66" s="39">
        <f t="shared" si="1"/>
        <v>0.81132075471698117</v>
      </c>
      <c r="AQ66" s="40">
        <f t="shared" si="2"/>
        <v>0.79069767441860461</v>
      </c>
      <c r="AR66" s="41">
        <f t="shared" si="3"/>
        <v>0.69565217391304346</v>
      </c>
      <c r="AS66" s="42">
        <f t="shared" si="4"/>
        <v>0.39130434782608697</v>
      </c>
      <c r="AT66" s="43">
        <f t="shared" si="5"/>
        <v>0.60869565217391308</v>
      </c>
      <c r="AU66" s="44">
        <f t="shared" si="6"/>
        <v>0.66666666666666663</v>
      </c>
      <c r="AV66" s="7">
        <f>ESE!F64</f>
        <v>0</v>
      </c>
      <c r="AW66" s="7">
        <f>ESE!G64</f>
        <v>1</v>
      </c>
      <c r="AX66" s="7">
        <f>ESE!H64</f>
        <v>1</v>
      </c>
      <c r="AY66" s="7">
        <f>ESE!I64</f>
        <v>0</v>
      </c>
      <c r="AZ66" s="7">
        <f>ESE!J64</f>
        <v>0</v>
      </c>
      <c r="BA66" s="7">
        <f>ESE!K64</f>
        <v>0</v>
      </c>
      <c r="BB66" s="7">
        <f>ESE!L64</f>
        <v>0</v>
      </c>
      <c r="BC66" s="7">
        <f>ESE!M64</f>
        <v>0</v>
      </c>
      <c r="BD66" s="7">
        <f>ESE!N64</f>
        <v>2</v>
      </c>
      <c r="BE66" s="7">
        <f>ESE!O64</f>
        <v>0</v>
      </c>
      <c r="BF66" s="7">
        <f>ESE!P64</f>
        <v>6</v>
      </c>
      <c r="BG66" s="7">
        <f>ESE!Q64</f>
        <v>12</v>
      </c>
      <c r="BH66" s="7">
        <f>ESE!R64</f>
        <v>11</v>
      </c>
      <c r="BI66" s="7">
        <f>ESE!S64</f>
        <v>11</v>
      </c>
      <c r="BJ66" s="7">
        <f>ESE!T64</f>
        <v>11</v>
      </c>
      <c r="BK66" s="7">
        <f>ESE!U64</f>
        <v>10</v>
      </c>
      <c r="BL66" s="17">
        <f>ESE!V64</f>
        <v>65</v>
      </c>
      <c r="BM66" s="52">
        <f>ESE!W64</f>
        <v>0.72222222222222221</v>
      </c>
      <c r="BN66" s="40">
        <f>ESE!X64</f>
        <v>0.66666666666666663</v>
      </c>
      <c r="BO66" s="41">
        <f>ESE!Y64</f>
        <v>0.61111111111111116</v>
      </c>
      <c r="BP66" s="42">
        <f>ESE!Z64</f>
        <v>0.61111111111111116</v>
      </c>
      <c r="BQ66" s="43">
        <f>ESE!AA64</f>
        <v>0.66666666666666663</v>
      </c>
      <c r="BR66" s="44">
        <f>ESE!AB64</f>
        <v>0.6</v>
      </c>
      <c r="BS66" s="50">
        <f t="shared" si="13"/>
        <v>0.43333333333333329</v>
      </c>
      <c r="BT66" s="50">
        <f t="shared" si="14"/>
        <v>0.39999999999999997</v>
      </c>
      <c r="BU66" s="50">
        <f t="shared" si="15"/>
        <v>0.3666666666666667</v>
      </c>
      <c r="BV66" s="50">
        <f t="shared" si="16"/>
        <v>0.3666666666666667</v>
      </c>
      <c r="BW66" s="50">
        <f t="shared" si="17"/>
        <v>0.39999999999999997</v>
      </c>
      <c r="BX66" s="50">
        <f t="shared" si="18"/>
        <v>0.36</v>
      </c>
      <c r="BY66" s="34">
        <f t="shared" si="19"/>
        <v>0.32452830188679249</v>
      </c>
      <c r="BZ66" s="34">
        <f t="shared" si="20"/>
        <v>0.31627906976744186</v>
      </c>
      <c r="CA66" s="34">
        <f t="shared" si="21"/>
        <v>0.27826086956521739</v>
      </c>
      <c r="CB66" s="34">
        <f t="shared" si="22"/>
        <v>0.15652173913043479</v>
      </c>
      <c r="CC66" s="34">
        <f t="shared" si="23"/>
        <v>0.24347826086956526</v>
      </c>
      <c r="CD66" s="34">
        <f t="shared" si="24"/>
        <v>0.26666666666666666</v>
      </c>
      <c r="CE66" s="34">
        <f t="shared" si="25"/>
        <v>0.75786163522012573</v>
      </c>
      <c r="CF66" s="34">
        <f t="shared" si="26"/>
        <v>0.71627906976744182</v>
      </c>
      <c r="CG66" s="34">
        <f t="shared" si="27"/>
        <v>0.64492753623188404</v>
      </c>
      <c r="CH66" s="34">
        <f t="shared" si="28"/>
        <v>0.52318840579710146</v>
      </c>
      <c r="CI66" s="34">
        <f t="shared" si="29"/>
        <v>0.64347826086956528</v>
      </c>
      <c r="CJ66" s="34">
        <f t="shared" si="30"/>
        <v>0.62666666666666671</v>
      </c>
      <c r="CK66" s="34">
        <f>CES!J63</f>
        <v>1</v>
      </c>
      <c r="CL66" s="34">
        <f>CES!K63</f>
        <v>0.66666666666666663</v>
      </c>
      <c r="CM66" s="34">
        <f>CES!L63</f>
        <v>1</v>
      </c>
      <c r="CN66" s="34">
        <f>CES!M63</f>
        <v>0.66666666666666663</v>
      </c>
      <c r="CO66" s="34">
        <f>CES!N63</f>
        <v>1</v>
      </c>
      <c r="CP66" s="34">
        <f>CES!O63</f>
        <v>0.33333333333333331</v>
      </c>
      <c r="CQ66" s="34">
        <f t="shared" si="31"/>
        <v>0.1</v>
      </c>
      <c r="CR66" s="34">
        <f t="shared" si="32"/>
        <v>6.6666666666666666E-2</v>
      </c>
      <c r="CS66" s="34">
        <f t="shared" si="33"/>
        <v>0.1</v>
      </c>
      <c r="CT66" s="34">
        <f t="shared" si="34"/>
        <v>6.6666666666666666E-2</v>
      </c>
      <c r="CU66" s="34">
        <f t="shared" si="35"/>
        <v>0.1</v>
      </c>
      <c r="CV66" s="34">
        <f t="shared" si="36"/>
        <v>3.3333333333333333E-2</v>
      </c>
      <c r="CW66" s="34">
        <f t="shared" si="37"/>
        <v>0.68207547169811322</v>
      </c>
      <c r="CX66" s="34">
        <f t="shared" si="38"/>
        <v>0.64465116279069767</v>
      </c>
      <c r="CY66" s="34">
        <f t="shared" si="39"/>
        <v>0.58043478260869563</v>
      </c>
      <c r="CZ66" s="34">
        <f t="shared" si="40"/>
        <v>0.47086956521739132</v>
      </c>
      <c r="DA66" s="34">
        <f t="shared" si="41"/>
        <v>0.57913043478260873</v>
      </c>
      <c r="DB66" s="34">
        <f t="shared" si="42"/>
        <v>0.56400000000000006</v>
      </c>
      <c r="DC66" s="39">
        <f t="shared" si="43"/>
        <v>0.7820754716981132</v>
      </c>
      <c r="DD66" s="40">
        <f t="shared" si="44"/>
        <v>0.71131782945736433</v>
      </c>
      <c r="DE66" s="41">
        <f t="shared" si="45"/>
        <v>0.68043478260869561</v>
      </c>
      <c r="DF66" s="42">
        <f t="shared" si="46"/>
        <v>0.53753623188405797</v>
      </c>
      <c r="DG66" s="43">
        <f t="shared" si="47"/>
        <v>0.67913043478260871</v>
      </c>
      <c r="DH66" s="44">
        <f t="shared" si="48"/>
        <v>0.59733333333333338</v>
      </c>
    </row>
    <row r="67" spans="2:112" x14ac:dyDescent="0.3">
      <c r="B67" s="7">
        <f>'CAT1'!B65</f>
        <v>53</v>
      </c>
      <c r="C67" s="21" t="str">
        <f>'CAT1'!C65</f>
        <v>AME21144</v>
      </c>
      <c r="D67" s="132" t="str">
        <f>'CAT1'!D65</f>
        <v>AME21144</v>
      </c>
      <c r="E67" s="133"/>
      <c r="F67" s="7">
        <f>'CAT1'!F65</f>
        <v>2</v>
      </c>
      <c r="G67" s="7">
        <f>'CAT1'!G65</f>
        <v>2</v>
      </c>
      <c r="H67" s="7">
        <f>'CAT1'!H65</f>
        <v>2</v>
      </c>
      <c r="I67" s="7">
        <f>'CAT1'!I65</f>
        <v>2</v>
      </c>
      <c r="J67" s="7">
        <f>'CAT1'!J65</f>
        <v>2</v>
      </c>
      <c r="K67" s="7">
        <f>'CAT1'!K65</f>
        <v>2</v>
      </c>
      <c r="L67" s="7">
        <f>'CAT1'!L65</f>
        <v>9</v>
      </c>
      <c r="M67" s="7">
        <f>'CAT1'!M65</f>
        <v>11</v>
      </c>
      <c r="N67" s="7">
        <f>'CAT1'!N65</f>
        <v>14</v>
      </c>
      <c r="O67" s="17">
        <f>'CAT1'!O65</f>
        <v>46</v>
      </c>
      <c r="P67" s="7">
        <f>Model!F65</f>
        <v>2</v>
      </c>
      <c r="Q67" s="7">
        <f>Model!G65</f>
        <v>1</v>
      </c>
      <c r="R67" s="7">
        <f>Model!H65</f>
        <v>2</v>
      </c>
      <c r="S67" s="7">
        <f>Model!I65</f>
        <v>1</v>
      </c>
      <c r="T67" s="7">
        <f>Model!J65</f>
        <v>2</v>
      </c>
      <c r="U67" s="7">
        <f>Model!K65</f>
        <v>2</v>
      </c>
      <c r="V67" s="7">
        <f>Model!L65</f>
        <v>2</v>
      </c>
      <c r="W67" s="7">
        <f>Model!M65</f>
        <v>2</v>
      </c>
      <c r="X67" s="7">
        <f>Model!N65</f>
        <v>2</v>
      </c>
      <c r="Y67" s="7">
        <f>Model!O65</f>
        <v>2</v>
      </c>
      <c r="Z67" s="7">
        <f>Model!P65</f>
        <v>6</v>
      </c>
      <c r="AA67" s="7">
        <f>Model!Q65</f>
        <v>13</v>
      </c>
      <c r="AB67" s="7">
        <f>Model!R65</f>
        <v>1</v>
      </c>
      <c r="AC67" s="7">
        <f>Model!S65</f>
        <v>7</v>
      </c>
      <c r="AD67" s="7">
        <f>Model!T65</f>
        <v>10</v>
      </c>
      <c r="AE67" s="7">
        <f>Model!U65</f>
        <v>13</v>
      </c>
      <c r="AF67" s="17">
        <f>Model!V65</f>
        <v>68</v>
      </c>
      <c r="AG67" s="7">
        <f>'CAT1'!P65</f>
        <v>5</v>
      </c>
      <c r="AH67" s="7">
        <f>'CAT1'!Q65</f>
        <v>5</v>
      </c>
      <c r="AI67" s="17">
        <f>'CAT1'!R65</f>
        <v>10</v>
      </c>
      <c r="AJ67" s="29">
        <f>Model!W65</f>
        <v>5</v>
      </c>
      <c r="AK67" s="29">
        <f>Model!X65</f>
        <v>5</v>
      </c>
      <c r="AL67" s="17">
        <f>Model!AB65</f>
        <v>10</v>
      </c>
      <c r="AM67" s="29">
        <f>Model!Z65</f>
        <v>5</v>
      </c>
      <c r="AN67" s="29">
        <f>Model!AA65</f>
        <v>5</v>
      </c>
      <c r="AO67" s="17">
        <f>Model!AB65</f>
        <v>10</v>
      </c>
      <c r="AP67" s="39">
        <f t="shared" si="1"/>
        <v>0.8867924528301887</v>
      </c>
      <c r="AQ67" s="40">
        <f t="shared" si="2"/>
        <v>0.67441860465116277</v>
      </c>
      <c r="AR67" s="41">
        <f t="shared" si="3"/>
        <v>0.69565217391304346</v>
      </c>
      <c r="AS67" s="42">
        <f t="shared" si="4"/>
        <v>0.82608695652173914</v>
      </c>
      <c r="AT67" s="43">
        <f t="shared" si="5"/>
        <v>0.95652173913043481</v>
      </c>
      <c r="AU67" s="44">
        <f t="shared" si="6"/>
        <v>0.73333333333333328</v>
      </c>
      <c r="AV67" s="7">
        <f>ESE!F65</f>
        <v>2</v>
      </c>
      <c r="AW67" s="7">
        <f>ESE!G65</f>
        <v>2</v>
      </c>
      <c r="AX67" s="7">
        <f>ESE!H65</f>
        <v>2</v>
      </c>
      <c r="AY67" s="7">
        <f>ESE!I65</f>
        <v>0</v>
      </c>
      <c r="AZ67" s="7">
        <f>ESE!J65</f>
        <v>2</v>
      </c>
      <c r="BA67" s="7">
        <f>ESE!K65</f>
        <v>0</v>
      </c>
      <c r="BB67" s="7">
        <f>ESE!L65</f>
        <v>2</v>
      </c>
      <c r="BC67" s="7">
        <f>ESE!M65</f>
        <v>2</v>
      </c>
      <c r="BD67" s="7">
        <f>ESE!N65</f>
        <v>2</v>
      </c>
      <c r="BE67" s="7">
        <f>ESE!O65</f>
        <v>0</v>
      </c>
      <c r="BF67" s="7">
        <f>ESE!P65</f>
        <v>7</v>
      </c>
      <c r="BG67" s="7">
        <f>ESE!Q65</f>
        <v>11</v>
      </c>
      <c r="BH67" s="7">
        <f>ESE!R65</f>
        <v>11</v>
      </c>
      <c r="BI67" s="7">
        <f>ESE!S65</f>
        <v>10</v>
      </c>
      <c r="BJ67" s="7">
        <f>ESE!T65</f>
        <v>12</v>
      </c>
      <c r="BK67" s="7">
        <f>ESE!U65</f>
        <v>11</v>
      </c>
      <c r="BL67" s="17">
        <f>ESE!V65</f>
        <v>76</v>
      </c>
      <c r="BM67" s="52">
        <f>ESE!W65</f>
        <v>0.83333333333333337</v>
      </c>
      <c r="BN67" s="40">
        <f>ESE!X65</f>
        <v>0.72222222222222221</v>
      </c>
      <c r="BO67" s="41">
        <f>ESE!Y65</f>
        <v>0.66666666666666663</v>
      </c>
      <c r="BP67" s="42">
        <f>ESE!Z65</f>
        <v>0.88888888888888884</v>
      </c>
      <c r="BQ67" s="43">
        <f>ESE!AA65</f>
        <v>0.83333333333333337</v>
      </c>
      <c r="BR67" s="44">
        <f>ESE!AB65</f>
        <v>0.7</v>
      </c>
      <c r="BS67" s="50">
        <f t="shared" si="13"/>
        <v>0.5</v>
      </c>
      <c r="BT67" s="50">
        <f t="shared" si="14"/>
        <v>0.43333333333333329</v>
      </c>
      <c r="BU67" s="50">
        <f t="shared" si="15"/>
        <v>0.39999999999999997</v>
      </c>
      <c r="BV67" s="50">
        <f t="shared" si="16"/>
        <v>0.53333333333333333</v>
      </c>
      <c r="BW67" s="50">
        <f t="shared" si="17"/>
        <v>0.5</v>
      </c>
      <c r="BX67" s="50">
        <f t="shared" si="18"/>
        <v>0.42</v>
      </c>
      <c r="BY67" s="34">
        <f t="shared" si="19"/>
        <v>0.3547169811320755</v>
      </c>
      <c r="BZ67" s="34">
        <f t="shared" si="20"/>
        <v>0.26976744186046514</v>
      </c>
      <c r="CA67" s="34">
        <f t="shared" si="21"/>
        <v>0.27826086956521739</v>
      </c>
      <c r="CB67" s="34">
        <f t="shared" si="22"/>
        <v>0.33043478260869569</v>
      </c>
      <c r="CC67" s="34">
        <f t="shared" si="23"/>
        <v>0.38260869565217392</v>
      </c>
      <c r="CD67" s="34">
        <f t="shared" si="24"/>
        <v>0.29333333333333333</v>
      </c>
      <c r="CE67" s="34">
        <f t="shared" si="25"/>
        <v>0.8547169811320755</v>
      </c>
      <c r="CF67" s="34">
        <f t="shared" si="26"/>
        <v>0.70310077519379843</v>
      </c>
      <c r="CG67" s="34">
        <f t="shared" si="27"/>
        <v>0.67826086956521736</v>
      </c>
      <c r="CH67" s="34">
        <f t="shared" si="28"/>
        <v>0.86376811594202896</v>
      </c>
      <c r="CI67" s="34">
        <f t="shared" si="29"/>
        <v>0.88260869565217392</v>
      </c>
      <c r="CJ67" s="34">
        <f t="shared" si="30"/>
        <v>0.71333333333333337</v>
      </c>
      <c r="CK67" s="34">
        <f>CES!J64</f>
        <v>1</v>
      </c>
      <c r="CL67" s="34">
        <f>CES!K64</f>
        <v>0.66666666666666663</v>
      </c>
      <c r="CM67" s="34">
        <f>CES!L64</f>
        <v>1</v>
      </c>
      <c r="CN67" s="34">
        <f>CES!M64</f>
        <v>1</v>
      </c>
      <c r="CO67" s="34">
        <f>CES!N64</f>
        <v>0.33333333333333331</v>
      </c>
      <c r="CP67" s="34">
        <f>CES!O64</f>
        <v>1</v>
      </c>
      <c r="CQ67" s="34">
        <f t="shared" si="31"/>
        <v>0.1</v>
      </c>
      <c r="CR67" s="34">
        <f t="shared" si="32"/>
        <v>6.6666666666666666E-2</v>
      </c>
      <c r="CS67" s="34">
        <f t="shared" si="33"/>
        <v>0.1</v>
      </c>
      <c r="CT67" s="34">
        <f t="shared" si="34"/>
        <v>0.1</v>
      </c>
      <c r="CU67" s="34">
        <f t="shared" si="35"/>
        <v>3.3333333333333333E-2</v>
      </c>
      <c r="CV67" s="34">
        <f t="shared" si="36"/>
        <v>0.1</v>
      </c>
      <c r="CW67" s="34">
        <f t="shared" si="37"/>
        <v>0.76924528301886796</v>
      </c>
      <c r="CX67" s="34">
        <f t="shared" si="38"/>
        <v>0.63279069767441865</v>
      </c>
      <c r="CY67" s="34">
        <f t="shared" si="39"/>
        <v>0.61043478260869566</v>
      </c>
      <c r="CZ67" s="34">
        <f t="shared" si="40"/>
        <v>0.77739130434782611</v>
      </c>
      <c r="DA67" s="34">
        <f t="shared" si="41"/>
        <v>0.79434782608695653</v>
      </c>
      <c r="DB67" s="34">
        <f t="shared" si="42"/>
        <v>0.64200000000000002</v>
      </c>
      <c r="DC67" s="39">
        <f t="shared" si="43"/>
        <v>0.86924528301886794</v>
      </c>
      <c r="DD67" s="40">
        <f t="shared" si="44"/>
        <v>0.6994573643410853</v>
      </c>
      <c r="DE67" s="41">
        <f t="shared" si="45"/>
        <v>0.71043478260869564</v>
      </c>
      <c r="DF67" s="42">
        <f t="shared" si="46"/>
        <v>0.87739130434782608</v>
      </c>
      <c r="DG67" s="43">
        <f t="shared" si="47"/>
        <v>0.82768115942028986</v>
      </c>
      <c r="DH67" s="44">
        <f t="shared" si="48"/>
        <v>0.74199999999999999</v>
      </c>
    </row>
    <row r="68" spans="2:112" x14ac:dyDescent="0.3">
      <c r="B68" s="7">
        <f>'CAT1'!B66</f>
        <v>54</v>
      </c>
      <c r="C68" s="21" t="str">
        <f>'CAT1'!C66</f>
        <v>AME21148</v>
      </c>
      <c r="D68" s="132" t="str">
        <f>'CAT1'!D66</f>
        <v>AME21148</v>
      </c>
      <c r="E68" s="133"/>
      <c r="F68" s="7">
        <f>'CAT1'!F66</f>
        <v>2</v>
      </c>
      <c r="G68" s="7">
        <f>'CAT1'!G66</f>
        <v>2</v>
      </c>
      <c r="H68" s="7">
        <f>'CAT1'!H66</f>
        <v>2</v>
      </c>
      <c r="I68" s="7">
        <f>'CAT1'!I66</f>
        <v>2</v>
      </c>
      <c r="J68" s="7">
        <f>'CAT1'!J66</f>
        <v>2</v>
      </c>
      <c r="K68" s="7">
        <f>'CAT1'!K66</f>
        <v>2</v>
      </c>
      <c r="L68" s="7">
        <f>'CAT1'!L66</f>
        <v>9</v>
      </c>
      <c r="M68" s="7">
        <f>'CAT1'!M66</f>
        <v>10</v>
      </c>
      <c r="N68" s="7">
        <f>'CAT1'!N66</f>
        <v>10</v>
      </c>
      <c r="O68" s="17">
        <f>'CAT1'!O66</f>
        <v>41</v>
      </c>
      <c r="P68" s="7">
        <f>Model!F66</f>
        <v>2</v>
      </c>
      <c r="Q68" s="7">
        <f>Model!G66</f>
        <v>1</v>
      </c>
      <c r="R68" s="7">
        <f>Model!H66</f>
        <v>2</v>
      </c>
      <c r="S68" s="7">
        <f>Model!I66</f>
        <v>1</v>
      </c>
      <c r="T68" s="7">
        <f>Model!J66</f>
        <v>2</v>
      </c>
      <c r="U68" s="7">
        <f>Model!K66</f>
        <v>2</v>
      </c>
      <c r="V68" s="7">
        <f>Model!L66</f>
        <v>2</v>
      </c>
      <c r="W68" s="7">
        <f>Model!M66</f>
        <v>2</v>
      </c>
      <c r="X68" s="7">
        <f>Model!N66</f>
        <v>2</v>
      </c>
      <c r="Y68" s="7">
        <f>Model!O66</f>
        <v>2</v>
      </c>
      <c r="Z68" s="7">
        <f>Model!P66</f>
        <v>8</v>
      </c>
      <c r="AA68" s="7">
        <f>Model!Q66</f>
        <v>7</v>
      </c>
      <c r="AB68" s="7">
        <f>Model!R66</f>
        <v>1</v>
      </c>
      <c r="AC68" s="7">
        <f>Model!S66</f>
        <v>14</v>
      </c>
      <c r="AD68" s="7">
        <f>Model!T66</f>
        <v>12</v>
      </c>
      <c r="AE68" s="7">
        <f>Model!U66</f>
        <v>10</v>
      </c>
      <c r="AF68" s="17">
        <f>Model!V66</f>
        <v>70</v>
      </c>
      <c r="AG68" s="7">
        <f>'CAT1'!P66</f>
        <v>5</v>
      </c>
      <c r="AH68" s="7">
        <f>'CAT1'!Q66</f>
        <v>5</v>
      </c>
      <c r="AI68" s="17">
        <f>'CAT1'!R66</f>
        <v>10</v>
      </c>
      <c r="AJ68" s="29">
        <f>Model!W66</f>
        <v>5</v>
      </c>
      <c r="AK68" s="29">
        <f>Model!X66</f>
        <v>5</v>
      </c>
      <c r="AL68" s="17">
        <f>Model!AB66</f>
        <v>8</v>
      </c>
      <c r="AM68" s="29">
        <f>Model!Z66</f>
        <v>4</v>
      </c>
      <c r="AN68" s="29">
        <f>Model!AA66</f>
        <v>4</v>
      </c>
      <c r="AO68" s="17">
        <f>Model!AB66</f>
        <v>8</v>
      </c>
      <c r="AP68" s="39">
        <f t="shared" si="1"/>
        <v>0.75471698113207553</v>
      </c>
      <c r="AQ68" s="40">
        <f t="shared" si="2"/>
        <v>0.58139534883720934</v>
      </c>
      <c r="AR68" s="41">
        <f t="shared" si="3"/>
        <v>1</v>
      </c>
      <c r="AS68" s="42">
        <f t="shared" si="4"/>
        <v>0.91304347826086951</v>
      </c>
      <c r="AT68" s="43">
        <f t="shared" si="5"/>
        <v>0.78260869565217395</v>
      </c>
      <c r="AU68" s="44">
        <f t="shared" si="6"/>
        <v>0.8</v>
      </c>
      <c r="AV68" s="7">
        <f>ESE!F66</f>
        <v>2</v>
      </c>
      <c r="AW68" s="7">
        <f>ESE!G66</f>
        <v>2</v>
      </c>
      <c r="AX68" s="7">
        <f>ESE!H66</f>
        <v>0</v>
      </c>
      <c r="AY68" s="7">
        <f>ESE!I66</f>
        <v>0</v>
      </c>
      <c r="AZ68" s="7">
        <f>ESE!J66</f>
        <v>0</v>
      </c>
      <c r="BA68" s="7">
        <f>ESE!K66</f>
        <v>0</v>
      </c>
      <c r="BB68" s="7">
        <f>ESE!L66</f>
        <v>0</v>
      </c>
      <c r="BC68" s="7">
        <f>ESE!M66</f>
        <v>0</v>
      </c>
      <c r="BD68" s="7">
        <f>ESE!N66</f>
        <v>2</v>
      </c>
      <c r="BE68" s="7">
        <f>ESE!O66</f>
        <v>0</v>
      </c>
      <c r="BF68" s="7">
        <f>ESE!P66</f>
        <v>7</v>
      </c>
      <c r="BG68" s="7">
        <f>ESE!Q66</f>
        <v>13</v>
      </c>
      <c r="BH68" s="7">
        <f>ESE!R66</f>
        <v>12</v>
      </c>
      <c r="BI68" s="7">
        <f>ESE!S66</f>
        <v>11</v>
      </c>
      <c r="BJ68" s="7">
        <f>ESE!T66</f>
        <v>12</v>
      </c>
      <c r="BK68" s="7">
        <f>ESE!U66</f>
        <v>11</v>
      </c>
      <c r="BL68" s="17">
        <f>ESE!V66</f>
        <v>72</v>
      </c>
      <c r="BM68" s="52">
        <f>ESE!W66</f>
        <v>0.94444444444444442</v>
      </c>
      <c r="BN68" s="40">
        <f>ESE!X66</f>
        <v>0.66666666666666663</v>
      </c>
      <c r="BO68" s="41">
        <f>ESE!Y66</f>
        <v>0.61111111111111116</v>
      </c>
      <c r="BP68" s="42">
        <f>ESE!Z66</f>
        <v>0.66666666666666663</v>
      </c>
      <c r="BQ68" s="43">
        <f>ESE!AA66</f>
        <v>0.72222222222222221</v>
      </c>
      <c r="BR68" s="44">
        <f>ESE!AB66</f>
        <v>0.7</v>
      </c>
      <c r="BS68" s="50">
        <f t="shared" si="13"/>
        <v>0.56666666666666665</v>
      </c>
      <c r="BT68" s="50">
        <f t="shared" si="14"/>
        <v>0.39999999999999997</v>
      </c>
      <c r="BU68" s="50">
        <f t="shared" si="15"/>
        <v>0.3666666666666667</v>
      </c>
      <c r="BV68" s="50">
        <f t="shared" si="16"/>
        <v>0.39999999999999997</v>
      </c>
      <c r="BW68" s="50">
        <f t="shared" si="17"/>
        <v>0.43333333333333329</v>
      </c>
      <c r="BX68" s="50">
        <f t="shared" si="18"/>
        <v>0.42</v>
      </c>
      <c r="BY68" s="34">
        <f t="shared" si="19"/>
        <v>0.30188679245283023</v>
      </c>
      <c r="BZ68" s="34">
        <f t="shared" si="20"/>
        <v>0.23255813953488375</v>
      </c>
      <c r="CA68" s="34">
        <f t="shared" si="21"/>
        <v>0.4</v>
      </c>
      <c r="CB68" s="34">
        <f t="shared" si="22"/>
        <v>0.36521739130434783</v>
      </c>
      <c r="CC68" s="34">
        <f t="shared" si="23"/>
        <v>0.31304347826086959</v>
      </c>
      <c r="CD68" s="34">
        <f t="shared" si="24"/>
        <v>0.32000000000000006</v>
      </c>
      <c r="CE68" s="34">
        <f t="shared" si="25"/>
        <v>0.86855345911949688</v>
      </c>
      <c r="CF68" s="34">
        <f t="shared" si="26"/>
        <v>0.63255813953488371</v>
      </c>
      <c r="CG68" s="34">
        <f t="shared" si="27"/>
        <v>0.76666666666666672</v>
      </c>
      <c r="CH68" s="34">
        <f t="shared" si="28"/>
        <v>0.76521739130434785</v>
      </c>
      <c r="CI68" s="34">
        <f t="shared" si="29"/>
        <v>0.74637681159420288</v>
      </c>
      <c r="CJ68" s="34">
        <f t="shared" si="30"/>
        <v>0.74</v>
      </c>
      <c r="CK68" s="34">
        <f>CES!J65</f>
        <v>1</v>
      </c>
      <c r="CL68" s="34">
        <f>CES!K65</f>
        <v>0.33333333333333331</v>
      </c>
      <c r="CM68" s="34">
        <f>CES!L65</f>
        <v>0.33333333333333331</v>
      </c>
      <c r="CN68" s="34">
        <f>CES!M65</f>
        <v>0.66666666666666663</v>
      </c>
      <c r="CO68" s="34">
        <f>CES!N65</f>
        <v>0.33333333333333331</v>
      </c>
      <c r="CP68" s="34">
        <f>CES!O65</f>
        <v>0.66666666666666663</v>
      </c>
      <c r="CQ68" s="34">
        <f t="shared" si="31"/>
        <v>0.1</v>
      </c>
      <c r="CR68" s="34">
        <f t="shared" si="32"/>
        <v>3.3333333333333333E-2</v>
      </c>
      <c r="CS68" s="34">
        <f t="shared" si="33"/>
        <v>3.3333333333333333E-2</v>
      </c>
      <c r="CT68" s="34">
        <f t="shared" si="34"/>
        <v>6.6666666666666666E-2</v>
      </c>
      <c r="CU68" s="34">
        <f t="shared" si="35"/>
        <v>3.3333333333333333E-2</v>
      </c>
      <c r="CV68" s="34">
        <f t="shared" si="36"/>
        <v>6.6666666666666666E-2</v>
      </c>
      <c r="CW68" s="34">
        <f t="shared" si="37"/>
        <v>0.78169811320754723</v>
      </c>
      <c r="CX68" s="34">
        <f t="shared" si="38"/>
        <v>0.56930232558139537</v>
      </c>
      <c r="CY68" s="34">
        <f t="shared" si="39"/>
        <v>0.69000000000000006</v>
      </c>
      <c r="CZ68" s="34">
        <f t="shared" si="40"/>
        <v>0.68869565217391304</v>
      </c>
      <c r="DA68" s="34">
        <f t="shared" si="41"/>
        <v>0.67173913043478262</v>
      </c>
      <c r="DB68" s="34">
        <f t="shared" si="42"/>
        <v>0.66600000000000004</v>
      </c>
      <c r="DC68" s="39">
        <f t="shared" si="43"/>
        <v>0.88169811320754721</v>
      </c>
      <c r="DD68" s="40">
        <f t="shared" si="44"/>
        <v>0.6026356589147287</v>
      </c>
      <c r="DE68" s="41">
        <f t="shared" si="45"/>
        <v>0.72333333333333338</v>
      </c>
      <c r="DF68" s="42">
        <f t="shared" si="46"/>
        <v>0.75536231884057969</v>
      </c>
      <c r="DG68" s="43">
        <f t="shared" si="47"/>
        <v>0.70507246376811594</v>
      </c>
      <c r="DH68" s="44">
        <f t="shared" si="48"/>
        <v>0.73266666666666669</v>
      </c>
    </row>
    <row r="69" spans="2:112" x14ac:dyDescent="0.3">
      <c r="B69" s="7">
        <f>'CAT1'!B67</f>
        <v>55</v>
      </c>
      <c r="C69" s="21" t="str">
        <f>'CAT1'!C67</f>
        <v>AME21158</v>
      </c>
      <c r="D69" s="132" t="str">
        <f>'CAT1'!D67</f>
        <v>AME21158</v>
      </c>
      <c r="E69" s="133"/>
      <c r="F69" s="7">
        <f>'CAT1'!F67</f>
        <v>2</v>
      </c>
      <c r="G69" s="7">
        <f>'CAT1'!G67</f>
        <v>2</v>
      </c>
      <c r="H69" s="7">
        <f>'CAT1'!H67</f>
        <v>2</v>
      </c>
      <c r="I69" s="7">
        <f>'CAT1'!I67</f>
        <v>2</v>
      </c>
      <c r="J69" s="7">
        <f>'CAT1'!J67</f>
        <v>2</v>
      </c>
      <c r="K69" s="7">
        <f>'CAT1'!K67</f>
        <v>2</v>
      </c>
      <c r="L69" s="7">
        <f>'CAT1'!L67</f>
        <v>9</v>
      </c>
      <c r="M69" s="7">
        <f>'CAT1'!M67</f>
        <v>11</v>
      </c>
      <c r="N69" s="7">
        <f>'CAT1'!N67</f>
        <v>12</v>
      </c>
      <c r="O69" s="17">
        <f>'CAT1'!O67</f>
        <v>44</v>
      </c>
      <c r="P69" s="7">
        <f>Model!F67</f>
        <v>1</v>
      </c>
      <c r="Q69" s="7">
        <f>Model!G67</f>
        <v>1</v>
      </c>
      <c r="R69" s="7">
        <f>Model!H67</f>
        <v>1</v>
      </c>
      <c r="S69" s="7">
        <f>Model!I67</f>
        <v>1</v>
      </c>
      <c r="T69" s="7">
        <f>Model!J67</f>
        <v>0</v>
      </c>
      <c r="U69" s="7">
        <f>Model!K67</f>
        <v>0</v>
      </c>
      <c r="V69" s="7">
        <f>Model!L67</f>
        <v>2</v>
      </c>
      <c r="W69" s="7">
        <f>Model!M67</f>
        <v>2</v>
      </c>
      <c r="X69" s="7">
        <f>Model!N67</f>
        <v>1</v>
      </c>
      <c r="Y69" s="7">
        <f>Model!O67</f>
        <v>2</v>
      </c>
      <c r="Z69" s="7">
        <f>Model!P67</f>
        <v>10</v>
      </c>
      <c r="AA69" s="7">
        <f>Model!Q67</f>
        <v>14</v>
      </c>
      <c r="AB69" s="7">
        <f>Model!R67</f>
        <v>13</v>
      </c>
      <c r="AC69" s="7">
        <f>Model!S67</f>
        <v>14</v>
      </c>
      <c r="AD69" s="7">
        <f>Model!T67</f>
        <v>13</v>
      </c>
      <c r="AE69" s="7">
        <f>Model!U67</f>
        <v>14</v>
      </c>
      <c r="AF69" s="17">
        <f>Model!V67</f>
        <v>89</v>
      </c>
      <c r="AG69" s="7">
        <f>'CAT1'!P67</f>
        <v>5</v>
      </c>
      <c r="AH69" s="7">
        <f>'CAT1'!Q67</f>
        <v>5</v>
      </c>
      <c r="AI69" s="17">
        <f>'CAT1'!R67</f>
        <v>10</v>
      </c>
      <c r="AJ69" s="29">
        <f>Model!W67</f>
        <v>5</v>
      </c>
      <c r="AK69" s="29">
        <f>Model!X67</f>
        <v>5</v>
      </c>
      <c r="AL69" s="17">
        <f>Model!AB67</f>
        <v>9</v>
      </c>
      <c r="AM69" s="29">
        <f>Model!Z67</f>
        <v>5</v>
      </c>
      <c r="AN69" s="29">
        <f>Model!AA67</f>
        <v>4</v>
      </c>
      <c r="AO69" s="17">
        <f>Model!AB67</f>
        <v>9</v>
      </c>
      <c r="AP69" s="39">
        <f t="shared" si="1"/>
        <v>0.8867924528301887</v>
      </c>
      <c r="AQ69" s="40">
        <f t="shared" si="2"/>
        <v>0.88372093023255816</v>
      </c>
      <c r="AR69" s="41">
        <f t="shared" si="3"/>
        <v>0.82608695652173914</v>
      </c>
      <c r="AS69" s="42">
        <f t="shared" si="4"/>
        <v>0.95652173913043481</v>
      </c>
      <c r="AT69" s="43">
        <f t="shared" si="5"/>
        <v>0.95652173913043481</v>
      </c>
      <c r="AU69" s="44">
        <f t="shared" si="6"/>
        <v>0.93333333333333335</v>
      </c>
      <c r="AV69" s="7">
        <f>ESE!F67</f>
        <v>2</v>
      </c>
      <c r="AW69" s="7">
        <f>ESE!G67</f>
        <v>2</v>
      </c>
      <c r="AX69" s="7">
        <f>ESE!H67</f>
        <v>2</v>
      </c>
      <c r="AY69" s="7">
        <f>ESE!I67</f>
        <v>2</v>
      </c>
      <c r="AZ69" s="7">
        <f>ESE!J67</f>
        <v>2</v>
      </c>
      <c r="BA69" s="7">
        <f>ESE!K67</f>
        <v>2</v>
      </c>
      <c r="BB69" s="7">
        <f>ESE!L67</f>
        <v>2</v>
      </c>
      <c r="BC69" s="7">
        <f>ESE!M67</f>
        <v>2</v>
      </c>
      <c r="BD69" s="7">
        <f>ESE!N67</f>
        <v>2</v>
      </c>
      <c r="BE69" s="7">
        <f>ESE!O67</f>
        <v>2</v>
      </c>
      <c r="BF69" s="7">
        <f>ESE!P67</f>
        <v>8</v>
      </c>
      <c r="BG69" s="7">
        <f>ESE!Q67</f>
        <v>12</v>
      </c>
      <c r="BH69" s="7">
        <f>ESE!R67</f>
        <v>12</v>
      </c>
      <c r="BI69" s="7">
        <f>ESE!S67</f>
        <v>11</v>
      </c>
      <c r="BJ69" s="7">
        <f>ESE!T67</f>
        <v>11</v>
      </c>
      <c r="BK69" s="7">
        <f>ESE!U67</f>
        <v>12</v>
      </c>
      <c r="BL69" s="17">
        <f>ESE!V67</f>
        <v>86</v>
      </c>
      <c r="BM69" s="52">
        <f>ESE!W67</f>
        <v>0.88888888888888884</v>
      </c>
      <c r="BN69" s="40">
        <f>ESE!X67</f>
        <v>0.88888888888888884</v>
      </c>
      <c r="BO69" s="41">
        <f>ESE!Y67</f>
        <v>0.83333333333333337</v>
      </c>
      <c r="BP69" s="42">
        <f>ESE!Z67</f>
        <v>0.83333333333333337</v>
      </c>
      <c r="BQ69" s="43">
        <f>ESE!AA67</f>
        <v>0.88888888888888884</v>
      </c>
      <c r="BR69" s="44">
        <f>ESE!AB67</f>
        <v>0.8</v>
      </c>
      <c r="BS69" s="50">
        <f t="shared" si="13"/>
        <v>0.53333333333333333</v>
      </c>
      <c r="BT69" s="50">
        <f t="shared" si="14"/>
        <v>0.53333333333333333</v>
      </c>
      <c r="BU69" s="50">
        <f t="shared" si="15"/>
        <v>0.5</v>
      </c>
      <c r="BV69" s="50">
        <f t="shared" si="16"/>
        <v>0.5</v>
      </c>
      <c r="BW69" s="50">
        <f t="shared" si="17"/>
        <v>0.53333333333333333</v>
      </c>
      <c r="BX69" s="50">
        <f t="shared" si="18"/>
        <v>0.48</v>
      </c>
      <c r="BY69" s="34">
        <f t="shared" si="19"/>
        <v>0.3547169811320755</v>
      </c>
      <c r="BZ69" s="34">
        <f t="shared" si="20"/>
        <v>0.35348837209302331</v>
      </c>
      <c r="CA69" s="34">
        <f t="shared" si="21"/>
        <v>0.33043478260869569</v>
      </c>
      <c r="CB69" s="34">
        <f t="shared" si="22"/>
        <v>0.38260869565217392</v>
      </c>
      <c r="CC69" s="34">
        <f t="shared" si="23"/>
        <v>0.38260869565217392</v>
      </c>
      <c r="CD69" s="34">
        <f t="shared" si="24"/>
        <v>0.37333333333333335</v>
      </c>
      <c r="CE69" s="34">
        <f t="shared" si="25"/>
        <v>0.88805031446540883</v>
      </c>
      <c r="CF69" s="34">
        <f t="shared" si="26"/>
        <v>0.88682170542635663</v>
      </c>
      <c r="CG69" s="34">
        <f t="shared" si="27"/>
        <v>0.83043478260869574</v>
      </c>
      <c r="CH69" s="34">
        <f t="shared" si="28"/>
        <v>0.88260869565217392</v>
      </c>
      <c r="CI69" s="34">
        <f t="shared" si="29"/>
        <v>0.91594202898550725</v>
      </c>
      <c r="CJ69" s="34">
        <f t="shared" si="30"/>
        <v>0.85333333333333328</v>
      </c>
      <c r="CK69" s="34">
        <f>CES!J66</f>
        <v>1</v>
      </c>
      <c r="CL69" s="34">
        <f>CES!K66</f>
        <v>0.66666666666666663</v>
      </c>
      <c r="CM69" s="34">
        <f>CES!L66</f>
        <v>1</v>
      </c>
      <c r="CN69" s="34">
        <f>CES!M66</f>
        <v>0.33333333333333331</v>
      </c>
      <c r="CO69" s="34">
        <f>CES!N66</f>
        <v>0.33333333333333331</v>
      </c>
      <c r="CP69" s="34">
        <f>CES!O66</f>
        <v>0.66666666666666663</v>
      </c>
      <c r="CQ69" s="34">
        <f t="shared" si="31"/>
        <v>0.1</v>
      </c>
      <c r="CR69" s="34">
        <f t="shared" si="32"/>
        <v>6.6666666666666666E-2</v>
      </c>
      <c r="CS69" s="34">
        <f t="shared" si="33"/>
        <v>0.1</v>
      </c>
      <c r="CT69" s="34">
        <f t="shared" si="34"/>
        <v>3.3333333333333333E-2</v>
      </c>
      <c r="CU69" s="34">
        <f t="shared" si="35"/>
        <v>3.3333333333333333E-2</v>
      </c>
      <c r="CV69" s="34">
        <f t="shared" si="36"/>
        <v>6.6666666666666666E-2</v>
      </c>
      <c r="CW69" s="34">
        <f t="shared" si="37"/>
        <v>0.79924528301886799</v>
      </c>
      <c r="CX69" s="34">
        <f t="shared" si="38"/>
        <v>0.79813953488372102</v>
      </c>
      <c r="CY69" s="34">
        <f t="shared" si="39"/>
        <v>0.74739130434782619</v>
      </c>
      <c r="CZ69" s="34">
        <f t="shared" si="40"/>
        <v>0.79434782608695653</v>
      </c>
      <c r="DA69" s="34">
        <f t="shared" si="41"/>
        <v>0.82434782608695656</v>
      </c>
      <c r="DB69" s="34">
        <f t="shared" si="42"/>
        <v>0.76800000000000002</v>
      </c>
      <c r="DC69" s="39">
        <f t="shared" si="43"/>
        <v>0.89924528301886797</v>
      </c>
      <c r="DD69" s="40">
        <f t="shared" si="44"/>
        <v>0.86480620155038768</v>
      </c>
      <c r="DE69" s="41">
        <f t="shared" si="45"/>
        <v>0.84739130434782617</v>
      </c>
      <c r="DF69" s="42">
        <f t="shared" si="46"/>
        <v>0.82768115942028986</v>
      </c>
      <c r="DG69" s="43">
        <f t="shared" si="47"/>
        <v>0.85768115942028988</v>
      </c>
      <c r="DH69" s="44">
        <f t="shared" si="48"/>
        <v>0.83466666666666667</v>
      </c>
    </row>
    <row r="70" spans="2:112" x14ac:dyDescent="0.3">
      <c r="B70" s="7">
        <f>'CAT1'!B68</f>
        <v>56</v>
      </c>
      <c r="C70" s="21" t="str">
        <f>'CAT1'!C68</f>
        <v>AME21160</v>
      </c>
      <c r="D70" s="132" t="str">
        <f>'CAT1'!D68</f>
        <v>AME21160</v>
      </c>
      <c r="E70" s="133"/>
      <c r="F70" s="7">
        <f>'CAT1'!F68</f>
        <v>2</v>
      </c>
      <c r="G70" s="7">
        <f>'CAT1'!G68</f>
        <v>2</v>
      </c>
      <c r="H70" s="7">
        <f>'CAT1'!H68</f>
        <v>2</v>
      </c>
      <c r="I70" s="7">
        <f>'CAT1'!I68</f>
        <v>2</v>
      </c>
      <c r="J70" s="7">
        <f>'CAT1'!J68</f>
        <v>2</v>
      </c>
      <c r="K70" s="7">
        <f>'CAT1'!K68</f>
        <v>2</v>
      </c>
      <c r="L70" s="7">
        <f>'CAT1'!L68</f>
        <v>9</v>
      </c>
      <c r="M70" s="7">
        <f>'CAT1'!M68</f>
        <v>12</v>
      </c>
      <c r="N70" s="7">
        <f>'CAT1'!N68</f>
        <v>11</v>
      </c>
      <c r="O70" s="17">
        <f>'CAT1'!O68</f>
        <v>44</v>
      </c>
      <c r="P70" s="7">
        <f>Model!F68</f>
        <v>1</v>
      </c>
      <c r="Q70" s="7">
        <f>Model!G68</f>
        <v>1</v>
      </c>
      <c r="R70" s="7">
        <f>Model!H68</f>
        <v>2</v>
      </c>
      <c r="S70" s="7">
        <f>Model!I68</f>
        <v>1</v>
      </c>
      <c r="T70" s="7">
        <f>Model!J68</f>
        <v>0</v>
      </c>
      <c r="U70" s="7">
        <f>Model!K68</f>
        <v>1</v>
      </c>
      <c r="V70" s="7">
        <f>Model!L68</f>
        <v>2</v>
      </c>
      <c r="W70" s="7">
        <f>Model!M68</f>
        <v>2</v>
      </c>
      <c r="X70" s="7">
        <f>Model!N68</f>
        <v>2</v>
      </c>
      <c r="Y70" s="7">
        <f>Model!O68</f>
        <v>1</v>
      </c>
      <c r="Z70" s="7">
        <f>Model!P68</f>
        <v>10</v>
      </c>
      <c r="AA70" s="7">
        <f>Model!Q68</f>
        <v>12</v>
      </c>
      <c r="AB70" s="7">
        <f>Model!R68</f>
        <v>13</v>
      </c>
      <c r="AC70" s="7">
        <f>Model!S68</f>
        <v>11</v>
      </c>
      <c r="AD70" s="7">
        <f>Model!T68</f>
        <v>14</v>
      </c>
      <c r="AE70" s="7">
        <f>Model!U68</f>
        <v>14</v>
      </c>
      <c r="AF70" s="17">
        <f>Model!V68</f>
        <v>87</v>
      </c>
      <c r="AG70" s="7">
        <f>'CAT1'!P68</f>
        <v>5</v>
      </c>
      <c r="AH70" s="7">
        <f>'CAT1'!Q68</f>
        <v>5</v>
      </c>
      <c r="AI70" s="17">
        <f>'CAT1'!R68</f>
        <v>10</v>
      </c>
      <c r="AJ70" s="29">
        <f>Model!W68</f>
        <v>5</v>
      </c>
      <c r="AK70" s="29">
        <f>Model!X68</f>
        <v>5</v>
      </c>
      <c r="AL70" s="17">
        <f>Model!AB68</f>
        <v>9</v>
      </c>
      <c r="AM70" s="29">
        <f>Model!Z68</f>
        <v>4</v>
      </c>
      <c r="AN70" s="29">
        <f>Model!AA68</f>
        <v>5</v>
      </c>
      <c r="AO70" s="17">
        <f>Model!AB68</f>
        <v>9</v>
      </c>
      <c r="AP70" s="39">
        <f t="shared" si="1"/>
        <v>0.86792452830188682</v>
      </c>
      <c r="AQ70" s="40">
        <f t="shared" si="2"/>
        <v>0.88372093023255816</v>
      </c>
      <c r="AR70" s="41">
        <f t="shared" si="3"/>
        <v>0.73913043478260865</v>
      </c>
      <c r="AS70" s="42">
        <f t="shared" si="4"/>
        <v>1</v>
      </c>
      <c r="AT70" s="43">
        <f t="shared" si="5"/>
        <v>0.91304347826086951</v>
      </c>
      <c r="AU70" s="44">
        <f t="shared" si="6"/>
        <v>1</v>
      </c>
      <c r="AV70" s="7">
        <f>ESE!F68</f>
        <v>2</v>
      </c>
      <c r="AW70" s="7">
        <f>ESE!G68</f>
        <v>2</v>
      </c>
      <c r="AX70" s="7">
        <f>ESE!H68</f>
        <v>2</v>
      </c>
      <c r="AY70" s="7">
        <f>ESE!I68</f>
        <v>2</v>
      </c>
      <c r="AZ70" s="7">
        <f>ESE!J68</f>
        <v>2</v>
      </c>
      <c r="BA70" s="7">
        <f>ESE!K68</f>
        <v>2</v>
      </c>
      <c r="BB70" s="7">
        <f>ESE!L68</f>
        <v>2</v>
      </c>
      <c r="BC70" s="7">
        <f>ESE!M68</f>
        <v>2</v>
      </c>
      <c r="BD70" s="7">
        <f>ESE!N68</f>
        <v>2</v>
      </c>
      <c r="BE70" s="7">
        <f>ESE!O68</f>
        <v>2</v>
      </c>
      <c r="BF70" s="7">
        <f>ESE!P68</f>
        <v>8</v>
      </c>
      <c r="BG70" s="7">
        <f>ESE!Q68</f>
        <v>12</v>
      </c>
      <c r="BH70" s="7">
        <f>ESE!R68</f>
        <v>11</v>
      </c>
      <c r="BI70" s="7">
        <f>ESE!S68</f>
        <v>12</v>
      </c>
      <c r="BJ70" s="7">
        <f>ESE!T68</f>
        <v>11</v>
      </c>
      <c r="BK70" s="7">
        <f>ESE!U68</f>
        <v>11</v>
      </c>
      <c r="BL70" s="17">
        <f>ESE!V68</f>
        <v>85</v>
      </c>
      <c r="BM70" s="52">
        <f>ESE!W68</f>
        <v>0.88888888888888884</v>
      </c>
      <c r="BN70" s="40">
        <f>ESE!X68</f>
        <v>0.83333333333333337</v>
      </c>
      <c r="BO70" s="41">
        <f>ESE!Y68</f>
        <v>0.88888888888888884</v>
      </c>
      <c r="BP70" s="42">
        <f>ESE!Z68</f>
        <v>0.83333333333333337</v>
      </c>
      <c r="BQ70" s="43">
        <f>ESE!AA68</f>
        <v>0.83333333333333337</v>
      </c>
      <c r="BR70" s="44">
        <f>ESE!AB68</f>
        <v>0.8</v>
      </c>
      <c r="BS70" s="50">
        <f t="shared" si="13"/>
        <v>0.53333333333333333</v>
      </c>
      <c r="BT70" s="50">
        <f t="shared" si="14"/>
        <v>0.5</v>
      </c>
      <c r="BU70" s="50">
        <f t="shared" si="15"/>
        <v>0.53333333333333333</v>
      </c>
      <c r="BV70" s="50">
        <f t="shared" si="16"/>
        <v>0.5</v>
      </c>
      <c r="BW70" s="50">
        <f t="shared" si="17"/>
        <v>0.5</v>
      </c>
      <c r="BX70" s="50">
        <f t="shared" si="18"/>
        <v>0.48</v>
      </c>
      <c r="BY70" s="34">
        <f t="shared" si="19"/>
        <v>0.34716981132075475</v>
      </c>
      <c r="BZ70" s="34">
        <f t="shared" si="20"/>
        <v>0.35348837209302331</v>
      </c>
      <c r="CA70" s="34">
        <f t="shared" si="21"/>
        <v>0.29565217391304349</v>
      </c>
      <c r="CB70" s="34">
        <f t="shared" si="22"/>
        <v>0.4</v>
      </c>
      <c r="CC70" s="34">
        <f t="shared" si="23"/>
        <v>0.36521739130434783</v>
      </c>
      <c r="CD70" s="34">
        <f t="shared" si="24"/>
        <v>0.4</v>
      </c>
      <c r="CE70" s="34">
        <f t="shared" si="25"/>
        <v>0.88050314465408808</v>
      </c>
      <c r="CF70" s="34">
        <f t="shared" si="26"/>
        <v>0.85348837209302331</v>
      </c>
      <c r="CG70" s="34">
        <f t="shared" si="27"/>
        <v>0.82898550724637676</v>
      </c>
      <c r="CH70" s="34">
        <f t="shared" si="28"/>
        <v>0.9</v>
      </c>
      <c r="CI70" s="34">
        <f t="shared" si="29"/>
        <v>0.86521739130434783</v>
      </c>
      <c r="CJ70" s="34">
        <f t="shared" si="30"/>
        <v>0.88</v>
      </c>
      <c r="CK70" s="34">
        <f>CES!J67</f>
        <v>1</v>
      </c>
      <c r="CL70" s="34">
        <f>CES!K67</f>
        <v>0.66666666666666663</v>
      </c>
      <c r="CM70" s="34">
        <f>CES!L67</f>
        <v>1</v>
      </c>
      <c r="CN70" s="34">
        <f>CES!M67</f>
        <v>0.33333333333333331</v>
      </c>
      <c r="CO70" s="34">
        <f>CES!N67</f>
        <v>0.66666666666666663</v>
      </c>
      <c r="CP70" s="34">
        <f>CES!O67</f>
        <v>0.33333333333333331</v>
      </c>
      <c r="CQ70" s="34">
        <f t="shared" si="31"/>
        <v>0.1</v>
      </c>
      <c r="CR70" s="34">
        <f t="shared" si="32"/>
        <v>6.6666666666666666E-2</v>
      </c>
      <c r="CS70" s="34">
        <f t="shared" si="33"/>
        <v>0.1</v>
      </c>
      <c r="CT70" s="34">
        <f t="shared" si="34"/>
        <v>3.3333333333333333E-2</v>
      </c>
      <c r="CU70" s="34">
        <f t="shared" si="35"/>
        <v>6.6666666666666666E-2</v>
      </c>
      <c r="CV70" s="34">
        <f t="shared" si="36"/>
        <v>3.3333333333333333E-2</v>
      </c>
      <c r="CW70" s="34">
        <f t="shared" si="37"/>
        <v>0.79245283018867929</v>
      </c>
      <c r="CX70" s="34">
        <f t="shared" si="38"/>
        <v>0.768139534883721</v>
      </c>
      <c r="CY70" s="34">
        <f t="shared" si="39"/>
        <v>0.74608695652173906</v>
      </c>
      <c r="CZ70" s="34">
        <f t="shared" si="40"/>
        <v>0.81</v>
      </c>
      <c r="DA70" s="34">
        <f t="shared" si="41"/>
        <v>0.77869565217391301</v>
      </c>
      <c r="DB70" s="34">
        <f t="shared" si="42"/>
        <v>0.79200000000000004</v>
      </c>
      <c r="DC70" s="39">
        <f t="shared" si="43"/>
        <v>0.89245283018867927</v>
      </c>
      <c r="DD70" s="40">
        <f t="shared" si="44"/>
        <v>0.83480620155038765</v>
      </c>
      <c r="DE70" s="41">
        <f t="shared" si="45"/>
        <v>0.84608695652173904</v>
      </c>
      <c r="DF70" s="42">
        <f t="shared" si="46"/>
        <v>0.84333333333333338</v>
      </c>
      <c r="DG70" s="43">
        <f t="shared" si="47"/>
        <v>0.84536231884057966</v>
      </c>
      <c r="DH70" s="44">
        <f t="shared" si="48"/>
        <v>0.82533333333333336</v>
      </c>
    </row>
    <row r="71" spans="2:112" x14ac:dyDescent="0.3">
      <c r="B71" s="7">
        <f>'CAT1'!B69</f>
        <v>57</v>
      </c>
      <c r="C71" s="21" t="str">
        <f>'CAT1'!C69</f>
        <v>AME21162</v>
      </c>
      <c r="D71" s="132" t="str">
        <f>'CAT1'!D69</f>
        <v>AME21162</v>
      </c>
      <c r="E71" s="133"/>
      <c r="F71" s="7">
        <f>'CAT1'!F69</f>
        <v>1</v>
      </c>
      <c r="G71" s="7">
        <f>'CAT1'!G69</f>
        <v>1</v>
      </c>
      <c r="H71" s="7">
        <f>'CAT1'!H69</f>
        <v>2</v>
      </c>
      <c r="I71" s="7">
        <f>'CAT1'!I69</f>
        <v>1</v>
      </c>
      <c r="J71" s="7">
        <f>'CAT1'!J69</f>
        <v>1</v>
      </c>
      <c r="K71" s="7">
        <f>'CAT1'!K69</f>
        <v>1</v>
      </c>
      <c r="L71" s="7">
        <f>'CAT1'!L69</f>
        <v>8</v>
      </c>
      <c r="M71" s="7">
        <f>'CAT1'!M69</f>
        <v>11</v>
      </c>
      <c r="N71" s="7">
        <f>'CAT1'!N69</f>
        <v>12</v>
      </c>
      <c r="O71" s="17">
        <f>'CAT1'!O69</f>
        <v>38</v>
      </c>
      <c r="P71" s="7">
        <f>Model!F69</f>
        <v>0</v>
      </c>
      <c r="Q71" s="7">
        <f>Model!G69</f>
        <v>1</v>
      </c>
      <c r="R71" s="7">
        <f>Model!H69</f>
        <v>2</v>
      </c>
      <c r="S71" s="7">
        <f>Model!I69</f>
        <v>0</v>
      </c>
      <c r="T71" s="7">
        <f>Model!J69</f>
        <v>0</v>
      </c>
      <c r="U71" s="7">
        <f>Model!K69</f>
        <v>1</v>
      </c>
      <c r="V71" s="7">
        <f>Model!L69</f>
        <v>1</v>
      </c>
      <c r="W71" s="7">
        <f>Model!M69</f>
        <v>2</v>
      </c>
      <c r="X71" s="7">
        <f>Model!N69</f>
        <v>2</v>
      </c>
      <c r="Y71" s="7">
        <f>Model!O69</f>
        <v>1</v>
      </c>
      <c r="Z71" s="7">
        <f>Model!P69</f>
        <v>9</v>
      </c>
      <c r="AA71" s="7">
        <f>Model!Q69</f>
        <v>14</v>
      </c>
      <c r="AB71" s="7">
        <f>Model!R69</f>
        <v>14</v>
      </c>
      <c r="AC71" s="7">
        <f>Model!S69</f>
        <v>10</v>
      </c>
      <c r="AD71" s="7">
        <f>Model!T69</f>
        <v>13</v>
      </c>
      <c r="AE71" s="7">
        <f>Model!U69</f>
        <v>12</v>
      </c>
      <c r="AF71" s="17">
        <f>Model!V69</f>
        <v>82</v>
      </c>
      <c r="AG71" s="7">
        <f>'CAT1'!P69</f>
        <v>5</v>
      </c>
      <c r="AH71" s="7">
        <f>'CAT1'!Q69</f>
        <v>5</v>
      </c>
      <c r="AI71" s="17">
        <f>'CAT1'!R69</f>
        <v>10</v>
      </c>
      <c r="AJ71" s="29">
        <f>Model!W69</f>
        <v>5</v>
      </c>
      <c r="AK71" s="29">
        <f>Model!X69</f>
        <v>5</v>
      </c>
      <c r="AL71" s="17">
        <f>Model!AB69</f>
        <v>10</v>
      </c>
      <c r="AM71" s="29">
        <f>Model!Z69</f>
        <v>5</v>
      </c>
      <c r="AN71" s="29">
        <f>Model!AA69</f>
        <v>5</v>
      </c>
      <c r="AO71" s="17">
        <f>Model!AB69</f>
        <v>10</v>
      </c>
      <c r="AP71" s="39">
        <f t="shared" si="1"/>
        <v>0.81132075471698117</v>
      </c>
      <c r="AQ71" s="40">
        <f t="shared" si="2"/>
        <v>0.83720930232558144</v>
      </c>
      <c r="AR71" s="41">
        <f t="shared" si="3"/>
        <v>0.69565217391304346</v>
      </c>
      <c r="AS71" s="42">
        <f t="shared" si="4"/>
        <v>0.91304347826086951</v>
      </c>
      <c r="AT71" s="43">
        <f t="shared" si="5"/>
        <v>0.86956521739130432</v>
      </c>
      <c r="AU71" s="44">
        <f t="shared" si="6"/>
        <v>0.93333333333333335</v>
      </c>
      <c r="AV71" s="7">
        <f>ESE!F69</f>
        <v>2</v>
      </c>
      <c r="AW71" s="7">
        <f>ESE!G69</f>
        <v>1</v>
      </c>
      <c r="AX71" s="7">
        <f>ESE!H69</f>
        <v>1</v>
      </c>
      <c r="AY71" s="7">
        <f>ESE!I69</f>
        <v>2</v>
      </c>
      <c r="AZ71" s="7">
        <f>ESE!J69</f>
        <v>2</v>
      </c>
      <c r="BA71" s="7">
        <f>ESE!K69</f>
        <v>1</v>
      </c>
      <c r="BB71" s="7">
        <f>ESE!L69</f>
        <v>2</v>
      </c>
      <c r="BC71" s="7">
        <f>ESE!M69</f>
        <v>1</v>
      </c>
      <c r="BD71" s="7">
        <f>ESE!N69</f>
        <v>2</v>
      </c>
      <c r="BE71" s="7">
        <f>ESE!O69</f>
        <v>0</v>
      </c>
      <c r="BF71" s="7">
        <f>ESE!P69</f>
        <v>9</v>
      </c>
      <c r="BG71" s="7">
        <f>ESE!Q69</f>
        <v>12</v>
      </c>
      <c r="BH71" s="7">
        <f>ESE!R69</f>
        <v>12</v>
      </c>
      <c r="BI71" s="7">
        <f>ESE!S69</f>
        <v>11</v>
      </c>
      <c r="BJ71" s="7">
        <f>ESE!T69</f>
        <v>12</v>
      </c>
      <c r="BK71" s="7">
        <f>ESE!U69</f>
        <v>11</v>
      </c>
      <c r="BL71" s="17">
        <f>ESE!V69</f>
        <v>81</v>
      </c>
      <c r="BM71" s="52">
        <f>ESE!W69</f>
        <v>0.83333333333333337</v>
      </c>
      <c r="BN71" s="40">
        <f>ESE!X69</f>
        <v>0.83333333333333337</v>
      </c>
      <c r="BO71" s="41">
        <f>ESE!Y69</f>
        <v>0.77777777777777779</v>
      </c>
      <c r="BP71" s="42">
        <f>ESE!Z69</f>
        <v>0.83333333333333337</v>
      </c>
      <c r="BQ71" s="43">
        <f>ESE!AA69</f>
        <v>0.77777777777777779</v>
      </c>
      <c r="BR71" s="44">
        <f>ESE!AB69</f>
        <v>0.9</v>
      </c>
      <c r="BS71" s="50">
        <f t="shared" si="13"/>
        <v>0.5</v>
      </c>
      <c r="BT71" s="50">
        <f t="shared" si="14"/>
        <v>0.5</v>
      </c>
      <c r="BU71" s="50">
        <f t="shared" si="15"/>
        <v>0.46666666666666667</v>
      </c>
      <c r="BV71" s="50">
        <f t="shared" si="16"/>
        <v>0.5</v>
      </c>
      <c r="BW71" s="50">
        <f t="shared" si="17"/>
        <v>0.46666666666666667</v>
      </c>
      <c r="BX71" s="50">
        <f t="shared" si="18"/>
        <v>0.54</v>
      </c>
      <c r="BY71" s="34">
        <f t="shared" si="19"/>
        <v>0.32452830188679249</v>
      </c>
      <c r="BZ71" s="34">
        <f t="shared" si="20"/>
        <v>0.33488372093023261</v>
      </c>
      <c r="CA71" s="34">
        <f t="shared" si="21"/>
        <v>0.27826086956521739</v>
      </c>
      <c r="CB71" s="34">
        <f t="shared" si="22"/>
        <v>0.36521739130434783</v>
      </c>
      <c r="CC71" s="34">
        <f t="shared" si="23"/>
        <v>0.34782608695652173</v>
      </c>
      <c r="CD71" s="34">
        <f t="shared" si="24"/>
        <v>0.37333333333333335</v>
      </c>
      <c r="CE71" s="34">
        <f t="shared" si="25"/>
        <v>0.82452830188679249</v>
      </c>
      <c r="CF71" s="34">
        <f t="shared" si="26"/>
        <v>0.83488372093023266</v>
      </c>
      <c r="CG71" s="34">
        <f t="shared" si="27"/>
        <v>0.74492753623188412</v>
      </c>
      <c r="CH71" s="34">
        <f t="shared" si="28"/>
        <v>0.86521739130434783</v>
      </c>
      <c r="CI71" s="34">
        <f t="shared" si="29"/>
        <v>0.8144927536231884</v>
      </c>
      <c r="CJ71" s="34">
        <f t="shared" si="30"/>
        <v>0.91333333333333333</v>
      </c>
      <c r="CK71" s="34">
        <f>CES!J68</f>
        <v>0.66666666666666663</v>
      </c>
      <c r="CL71" s="34">
        <f>CES!K68</f>
        <v>1</v>
      </c>
      <c r="CM71" s="34">
        <f>CES!L68</f>
        <v>1</v>
      </c>
      <c r="CN71" s="34">
        <f>CES!M68</f>
        <v>0.33333333333333331</v>
      </c>
      <c r="CO71" s="34">
        <f>CES!N68</f>
        <v>1</v>
      </c>
      <c r="CP71" s="34">
        <f>CES!O68</f>
        <v>0.66666666666666663</v>
      </c>
      <c r="CQ71" s="34">
        <f t="shared" si="31"/>
        <v>6.6666666666666666E-2</v>
      </c>
      <c r="CR71" s="34">
        <f t="shared" si="32"/>
        <v>0.1</v>
      </c>
      <c r="CS71" s="34">
        <f t="shared" si="33"/>
        <v>0.1</v>
      </c>
      <c r="CT71" s="34">
        <f t="shared" si="34"/>
        <v>3.3333333333333333E-2</v>
      </c>
      <c r="CU71" s="34">
        <f t="shared" si="35"/>
        <v>0.1</v>
      </c>
      <c r="CV71" s="34">
        <f t="shared" si="36"/>
        <v>6.6666666666666666E-2</v>
      </c>
      <c r="CW71" s="34">
        <f t="shared" si="37"/>
        <v>0.74207547169811328</v>
      </c>
      <c r="CX71" s="34">
        <f t="shared" si="38"/>
        <v>0.75139534883720938</v>
      </c>
      <c r="CY71" s="34">
        <f t="shared" si="39"/>
        <v>0.67043478260869571</v>
      </c>
      <c r="CZ71" s="34">
        <f t="shared" si="40"/>
        <v>0.77869565217391301</v>
      </c>
      <c r="DA71" s="34">
        <f t="shared" si="41"/>
        <v>0.73304347826086957</v>
      </c>
      <c r="DB71" s="34">
        <f t="shared" si="42"/>
        <v>0.82200000000000006</v>
      </c>
      <c r="DC71" s="39">
        <f t="shared" si="43"/>
        <v>0.80874213836477993</v>
      </c>
      <c r="DD71" s="40">
        <f t="shared" si="44"/>
        <v>0.85139534883720935</v>
      </c>
      <c r="DE71" s="41">
        <f t="shared" si="45"/>
        <v>0.77043478260869569</v>
      </c>
      <c r="DF71" s="42">
        <f t="shared" si="46"/>
        <v>0.81202898550724634</v>
      </c>
      <c r="DG71" s="43">
        <f t="shared" si="47"/>
        <v>0.83304347826086955</v>
      </c>
      <c r="DH71" s="44">
        <f t="shared" si="48"/>
        <v>0.88866666666666672</v>
      </c>
    </row>
    <row r="72" spans="2:112" x14ac:dyDescent="0.3">
      <c r="B72" s="7">
        <f>'CAT1'!B70</f>
        <v>58</v>
      </c>
      <c r="C72" s="21" t="str">
        <f>'CAT1'!C70</f>
        <v>AME21163</v>
      </c>
      <c r="D72" s="132" t="str">
        <f>'CAT1'!D70</f>
        <v>AME21163</v>
      </c>
      <c r="E72" s="133"/>
      <c r="F72" s="7">
        <f>'CAT1'!F70</f>
        <v>0</v>
      </c>
      <c r="G72" s="7">
        <f>'CAT1'!G70</f>
        <v>0</v>
      </c>
      <c r="H72" s="7">
        <f>'CAT1'!H70</f>
        <v>1</v>
      </c>
      <c r="I72" s="7">
        <f>'CAT1'!I70</f>
        <v>0</v>
      </c>
      <c r="J72" s="7">
        <f>'CAT1'!J70</f>
        <v>0</v>
      </c>
      <c r="K72" s="7">
        <f>'CAT1'!K70</f>
        <v>0</v>
      </c>
      <c r="L72" s="7">
        <f>'CAT1'!L70</f>
        <v>6</v>
      </c>
      <c r="M72" s="7">
        <f>'CAT1'!M70</f>
        <v>8</v>
      </c>
      <c r="N72" s="7">
        <f>'CAT1'!N70</f>
        <v>12</v>
      </c>
      <c r="O72" s="17">
        <f>'CAT1'!O70</f>
        <v>27</v>
      </c>
      <c r="P72" s="7">
        <f>Model!F70</f>
        <v>2</v>
      </c>
      <c r="Q72" s="7">
        <f>Model!G70</f>
        <v>2</v>
      </c>
      <c r="R72" s="7">
        <f>Model!H70</f>
        <v>2</v>
      </c>
      <c r="S72" s="7">
        <f>Model!I70</f>
        <v>1</v>
      </c>
      <c r="T72" s="7">
        <f>Model!J70</f>
        <v>2</v>
      </c>
      <c r="U72" s="7">
        <f>Model!K70</f>
        <v>2</v>
      </c>
      <c r="V72" s="7">
        <f>Model!L70</f>
        <v>2</v>
      </c>
      <c r="W72" s="7">
        <f>Model!M70</f>
        <v>2</v>
      </c>
      <c r="X72" s="7">
        <f>Model!N70</f>
        <v>2</v>
      </c>
      <c r="Y72" s="7">
        <f>Model!O70</f>
        <v>2</v>
      </c>
      <c r="Z72" s="7">
        <f>Model!P70</f>
        <v>6</v>
      </c>
      <c r="AA72" s="7">
        <f>Model!Q70</f>
        <v>11</v>
      </c>
      <c r="AB72" s="7">
        <f>Model!R70</f>
        <v>13</v>
      </c>
      <c r="AC72" s="7">
        <f>Model!S70</f>
        <v>10</v>
      </c>
      <c r="AD72" s="7">
        <f>Model!T70</f>
        <v>13</v>
      </c>
      <c r="AE72" s="7">
        <f>Model!U70</f>
        <v>5</v>
      </c>
      <c r="AF72" s="17">
        <f>Model!V70</f>
        <v>77</v>
      </c>
      <c r="AG72" s="7">
        <f>'CAT1'!P70</f>
        <v>5</v>
      </c>
      <c r="AH72" s="7">
        <f>'CAT1'!Q70</f>
        <v>5</v>
      </c>
      <c r="AI72" s="17">
        <f>'CAT1'!R70</f>
        <v>10</v>
      </c>
      <c r="AJ72" s="29">
        <f>Model!W70</f>
        <v>5</v>
      </c>
      <c r="AK72" s="29">
        <f>Model!X70</f>
        <v>5</v>
      </c>
      <c r="AL72" s="17">
        <f>Model!AB70</f>
        <v>9</v>
      </c>
      <c r="AM72" s="29">
        <f>Model!Z70</f>
        <v>5</v>
      </c>
      <c r="AN72" s="29">
        <f>Model!AA70</f>
        <v>4</v>
      </c>
      <c r="AO72" s="17">
        <f>Model!AB70</f>
        <v>9</v>
      </c>
      <c r="AP72" s="39">
        <f t="shared" si="1"/>
        <v>0.660377358490566</v>
      </c>
      <c r="AQ72" s="40">
        <f t="shared" si="2"/>
        <v>0.76744186046511631</v>
      </c>
      <c r="AR72" s="41">
        <f t="shared" si="3"/>
        <v>0.82608695652173914</v>
      </c>
      <c r="AS72" s="42">
        <f t="shared" si="4"/>
        <v>0.95652173913043481</v>
      </c>
      <c r="AT72" s="43">
        <f t="shared" si="5"/>
        <v>0.60869565217391308</v>
      </c>
      <c r="AU72" s="44">
        <f t="shared" si="6"/>
        <v>0.66666666666666663</v>
      </c>
      <c r="AV72" s="7">
        <f>ESE!F70</f>
        <v>2</v>
      </c>
      <c r="AW72" s="7">
        <f>ESE!G70</f>
        <v>2</v>
      </c>
      <c r="AX72" s="7">
        <f>ESE!H70</f>
        <v>2</v>
      </c>
      <c r="AY72" s="7">
        <f>ESE!I70</f>
        <v>2</v>
      </c>
      <c r="AZ72" s="7">
        <f>ESE!J70</f>
        <v>2</v>
      </c>
      <c r="BA72" s="7">
        <f>ESE!K70</f>
        <v>2</v>
      </c>
      <c r="BB72" s="7">
        <f>ESE!L70</f>
        <v>2</v>
      </c>
      <c r="BC72" s="7">
        <f>ESE!M70</f>
        <v>2</v>
      </c>
      <c r="BD72" s="7">
        <f>ESE!N70</f>
        <v>2</v>
      </c>
      <c r="BE72" s="7">
        <f>ESE!O70</f>
        <v>2</v>
      </c>
      <c r="BF72" s="7">
        <f>ESE!P70</f>
        <v>6</v>
      </c>
      <c r="BG72" s="7">
        <f>ESE!Q70</f>
        <v>12</v>
      </c>
      <c r="BH72" s="7">
        <f>ESE!R70</f>
        <v>11</v>
      </c>
      <c r="BI72" s="7">
        <f>ESE!S70</f>
        <v>11</v>
      </c>
      <c r="BJ72" s="7">
        <f>ESE!T70</f>
        <v>11</v>
      </c>
      <c r="BK72" s="7">
        <f>ESE!U70</f>
        <v>10</v>
      </c>
      <c r="BL72" s="17">
        <f>ESE!V70</f>
        <v>81</v>
      </c>
      <c r="BM72" s="52">
        <f>ESE!W70</f>
        <v>0.88888888888888884</v>
      </c>
      <c r="BN72" s="40">
        <f>ESE!X70</f>
        <v>0.83333333333333337</v>
      </c>
      <c r="BO72" s="41">
        <f>ESE!Y70</f>
        <v>0.83333333333333337</v>
      </c>
      <c r="BP72" s="42">
        <f>ESE!Z70</f>
        <v>0.83333333333333337</v>
      </c>
      <c r="BQ72" s="43">
        <f>ESE!AA70</f>
        <v>0.77777777777777779</v>
      </c>
      <c r="BR72" s="44">
        <f>ESE!AB70</f>
        <v>0.6</v>
      </c>
      <c r="BS72" s="50">
        <f t="shared" si="13"/>
        <v>0.53333333333333333</v>
      </c>
      <c r="BT72" s="50">
        <f t="shared" si="14"/>
        <v>0.5</v>
      </c>
      <c r="BU72" s="50">
        <f t="shared" si="15"/>
        <v>0.5</v>
      </c>
      <c r="BV72" s="50">
        <f t="shared" si="16"/>
        <v>0.5</v>
      </c>
      <c r="BW72" s="50">
        <f t="shared" si="17"/>
        <v>0.46666666666666667</v>
      </c>
      <c r="BX72" s="50">
        <f t="shared" si="18"/>
        <v>0.36</v>
      </c>
      <c r="BY72" s="34">
        <f t="shared" si="19"/>
        <v>0.26415094339622641</v>
      </c>
      <c r="BZ72" s="34">
        <f t="shared" si="20"/>
        <v>0.30697674418604654</v>
      </c>
      <c r="CA72" s="34">
        <f t="shared" si="21"/>
        <v>0.33043478260869569</v>
      </c>
      <c r="CB72" s="34">
        <f t="shared" si="22"/>
        <v>0.38260869565217392</v>
      </c>
      <c r="CC72" s="34">
        <f t="shared" si="23"/>
        <v>0.24347826086956526</v>
      </c>
      <c r="CD72" s="34">
        <f t="shared" si="24"/>
        <v>0.26666666666666666</v>
      </c>
      <c r="CE72" s="34">
        <f t="shared" si="25"/>
        <v>0.79748427672955979</v>
      </c>
      <c r="CF72" s="34">
        <f t="shared" si="26"/>
        <v>0.80697674418604648</v>
      </c>
      <c r="CG72" s="34">
        <f t="shared" si="27"/>
        <v>0.83043478260869574</v>
      </c>
      <c r="CH72" s="34">
        <f t="shared" si="28"/>
        <v>0.88260869565217392</v>
      </c>
      <c r="CI72" s="34">
        <f t="shared" si="29"/>
        <v>0.71014492753623193</v>
      </c>
      <c r="CJ72" s="34">
        <f t="shared" si="30"/>
        <v>0.62666666666666671</v>
      </c>
      <c r="CK72" s="34">
        <f>CES!J69</f>
        <v>1</v>
      </c>
      <c r="CL72" s="34">
        <f>CES!K69</f>
        <v>0.66666666666666663</v>
      </c>
      <c r="CM72" s="34">
        <f>CES!L69</f>
        <v>0.66666666666666663</v>
      </c>
      <c r="CN72" s="34">
        <f>CES!M69</f>
        <v>1</v>
      </c>
      <c r="CO72" s="34">
        <f>CES!N69</f>
        <v>0.66666666666666663</v>
      </c>
      <c r="CP72" s="34">
        <f>CES!O69</f>
        <v>1</v>
      </c>
      <c r="CQ72" s="34">
        <f t="shared" si="31"/>
        <v>0.1</v>
      </c>
      <c r="CR72" s="34">
        <f t="shared" si="32"/>
        <v>6.6666666666666666E-2</v>
      </c>
      <c r="CS72" s="34">
        <f t="shared" si="33"/>
        <v>6.6666666666666666E-2</v>
      </c>
      <c r="CT72" s="34">
        <f t="shared" si="34"/>
        <v>0.1</v>
      </c>
      <c r="CU72" s="34">
        <f t="shared" si="35"/>
        <v>6.6666666666666666E-2</v>
      </c>
      <c r="CV72" s="34">
        <f t="shared" si="36"/>
        <v>0.1</v>
      </c>
      <c r="CW72" s="34">
        <f t="shared" si="37"/>
        <v>0.71773584905660381</v>
      </c>
      <c r="CX72" s="34">
        <f t="shared" si="38"/>
        <v>0.72627906976744183</v>
      </c>
      <c r="CY72" s="34">
        <f t="shared" si="39"/>
        <v>0.74739130434782619</v>
      </c>
      <c r="CZ72" s="34">
        <f t="shared" si="40"/>
        <v>0.79434782608695653</v>
      </c>
      <c r="DA72" s="34">
        <f t="shared" si="41"/>
        <v>0.63913043478260878</v>
      </c>
      <c r="DB72" s="34">
        <f t="shared" si="42"/>
        <v>0.56400000000000006</v>
      </c>
      <c r="DC72" s="39">
        <f t="shared" si="43"/>
        <v>0.81773584905660379</v>
      </c>
      <c r="DD72" s="40">
        <f t="shared" si="44"/>
        <v>0.79294573643410848</v>
      </c>
      <c r="DE72" s="41">
        <f t="shared" si="45"/>
        <v>0.81405797101449284</v>
      </c>
      <c r="DF72" s="42">
        <f t="shared" si="46"/>
        <v>0.89434782608695651</v>
      </c>
      <c r="DG72" s="43">
        <f t="shared" si="47"/>
        <v>0.70579710144927543</v>
      </c>
      <c r="DH72" s="44">
        <f t="shared" si="48"/>
        <v>0.66400000000000003</v>
      </c>
    </row>
    <row r="73" spans="2:112" x14ac:dyDescent="0.3">
      <c r="B73" s="7">
        <f>'CAT1'!B71</f>
        <v>59</v>
      </c>
      <c r="C73" s="21" t="str">
        <f>'CAT1'!C71</f>
        <v>AME21165</v>
      </c>
      <c r="D73" s="132" t="str">
        <f>'CAT1'!D71</f>
        <v>AME21165</v>
      </c>
      <c r="E73" s="133"/>
      <c r="F73" s="7">
        <f>'CAT1'!F71</f>
        <v>2</v>
      </c>
      <c r="G73" s="7">
        <f>'CAT1'!G71</f>
        <v>1</v>
      </c>
      <c r="H73" s="7">
        <f>'CAT1'!H71</f>
        <v>2</v>
      </c>
      <c r="I73" s="7">
        <f>'CAT1'!I71</f>
        <v>1</v>
      </c>
      <c r="J73" s="7">
        <f>'CAT1'!J71</f>
        <v>1</v>
      </c>
      <c r="K73" s="7">
        <f>'CAT1'!K71</f>
        <v>1</v>
      </c>
      <c r="L73" s="7">
        <f>'CAT1'!L71</f>
        <v>7</v>
      </c>
      <c r="M73" s="7">
        <f>'CAT1'!M71</f>
        <v>12</v>
      </c>
      <c r="N73" s="7">
        <f>'CAT1'!N71</f>
        <v>10</v>
      </c>
      <c r="O73" s="17">
        <f>'CAT1'!O71</f>
        <v>37</v>
      </c>
      <c r="P73" s="7">
        <f>Model!F71</f>
        <v>1</v>
      </c>
      <c r="Q73" s="7">
        <f>Model!G71</f>
        <v>2</v>
      </c>
      <c r="R73" s="7">
        <f>Model!H71</f>
        <v>2</v>
      </c>
      <c r="S73" s="7">
        <f>Model!I71</f>
        <v>1</v>
      </c>
      <c r="T73" s="7">
        <f>Model!J71</f>
        <v>1</v>
      </c>
      <c r="U73" s="7">
        <f>Model!K71</f>
        <v>1</v>
      </c>
      <c r="V73" s="7">
        <f>Model!L71</f>
        <v>2</v>
      </c>
      <c r="W73" s="7">
        <f>Model!M71</f>
        <v>2</v>
      </c>
      <c r="X73" s="7">
        <f>Model!N71</f>
        <v>1</v>
      </c>
      <c r="Y73" s="7">
        <f>Model!O71</f>
        <v>2</v>
      </c>
      <c r="Z73" s="7">
        <f>Model!P71</f>
        <v>10</v>
      </c>
      <c r="AA73" s="7">
        <f>Model!Q71</f>
        <v>10</v>
      </c>
      <c r="AB73" s="7">
        <f>Model!R71</f>
        <v>12</v>
      </c>
      <c r="AC73" s="7">
        <f>Model!S71</f>
        <v>14</v>
      </c>
      <c r="AD73" s="7">
        <f>Model!T71</f>
        <v>14</v>
      </c>
      <c r="AE73" s="7">
        <f>Model!U71</f>
        <v>14</v>
      </c>
      <c r="AF73" s="17">
        <f>Model!V71</f>
        <v>89</v>
      </c>
      <c r="AG73" s="7">
        <f>'CAT1'!P71</f>
        <v>5</v>
      </c>
      <c r="AH73" s="7">
        <f>'CAT1'!Q71</f>
        <v>5</v>
      </c>
      <c r="AI73" s="17">
        <f>'CAT1'!R71</f>
        <v>10</v>
      </c>
      <c r="AJ73" s="29">
        <f>Model!W71</f>
        <v>5</v>
      </c>
      <c r="AK73" s="29">
        <f>Model!X71</f>
        <v>5</v>
      </c>
      <c r="AL73" s="17">
        <f>Model!AB71</f>
        <v>9</v>
      </c>
      <c r="AM73" s="29">
        <f>Model!Z71</f>
        <v>5</v>
      </c>
      <c r="AN73" s="29">
        <f>Model!AA71</f>
        <v>4</v>
      </c>
      <c r="AO73" s="17">
        <f>Model!AB71</f>
        <v>9</v>
      </c>
      <c r="AP73" s="39">
        <f t="shared" si="1"/>
        <v>0.79245283018867929</v>
      </c>
      <c r="AQ73" s="40">
        <f t="shared" si="2"/>
        <v>0.76744186046511631</v>
      </c>
      <c r="AR73" s="41">
        <f t="shared" si="3"/>
        <v>0.91304347826086951</v>
      </c>
      <c r="AS73" s="42">
        <f t="shared" si="4"/>
        <v>1</v>
      </c>
      <c r="AT73" s="43">
        <f t="shared" si="5"/>
        <v>0.95652173913043481</v>
      </c>
      <c r="AU73" s="44">
        <f t="shared" si="6"/>
        <v>0.93333333333333335</v>
      </c>
      <c r="AV73" s="7">
        <f>ESE!F71</f>
        <v>2</v>
      </c>
      <c r="AW73" s="7">
        <f>ESE!G71</f>
        <v>2</v>
      </c>
      <c r="AX73" s="7">
        <f>ESE!H71</f>
        <v>2</v>
      </c>
      <c r="AY73" s="7">
        <f>ESE!I71</f>
        <v>2</v>
      </c>
      <c r="AZ73" s="7">
        <f>ESE!J71</f>
        <v>2</v>
      </c>
      <c r="BA73" s="7">
        <f>ESE!K71</f>
        <v>2</v>
      </c>
      <c r="BB73" s="7">
        <f>ESE!L71</f>
        <v>2</v>
      </c>
      <c r="BC73" s="7">
        <f>ESE!M71</f>
        <v>2</v>
      </c>
      <c r="BD73" s="7">
        <f>ESE!N71</f>
        <v>2</v>
      </c>
      <c r="BE73" s="7">
        <f>ESE!O71</f>
        <v>2</v>
      </c>
      <c r="BF73" s="7">
        <f>ESE!P71</f>
        <v>9</v>
      </c>
      <c r="BG73" s="7">
        <f>ESE!Q71</f>
        <v>12</v>
      </c>
      <c r="BH73" s="7">
        <f>ESE!R71</f>
        <v>12</v>
      </c>
      <c r="BI73" s="7">
        <f>ESE!S71</f>
        <v>12</v>
      </c>
      <c r="BJ73" s="7">
        <f>ESE!T71</f>
        <v>12</v>
      </c>
      <c r="BK73" s="7">
        <f>ESE!U71</f>
        <v>12</v>
      </c>
      <c r="BL73" s="17">
        <f>ESE!V71</f>
        <v>89</v>
      </c>
      <c r="BM73" s="52">
        <f>ESE!W71</f>
        <v>0.88888888888888884</v>
      </c>
      <c r="BN73" s="40">
        <f>ESE!X71</f>
        <v>0.88888888888888884</v>
      </c>
      <c r="BO73" s="41">
        <f>ESE!Y71</f>
        <v>0.88888888888888884</v>
      </c>
      <c r="BP73" s="42">
        <f>ESE!Z71</f>
        <v>0.88888888888888884</v>
      </c>
      <c r="BQ73" s="43">
        <f>ESE!AA71</f>
        <v>0.88888888888888884</v>
      </c>
      <c r="BR73" s="44">
        <f>ESE!AB71</f>
        <v>0.9</v>
      </c>
      <c r="BS73" s="50">
        <f t="shared" si="13"/>
        <v>0.53333333333333333</v>
      </c>
      <c r="BT73" s="50">
        <f t="shared" si="14"/>
        <v>0.53333333333333333</v>
      </c>
      <c r="BU73" s="50">
        <f t="shared" si="15"/>
        <v>0.53333333333333333</v>
      </c>
      <c r="BV73" s="50">
        <f t="shared" si="16"/>
        <v>0.53333333333333333</v>
      </c>
      <c r="BW73" s="50">
        <f t="shared" si="17"/>
        <v>0.53333333333333333</v>
      </c>
      <c r="BX73" s="50">
        <f t="shared" si="18"/>
        <v>0.54</v>
      </c>
      <c r="BY73" s="34">
        <f t="shared" si="19"/>
        <v>0.31698113207547174</v>
      </c>
      <c r="BZ73" s="34">
        <f t="shared" si="20"/>
        <v>0.30697674418604654</v>
      </c>
      <c r="CA73" s="34">
        <f t="shared" si="21"/>
        <v>0.36521739130434783</v>
      </c>
      <c r="CB73" s="34">
        <f t="shared" si="22"/>
        <v>0.4</v>
      </c>
      <c r="CC73" s="34">
        <f t="shared" si="23"/>
        <v>0.38260869565217392</v>
      </c>
      <c r="CD73" s="34">
        <f t="shared" si="24"/>
        <v>0.37333333333333335</v>
      </c>
      <c r="CE73" s="34">
        <f t="shared" si="25"/>
        <v>0.85031446540880506</v>
      </c>
      <c r="CF73" s="34">
        <f t="shared" si="26"/>
        <v>0.84031007751937992</v>
      </c>
      <c r="CG73" s="34">
        <f t="shared" si="27"/>
        <v>0.89855072463768115</v>
      </c>
      <c r="CH73" s="34">
        <f t="shared" si="28"/>
        <v>0.93333333333333335</v>
      </c>
      <c r="CI73" s="34">
        <f t="shared" si="29"/>
        <v>0.91594202898550725</v>
      </c>
      <c r="CJ73" s="34">
        <f t="shared" si="30"/>
        <v>0.91333333333333333</v>
      </c>
      <c r="CK73" s="34">
        <f>CES!J70</f>
        <v>0.66666666666666663</v>
      </c>
      <c r="CL73" s="34">
        <f>CES!K70</f>
        <v>0.33333333333333331</v>
      </c>
      <c r="CM73" s="34">
        <f>CES!L70</f>
        <v>0.66666666666666663</v>
      </c>
      <c r="CN73" s="34">
        <f>CES!M70</f>
        <v>1</v>
      </c>
      <c r="CO73" s="34">
        <f>CES!N70</f>
        <v>0.33333333333333331</v>
      </c>
      <c r="CP73" s="34">
        <f>CES!O70</f>
        <v>0.66666666666666663</v>
      </c>
      <c r="CQ73" s="34">
        <f t="shared" si="31"/>
        <v>6.6666666666666666E-2</v>
      </c>
      <c r="CR73" s="34">
        <f t="shared" si="32"/>
        <v>3.3333333333333333E-2</v>
      </c>
      <c r="CS73" s="34">
        <f t="shared" si="33"/>
        <v>6.6666666666666666E-2</v>
      </c>
      <c r="CT73" s="34">
        <f t="shared" si="34"/>
        <v>0.1</v>
      </c>
      <c r="CU73" s="34">
        <f t="shared" si="35"/>
        <v>3.3333333333333333E-2</v>
      </c>
      <c r="CV73" s="34">
        <f t="shared" si="36"/>
        <v>6.6666666666666666E-2</v>
      </c>
      <c r="CW73" s="34">
        <f t="shared" si="37"/>
        <v>0.7652830188679246</v>
      </c>
      <c r="CX73" s="34">
        <f t="shared" si="38"/>
        <v>0.75627906976744197</v>
      </c>
      <c r="CY73" s="34">
        <f t="shared" si="39"/>
        <v>0.80869565217391304</v>
      </c>
      <c r="CZ73" s="34">
        <f t="shared" si="40"/>
        <v>0.84000000000000008</v>
      </c>
      <c r="DA73" s="34">
        <f t="shared" si="41"/>
        <v>0.82434782608695656</v>
      </c>
      <c r="DB73" s="34">
        <f t="shared" si="42"/>
        <v>0.82200000000000006</v>
      </c>
      <c r="DC73" s="39">
        <f t="shared" si="43"/>
        <v>0.83194968553459125</v>
      </c>
      <c r="DD73" s="40">
        <f t="shared" si="44"/>
        <v>0.7896124031007753</v>
      </c>
      <c r="DE73" s="41">
        <f t="shared" si="45"/>
        <v>0.87536231884057969</v>
      </c>
      <c r="DF73" s="42">
        <f t="shared" si="46"/>
        <v>0.94000000000000006</v>
      </c>
      <c r="DG73" s="43">
        <f t="shared" si="47"/>
        <v>0.85768115942028988</v>
      </c>
      <c r="DH73" s="44">
        <f t="shared" si="48"/>
        <v>0.88866666666666672</v>
      </c>
    </row>
    <row r="74" spans="2:112" x14ac:dyDescent="0.3">
      <c r="B74" s="7">
        <f>'CAT1'!B72</f>
        <v>60</v>
      </c>
      <c r="C74" s="21" t="str">
        <f>'CAT1'!C72</f>
        <v>AME21168</v>
      </c>
      <c r="D74" s="132" t="str">
        <f>'CAT1'!D72</f>
        <v>AME21168</v>
      </c>
      <c r="E74" s="133"/>
      <c r="F74" s="7">
        <f>'CAT1'!F72</f>
        <v>0</v>
      </c>
      <c r="G74" s="7">
        <f>'CAT1'!G72</f>
        <v>0</v>
      </c>
      <c r="H74" s="7">
        <f>'CAT1'!H72</f>
        <v>2</v>
      </c>
      <c r="I74" s="7">
        <f>'CAT1'!I72</f>
        <v>0</v>
      </c>
      <c r="J74" s="7">
        <f>'CAT1'!J72</f>
        <v>0</v>
      </c>
      <c r="K74" s="7">
        <f>'CAT1'!K72</f>
        <v>1</v>
      </c>
      <c r="L74" s="7">
        <f>'CAT1'!L72</f>
        <v>5</v>
      </c>
      <c r="M74" s="7">
        <f>'CAT1'!M72</f>
        <v>11</v>
      </c>
      <c r="N74" s="7">
        <f>'CAT1'!N72</f>
        <v>14</v>
      </c>
      <c r="O74" s="17">
        <f>'CAT1'!O72</f>
        <v>33</v>
      </c>
      <c r="P74" s="7">
        <f>Model!F72</f>
        <v>1</v>
      </c>
      <c r="Q74" s="7">
        <f>Model!G72</f>
        <v>0</v>
      </c>
      <c r="R74" s="7">
        <f>Model!H72</f>
        <v>2</v>
      </c>
      <c r="S74" s="7">
        <f>Model!I72</f>
        <v>0</v>
      </c>
      <c r="T74" s="7">
        <f>Model!J72</f>
        <v>0</v>
      </c>
      <c r="U74" s="7">
        <f>Model!K72</f>
        <v>0</v>
      </c>
      <c r="V74" s="7">
        <f>Model!L72</f>
        <v>2</v>
      </c>
      <c r="W74" s="7">
        <f>Model!M72</f>
        <v>2</v>
      </c>
      <c r="X74" s="7">
        <f>Model!N72</f>
        <v>2</v>
      </c>
      <c r="Y74" s="7">
        <f>Model!O72</f>
        <v>2</v>
      </c>
      <c r="Z74" s="7">
        <f>Model!P72</f>
        <v>10</v>
      </c>
      <c r="AA74" s="7">
        <f>Model!Q72</f>
        <v>13</v>
      </c>
      <c r="AB74" s="7">
        <f>Model!R72</f>
        <v>13</v>
      </c>
      <c r="AC74" s="7">
        <f>Model!S72</f>
        <v>13</v>
      </c>
      <c r="AD74" s="7">
        <f>Model!T72</f>
        <v>13</v>
      </c>
      <c r="AE74" s="7">
        <f>Model!U72</f>
        <v>13</v>
      </c>
      <c r="AF74" s="17">
        <f>Model!V72</f>
        <v>86</v>
      </c>
      <c r="AG74" s="7">
        <f>'CAT1'!P72</f>
        <v>5</v>
      </c>
      <c r="AH74" s="7">
        <f>'CAT1'!Q72</f>
        <v>5</v>
      </c>
      <c r="AI74" s="17">
        <f>'CAT1'!R72</f>
        <v>10</v>
      </c>
      <c r="AJ74" s="29">
        <f>Model!W72</f>
        <v>5</v>
      </c>
      <c r="AK74" s="29">
        <f>Model!X72</f>
        <v>5</v>
      </c>
      <c r="AL74" s="17">
        <f>Model!AB72</f>
        <v>10</v>
      </c>
      <c r="AM74" s="29">
        <f>Model!Z72</f>
        <v>5</v>
      </c>
      <c r="AN74" s="29">
        <f>Model!AA72</f>
        <v>5</v>
      </c>
      <c r="AO74" s="17">
        <f>Model!AB72</f>
        <v>10</v>
      </c>
      <c r="AP74" s="39">
        <f t="shared" si="1"/>
        <v>0.69811320754716977</v>
      </c>
      <c r="AQ74" s="40">
        <f t="shared" si="2"/>
        <v>0.81395348837209303</v>
      </c>
      <c r="AR74" s="41">
        <f t="shared" si="3"/>
        <v>0.78260869565217395</v>
      </c>
      <c r="AS74" s="42">
        <f t="shared" si="4"/>
        <v>0.95652173913043481</v>
      </c>
      <c r="AT74" s="43">
        <f t="shared" si="5"/>
        <v>0.95652173913043481</v>
      </c>
      <c r="AU74" s="44">
        <f t="shared" si="6"/>
        <v>1</v>
      </c>
      <c r="AV74" s="7">
        <f>ESE!F72</f>
        <v>2</v>
      </c>
      <c r="AW74" s="7">
        <f>ESE!G72</f>
        <v>2</v>
      </c>
      <c r="AX74" s="7">
        <f>ESE!H72</f>
        <v>2</v>
      </c>
      <c r="AY74" s="7">
        <f>ESE!I72</f>
        <v>2</v>
      </c>
      <c r="AZ74" s="7">
        <f>ESE!J72</f>
        <v>2</v>
      </c>
      <c r="BA74" s="7">
        <f>ESE!K72</f>
        <v>2</v>
      </c>
      <c r="BB74" s="7">
        <f>ESE!L72</f>
        <v>2</v>
      </c>
      <c r="BC74" s="7">
        <f>ESE!M72</f>
        <v>2</v>
      </c>
      <c r="BD74" s="7">
        <f>ESE!N72</f>
        <v>2</v>
      </c>
      <c r="BE74" s="7">
        <f>ESE!O72</f>
        <v>2</v>
      </c>
      <c r="BF74" s="7">
        <f>ESE!P72</f>
        <v>7</v>
      </c>
      <c r="BG74" s="7">
        <f>ESE!Q72</f>
        <v>12</v>
      </c>
      <c r="BH74" s="7">
        <f>ESE!R72</f>
        <v>12</v>
      </c>
      <c r="BI74" s="7">
        <f>ESE!S72</f>
        <v>12</v>
      </c>
      <c r="BJ74" s="7">
        <f>ESE!T72</f>
        <v>12</v>
      </c>
      <c r="BK74" s="7">
        <f>ESE!U72</f>
        <v>12</v>
      </c>
      <c r="BL74" s="17">
        <f>ESE!V72</f>
        <v>87</v>
      </c>
      <c r="BM74" s="52">
        <f>ESE!W72</f>
        <v>0.88888888888888884</v>
      </c>
      <c r="BN74" s="40">
        <f>ESE!X72</f>
        <v>0.88888888888888884</v>
      </c>
      <c r="BO74" s="41">
        <f>ESE!Y72</f>
        <v>0.88888888888888884</v>
      </c>
      <c r="BP74" s="42">
        <f>ESE!Z72</f>
        <v>0.88888888888888884</v>
      </c>
      <c r="BQ74" s="43">
        <f>ESE!AA72</f>
        <v>0.88888888888888884</v>
      </c>
      <c r="BR74" s="44">
        <f>ESE!AB72</f>
        <v>0.7</v>
      </c>
      <c r="BS74" s="50">
        <f t="shared" si="13"/>
        <v>0.53333333333333333</v>
      </c>
      <c r="BT74" s="50">
        <f t="shared" si="14"/>
        <v>0.53333333333333333</v>
      </c>
      <c r="BU74" s="50">
        <f t="shared" si="15"/>
        <v>0.53333333333333333</v>
      </c>
      <c r="BV74" s="50">
        <f t="shared" si="16"/>
        <v>0.53333333333333333</v>
      </c>
      <c r="BW74" s="50">
        <f t="shared" si="17"/>
        <v>0.53333333333333333</v>
      </c>
      <c r="BX74" s="50">
        <f t="shared" si="18"/>
        <v>0.42</v>
      </c>
      <c r="BY74" s="34">
        <f t="shared" si="19"/>
        <v>0.27924528301886792</v>
      </c>
      <c r="BZ74" s="34">
        <f t="shared" si="20"/>
        <v>0.32558139534883723</v>
      </c>
      <c r="CA74" s="34">
        <f t="shared" si="21"/>
        <v>0.31304347826086959</v>
      </c>
      <c r="CB74" s="34">
        <f t="shared" si="22"/>
        <v>0.38260869565217392</v>
      </c>
      <c r="CC74" s="34">
        <f t="shared" si="23"/>
        <v>0.38260869565217392</v>
      </c>
      <c r="CD74" s="34">
        <f t="shared" si="24"/>
        <v>0.4</v>
      </c>
      <c r="CE74" s="34">
        <f t="shared" si="25"/>
        <v>0.8125786163522013</v>
      </c>
      <c r="CF74" s="34">
        <f t="shared" si="26"/>
        <v>0.85891472868217056</v>
      </c>
      <c r="CG74" s="34">
        <f t="shared" si="27"/>
        <v>0.84637681159420297</v>
      </c>
      <c r="CH74" s="34">
        <f t="shared" si="28"/>
        <v>0.91594202898550725</v>
      </c>
      <c r="CI74" s="34">
        <f t="shared" si="29"/>
        <v>0.91594202898550725</v>
      </c>
      <c r="CJ74" s="34">
        <f t="shared" si="30"/>
        <v>0.82000000000000006</v>
      </c>
      <c r="CK74" s="34">
        <f>CES!J71</f>
        <v>0.33333333333333331</v>
      </c>
      <c r="CL74" s="34">
        <f>CES!K71</f>
        <v>0.33333333333333331</v>
      </c>
      <c r="CM74" s="34">
        <f>CES!L71</f>
        <v>0.33333333333333331</v>
      </c>
      <c r="CN74" s="34">
        <f>CES!M71</f>
        <v>0.33333333333333331</v>
      </c>
      <c r="CO74" s="34">
        <f>CES!N71</f>
        <v>0.66666666666666663</v>
      </c>
      <c r="CP74" s="34">
        <f>CES!O71</f>
        <v>1</v>
      </c>
      <c r="CQ74" s="34">
        <f t="shared" si="31"/>
        <v>3.3333333333333333E-2</v>
      </c>
      <c r="CR74" s="34">
        <f t="shared" si="32"/>
        <v>3.3333333333333333E-2</v>
      </c>
      <c r="CS74" s="34">
        <f t="shared" si="33"/>
        <v>3.3333333333333333E-2</v>
      </c>
      <c r="CT74" s="34">
        <f t="shared" si="34"/>
        <v>3.3333333333333333E-2</v>
      </c>
      <c r="CU74" s="34">
        <f t="shared" si="35"/>
        <v>6.6666666666666666E-2</v>
      </c>
      <c r="CV74" s="34">
        <f t="shared" si="36"/>
        <v>0.1</v>
      </c>
      <c r="CW74" s="34">
        <f t="shared" si="37"/>
        <v>0.73132075471698121</v>
      </c>
      <c r="CX74" s="34">
        <f t="shared" si="38"/>
        <v>0.77302325581395348</v>
      </c>
      <c r="CY74" s="34">
        <f t="shared" si="39"/>
        <v>0.7617391304347827</v>
      </c>
      <c r="CZ74" s="34">
        <f t="shared" si="40"/>
        <v>0.82434782608695656</v>
      </c>
      <c r="DA74" s="34">
        <f t="shared" si="41"/>
        <v>0.82434782608695656</v>
      </c>
      <c r="DB74" s="34">
        <f t="shared" si="42"/>
        <v>0.7380000000000001</v>
      </c>
      <c r="DC74" s="39">
        <f t="shared" si="43"/>
        <v>0.76465408805031454</v>
      </c>
      <c r="DD74" s="40">
        <f t="shared" si="44"/>
        <v>0.80635658914728681</v>
      </c>
      <c r="DE74" s="41">
        <f t="shared" si="45"/>
        <v>0.79507246376811602</v>
      </c>
      <c r="DF74" s="42">
        <f t="shared" si="46"/>
        <v>0.85768115942028988</v>
      </c>
      <c r="DG74" s="43">
        <f t="shared" si="47"/>
        <v>0.89101449275362321</v>
      </c>
      <c r="DH74" s="44">
        <f t="shared" si="48"/>
        <v>0.83800000000000008</v>
      </c>
    </row>
    <row r="75" spans="2:112" x14ac:dyDescent="0.3">
      <c r="B75" s="7">
        <f>'CAT1'!B73</f>
        <v>61</v>
      </c>
      <c r="C75" s="21" t="str">
        <f>'CAT1'!C73</f>
        <v>AME21173</v>
      </c>
      <c r="D75" s="132" t="str">
        <f>'CAT1'!D73</f>
        <v>AME21173</v>
      </c>
      <c r="E75" s="133"/>
      <c r="F75" s="7">
        <f>'CAT1'!F73</f>
        <v>2</v>
      </c>
      <c r="G75" s="7">
        <f>'CAT1'!G73</f>
        <v>1</v>
      </c>
      <c r="H75" s="7">
        <f>'CAT1'!H73</f>
        <v>1</v>
      </c>
      <c r="I75" s="7">
        <f>'CAT1'!I73</f>
        <v>2</v>
      </c>
      <c r="J75" s="7">
        <f>'CAT1'!J73</f>
        <v>1</v>
      </c>
      <c r="K75" s="7">
        <f>'CAT1'!K73</f>
        <v>1</v>
      </c>
      <c r="L75" s="7">
        <f>'CAT1'!L73</f>
        <v>7</v>
      </c>
      <c r="M75" s="7">
        <f>'CAT1'!M73</f>
        <v>7</v>
      </c>
      <c r="N75" s="7">
        <f>'CAT1'!N73</f>
        <v>13</v>
      </c>
      <c r="O75" s="17">
        <f>'CAT1'!O73</f>
        <v>35</v>
      </c>
      <c r="P75" s="7">
        <f>Model!F73</f>
        <v>2</v>
      </c>
      <c r="Q75" s="7">
        <f>Model!G73</f>
        <v>1</v>
      </c>
      <c r="R75" s="7">
        <f>Model!H73</f>
        <v>2</v>
      </c>
      <c r="S75" s="7">
        <f>Model!I73</f>
        <v>2</v>
      </c>
      <c r="T75" s="7">
        <f>Model!J73</f>
        <v>1</v>
      </c>
      <c r="U75" s="7">
        <f>Model!K73</f>
        <v>1</v>
      </c>
      <c r="V75" s="7">
        <f>Model!L73</f>
        <v>2</v>
      </c>
      <c r="W75" s="7">
        <f>Model!M73</f>
        <v>2</v>
      </c>
      <c r="X75" s="7">
        <f>Model!N73</f>
        <v>1</v>
      </c>
      <c r="Y75" s="7">
        <f>Model!O73</f>
        <v>1</v>
      </c>
      <c r="Z75" s="7">
        <f>Model!P73</f>
        <v>9</v>
      </c>
      <c r="AA75" s="7">
        <f>Model!Q73</f>
        <v>10</v>
      </c>
      <c r="AB75" s="7">
        <f>Model!R73</f>
        <v>13</v>
      </c>
      <c r="AC75" s="7">
        <f>Model!S73</f>
        <v>10</v>
      </c>
      <c r="AD75" s="7">
        <f>Model!T73</f>
        <v>13</v>
      </c>
      <c r="AE75" s="7">
        <f>Model!U73</f>
        <v>12</v>
      </c>
      <c r="AF75" s="17">
        <f>Model!V73</f>
        <v>82</v>
      </c>
      <c r="AG75" s="7">
        <f>'CAT1'!P73</f>
        <v>5</v>
      </c>
      <c r="AH75" s="7">
        <f>'CAT1'!Q73</f>
        <v>5</v>
      </c>
      <c r="AI75" s="17">
        <f>'CAT1'!R73</f>
        <v>10</v>
      </c>
      <c r="AJ75" s="29">
        <f>Model!W73</f>
        <v>5</v>
      </c>
      <c r="AK75" s="29">
        <f>Model!X73</f>
        <v>5</v>
      </c>
      <c r="AL75" s="17">
        <f>Model!AB73</f>
        <v>10</v>
      </c>
      <c r="AM75" s="29">
        <f>Model!Z73</f>
        <v>5</v>
      </c>
      <c r="AN75" s="29">
        <f>Model!AA73</f>
        <v>5</v>
      </c>
      <c r="AO75" s="17">
        <f>Model!AB73</f>
        <v>10</v>
      </c>
      <c r="AP75" s="39">
        <f t="shared" si="1"/>
        <v>0.67924528301886788</v>
      </c>
      <c r="AQ75" s="40">
        <f t="shared" si="2"/>
        <v>0.90697674418604646</v>
      </c>
      <c r="AR75" s="41">
        <f t="shared" si="3"/>
        <v>0.73913043478260865</v>
      </c>
      <c r="AS75" s="42">
        <f t="shared" si="4"/>
        <v>0.95652173913043481</v>
      </c>
      <c r="AT75" s="43">
        <f t="shared" si="5"/>
        <v>0.82608695652173914</v>
      </c>
      <c r="AU75" s="44">
        <f t="shared" si="6"/>
        <v>0.93333333333333335</v>
      </c>
      <c r="AV75" s="7">
        <f>ESE!F73</f>
        <v>2</v>
      </c>
      <c r="AW75" s="7">
        <f>ESE!G73</f>
        <v>2</v>
      </c>
      <c r="AX75" s="7">
        <f>ESE!H73</f>
        <v>2</v>
      </c>
      <c r="AY75" s="7">
        <f>ESE!I73</f>
        <v>2</v>
      </c>
      <c r="AZ75" s="7">
        <f>ESE!J73</f>
        <v>2</v>
      </c>
      <c r="BA75" s="7">
        <f>ESE!K73</f>
        <v>2</v>
      </c>
      <c r="BB75" s="7">
        <f>ESE!L73</f>
        <v>2</v>
      </c>
      <c r="BC75" s="7">
        <f>ESE!M73</f>
        <v>2</v>
      </c>
      <c r="BD75" s="7">
        <f>ESE!N73</f>
        <v>2</v>
      </c>
      <c r="BE75" s="7">
        <f>ESE!O73</f>
        <v>2</v>
      </c>
      <c r="BF75" s="7">
        <f>ESE!P73</f>
        <v>6</v>
      </c>
      <c r="BG75" s="7">
        <f>ESE!Q73</f>
        <v>11</v>
      </c>
      <c r="BH75" s="7">
        <f>ESE!R73</f>
        <v>12</v>
      </c>
      <c r="BI75" s="7">
        <f>ESE!S73</f>
        <v>11</v>
      </c>
      <c r="BJ75" s="7">
        <f>ESE!T73</f>
        <v>12</v>
      </c>
      <c r="BK75" s="7">
        <f>ESE!U73</f>
        <v>11</v>
      </c>
      <c r="BL75" s="17">
        <f>ESE!V73</f>
        <v>83</v>
      </c>
      <c r="BM75" s="52">
        <f>ESE!W73</f>
        <v>0.83333333333333337</v>
      </c>
      <c r="BN75" s="40">
        <f>ESE!X73</f>
        <v>0.88888888888888884</v>
      </c>
      <c r="BO75" s="41">
        <f>ESE!Y73</f>
        <v>0.83333333333333337</v>
      </c>
      <c r="BP75" s="42">
        <f>ESE!Z73</f>
        <v>0.88888888888888884</v>
      </c>
      <c r="BQ75" s="43">
        <f>ESE!AA73</f>
        <v>0.83333333333333337</v>
      </c>
      <c r="BR75" s="44">
        <f>ESE!AB73</f>
        <v>0.6</v>
      </c>
      <c r="BS75" s="50">
        <f t="shared" si="13"/>
        <v>0.5</v>
      </c>
      <c r="BT75" s="50">
        <f t="shared" si="14"/>
        <v>0.53333333333333333</v>
      </c>
      <c r="BU75" s="50">
        <f t="shared" si="15"/>
        <v>0.5</v>
      </c>
      <c r="BV75" s="50">
        <f t="shared" si="16"/>
        <v>0.53333333333333333</v>
      </c>
      <c r="BW75" s="50">
        <f t="shared" si="17"/>
        <v>0.5</v>
      </c>
      <c r="BX75" s="50">
        <f t="shared" si="18"/>
        <v>0.36</v>
      </c>
      <c r="BY75" s="34">
        <f t="shared" si="19"/>
        <v>0.27169811320754716</v>
      </c>
      <c r="BZ75" s="34">
        <f t="shared" si="20"/>
        <v>0.36279069767441863</v>
      </c>
      <c r="CA75" s="34">
        <f t="shared" si="21"/>
        <v>0.29565217391304349</v>
      </c>
      <c r="CB75" s="34">
        <f t="shared" si="22"/>
        <v>0.38260869565217392</v>
      </c>
      <c r="CC75" s="34">
        <f t="shared" si="23"/>
        <v>0.33043478260869569</v>
      </c>
      <c r="CD75" s="34">
        <f t="shared" si="24"/>
        <v>0.37333333333333335</v>
      </c>
      <c r="CE75" s="34">
        <f t="shared" si="25"/>
        <v>0.77169811320754711</v>
      </c>
      <c r="CF75" s="34">
        <f t="shared" si="26"/>
        <v>0.89612403100775195</v>
      </c>
      <c r="CG75" s="34">
        <f t="shared" si="27"/>
        <v>0.79565217391304355</v>
      </c>
      <c r="CH75" s="34">
        <f t="shared" si="28"/>
        <v>0.91594202898550725</v>
      </c>
      <c r="CI75" s="34">
        <f t="shared" si="29"/>
        <v>0.83043478260869574</v>
      </c>
      <c r="CJ75" s="34">
        <f t="shared" si="30"/>
        <v>0.73333333333333339</v>
      </c>
      <c r="CK75" s="34">
        <f>CES!J72</f>
        <v>0.33333333333333331</v>
      </c>
      <c r="CL75" s="34">
        <f>CES!K72</f>
        <v>0.33333333333333331</v>
      </c>
      <c r="CM75" s="34">
        <f>CES!L72</f>
        <v>1</v>
      </c>
      <c r="CN75" s="34">
        <f>CES!M72</f>
        <v>1</v>
      </c>
      <c r="CO75" s="34">
        <f>CES!N72</f>
        <v>0.66666666666666663</v>
      </c>
      <c r="CP75" s="34">
        <f>CES!O72</f>
        <v>0.66666666666666663</v>
      </c>
      <c r="CQ75" s="34">
        <f t="shared" si="31"/>
        <v>3.3333333333333333E-2</v>
      </c>
      <c r="CR75" s="34">
        <f t="shared" si="32"/>
        <v>3.3333333333333333E-2</v>
      </c>
      <c r="CS75" s="34">
        <f t="shared" si="33"/>
        <v>0.1</v>
      </c>
      <c r="CT75" s="34">
        <f t="shared" si="34"/>
        <v>0.1</v>
      </c>
      <c r="CU75" s="34">
        <f t="shared" si="35"/>
        <v>6.6666666666666666E-2</v>
      </c>
      <c r="CV75" s="34">
        <f t="shared" si="36"/>
        <v>6.6666666666666666E-2</v>
      </c>
      <c r="CW75" s="34">
        <f t="shared" si="37"/>
        <v>0.69452830188679238</v>
      </c>
      <c r="CX75" s="34">
        <f t="shared" si="38"/>
        <v>0.80651162790697672</v>
      </c>
      <c r="CY75" s="34">
        <f t="shared" si="39"/>
        <v>0.71608695652173926</v>
      </c>
      <c r="CZ75" s="34">
        <f t="shared" si="40"/>
        <v>0.82434782608695656</v>
      </c>
      <c r="DA75" s="34">
        <f t="shared" si="41"/>
        <v>0.74739130434782619</v>
      </c>
      <c r="DB75" s="34">
        <f t="shared" si="42"/>
        <v>0.66</v>
      </c>
      <c r="DC75" s="39">
        <f t="shared" si="43"/>
        <v>0.7278616352201257</v>
      </c>
      <c r="DD75" s="40">
        <f t="shared" si="44"/>
        <v>0.83984496124031005</v>
      </c>
      <c r="DE75" s="41">
        <f t="shared" si="45"/>
        <v>0.81608695652173924</v>
      </c>
      <c r="DF75" s="42">
        <f t="shared" si="46"/>
        <v>0.92434782608695654</v>
      </c>
      <c r="DG75" s="43">
        <f t="shared" si="47"/>
        <v>0.81405797101449284</v>
      </c>
      <c r="DH75" s="44">
        <f t="shared" si="48"/>
        <v>0.72666666666666668</v>
      </c>
    </row>
    <row r="76" spans="2:112" x14ac:dyDescent="0.3">
      <c r="B76" s="7">
        <f>'CAT1'!B74</f>
        <v>62</v>
      </c>
      <c r="C76" s="21" t="str">
        <f>'CAT1'!C74</f>
        <v>AME21178</v>
      </c>
      <c r="D76" s="132" t="str">
        <f>'CAT1'!D74</f>
        <v>AME21178</v>
      </c>
      <c r="E76" s="133"/>
      <c r="F76" s="7">
        <f>'CAT1'!F74</f>
        <v>2</v>
      </c>
      <c r="G76" s="7">
        <f>'CAT1'!G74</f>
        <v>0</v>
      </c>
      <c r="H76" s="7">
        <f>'CAT1'!H74</f>
        <v>2</v>
      </c>
      <c r="I76" s="7">
        <f>'CAT1'!I74</f>
        <v>1</v>
      </c>
      <c r="J76" s="7">
        <f>'CAT1'!J74</f>
        <v>0</v>
      </c>
      <c r="K76" s="7">
        <f>'CAT1'!K74</f>
        <v>2</v>
      </c>
      <c r="L76" s="7">
        <f>'CAT1'!L74</f>
        <v>10</v>
      </c>
      <c r="M76" s="7">
        <f>'CAT1'!M74</f>
        <v>12</v>
      </c>
      <c r="N76" s="7">
        <f>'CAT1'!N74</f>
        <v>11</v>
      </c>
      <c r="O76" s="17">
        <f>'CAT1'!O74</f>
        <v>40</v>
      </c>
      <c r="P76" s="7">
        <f>Model!F74</f>
        <v>1</v>
      </c>
      <c r="Q76" s="7">
        <f>Model!G74</f>
        <v>1</v>
      </c>
      <c r="R76" s="7">
        <f>Model!H74</f>
        <v>1</v>
      </c>
      <c r="S76" s="7">
        <f>Model!I74</f>
        <v>1</v>
      </c>
      <c r="T76" s="7">
        <f>Model!J74</f>
        <v>1</v>
      </c>
      <c r="U76" s="7">
        <f>Model!K74</f>
        <v>1</v>
      </c>
      <c r="V76" s="7">
        <f>Model!L74</f>
        <v>2</v>
      </c>
      <c r="W76" s="7">
        <f>Model!M74</f>
        <v>2</v>
      </c>
      <c r="X76" s="7">
        <f>Model!N74</f>
        <v>2</v>
      </c>
      <c r="Y76" s="7">
        <f>Model!O74</f>
        <v>2</v>
      </c>
      <c r="Z76" s="7">
        <f>Model!P74</f>
        <v>8</v>
      </c>
      <c r="AA76" s="7">
        <f>Model!Q74</f>
        <v>13</v>
      </c>
      <c r="AB76" s="7">
        <f>Model!R74</f>
        <v>12</v>
      </c>
      <c r="AC76" s="7">
        <f>Model!S74</f>
        <v>10</v>
      </c>
      <c r="AD76" s="7">
        <f>Model!T74</f>
        <v>14</v>
      </c>
      <c r="AE76" s="7">
        <f>Model!U74</f>
        <v>9</v>
      </c>
      <c r="AF76" s="17">
        <f>Model!V74</f>
        <v>80</v>
      </c>
      <c r="AG76" s="7">
        <f>'CAT1'!P74</f>
        <v>5</v>
      </c>
      <c r="AH76" s="7">
        <f>'CAT1'!Q74</f>
        <v>5</v>
      </c>
      <c r="AI76" s="17">
        <f>'CAT1'!R74</f>
        <v>10</v>
      </c>
      <c r="AJ76" s="29">
        <f>Model!W74</f>
        <v>5</v>
      </c>
      <c r="AK76" s="29">
        <f>Model!X74</f>
        <v>5</v>
      </c>
      <c r="AL76" s="17">
        <f>Model!AB74</f>
        <v>8</v>
      </c>
      <c r="AM76" s="29">
        <f>Model!Z74</f>
        <v>4</v>
      </c>
      <c r="AN76" s="29">
        <f>Model!AA74</f>
        <v>4</v>
      </c>
      <c r="AO76" s="17">
        <f>Model!AB74</f>
        <v>8</v>
      </c>
      <c r="AP76" s="39">
        <f t="shared" si="1"/>
        <v>0.86792452830188682</v>
      </c>
      <c r="AQ76" s="40">
        <f t="shared" si="2"/>
        <v>0.76744186046511631</v>
      </c>
      <c r="AR76" s="41">
        <f t="shared" si="3"/>
        <v>0.73913043478260865</v>
      </c>
      <c r="AS76" s="42">
        <f t="shared" si="4"/>
        <v>1</v>
      </c>
      <c r="AT76" s="43">
        <f t="shared" si="5"/>
        <v>0.73913043478260865</v>
      </c>
      <c r="AU76" s="44">
        <f t="shared" si="6"/>
        <v>0.8</v>
      </c>
      <c r="AV76" s="7">
        <f>ESE!F74</f>
        <v>1</v>
      </c>
      <c r="AW76" s="7">
        <f>ESE!G74</f>
        <v>0</v>
      </c>
      <c r="AX76" s="7">
        <f>ESE!H74</f>
        <v>0</v>
      </c>
      <c r="AY76" s="7">
        <f>ESE!I74</f>
        <v>2</v>
      </c>
      <c r="AZ76" s="7">
        <f>ESE!J74</f>
        <v>0</v>
      </c>
      <c r="BA76" s="7">
        <f>ESE!K74</f>
        <v>2</v>
      </c>
      <c r="BB76" s="7">
        <f>ESE!L74</f>
        <v>0</v>
      </c>
      <c r="BC76" s="7">
        <f>ESE!M74</f>
        <v>2</v>
      </c>
      <c r="BD76" s="7">
        <f>ESE!N74</f>
        <v>2</v>
      </c>
      <c r="BE76" s="7">
        <f>ESE!O74</f>
        <v>0</v>
      </c>
      <c r="BF76" s="7">
        <f>ESE!P74</f>
        <v>6</v>
      </c>
      <c r="BG76" s="7">
        <f>ESE!Q74</f>
        <v>13</v>
      </c>
      <c r="BH76" s="7">
        <f>ESE!R74</f>
        <v>12</v>
      </c>
      <c r="BI76" s="7">
        <f>ESE!S74</f>
        <v>10</v>
      </c>
      <c r="BJ76" s="7">
        <f>ESE!T74</f>
        <v>11</v>
      </c>
      <c r="BK76" s="7">
        <f>ESE!U74</f>
        <v>12</v>
      </c>
      <c r="BL76" s="17">
        <f>ESE!V74</f>
        <v>73</v>
      </c>
      <c r="BM76" s="52">
        <f>ESE!W74</f>
        <v>0.77777777777777779</v>
      </c>
      <c r="BN76" s="40">
        <f>ESE!X74</f>
        <v>0.77777777777777779</v>
      </c>
      <c r="BO76" s="41">
        <f>ESE!Y74</f>
        <v>0.66666666666666663</v>
      </c>
      <c r="BP76" s="42">
        <f>ESE!Z74</f>
        <v>0.72222222222222221</v>
      </c>
      <c r="BQ76" s="43">
        <f>ESE!AA74</f>
        <v>0.88888888888888884</v>
      </c>
      <c r="BR76" s="44">
        <f>ESE!AB74</f>
        <v>0.6</v>
      </c>
      <c r="BS76" s="50">
        <f t="shared" si="13"/>
        <v>0.46666666666666667</v>
      </c>
      <c r="BT76" s="50">
        <f t="shared" si="14"/>
        <v>0.46666666666666667</v>
      </c>
      <c r="BU76" s="50">
        <f t="shared" si="15"/>
        <v>0.39999999999999997</v>
      </c>
      <c r="BV76" s="50">
        <f t="shared" si="16"/>
        <v>0.43333333333333329</v>
      </c>
      <c r="BW76" s="50">
        <f t="shared" si="17"/>
        <v>0.53333333333333333</v>
      </c>
      <c r="BX76" s="50">
        <f t="shared" si="18"/>
        <v>0.36</v>
      </c>
      <c r="BY76" s="34">
        <f t="shared" si="19"/>
        <v>0.34716981132075475</v>
      </c>
      <c r="BZ76" s="34">
        <f t="shared" si="20"/>
        <v>0.30697674418604654</v>
      </c>
      <c r="CA76" s="34">
        <f t="shared" si="21"/>
        <v>0.29565217391304349</v>
      </c>
      <c r="CB76" s="34">
        <f t="shared" si="22"/>
        <v>0.4</v>
      </c>
      <c r="CC76" s="34">
        <f t="shared" si="23"/>
        <v>0.29565217391304349</v>
      </c>
      <c r="CD76" s="34">
        <f t="shared" si="24"/>
        <v>0.32000000000000006</v>
      </c>
      <c r="CE76" s="34">
        <f t="shared" si="25"/>
        <v>0.81383647798742142</v>
      </c>
      <c r="CF76" s="34">
        <f t="shared" si="26"/>
        <v>0.77364341085271326</v>
      </c>
      <c r="CG76" s="34">
        <f t="shared" si="27"/>
        <v>0.69565217391304346</v>
      </c>
      <c r="CH76" s="34">
        <f t="shared" si="28"/>
        <v>0.83333333333333326</v>
      </c>
      <c r="CI76" s="34">
        <f t="shared" si="29"/>
        <v>0.82898550724637676</v>
      </c>
      <c r="CJ76" s="34">
        <f t="shared" si="30"/>
        <v>0.68</v>
      </c>
      <c r="CK76" s="34">
        <f>CES!J73</f>
        <v>0.66666666666666663</v>
      </c>
      <c r="CL76" s="34">
        <f>CES!K73</f>
        <v>0.33333333333333331</v>
      </c>
      <c r="CM76" s="34">
        <f>CES!L73</f>
        <v>1</v>
      </c>
      <c r="CN76" s="34">
        <f>CES!M73</f>
        <v>1</v>
      </c>
      <c r="CO76" s="34">
        <f>CES!N73</f>
        <v>1</v>
      </c>
      <c r="CP76" s="34">
        <f>CES!O73</f>
        <v>1</v>
      </c>
      <c r="CQ76" s="34">
        <f t="shared" si="31"/>
        <v>6.6666666666666666E-2</v>
      </c>
      <c r="CR76" s="34">
        <f t="shared" si="32"/>
        <v>3.3333333333333333E-2</v>
      </c>
      <c r="CS76" s="34">
        <f t="shared" si="33"/>
        <v>0.1</v>
      </c>
      <c r="CT76" s="34">
        <f t="shared" si="34"/>
        <v>0.1</v>
      </c>
      <c r="CU76" s="34">
        <f t="shared" si="35"/>
        <v>0.1</v>
      </c>
      <c r="CV76" s="34">
        <f t="shared" si="36"/>
        <v>0.1</v>
      </c>
      <c r="CW76" s="34">
        <f t="shared" si="37"/>
        <v>0.73245283018867935</v>
      </c>
      <c r="CX76" s="34">
        <f t="shared" si="38"/>
        <v>0.69627906976744192</v>
      </c>
      <c r="CY76" s="34">
        <f t="shared" si="39"/>
        <v>0.62608695652173918</v>
      </c>
      <c r="CZ76" s="34">
        <f t="shared" si="40"/>
        <v>0.75</v>
      </c>
      <c r="DA76" s="34">
        <f t="shared" si="41"/>
        <v>0.74608695652173906</v>
      </c>
      <c r="DB76" s="34">
        <f t="shared" si="42"/>
        <v>0.6120000000000001</v>
      </c>
      <c r="DC76" s="39">
        <f t="shared" si="43"/>
        <v>0.799119496855346</v>
      </c>
      <c r="DD76" s="40">
        <f t="shared" si="44"/>
        <v>0.72961240310077524</v>
      </c>
      <c r="DE76" s="41">
        <f t="shared" si="45"/>
        <v>0.72608695652173916</v>
      </c>
      <c r="DF76" s="42">
        <f t="shared" si="46"/>
        <v>0.85</v>
      </c>
      <c r="DG76" s="43">
        <f t="shared" si="47"/>
        <v>0.84608695652173904</v>
      </c>
      <c r="DH76" s="44">
        <f t="shared" si="48"/>
        <v>0.71200000000000008</v>
      </c>
    </row>
    <row r="77" spans="2:112" x14ac:dyDescent="0.3">
      <c r="B77" s="7">
        <f>'CAT1'!B75</f>
        <v>63</v>
      </c>
      <c r="C77" s="21" t="str">
        <f>'CAT1'!C75</f>
        <v>AME21179</v>
      </c>
      <c r="D77" s="132" t="str">
        <f>'CAT1'!D75</f>
        <v>AME21179</v>
      </c>
      <c r="E77" s="133"/>
      <c r="F77" s="7">
        <f>'CAT1'!F75</f>
        <v>0</v>
      </c>
      <c r="G77" s="7">
        <f>'CAT1'!G75</f>
        <v>0</v>
      </c>
      <c r="H77" s="7">
        <f>'CAT1'!H75</f>
        <v>1</v>
      </c>
      <c r="I77" s="7">
        <f>'CAT1'!I75</f>
        <v>0</v>
      </c>
      <c r="J77" s="7">
        <f>'CAT1'!J75</f>
        <v>1</v>
      </c>
      <c r="K77" s="7">
        <f>'CAT1'!K75</f>
        <v>0</v>
      </c>
      <c r="L77" s="7">
        <f>'CAT1'!L75</f>
        <v>8</v>
      </c>
      <c r="M77" s="7">
        <f>'CAT1'!M75</f>
        <v>11</v>
      </c>
      <c r="N77" s="7">
        <f>'CAT1'!N75</f>
        <v>11</v>
      </c>
      <c r="O77" s="17">
        <f>'CAT1'!O75</f>
        <v>32</v>
      </c>
      <c r="P77" s="7">
        <f>Model!F75</f>
        <v>1</v>
      </c>
      <c r="Q77" s="7">
        <f>Model!G75</f>
        <v>2</v>
      </c>
      <c r="R77" s="7">
        <f>Model!H75</f>
        <v>1</v>
      </c>
      <c r="S77" s="7">
        <f>Model!I75</f>
        <v>2</v>
      </c>
      <c r="T77" s="7">
        <f>Model!J75</f>
        <v>1</v>
      </c>
      <c r="U77" s="7">
        <f>Model!K75</f>
        <v>2</v>
      </c>
      <c r="V77" s="7">
        <f>Model!L75</f>
        <v>1</v>
      </c>
      <c r="W77" s="7">
        <f>Model!M75</f>
        <v>2</v>
      </c>
      <c r="X77" s="7">
        <f>Model!N75</f>
        <v>2</v>
      </c>
      <c r="Y77" s="7">
        <f>Model!O75</f>
        <v>2</v>
      </c>
      <c r="Z77" s="7">
        <f>Model!P75</f>
        <v>7</v>
      </c>
      <c r="AA77" s="7">
        <f>Model!Q75</f>
        <v>12</v>
      </c>
      <c r="AB77" s="7">
        <f>Model!R75</f>
        <v>13</v>
      </c>
      <c r="AC77" s="7">
        <f>Model!S75</f>
        <v>12</v>
      </c>
      <c r="AD77" s="7">
        <f>Model!T75</f>
        <v>12</v>
      </c>
      <c r="AE77" s="7">
        <f>Model!U75</f>
        <v>8</v>
      </c>
      <c r="AF77" s="17">
        <f>Model!V75</f>
        <v>80</v>
      </c>
      <c r="AG77" s="7">
        <f>'CAT1'!P75</f>
        <v>5</v>
      </c>
      <c r="AH77" s="7">
        <f>'CAT1'!Q75</f>
        <v>5</v>
      </c>
      <c r="AI77" s="17">
        <f>'CAT1'!R75</f>
        <v>10</v>
      </c>
      <c r="AJ77" s="29">
        <f>Model!W75</f>
        <v>5</v>
      </c>
      <c r="AK77" s="29">
        <f>Model!X75</f>
        <v>5</v>
      </c>
      <c r="AL77" s="17">
        <f>Model!AB75</f>
        <v>9</v>
      </c>
      <c r="AM77" s="29">
        <f>Model!Z75</f>
        <v>5</v>
      </c>
      <c r="AN77" s="29">
        <f>Model!AA75</f>
        <v>4</v>
      </c>
      <c r="AO77" s="17">
        <f>Model!AB75</f>
        <v>9</v>
      </c>
      <c r="AP77" s="39">
        <f t="shared" si="1"/>
        <v>0.75471698113207553</v>
      </c>
      <c r="AQ77" s="40">
        <f t="shared" si="2"/>
        <v>0.76744186046511631</v>
      </c>
      <c r="AR77" s="41">
        <f t="shared" si="3"/>
        <v>0.86956521739130432</v>
      </c>
      <c r="AS77" s="42">
        <f t="shared" si="4"/>
        <v>0.86956521739130432</v>
      </c>
      <c r="AT77" s="43">
        <f t="shared" si="5"/>
        <v>0.73913043478260865</v>
      </c>
      <c r="AU77" s="44">
        <f t="shared" si="6"/>
        <v>0.73333333333333328</v>
      </c>
      <c r="AV77" s="7">
        <f>ESE!F75</f>
        <v>2</v>
      </c>
      <c r="AW77" s="7">
        <f>ESE!G75</f>
        <v>2</v>
      </c>
      <c r="AX77" s="7">
        <f>ESE!H75</f>
        <v>2</v>
      </c>
      <c r="AY77" s="7">
        <f>ESE!I75</f>
        <v>2</v>
      </c>
      <c r="AZ77" s="7">
        <f>ESE!J75</f>
        <v>2</v>
      </c>
      <c r="BA77" s="7">
        <f>ESE!K75</f>
        <v>2</v>
      </c>
      <c r="BB77" s="7">
        <f>ESE!L75</f>
        <v>2</v>
      </c>
      <c r="BC77" s="7">
        <f>ESE!M75</f>
        <v>2</v>
      </c>
      <c r="BD77" s="7">
        <f>ESE!N75</f>
        <v>2</v>
      </c>
      <c r="BE77" s="7">
        <f>ESE!O75</f>
        <v>2</v>
      </c>
      <c r="BF77" s="7">
        <f>ESE!P75</f>
        <v>7</v>
      </c>
      <c r="BG77" s="7">
        <f>ESE!Q75</f>
        <v>13</v>
      </c>
      <c r="BH77" s="7">
        <f>ESE!R75</f>
        <v>12</v>
      </c>
      <c r="BI77" s="7">
        <f>ESE!S75</f>
        <v>11</v>
      </c>
      <c r="BJ77" s="7">
        <f>ESE!T75</f>
        <v>12</v>
      </c>
      <c r="BK77" s="7">
        <f>ESE!U75</f>
        <v>11</v>
      </c>
      <c r="BL77" s="17">
        <f>ESE!V75</f>
        <v>86</v>
      </c>
      <c r="BM77" s="52">
        <f>ESE!W75</f>
        <v>0.94444444444444442</v>
      </c>
      <c r="BN77" s="40">
        <f>ESE!X75</f>
        <v>0.88888888888888884</v>
      </c>
      <c r="BO77" s="41">
        <f>ESE!Y75</f>
        <v>0.83333333333333337</v>
      </c>
      <c r="BP77" s="42">
        <f>ESE!Z75</f>
        <v>0.88888888888888884</v>
      </c>
      <c r="BQ77" s="43">
        <f>ESE!AA75</f>
        <v>0.83333333333333337</v>
      </c>
      <c r="BR77" s="44">
        <f>ESE!AB75</f>
        <v>0.7</v>
      </c>
      <c r="BS77" s="50">
        <f t="shared" si="13"/>
        <v>0.56666666666666665</v>
      </c>
      <c r="BT77" s="50">
        <f t="shared" si="14"/>
        <v>0.53333333333333333</v>
      </c>
      <c r="BU77" s="50">
        <f t="shared" si="15"/>
        <v>0.5</v>
      </c>
      <c r="BV77" s="50">
        <f t="shared" si="16"/>
        <v>0.53333333333333333</v>
      </c>
      <c r="BW77" s="50">
        <f t="shared" si="17"/>
        <v>0.5</v>
      </c>
      <c r="BX77" s="50">
        <f t="shared" si="18"/>
        <v>0.42</v>
      </c>
      <c r="BY77" s="34">
        <f t="shared" si="19"/>
        <v>0.30188679245283023</v>
      </c>
      <c r="BZ77" s="34">
        <f t="shared" si="20"/>
        <v>0.30697674418604654</v>
      </c>
      <c r="CA77" s="34">
        <f t="shared" si="21"/>
        <v>0.34782608695652173</v>
      </c>
      <c r="CB77" s="34">
        <f t="shared" si="22"/>
        <v>0.34782608695652173</v>
      </c>
      <c r="CC77" s="34">
        <f t="shared" si="23"/>
        <v>0.29565217391304349</v>
      </c>
      <c r="CD77" s="34">
        <f t="shared" si="24"/>
        <v>0.29333333333333333</v>
      </c>
      <c r="CE77" s="34">
        <f t="shared" si="25"/>
        <v>0.86855345911949688</v>
      </c>
      <c r="CF77" s="34">
        <f t="shared" si="26"/>
        <v>0.84031007751937992</v>
      </c>
      <c r="CG77" s="34">
        <f t="shared" si="27"/>
        <v>0.84782608695652173</v>
      </c>
      <c r="CH77" s="34">
        <f t="shared" si="28"/>
        <v>0.88115942028985506</v>
      </c>
      <c r="CI77" s="34">
        <f t="shared" si="29"/>
        <v>0.79565217391304355</v>
      </c>
      <c r="CJ77" s="34">
        <f t="shared" si="30"/>
        <v>0.71333333333333337</v>
      </c>
      <c r="CK77" s="34">
        <f>CES!J74</f>
        <v>0.66666666666666663</v>
      </c>
      <c r="CL77" s="34">
        <f>CES!K74</f>
        <v>0.33333333333333331</v>
      </c>
      <c r="CM77" s="34">
        <f>CES!L74</f>
        <v>0.33333333333333331</v>
      </c>
      <c r="CN77" s="34">
        <f>CES!M74</f>
        <v>0.33333333333333331</v>
      </c>
      <c r="CO77" s="34">
        <f>CES!N74</f>
        <v>1</v>
      </c>
      <c r="CP77" s="34">
        <f>CES!O74</f>
        <v>1</v>
      </c>
      <c r="CQ77" s="34">
        <f t="shared" si="31"/>
        <v>6.6666666666666666E-2</v>
      </c>
      <c r="CR77" s="34">
        <f t="shared" si="32"/>
        <v>3.3333333333333333E-2</v>
      </c>
      <c r="CS77" s="34">
        <f t="shared" si="33"/>
        <v>3.3333333333333333E-2</v>
      </c>
      <c r="CT77" s="34">
        <f t="shared" si="34"/>
        <v>3.3333333333333333E-2</v>
      </c>
      <c r="CU77" s="34">
        <f t="shared" si="35"/>
        <v>0.1</v>
      </c>
      <c r="CV77" s="34">
        <f t="shared" si="36"/>
        <v>0.1</v>
      </c>
      <c r="CW77" s="34">
        <f t="shared" si="37"/>
        <v>0.78169811320754723</v>
      </c>
      <c r="CX77" s="34">
        <f t="shared" si="38"/>
        <v>0.75627906976744197</v>
      </c>
      <c r="CY77" s="34">
        <f t="shared" si="39"/>
        <v>0.7630434782608696</v>
      </c>
      <c r="CZ77" s="34">
        <f t="shared" si="40"/>
        <v>0.79304347826086952</v>
      </c>
      <c r="DA77" s="34">
        <f t="shared" si="41"/>
        <v>0.71608695652173926</v>
      </c>
      <c r="DB77" s="34">
        <f t="shared" si="42"/>
        <v>0.64200000000000002</v>
      </c>
      <c r="DC77" s="39">
        <f t="shared" si="43"/>
        <v>0.84836477987421388</v>
      </c>
      <c r="DD77" s="40">
        <f t="shared" si="44"/>
        <v>0.7896124031007753</v>
      </c>
      <c r="DE77" s="41">
        <f t="shared" si="45"/>
        <v>0.79637681159420293</v>
      </c>
      <c r="DF77" s="42">
        <f t="shared" si="46"/>
        <v>0.82637681159420284</v>
      </c>
      <c r="DG77" s="43">
        <f t="shared" si="47"/>
        <v>0.81608695652173924</v>
      </c>
      <c r="DH77" s="44">
        <f t="shared" si="48"/>
        <v>0.74199999999999999</v>
      </c>
    </row>
    <row r="78" spans="2:112" x14ac:dyDescent="0.3">
      <c r="B78" s="7">
        <f>'CAT1'!B76</f>
        <v>64</v>
      </c>
      <c r="C78" s="21" t="str">
        <f>'CAT1'!C76</f>
        <v>AME21183</v>
      </c>
      <c r="D78" s="132" t="str">
        <f>'CAT1'!D76</f>
        <v>AME21183</v>
      </c>
      <c r="E78" s="133"/>
      <c r="F78" s="7">
        <f>'CAT1'!F76</f>
        <v>0</v>
      </c>
      <c r="G78" s="7">
        <f>'CAT1'!G76</f>
        <v>0</v>
      </c>
      <c r="H78" s="7">
        <f>'CAT1'!H76</f>
        <v>1</v>
      </c>
      <c r="I78" s="7">
        <f>'CAT1'!I76</f>
        <v>0</v>
      </c>
      <c r="J78" s="7">
        <f>'CAT1'!J76</f>
        <v>0</v>
      </c>
      <c r="K78" s="7">
        <f>'CAT1'!K76</f>
        <v>1</v>
      </c>
      <c r="L78" s="7">
        <f>'CAT1'!L76</f>
        <v>8</v>
      </c>
      <c r="M78" s="7">
        <f>'CAT1'!M76</f>
        <v>8</v>
      </c>
      <c r="N78" s="7">
        <f>'CAT1'!N76</f>
        <v>7</v>
      </c>
      <c r="O78" s="17">
        <f>'CAT1'!O76</f>
        <v>25</v>
      </c>
      <c r="P78" s="7">
        <f>Model!F76</f>
        <v>2</v>
      </c>
      <c r="Q78" s="7">
        <f>Model!G76</f>
        <v>1</v>
      </c>
      <c r="R78" s="7">
        <f>Model!H76</f>
        <v>2</v>
      </c>
      <c r="S78" s="7">
        <f>Model!I76</f>
        <v>1</v>
      </c>
      <c r="T78" s="7">
        <f>Model!J76</f>
        <v>2</v>
      </c>
      <c r="U78" s="7">
        <f>Model!K76</f>
        <v>2</v>
      </c>
      <c r="V78" s="7">
        <f>Model!L76</f>
        <v>2</v>
      </c>
      <c r="W78" s="7">
        <f>Model!M76</f>
        <v>2</v>
      </c>
      <c r="X78" s="7">
        <f>Model!N76</f>
        <v>2</v>
      </c>
      <c r="Y78" s="7">
        <f>Model!O76</f>
        <v>2</v>
      </c>
      <c r="Z78" s="7">
        <f>Model!P76</f>
        <v>6</v>
      </c>
      <c r="AA78" s="7">
        <f>Model!Q76</f>
        <v>9</v>
      </c>
      <c r="AB78" s="7">
        <f>Model!R76</f>
        <v>8</v>
      </c>
      <c r="AC78" s="7">
        <f>Model!S76</f>
        <v>11</v>
      </c>
      <c r="AD78" s="7">
        <f>Model!T76</f>
        <v>8</v>
      </c>
      <c r="AE78" s="7">
        <f>Model!U76</f>
        <v>10</v>
      </c>
      <c r="AF78" s="17">
        <f>Model!V76</f>
        <v>70</v>
      </c>
      <c r="AG78" s="7">
        <f>'CAT1'!P76</f>
        <v>5</v>
      </c>
      <c r="AH78" s="7">
        <f>'CAT1'!Q76</f>
        <v>5</v>
      </c>
      <c r="AI78" s="17">
        <f>'CAT1'!R76</f>
        <v>10</v>
      </c>
      <c r="AJ78" s="29">
        <f>Model!W76</f>
        <v>5</v>
      </c>
      <c r="AK78" s="29">
        <f>Model!X76</f>
        <v>5</v>
      </c>
      <c r="AL78" s="17">
        <f>Model!AB76</f>
        <v>10</v>
      </c>
      <c r="AM78" s="29">
        <f>Model!Z76</f>
        <v>5</v>
      </c>
      <c r="AN78" s="29">
        <f>Model!AA76</f>
        <v>5</v>
      </c>
      <c r="AO78" s="17">
        <f>Model!AB76</f>
        <v>10</v>
      </c>
      <c r="AP78" s="39">
        <f t="shared" si="1"/>
        <v>0.64150943396226412</v>
      </c>
      <c r="AQ78" s="40">
        <f t="shared" si="2"/>
        <v>0.55813953488372092</v>
      </c>
      <c r="AR78" s="41">
        <f t="shared" si="3"/>
        <v>0.86956521739130432</v>
      </c>
      <c r="AS78" s="42">
        <f t="shared" si="4"/>
        <v>0.73913043478260865</v>
      </c>
      <c r="AT78" s="43">
        <f t="shared" si="5"/>
        <v>0.82608695652173914</v>
      </c>
      <c r="AU78" s="44">
        <f t="shared" si="6"/>
        <v>0.73333333333333328</v>
      </c>
      <c r="AV78" s="7">
        <f>ESE!F76</f>
        <v>2</v>
      </c>
      <c r="AW78" s="7">
        <f>ESE!G76</f>
        <v>1</v>
      </c>
      <c r="AX78" s="7">
        <f>ESE!H76</f>
        <v>2</v>
      </c>
      <c r="AY78" s="7">
        <f>ESE!I76</f>
        <v>2</v>
      </c>
      <c r="AZ78" s="7">
        <f>ESE!J76</f>
        <v>2</v>
      </c>
      <c r="BA78" s="7">
        <f>ESE!K76</f>
        <v>2</v>
      </c>
      <c r="BB78" s="7">
        <f>ESE!L76</f>
        <v>2</v>
      </c>
      <c r="BC78" s="7">
        <f>ESE!M76</f>
        <v>2</v>
      </c>
      <c r="BD78" s="7">
        <f>ESE!N76</f>
        <v>2</v>
      </c>
      <c r="BE78" s="7">
        <f>ESE!O76</f>
        <v>2</v>
      </c>
      <c r="BF78" s="7">
        <f>ESE!P76</f>
        <v>6</v>
      </c>
      <c r="BG78" s="7">
        <f>ESE!Q76</f>
        <v>10</v>
      </c>
      <c r="BH78" s="7">
        <f>ESE!R76</f>
        <v>11</v>
      </c>
      <c r="BI78" s="7">
        <f>ESE!S76</f>
        <v>10</v>
      </c>
      <c r="BJ78" s="7">
        <f>ESE!T76</f>
        <v>10</v>
      </c>
      <c r="BK78" s="7">
        <f>ESE!U76</f>
        <v>10</v>
      </c>
      <c r="BL78" s="17">
        <f>ESE!V76</f>
        <v>76</v>
      </c>
      <c r="BM78" s="52">
        <f>ESE!W76</f>
        <v>0.72222222222222221</v>
      </c>
      <c r="BN78" s="40">
        <f>ESE!X76</f>
        <v>0.83333333333333337</v>
      </c>
      <c r="BO78" s="41">
        <f>ESE!Y76</f>
        <v>0.77777777777777779</v>
      </c>
      <c r="BP78" s="42">
        <f>ESE!Z76</f>
        <v>0.77777777777777779</v>
      </c>
      <c r="BQ78" s="43">
        <f>ESE!AA76</f>
        <v>0.77777777777777779</v>
      </c>
      <c r="BR78" s="44">
        <f>ESE!AB76</f>
        <v>0.6</v>
      </c>
      <c r="BS78" s="50">
        <f t="shared" si="13"/>
        <v>0.43333333333333329</v>
      </c>
      <c r="BT78" s="50">
        <f t="shared" si="14"/>
        <v>0.5</v>
      </c>
      <c r="BU78" s="50">
        <f t="shared" si="15"/>
        <v>0.46666666666666667</v>
      </c>
      <c r="BV78" s="50">
        <f t="shared" si="16"/>
        <v>0.46666666666666667</v>
      </c>
      <c r="BW78" s="50">
        <f t="shared" si="17"/>
        <v>0.46666666666666667</v>
      </c>
      <c r="BX78" s="50">
        <f t="shared" si="18"/>
        <v>0.36</v>
      </c>
      <c r="BY78" s="34">
        <f t="shared" si="19"/>
        <v>0.25660377358490566</v>
      </c>
      <c r="BZ78" s="34">
        <f t="shared" si="20"/>
        <v>0.22325581395348837</v>
      </c>
      <c r="CA78" s="34">
        <f t="shared" si="21"/>
        <v>0.34782608695652173</v>
      </c>
      <c r="CB78" s="34">
        <f t="shared" si="22"/>
        <v>0.29565217391304349</v>
      </c>
      <c r="CC78" s="34">
        <f t="shared" si="23"/>
        <v>0.33043478260869569</v>
      </c>
      <c r="CD78" s="34">
        <f t="shared" si="24"/>
        <v>0.29333333333333333</v>
      </c>
      <c r="CE78" s="34">
        <f t="shared" si="25"/>
        <v>0.68993710691823895</v>
      </c>
      <c r="CF78" s="34">
        <f t="shared" si="26"/>
        <v>0.72325581395348837</v>
      </c>
      <c r="CG78" s="34">
        <f t="shared" si="27"/>
        <v>0.8144927536231884</v>
      </c>
      <c r="CH78" s="34">
        <f t="shared" si="28"/>
        <v>0.76231884057971011</v>
      </c>
      <c r="CI78" s="34">
        <f t="shared" si="29"/>
        <v>0.79710144927536231</v>
      </c>
      <c r="CJ78" s="34">
        <f t="shared" si="30"/>
        <v>0.65333333333333332</v>
      </c>
      <c r="CK78" s="34">
        <f>CES!J75</f>
        <v>0.33333333333333331</v>
      </c>
      <c r="CL78" s="34">
        <f>CES!K75</f>
        <v>0.66666666666666663</v>
      </c>
      <c r="CM78" s="34">
        <f>CES!L75</f>
        <v>0.33333333333333331</v>
      </c>
      <c r="CN78" s="34">
        <f>CES!M75</f>
        <v>0.33333333333333331</v>
      </c>
      <c r="CO78" s="34">
        <f>CES!N75</f>
        <v>0.66666666666666663</v>
      </c>
      <c r="CP78" s="34">
        <f>CES!O75</f>
        <v>0.66666666666666663</v>
      </c>
      <c r="CQ78" s="34">
        <f t="shared" si="31"/>
        <v>3.3333333333333333E-2</v>
      </c>
      <c r="CR78" s="34">
        <f t="shared" si="32"/>
        <v>6.6666666666666666E-2</v>
      </c>
      <c r="CS78" s="34">
        <f t="shared" si="33"/>
        <v>3.3333333333333333E-2</v>
      </c>
      <c r="CT78" s="34">
        <f t="shared" si="34"/>
        <v>3.3333333333333333E-2</v>
      </c>
      <c r="CU78" s="34">
        <f t="shared" si="35"/>
        <v>6.6666666666666666E-2</v>
      </c>
      <c r="CV78" s="34">
        <f t="shared" si="36"/>
        <v>6.6666666666666666E-2</v>
      </c>
      <c r="CW78" s="34">
        <f t="shared" si="37"/>
        <v>0.62094339622641503</v>
      </c>
      <c r="CX78" s="34">
        <f t="shared" si="38"/>
        <v>0.65093023255813953</v>
      </c>
      <c r="CY78" s="34">
        <f t="shared" si="39"/>
        <v>0.73304347826086957</v>
      </c>
      <c r="CZ78" s="34">
        <f t="shared" si="40"/>
        <v>0.68608695652173912</v>
      </c>
      <c r="DA78" s="34">
        <f t="shared" si="41"/>
        <v>0.71739130434782605</v>
      </c>
      <c r="DB78" s="34">
        <f t="shared" si="42"/>
        <v>0.58799999999999997</v>
      </c>
      <c r="DC78" s="39">
        <f t="shared" si="43"/>
        <v>0.65427672955974836</v>
      </c>
      <c r="DD78" s="40">
        <f t="shared" si="44"/>
        <v>0.71759689922480618</v>
      </c>
      <c r="DE78" s="41">
        <f t="shared" si="45"/>
        <v>0.7663768115942029</v>
      </c>
      <c r="DF78" s="42">
        <f t="shared" si="46"/>
        <v>0.71942028985507245</v>
      </c>
      <c r="DG78" s="43">
        <f t="shared" si="47"/>
        <v>0.78405797101449271</v>
      </c>
      <c r="DH78" s="44">
        <f t="shared" si="48"/>
        <v>0.65466666666666662</v>
      </c>
    </row>
    <row r="79" spans="2:112" x14ac:dyDescent="0.3">
      <c r="B79" s="7">
        <f>'CAT1'!B77</f>
        <v>65</v>
      </c>
      <c r="C79" s="21" t="str">
        <f>'CAT1'!C77</f>
        <v>AME21188</v>
      </c>
      <c r="D79" s="132" t="str">
        <f>'CAT1'!D77</f>
        <v>AME21188</v>
      </c>
      <c r="E79" s="133"/>
      <c r="F79" s="7">
        <f>'CAT1'!F77</f>
        <v>2</v>
      </c>
      <c r="G79" s="7">
        <f>'CAT1'!G77</f>
        <v>2</v>
      </c>
      <c r="H79" s="7">
        <f>'CAT1'!H77</f>
        <v>1</v>
      </c>
      <c r="I79" s="7">
        <f>'CAT1'!I77</f>
        <v>1</v>
      </c>
      <c r="J79" s="7">
        <f>'CAT1'!J77</f>
        <v>1</v>
      </c>
      <c r="K79" s="7">
        <f>'CAT1'!K77</f>
        <v>2</v>
      </c>
      <c r="L79" s="7">
        <f>'CAT1'!L77</f>
        <v>8</v>
      </c>
      <c r="M79" s="7">
        <f>'CAT1'!M77</f>
        <v>12</v>
      </c>
      <c r="N79" s="7">
        <f>'CAT1'!N77</f>
        <v>13</v>
      </c>
      <c r="O79" s="17">
        <f>'CAT1'!O77</f>
        <v>42</v>
      </c>
      <c r="P79" s="7">
        <f>Model!F77</f>
        <v>1</v>
      </c>
      <c r="Q79" s="7">
        <f>Model!G77</f>
        <v>0</v>
      </c>
      <c r="R79" s="7">
        <f>Model!H77</f>
        <v>2</v>
      </c>
      <c r="S79" s="7">
        <f>Model!I77</f>
        <v>1</v>
      </c>
      <c r="T79" s="7">
        <f>Model!J77</f>
        <v>2</v>
      </c>
      <c r="U79" s="7">
        <f>Model!K77</f>
        <v>0</v>
      </c>
      <c r="V79" s="7">
        <f>Model!L77</f>
        <v>2</v>
      </c>
      <c r="W79" s="7">
        <f>Model!M77</f>
        <v>2</v>
      </c>
      <c r="X79" s="7">
        <f>Model!N77</f>
        <v>2</v>
      </c>
      <c r="Y79" s="7">
        <f>Model!O77</f>
        <v>2</v>
      </c>
      <c r="Z79" s="7">
        <f>Model!P77</f>
        <v>9</v>
      </c>
      <c r="AA79" s="7">
        <f>Model!Q77</f>
        <v>13</v>
      </c>
      <c r="AB79" s="7">
        <f>Model!R77</f>
        <v>13</v>
      </c>
      <c r="AC79" s="7">
        <f>Model!S77</f>
        <v>13</v>
      </c>
      <c r="AD79" s="7">
        <f>Model!T77</f>
        <v>13</v>
      </c>
      <c r="AE79" s="7">
        <f>Model!U77</f>
        <v>14</v>
      </c>
      <c r="AF79" s="17">
        <f>Model!V77</f>
        <v>89</v>
      </c>
      <c r="AG79" s="7">
        <f>'CAT1'!P77</f>
        <v>5</v>
      </c>
      <c r="AH79" s="7">
        <f>'CAT1'!Q77</f>
        <v>5</v>
      </c>
      <c r="AI79" s="17">
        <f>'CAT1'!R77</f>
        <v>10</v>
      </c>
      <c r="AJ79" s="29">
        <f>Model!W77</f>
        <v>5</v>
      </c>
      <c r="AK79" s="29">
        <f>Model!X77</f>
        <v>5</v>
      </c>
      <c r="AL79" s="17">
        <f>Model!AB77</f>
        <v>9</v>
      </c>
      <c r="AM79" s="29">
        <f>Model!Z77</f>
        <v>5</v>
      </c>
      <c r="AN79" s="29">
        <f>Model!AA77</f>
        <v>4</v>
      </c>
      <c r="AO79" s="17">
        <f>Model!AB77</f>
        <v>9</v>
      </c>
      <c r="AP79" s="39">
        <f t="shared" ref="AP79:AP142" si="49">SUM(F79:H79,L79:M79,P79:Q79,AA79,AG79)/53</f>
        <v>0.83018867924528306</v>
      </c>
      <c r="AQ79" s="40">
        <f t="shared" ref="AQ79:AQ142" si="50">SUM(I79:K79,N79,R79:S79,AB79,AH79)/43</f>
        <v>0.88372093023255816</v>
      </c>
      <c r="AR79" s="41">
        <f t="shared" ref="AR79:AR142" si="51">SUM(T79:U79,AC79,AJ79)/23</f>
        <v>0.86956521739130432</v>
      </c>
      <c r="AS79" s="42">
        <f t="shared" ref="AS79:AS142" si="52">SUM(V79:W79,AD79,AK79)/23</f>
        <v>0.95652173913043481</v>
      </c>
      <c r="AT79" s="43">
        <f t="shared" ref="AT79:AT142" si="53">SUM(X79:Y79,AE79,AM79)/23</f>
        <v>1</v>
      </c>
      <c r="AU79" s="44">
        <f t="shared" ref="AU79:AU142" si="54">SUM(Z79,AN79)/15</f>
        <v>0.8666666666666667</v>
      </c>
      <c r="AV79" s="7">
        <f>ESE!F77</f>
        <v>2</v>
      </c>
      <c r="AW79" s="7">
        <f>ESE!G77</f>
        <v>2</v>
      </c>
      <c r="AX79" s="7">
        <f>ESE!H77</f>
        <v>2</v>
      </c>
      <c r="AY79" s="7">
        <f>ESE!I77</f>
        <v>2</v>
      </c>
      <c r="AZ79" s="7">
        <f>ESE!J77</f>
        <v>2</v>
      </c>
      <c r="BA79" s="7">
        <f>ESE!K77</f>
        <v>2</v>
      </c>
      <c r="BB79" s="7">
        <f>ESE!L77</f>
        <v>2</v>
      </c>
      <c r="BC79" s="7">
        <f>ESE!M77</f>
        <v>2</v>
      </c>
      <c r="BD79" s="7">
        <f>ESE!N77</f>
        <v>2</v>
      </c>
      <c r="BE79" s="7">
        <f>ESE!O77</f>
        <v>2</v>
      </c>
      <c r="BF79" s="7">
        <f>ESE!P77</f>
        <v>9</v>
      </c>
      <c r="BG79" s="7">
        <f>ESE!Q77</f>
        <v>12</v>
      </c>
      <c r="BH79" s="7">
        <f>ESE!R77</f>
        <v>12</v>
      </c>
      <c r="BI79" s="7">
        <f>ESE!S77</f>
        <v>11</v>
      </c>
      <c r="BJ79" s="7">
        <f>ESE!T77</f>
        <v>12</v>
      </c>
      <c r="BK79" s="7">
        <f>ESE!U77</f>
        <v>11</v>
      </c>
      <c r="BL79" s="17">
        <f>ESE!V77</f>
        <v>87</v>
      </c>
      <c r="BM79" s="52">
        <f>ESE!W77</f>
        <v>0.88888888888888884</v>
      </c>
      <c r="BN79" s="40">
        <f>ESE!X77</f>
        <v>0.88888888888888884</v>
      </c>
      <c r="BO79" s="41">
        <f>ESE!Y77</f>
        <v>0.83333333333333337</v>
      </c>
      <c r="BP79" s="42">
        <f>ESE!Z77</f>
        <v>0.88888888888888884</v>
      </c>
      <c r="BQ79" s="43">
        <f>ESE!AA77</f>
        <v>0.83333333333333337</v>
      </c>
      <c r="BR79" s="44">
        <f>ESE!AB77</f>
        <v>0.9</v>
      </c>
      <c r="BS79" s="50">
        <f t="shared" si="13"/>
        <v>0.53333333333333333</v>
      </c>
      <c r="BT79" s="50">
        <f t="shared" si="14"/>
        <v>0.53333333333333333</v>
      </c>
      <c r="BU79" s="50">
        <f t="shared" si="15"/>
        <v>0.5</v>
      </c>
      <c r="BV79" s="50">
        <f t="shared" si="16"/>
        <v>0.53333333333333333</v>
      </c>
      <c r="BW79" s="50">
        <f t="shared" si="17"/>
        <v>0.5</v>
      </c>
      <c r="BX79" s="50">
        <f t="shared" si="18"/>
        <v>0.54</v>
      </c>
      <c r="BY79" s="34">
        <f t="shared" si="19"/>
        <v>0.33207547169811324</v>
      </c>
      <c r="BZ79" s="34">
        <f t="shared" si="20"/>
        <v>0.35348837209302331</v>
      </c>
      <c r="CA79" s="34">
        <f t="shared" si="21"/>
        <v>0.34782608695652173</v>
      </c>
      <c r="CB79" s="34">
        <f t="shared" si="22"/>
        <v>0.38260869565217392</v>
      </c>
      <c r="CC79" s="34">
        <f t="shared" si="23"/>
        <v>0.4</v>
      </c>
      <c r="CD79" s="34">
        <f t="shared" si="24"/>
        <v>0.34666666666666668</v>
      </c>
      <c r="CE79" s="34">
        <f t="shared" si="25"/>
        <v>0.86540880503144657</v>
      </c>
      <c r="CF79" s="34">
        <f t="shared" si="26"/>
        <v>0.88682170542635663</v>
      </c>
      <c r="CG79" s="34">
        <f t="shared" si="27"/>
        <v>0.84782608695652173</v>
      </c>
      <c r="CH79" s="34">
        <f t="shared" si="28"/>
        <v>0.91594202898550725</v>
      </c>
      <c r="CI79" s="34">
        <f t="shared" si="29"/>
        <v>0.9</v>
      </c>
      <c r="CJ79" s="34">
        <f t="shared" si="30"/>
        <v>0.88666666666666671</v>
      </c>
      <c r="CK79" s="34">
        <f>CES!J76</f>
        <v>0.66666666666666663</v>
      </c>
      <c r="CL79" s="34">
        <f>CES!K76</f>
        <v>1</v>
      </c>
      <c r="CM79" s="34">
        <f>CES!L76</f>
        <v>1</v>
      </c>
      <c r="CN79" s="34">
        <f>CES!M76</f>
        <v>0.33333333333333331</v>
      </c>
      <c r="CO79" s="34">
        <f>CES!N76</f>
        <v>0.66666666666666663</v>
      </c>
      <c r="CP79" s="34">
        <f>CES!O76</f>
        <v>0.66666666666666663</v>
      </c>
      <c r="CQ79" s="34">
        <f t="shared" si="31"/>
        <v>6.6666666666666666E-2</v>
      </c>
      <c r="CR79" s="34">
        <f t="shared" si="32"/>
        <v>0.1</v>
      </c>
      <c r="CS79" s="34">
        <f t="shared" si="33"/>
        <v>0.1</v>
      </c>
      <c r="CT79" s="34">
        <f t="shared" si="34"/>
        <v>3.3333333333333333E-2</v>
      </c>
      <c r="CU79" s="34">
        <f t="shared" si="35"/>
        <v>6.6666666666666666E-2</v>
      </c>
      <c r="CV79" s="34">
        <f t="shared" si="36"/>
        <v>6.6666666666666666E-2</v>
      </c>
      <c r="CW79" s="34">
        <f t="shared" si="37"/>
        <v>0.77886792452830189</v>
      </c>
      <c r="CX79" s="34">
        <f t="shared" si="38"/>
        <v>0.79813953488372102</v>
      </c>
      <c r="CY79" s="34">
        <f t="shared" si="39"/>
        <v>0.7630434782608696</v>
      </c>
      <c r="CZ79" s="34">
        <f t="shared" si="40"/>
        <v>0.82434782608695656</v>
      </c>
      <c r="DA79" s="34">
        <f t="shared" si="41"/>
        <v>0.81</v>
      </c>
      <c r="DB79" s="34">
        <f t="shared" si="42"/>
        <v>0.79800000000000004</v>
      </c>
      <c r="DC79" s="39">
        <f t="shared" si="43"/>
        <v>0.84553459119496854</v>
      </c>
      <c r="DD79" s="40">
        <f t="shared" si="44"/>
        <v>0.898139534883721</v>
      </c>
      <c r="DE79" s="41">
        <f t="shared" si="45"/>
        <v>0.86304347826086958</v>
      </c>
      <c r="DF79" s="42">
        <f t="shared" si="46"/>
        <v>0.85768115942028988</v>
      </c>
      <c r="DG79" s="43">
        <f t="shared" si="47"/>
        <v>0.87666666666666671</v>
      </c>
      <c r="DH79" s="44">
        <f t="shared" si="48"/>
        <v>0.86466666666666669</v>
      </c>
    </row>
    <row r="80" spans="2:112" x14ac:dyDescent="0.3">
      <c r="B80" s="7">
        <f>'CAT1'!B78</f>
        <v>66</v>
      </c>
      <c r="C80" s="21" t="str">
        <f>'CAT1'!C78</f>
        <v>AME21189</v>
      </c>
      <c r="D80" s="132" t="str">
        <f>'CAT1'!D78</f>
        <v>AME21189</v>
      </c>
      <c r="E80" s="133"/>
      <c r="F80" s="7">
        <f>'CAT1'!F78</f>
        <v>0</v>
      </c>
      <c r="G80" s="7">
        <f>'CAT1'!G78</f>
        <v>0</v>
      </c>
      <c r="H80" s="7">
        <f>'CAT1'!H78</f>
        <v>2</v>
      </c>
      <c r="I80" s="7">
        <f>'CAT1'!I78</f>
        <v>1</v>
      </c>
      <c r="J80" s="7">
        <f>'CAT1'!J78</f>
        <v>1</v>
      </c>
      <c r="K80" s="7">
        <f>'CAT1'!K78</f>
        <v>0</v>
      </c>
      <c r="L80" s="7">
        <f>'CAT1'!L78</f>
        <v>7</v>
      </c>
      <c r="M80" s="7">
        <f>'CAT1'!M78</f>
        <v>14</v>
      </c>
      <c r="N80" s="7">
        <f>'CAT1'!N78</f>
        <v>13</v>
      </c>
      <c r="O80" s="17">
        <f>'CAT1'!O78</f>
        <v>38</v>
      </c>
      <c r="P80" s="7">
        <f>Model!F78</f>
        <v>1</v>
      </c>
      <c r="Q80" s="7">
        <f>Model!G78</f>
        <v>1</v>
      </c>
      <c r="R80" s="7">
        <f>Model!H78</f>
        <v>2</v>
      </c>
      <c r="S80" s="7">
        <f>Model!I78</f>
        <v>1</v>
      </c>
      <c r="T80" s="7">
        <f>Model!J78</f>
        <v>1</v>
      </c>
      <c r="U80" s="7">
        <f>Model!K78</f>
        <v>1</v>
      </c>
      <c r="V80" s="7">
        <f>Model!L78</f>
        <v>2</v>
      </c>
      <c r="W80" s="7">
        <f>Model!M78</f>
        <v>1</v>
      </c>
      <c r="X80" s="7">
        <f>Model!N78</f>
        <v>2</v>
      </c>
      <c r="Y80" s="7">
        <f>Model!O78</f>
        <v>2</v>
      </c>
      <c r="Z80" s="7">
        <f>Model!P78</f>
        <v>6</v>
      </c>
      <c r="AA80" s="7">
        <f>Model!Q78</f>
        <v>8</v>
      </c>
      <c r="AB80" s="7">
        <f>Model!R78</f>
        <v>14</v>
      </c>
      <c r="AC80" s="7">
        <f>Model!S78</f>
        <v>14</v>
      </c>
      <c r="AD80" s="7">
        <f>Model!T78</f>
        <v>14</v>
      </c>
      <c r="AE80" s="7">
        <f>Model!U78</f>
        <v>10</v>
      </c>
      <c r="AF80" s="17">
        <f>Model!V78</f>
        <v>80</v>
      </c>
      <c r="AG80" s="7">
        <f>'CAT1'!P78</f>
        <v>5</v>
      </c>
      <c r="AH80" s="7">
        <f>'CAT1'!Q78</f>
        <v>5</v>
      </c>
      <c r="AI80" s="17">
        <f>'CAT1'!R78</f>
        <v>10</v>
      </c>
      <c r="AJ80" s="29">
        <f>Model!W78</f>
        <v>5</v>
      </c>
      <c r="AK80" s="29">
        <f>Model!X78</f>
        <v>5</v>
      </c>
      <c r="AL80" s="17">
        <f>Model!AB78</f>
        <v>9</v>
      </c>
      <c r="AM80" s="29">
        <f>Model!Z78</f>
        <v>5</v>
      </c>
      <c r="AN80" s="29">
        <f>Model!AA78</f>
        <v>4</v>
      </c>
      <c r="AO80" s="17">
        <f>Model!AB78</f>
        <v>9</v>
      </c>
      <c r="AP80" s="39">
        <f t="shared" si="49"/>
        <v>0.71698113207547165</v>
      </c>
      <c r="AQ80" s="40">
        <f t="shared" si="50"/>
        <v>0.86046511627906974</v>
      </c>
      <c r="AR80" s="41">
        <f t="shared" si="51"/>
        <v>0.91304347826086951</v>
      </c>
      <c r="AS80" s="42">
        <f t="shared" si="52"/>
        <v>0.95652173913043481</v>
      </c>
      <c r="AT80" s="43">
        <f t="shared" si="53"/>
        <v>0.82608695652173914</v>
      </c>
      <c r="AU80" s="44">
        <f t="shared" si="54"/>
        <v>0.66666666666666663</v>
      </c>
      <c r="AV80" s="7">
        <f>ESE!F78</f>
        <v>2</v>
      </c>
      <c r="AW80" s="7">
        <f>ESE!G78</f>
        <v>2</v>
      </c>
      <c r="AX80" s="7">
        <f>ESE!H78</f>
        <v>2</v>
      </c>
      <c r="AY80" s="7">
        <f>ESE!I78</f>
        <v>2</v>
      </c>
      <c r="AZ80" s="7">
        <f>ESE!J78</f>
        <v>2</v>
      </c>
      <c r="BA80" s="7">
        <f>ESE!K78</f>
        <v>2</v>
      </c>
      <c r="BB80" s="7">
        <f>ESE!L78</f>
        <v>2</v>
      </c>
      <c r="BC80" s="7">
        <f>ESE!M78</f>
        <v>2</v>
      </c>
      <c r="BD80" s="7">
        <f>ESE!N78</f>
        <v>2</v>
      </c>
      <c r="BE80" s="7">
        <f>ESE!O78</f>
        <v>2</v>
      </c>
      <c r="BF80" s="7">
        <f>ESE!P78</f>
        <v>8</v>
      </c>
      <c r="BG80" s="7">
        <f>ESE!Q78</f>
        <v>12</v>
      </c>
      <c r="BH80" s="7">
        <f>ESE!R78</f>
        <v>12</v>
      </c>
      <c r="BI80" s="7">
        <f>ESE!S78</f>
        <v>12</v>
      </c>
      <c r="BJ80" s="7">
        <f>ESE!T78</f>
        <v>12</v>
      </c>
      <c r="BK80" s="7">
        <f>ESE!U78</f>
        <v>12</v>
      </c>
      <c r="BL80" s="17">
        <f>ESE!V78</f>
        <v>88</v>
      </c>
      <c r="BM80" s="52">
        <f>ESE!W78</f>
        <v>0.88888888888888884</v>
      </c>
      <c r="BN80" s="40">
        <f>ESE!X78</f>
        <v>0.88888888888888884</v>
      </c>
      <c r="BO80" s="41">
        <f>ESE!Y78</f>
        <v>0.88888888888888884</v>
      </c>
      <c r="BP80" s="42">
        <f>ESE!Z78</f>
        <v>0.88888888888888884</v>
      </c>
      <c r="BQ80" s="43">
        <f>ESE!AA78</f>
        <v>0.88888888888888884</v>
      </c>
      <c r="BR80" s="44">
        <f>ESE!AB78</f>
        <v>0.8</v>
      </c>
      <c r="BS80" s="50">
        <f t="shared" ref="BS80:BS143" si="55">0.6*BM80</f>
        <v>0.53333333333333333</v>
      </c>
      <c r="BT80" s="50">
        <f t="shared" ref="BT80:BT143" si="56">0.6*BN80</f>
        <v>0.53333333333333333</v>
      </c>
      <c r="BU80" s="50">
        <f t="shared" ref="BU80:BU143" si="57">0.6*BO80</f>
        <v>0.53333333333333333</v>
      </c>
      <c r="BV80" s="50">
        <f t="shared" ref="BV80:BV143" si="58">0.6*BP80</f>
        <v>0.53333333333333333</v>
      </c>
      <c r="BW80" s="50">
        <f t="shared" ref="BW80:BW143" si="59">0.6*BQ80</f>
        <v>0.53333333333333333</v>
      </c>
      <c r="BX80" s="50">
        <f t="shared" ref="BX80:BX143" si="60">0.6*BR80</f>
        <v>0.48</v>
      </c>
      <c r="BY80" s="34">
        <f t="shared" ref="BY80:BY143" si="61">0.4*AP80</f>
        <v>0.28679245283018867</v>
      </c>
      <c r="BZ80" s="34">
        <f t="shared" ref="BZ80:BZ143" si="62">0.4*AQ80</f>
        <v>0.34418604651162793</v>
      </c>
      <c r="CA80" s="34">
        <f t="shared" ref="CA80:CA143" si="63">0.4*AR80</f>
        <v>0.36521739130434783</v>
      </c>
      <c r="CB80" s="34">
        <f t="shared" ref="CB80:CB143" si="64">0.4*AS80</f>
        <v>0.38260869565217392</v>
      </c>
      <c r="CC80" s="34">
        <f t="shared" ref="CC80:CC143" si="65">0.4*AT80</f>
        <v>0.33043478260869569</v>
      </c>
      <c r="CD80" s="34">
        <f t="shared" ref="CD80:CD143" si="66">0.4*AU80</f>
        <v>0.26666666666666666</v>
      </c>
      <c r="CE80" s="34">
        <f t="shared" ref="CE80:CE143" si="67">BS80+BY80</f>
        <v>0.82012578616352205</v>
      </c>
      <c r="CF80" s="34">
        <f t="shared" ref="CF80:CF143" si="68">BT80+BZ80</f>
        <v>0.8775193798449612</v>
      </c>
      <c r="CG80" s="34">
        <f t="shared" ref="CG80:CG143" si="69">BU80+CA80</f>
        <v>0.89855072463768115</v>
      </c>
      <c r="CH80" s="34">
        <f t="shared" ref="CH80:CH143" si="70">BV80+CB80</f>
        <v>0.91594202898550725</v>
      </c>
      <c r="CI80" s="34">
        <f t="shared" ref="CI80:CI143" si="71">BW80+CC80</f>
        <v>0.86376811594202896</v>
      </c>
      <c r="CJ80" s="34">
        <f t="shared" ref="CJ80:CJ143" si="72">BX80+CD80</f>
        <v>0.74666666666666659</v>
      </c>
      <c r="CK80" s="34">
        <f>CES!J77</f>
        <v>0.33333333333333331</v>
      </c>
      <c r="CL80" s="34">
        <f>CES!K77</f>
        <v>1</v>
      </c>
      <c r="CM80" s="34">
        <f>CES!L77</f>
        <v>1</v>
      </c>
      <c r="CN80" s="34">
        <f>CES!M77</f>
        <v>0.66666666666666663</v>
      </c>
      <c r="CO80" s="34">
        <f>CES!N77</f>
        <v>0.33333333333333331</v>
      </c>
      <c r="CP80" s="34">
        <f>CES!O77</f>
        <v>1</v>
      </c>
      <c r="CQ80" s="34">
        <f t="shared" ref="CQ80:CQ143" si="73">0.1*CK80</f>
        <v>3.3333333333333333E-2</v>
      </c>
      <c r="CR80" s="34">
        <f t="shared" ref="CR80:CR143" si="74">0.1*CL80</f>
        <v>0.1</v>
      </c>
      <c r="CS80" s="34">
        <f t="shared" ref="CS80:CS143" si="75">0.1*CM80</f>
        <v>0.1</v>
      </c>
      <c r="CT80" s="34">
        <f t="shared" ref="CT80:CT143" si="76">0.1*CN80</f>
        <v>6.6666666666666666E-2</v>
      </c>
      <c r="CU80" s="34">
        <f t="shared" ref="CU80:CU143" si="77">0.1*CO80</f>
        <v>3.3333333333333333E-2</v>
      </c>
      <c r="CV80" s="34">
        <f t="shared" ref="CV80:CV143" si="78">0.1*CP80</f>
        <v>0.1</v>
      </c>
      <c r="CW80" s="34">
        <f t="shared" ref="CW80:CW143" si="79">0.9*CE80</f>
        <v>0.73811320754716991</v>
      </c>
      <c r="CX80" s="34">
        <f t="shared" ref="CX80:CX143" si="80">0.9*CF80</f>
        <v>0.7897674418604651</v>
      </c>
      <c r="CY80" s="34">
        <f t="shared" ref="CY80:CY143" si="81">0.9*CG80</f>
        <v>0.80869565217391304</v>
      </c>
      <c r="CZ80" s="34">
        <f t="shared" ref="CZ80:CZ143" si="82">0.9*CH80</f>
        <v>0.82434782608695656</v>
      </c>
      <c r="DA80" s="34">
        <f t="shared" ref="DA80:DA143" si="83">0.9*CI80</f>
        <v>0.77739130434782611</v>
      </c>
      <c r="DB80" s="34">
        <f t="shared" ref="DB80:DB143" si="84">0.9*CJ80</f>
        <v>0.67199999999999993</v>
      </c>
      <c r="DC80" s="39">
        <f t="shared" ref="DC80:DC143" si="85">CW80+CQ80</f>
        <v>0.77144654088050324</v>
      </c>
      <c r="DD80" s="40">
        <f t="shared" ref="DD80:DD143" si="86">CX80+CR80</f>
        <v>0.88976744186046508</v>
      </c>
      <c r="DE80" s="41">
        <f t="shared" ref="DE80:DE143" si="87">CY80+CS80</f>
        <v>0.90869565217391302</v>
      </c>
      <c r="DF80" s="42">
        <f t="shared" ref="DF80:DF143" si="88">CZ80+CT80</f>
        <v>0.89101449275362321</v>
      </c>
      <c r="DG80" s="43">
        <f t="shared" ref="DG80:DG143" si="89">DA80+CU80</f>
        <v>0.81072463768115943</v>
      </c>
      <c r="DH80" s="44">
        <f t="shared" ref="DH80:DH143" si="90">DB80+CV80</f>
        <v>0.77199999999999991</v>
      </c>
    </row>
    <row r="81" spans="2:112" x14ac:dyDescent="0.3">
      <c r="B81" s="7">
        <f>'CAT1'!B79</f>
        <v>67</v>
      </c>
      <c r="C81" s="21" t="str">
        <f>'CAT1'!C79</f>
        <v>AME21194</v>
      </c>
      <c r="D81" s="132" t="str">
        <f>'CAT1'!D79</f>
        <v>AME21194</v>
      </c>
      <c r="E81" s="133"/>
      <c r="F81" s="7">
        <f>'CAT1'!F79</f>
        <v>1</v>
      </c>
      <c r="G81" s="7">
        <f>'CAT1'!G79</f>
        <v>1</v>
      </c>
      <c r="H81" s="7">
        <f>'CAT1'!H79</f>
        <v>2</v>
      </c>
      <c r="I81" s="7">
        <f>'CAT1'!I79</f>
        <v>1</v>
      </c>
      <c r="J81" s="7">
        <f>'CAT1'!J79</f>
        <v>1</v>
      </c>
      <c r="K81" s="7">
        <f>'CAT1'!K79</f>
        <v>2</v>
      </c>
      <c r="L81" s="7">
        <f>'CAT1'!L79</f>
        <v>6</v>
      </c>
      <c r="M81" s="7">
        <f>'CAT1'!M79</f>
        <v>12</v>
      </c>
      <c r="N81" s="7">
        <f>'CAT1'!N79</f>
        <v>7</v>
      </c>
      <c r="O81" s="17">
        <f>'CAT1'!O79</f>
        <v>33</v>
      </c>
      <c r="P81" s="7">
        <f>Model!F79</f>
        <v>1</v>
      </c>
      <c r="Q81" s="7">
        <f>Model!G79</f>
        <v>0</v>
      </c>
      <c r="R81" s="7">
        <f>Model!H79</f>
        <v>2</v>
      </c>
      <c r="S81" s="7">
        <f>Model!I79</f>
        <v>0</v>
      </c>
      <c r="T81" s="7">
        <f>Model!J79</f>
        <v>0</v>
      </c>
      <c r="U81" s="7">
        <f>Model!K79</f>
        <v>0</v>
      </c>
      <c r="V81" s="7">
        <f>Model!L79</f>
        <v>2</v>
      </c>
      <c r="W81" s="7">
        <f>Model!M79</f>
        <v>2</v>
      </c>
      <c r="X81" s="7">
        <f>Model!N79</f>
        <v>2</v>
      </c>
      <c r="Y81" s="7">
        <f>Model!O79</f>
        <v>2</v>
      </c>
      <c r="Z81" s="7">
        <f>Model!P79</f>
        <v>10</v>
      </c>
      <c r="AA81" s="7">
        <f>Model!Q79</f>
        <v>13</v>
      </c>
      <c r="AB81" s="7">
        <f>Model!R79</f>
        <v>13</v>
      </c>
      <c r="AC81" s="7">
        <f>Model!S79</f>
        <v>13</v>
      </c>
      <c r="AD81" s="7">
        <f>Model!T79</f>
        <v>13</v>
      </c>
      <c r="AE81" s="7">
        <f>Model!U79</f>
        <v>13</v>
      </c>
      <c r="AF81" s="17">
        <f>Model!V79</f>
        <v>86</v>
      </c>
      <c r="AG81" s="7">
        <f>'CAT1'!P79</f>
        <v>5</v>
      </c>
      <c r="AH81" s="7">
        <f>'CAT1'!Q79</f>
        <v>5</v>
      </c>
      <c r="AI81" s="17">
        <f>'CAT1'!R79</f>
        <v>10</v>
      </c>
      <c r="AJ81" s="29">
        <f>Model!W79</f>
        <v>5</v>
      </c>
      <c r="AK81" s="29">
        <f>Model!X79</f>
        <v>5</v>
      </c>
      <c r="AL81" s="17">
        <f>Model!AB79</f>
        <v>9</v>
      </c>
      <c r="AM81" s="29">
        <f>Model!Z79</f>
        <v>5</v>
      </c>
      <c r="AN81" s="29">
        <f>Model!AA79</f>
        <v>4</v>
      </c>
      <c r="AO81" s="17">
        <f>Model!AB79</f>
        <v>9</v>
      </c>
      <c r="AP81" s="39">
        <f t="shared" si="49"/>
        <v>0.77358490566037741</v>
      </c>
      <c r="AQ81" s="40">
        <f t="shared" si="50"/>
        <v>0.72093023255813948</v>
      </c>
      <c r="AR81" s="41">
        <f t="shared" si="51"/>
        <v>0.78260869565217395</v>
      </c>
      <c r="AS81" s="42">
        <f t="shared" si="52"/>
        <v>0.95652173913043481</v>
      </c>
      <c r="AT81" s="43">
        <f t="shared" si="53"/>
        <v>0.95652173913043481</v>
      </c>
      <c r="AU81" s="44">
        <f t="shared" si="54"/>
        <v>0.93333333333333335</v>
      </c>
      <c r="AV81" s="7">
        <f>ESE!F79</f>
        <v>2</v>
      </c>
      <c r="AW81" s="7">
        <f>ESE!G79</f>
        <v>2</v>
      </c>
      <c r="AX81" s="7">
        <f>ESE!H79</f>
        <v>2</v>
      </c>
      <c r="AY81" s="7">
        <f>ESE!I79</f>
        <v>2</v>
      </c>
      <c r="AZ81" s="7">
        <f>ESE!J79</f>
        <v>2</v>
      </c>
      <c r="BA81" s="7">
        <f>ESE!K79</f>
        <v>2</v>
      </c>
      <c r="BB81" s="7">
        <f>ESE!L79</f>
        <v>2</v>
      </c>
      <c r="BC81" s="7">
        <f>ESE!M79</f>
        <v>2</v>
      </c>
      <c r="BD81" s="7">
        <f>ESE!N79</f>
        <v>2</v>
      </c>
      <c r="BE81" s="7">
        <f>ESE!O79</f>
        <v>2</v>
      </c>
      <c r="BF81" s="7">
        <f>ESE!P79</f>
        <v>9</v>
      </c>
      <c r="BG81" s="7">
        <f>ESE!Q79</f>
        <v>13</v>
      </c>
      <c r="BH81" s="7">
        <f>ESE!R79</f>
        <v>11</v>
      </c>
      <c r="BI81" s="7">
        <f>ESE!S79</f>
        <v>11</v>
      </c>
      <c r="BJ81" s="7">
        <f>ESE!T79</f>
        <v>12</v>
      </c>
      <c r="BK81" s="7">
        <f>ESE!U79</f>
        <v>11</v>
      </c>
      <c r="BL81" s="17">
        <f>ESE!V79</f>
        <v>87</v>
      </c>
      <c r="BM81" s="52">
        <f>ESE!W79</f>
        <v>0.94444444444444442</v>
      </c>
      <c r="BN81" s="40">
        <f>ESE!X79</f>
        <v>0.83333333333333337</v>
      </c>
      <c r="BO81" s="41">
        <f>ESE!Y79</f>
        <v>0.83333333333333337</v>
      </c>
      <c r="BP81" s="42">
        <f>ESE!Z79</f>
        <v>0.88888888888888884</v>
      </c>
      <c r="BQ81" s="43">
        <f>ESE!AA79</f>
        <v>0.83333333333333337</v>
      </c>
      <c r="BR81" s="44">
        <f>ESE!AB79</f>
        <v>0.9</v>
      </c>
      <c r="BS81" s="50">
        <f t="shared" si="55"/>
        <v>0.56666666666666665</v>
      </c>
      <c r="BT81" s="50">
        <f t="shared" si="56"/>
        <v>0.5</v>
      </c>
      <c r="BU81" s="50">
        <f t="shared" si="57"/>
        <v>0.5</v>
      </c>
      <c r="BV81" s="50">
        <f t="shared" si="58"/>
        <v>0.53333333333333333</v>
      </c>
      <c r="BW81" s="50">
        <f t="shared" si="59"/>
        <v>0.5</v>
      </c>
      <c r="BX81" s="50">
        <f t="shared" si="60"/>
        <v>0.54</v>
      </c>
      <c r="BY81" s="34">
        <f t="shared" si="61"/>
        <v>0.30943396226415099</v>
      </c>
      <c r="BZ81" s="34">
        <f t="shared" si="62"/>
        <v>0.28837209302325578</v>
      </c>
      <c r="CA81" s="34">
        <f t="shared" si="63"/>
        <v>0.31304347826086959</v>
      </c>
      <c r="CB81" s="34">
        <f t="shared" si="64"/>
        <v>0.38260869565217392</v>
      </c>
      <c r="CC81" s="34">
        <f t="shared" si="65"/>
        <v>0.38260869565217392</v>
      </c>
      <c r="CD81" s="34">
        <f t="shared" si="66"/>
        <v>0.37333333333333335</v>
      </c>
      <c r="CE81" s="34">
        <f t="shared" si="67"/>
        <v>0.87610062893081764</v>
      </c>
      <c r="CF81" s="34">
        <f t="shared" si="68"/>
        <v>0.78837209302325584</v>
      </c>
      <c r="CG81" s="34">
        <f t="shared" si="69"/>
        <v>0.81304347826086953</v>
      </c>
      <c r="CH81" s="34">
        <f t="shared" si="70"/>
        <v>0.91594202898550725</v>
      </c>
      <c r="CI81" s="34">
        <f t="shared" si="71"/>
        <v>0.88260869565217392</v>
      </c>
      <c r="CJ81" s="34">
        <f t="shared" si="72"/>
        <v>0.91333333333333333</v>
      </c>
      <c r="CK81" s="34">
        <f>CES!J78</f>
        <v>0.66666666666666663</v>
      </c>
      <c r="CL81" s="34">
        <f>CES!K78</f>
        <v>0.66666666666666663</v>
      </c>
      <c r="CM81" s="34">
        <f>CES!L78</f>
        <v>0.33333333333333331</v>
      </c>
      <c r="CN81" s="34">
        <f>CES!M78</f>
        <v>1</v>
      </c>
      <c r="CO81" s="34">
        <f>CES!N78</f>
        <v>0.33333333333333331</v>
      </c>
      <c r="CP81" s="34">
        <f>CES!O78</f>
        <v>0.33333333333333331</v>
      </c>
      <c r="CQ81" s="34">
        <f t="shared" si="73"/>
        <v>6.6666666666666666E-2</v>
      </c>
      <c r="CR81" s="34">
        <f t="shared" si="74"/>
        <v>6.6666666666666666E-2</v>
      </c>
      <c r="CS81" s="34">
        <f t="shared" si="75"/>
        <v>3.3333333333333333E-2</v>
      </c>
      <c r="CT81" s="34">
        <f t="shared" si="76"/>
        <v>0.1</v>
      </c>
      <c r="CU81" s="34">
        <f t="shared" si="77"/>
        <v>3.3333333333333333E-2</v>
      </c>
      <c r="CV81" s="34">
        <f t="shared" si="78"/>
        <v>3.3333333333333333E-2</v>
      </c>
      <c r="CW81" s="34">
        <f t="shared" si="79"/>
        <v>0.78849056603773593</v>
      </c>
      <c r="CX81" s="34">
        <f t="shared" si="80"/>
        <v>0.70953488372093032</v>
      </c>
      <c r="CY81" s="34">
        <f t="shared" si="81"/>
        <v>0.73173913043478256</v>
      </c>
      <c r="CZ81" s="34">
        <f t="shared" si="82"/>
        <v>0.82434782608695656</v>
      </c>
      <c r="DA81" s="34">
        <f t="shared" si="83"/>
        <v>0.79434782608695653</v>
      </c>
      <c r="DB81" s="34">
        <f t="shared" si="84"/>
        <v>0.82200000000000006</v>
      </c>
      <c r="DC81" s="39">
        <f t="shared" si="85"/>
        <v>0.85515723270440258</v>
      </c>
      <c r="DD81" s="40">
        <f t="shared" si="86"/>
        <v>0.77620155038759697</v>
      </c>
      <c r="DE81" s="41">
        <f t="shared" si="87"/>
        <v>0.76507246376811588</v>
      </c>
      <c r="DF81" s="42">
        <f t="shared" si="88"/>
        <v>0.92434782608695654</v>
      </c>
      <c r="DG81" s="43">
        <f t="shared" si="89"/>
        <v>0.82768115942028986</v>
      </c>
      <c r="DH81" s="44">
        <f t="shared" si="90"/>
        <v>0.85533333333333339</v>
      </c>
    </row>
    <row r="82" spans="2:112" x14ac:dyDescent="0.3">
      <c r="B82" s="7">
        <f>'CAT1'!B80</f>
        <v>68</v>
      </c>
      <c r="C82" s="21" t="str">
        <f>'CAT1'!C80</f>
        <v>AME21196</v>
      </c>
      <c r="D82" s="132" t="str">
        <f>'CAT1'!D80</f>
        <v>AME21196</v>
      </c>
      <c r="E82" s="133"/>
      <c r="F82" s="7">
        <f>'CAT1'!F80</f>
        <v>1</v>
      </c>
      <c r="G82" s="7">
        <f>'CAT1'!G80</f>
        <v>2</v>
      </c>
      <c r="H82" s="7">
        <f>'CAT1'!H80</f>
        <v>2</v>
      </c>
      <c r="I82" s="7">
        <f>'CAT1'!I80</f>
        <v>2</v>
      </c>
      <c r="J82" s="7">
        <f>'CAT1'!J80</f>
        <v>2</v>
      </c>
      <c r="K82" s="7">
        <f>'CAT1'!K80</f>
        <v>2</v>
      </c>
      <c r="L82" s="7">
        <f>'CAT1'!L80</f>
        <v>7</v>
      </c>
      <c r="M82" s="7">
        <f>'CAT1'!M80</f>
        <v>9</v>
      </c>
      <c r="N82" s="7">
        <f>'CAT1'!N80</f>
        <v>12</v>
      </c>
      <c r="O82" s="17">
        <f>'CAT1'!O80</f>
        <v>39</v>
      </c>
      <c r="P82" s="7">
        <f>Model!F80</f>
        <v>1</v>
      </c>
      <c r="Q82" s="7">
        <f>Model!G80</f>
        <v>0</v>
      </c>
      <c r="R82" s="7">
        <f>Model!H80</f>
        <v>2</v>
      </c>
      <c r="S82" s="7">
        <f>Model!I80</f>
        <v>1</v>
      </c>
      <c r="T82" s="7">
        <f>Model!J80</f>
        <v>1</v>
      </c>
      <c r="U82" s="7">
        <f>Model!K80</f>
        <v>1</v>
      </c>
      <c r="V82" s="7">
        <f>Model!L80</f>
        <v>1</v>
      </c>
      <c r="W82" s="7">
        <f>Model!M80</f>
        <v>2</v>
      </c>
      <c r="X82" s="7">
        <f>Model!N80</f>
        <v>1</v>
      </c>
      <c r="Y82" s="7">
        <f>Model!O80</f>
        <v>2</v>
      </c>
      <c r="Z82" s="7">
        <f>Model!P80</f>
        <v>9</v>
      </c>
      <c r="AA82" s="7">
        <f>Model!Q80</f>
        <v>14</v>
      </c>
      <c r="AB82" s="7">
        <f>Model!R80</f>
        <v>12</v>
      </c>
      <c r="AC82" s="7">
        <f>Model!S80</f>
        <v>14</v>
      </c>
      <c r="AD82" s="7">
        <f>Model!T80</f>
        <v>13</v>
      </c>
      <c r="AE82" s="7">
        <f>Model!U80</f>
        <v>11</v>
      </c>
      <c r="AF82" s="17">
        <f>Model!V80</f>
        <v>85</v>
      </c>
      <c r="AG82" s="7">
        <f>'CAT1'!P80</f>
        <v>5</v>
      </c>
      <c r="AH82" s="7">
        <f>'CAT1'!Q80</f>
        <v>5</v>
      </c>
      <c r="AI82" s="17">
        <f>'CAT1'!R80</f>
        <v>10</v>
      </c>
      <c r="AJ82" s="29">
        <f>Model!W80</f>
        <v>5</v>
      </c>
      <c r="AK82" s="29">
        <f>Model!X80</f>
        <v>5</v>
      </c>
      <c r="AL82" s="17">
        <f>Model!AB80</f>
        <v>8</v>
      </c>
      <c r="AM82" s="29">
        <f>Model!Z80</f>
        <v>4</v>
      </c>
      <c r="AN82" s="29">
        <f>Model!AA80</f>
        <v>4</v>
      </c>
      <c r="AO82" s="17">
        <f>Model!AB80</f>
        <v>8</v>
      </c>
      <c r="AP82" s="39">
        <f t="shared" si="49"/>
        <v>0.77358490566037741</v>
      </c>
      <c r="AQ82" s="40">
        <f t="shared" si="50"/>
        <v>0.88372093023255816</v>
      </c>
      <c r="AR82" s="41">
        <f t="shared" si="51"/>
        <v>0.91304347826086951</v>
      </c>
      <c r="AS82" s="42">
        <f t="shared" si="52"/>
        <v>0.91304347826086951</v>
      </c>
      <c r="AT82" s="43">
        <f t="shared" si="53"/>
        <v>0.78260869565217395</v>
      </c>
      <c r="AU82" s="44">
        <f t="shared" si="54"/>
        <v>0.8666666666666667</v>
      </c>
      <c r="AV82" s="7">
        <f>ESE!F80</f>
        <v>2</v>
      </c>
      <c r="AW82" s="7">
        <f>ESE!G80</f>
        <v>2</v>
      </c>
      <c r="AX82" s="7">
        <f>ESE!H80</f>
        <v>2</v>
      </c>
      <c r="AY82" s="7">
        <f>ESE!I80</f>
        <v>2</v>
      </c>
      <c r="AZ82" s="7">
        <f>ESE!J80</f>
        <v>2</v>
      </c>
      <c r="BA82" s="7">
        <f>ESE!K80</f>
        <v>2</v>
      </c>
      <c r="BB82" s="7">
        <f>ESE!L80</f>
        <v>2</v>
      </c>
      <c r="BC82" s="7">
        <f>ESE!M80</f>
        <v>2</v>
      </c>
      <c r="BD82" s="7">
        <f>ESE!N80</f>
        <v>2</v>
      </c>
      <c r="BE82" s="7">
        <f>ESE!O80</f>
        <v>2</v>
      </c>
      <c r="BF82" s="7">
        <f>ESE!P80</f>
        <v>9</v>
      </c>
      <c r="BG82" s="7">
        <f>ESE!Q80</f>
        <v>13</v>
      </c>
      <c r="BH82" s="7">
        <f>ESE!R80</f>
        <v>12</v>
      </c>
      <c r="BI82" s="7">
        <f>ESE!S80</f>
        <v>11</v>
      </c>
      <c r="BJ82" s="7">
        <f>ESE!T80</f>
        <v>12</v>
      </c>
      <c r="BK82" s="7">
        <f>ESE!U80</f>
        <v>11</v>
      </c>
      <c r="BL82" s="17">
        <f>ESE!V80</f>
        <v>88</v>
      </c>
      <c r="BM82" s="52">
        <f>ESE!W80</f>
        <v>0.94444444444444442</v>
      </c>
      <c r="BN82" s="40">
        <f>ESE!X80</f>
        <v>0.88888888888888884</v>
      </c>
      <c r="BO82" s="41">
        <f>ESE!Y80</f>
        <v>0.83333333333333337</v>
      </c>
      <c r="BP82" s="42">
        <f>ESE!Z80</f>
        <v>0.88888888888888884</v>
      </c>
      <c r="BQ82" s="43">
        <f>ESE!AA80</f>
        <v>0.83333333333333337</v>
      </c>
      <c r="BR82" s="44">
        <f>ESE!AB80</f>
        <v>0.9</v>
      </c>
      <c r="BS82" s="50">
        <f t="shared" si="55"/>
        <v>0.56666666666666665</v>
      </c>
      <c r="BT82" s="50">
        <f t="shared" si="56"/>
        <v>0.53333333333333333</v>
      </c>
      <c r="BU82" s="50">
        <f t="shared" si="57"/>
        <v>0.5</v>
      </c>
      <c r="BV82" s="50">
        <f t="shared" si="58"/>
        <v>0.53333333333333333</v>
      </c>
      <c r="BW82" s="50">
        <f t="shared" si="59"/>
        <v>0.5</v>
      </c>
      <c r="BX82" s="50">
        <f t="shared" si="60"/>
        <v>0.54</v>
      </c>
      <c r="BY82" s="34">
        <f t="shared" si="61"/>
        <v>0.30943396226415099</v>
      </c>
      <c r="BZ82" s="34">
        <f t="shared" si="62"/>
        <v>0.35348837209302331</v>
      </c>
      <c r="CA82" s="34">
        <f t="shared" si="63"/>
        <v>0.36521739130434783</v>
      </c>
      <c r="CB82" s="34">
        <f t="shared" si="64"/>
        <v>0.36521739130434783</v>
      </c>
      <c r="CC82" s="34">
        <f t="shared" si="65"/>
        <v>0.31304347826086959</v>
      </c>
      <c r="CD82" s="34">
        <f t="shared" si="66"/>
        <v>0.34666666666666668</v>
      </c>
      <c r="CE82" s="34">
        <f t="shared" si="67"/>
        <v>0.87610062893081764</v>
      </c>
      <c r="CF82" s="34">
        <f t="shared" si="68"/>
        <v>0.88682170542635663</v>
      </c>
      <c r="CG82" s="34">
        <f t="shared" si="69"/>
        <v>0.86521739130434783</v>
      </c>
      <c r="CH82" s="34">
        <f t="shared" si="70"/>
        <v>0.89855072463768115</v>
      </c>
      <c r="CI82" s="34">
        <f t="shared" si="71"/>
        <v>0.81304347826086953</v>
      </c>
      <c r="CJ82" s="34">
        <f t="shared" si="72"/>
        <v>0.88666666666666671</v>
      </c>
      <c r="CK82" s="34">
        <f>CES!J79</f>
        <v>1</v>
      </c>
      <c r="CL82" s="34">
        <f>CES!K79</f>
        <v>1</v>
      </c>
      <c r="CM82" s="34">
        <f>CES!L79</f>
        <v>0.66666666666666663</v>
      </c>
      <c r="CN82" s="34">
        <f>CES!M79</f>
        <v>0.66666666666666663</v>
      </c>
      <c r="CO82" s="34">
        <f>CES!N79</f>
        <v>0.66666666666666663</v>
      </c>
      <c r="CP82" s="34">
        <f>CES!O79</f>
        <v>0.33333333333333331</v>
      </c>
      <c r="CQ82" s="34">
        <f t="shared" si="73"/>
        <v>0.1</v>
      </c>
      <c r="CR82" s="34">
        <f t="shared" si="74"/>
        <v>0.1</v>
      </c>
      <c r="CS82" s="34">
        <f t="shared" si="75"/>
        <v>6.6666666666666666E-2</v>
      </c>
      <c r="CT82" s="34">
        <f t="shared" si="76"/>
        <v>6.6666666666666666E-2</v>
      </c>
      <c r="CU82" s="34">
        <f t="shared" si="77"/>
        <v>6.6666666666666666E-2</v>
      </c>
      <c r="CV82" s="34">
        <f t="shared" si="78"/>
        <v>3.3333333333333333E-2</v>
      </c>
      <c r="CW82" s="34">
        <f t="shared" si="79"/>
        <v>0.78849056603773593</v>
      </c>
      <c r="CX82" s="34">
        <f t="shared" si="80"/>
        <v>0.79813953488372102</v>
      </c>
      <c r="CY82" s="34">
        <f t="shared" si="81"/>
        <v>0.77869565217391301</v>
      </c>
      <c r="CZ82" s="34">
        <f t="shared" si="82"/>
        <v>0.80869565217391304</v>
      </c>
      <c r="DA82" s="34">
        <f t="shared" si="83"/>
        <v>0.73173913043478256</v>
      </c>
      <c r="DB82" s="34">
        <f t="shared" si="84"/>
        <v>0.79800000000000004</v>
      </c>
      <c r="DC82" s="39">
        <f t="shared" si="85"/>
        <v>0.88849056603773591</v>
      </c>
      <c r="DD82" s="40">
        <f t="shared" si="86"/>
        <v>0.898139534883721</v>
      </c>
      <c r="DE82" s="41">
        <f t="shared" si="87"/>
        <v>0.84536231884057966</v>
      </c>
      <c r="DF82" s="42">
        <f t="shared" si="88"/>
        <v>0.87536231884057969</v>
      </c>
      <c r="DG82" s="43">
        <f t="shared" si="89"/>
        <v>0.79840579710144921</v>
      </c>
      <c r="DH82" s="44">
        <f t="shared" si="90"/>
        <v>0.83133333333333337</v>
      </c>
    </row>
    <row r="83" spans="2:112" x14ac:dyDescent="0.3">
      <c r="B83" s="7">
        <f>'CAT1'!B81</f>
        <v>69</v>
      </c>
      <c r="C83" s="21" t="str">
        <f>'CAT1'!C81</f>
        <v>AME21203</v>
      </c>
      <c r="D83" s="132" t="str">
        <f>'CAT1'!D81</f>
        <v>AME21203</v>
      </c>
      <c r="E83" s="133"/>
      <c r="F83" s="7">
        <f>'CAT1'!F81</f>
        <v>1</v>
      </c>
      <c r="G83" s="7">
        <f>'CAT1'!G81</f>
        <v>1</v>
      </c>
      <c r="H83" s="7">
        <f>'CAT1'!H81</f>
        <v>2</v>
      </c>
      <c r="I83" s="7">
        <f>'CAT1'!I81</f>
        <v>2</v>
      </c>
      <c r="J83" s="7">
        <f>'CAT1'!J81</f>
        <v>2</v>
      </c>
      <c r="K83" s="7">
        <f>'CAT1'!K81</f>
        <v>2</v>
      </c>
      <c r="L83" s="7">
        <f>'CAT1'!L81</f>
        <v>0</v>
      </c>
      <c r="M83" s="7">
        <f>'CAT1'!M81</f>
        <v>2</v>
      </c>
      <c r="N83" s="7">
        <f>'CAT1'!N81</f>
        <v>14</v>
      </c>
      <c r="O83" s="17">
        <f>'CAT1'!O81</f>
        <v>26</v>
      </c>
      <c r="P83" s="7">
        <f>Model!F81</f>
        <v>2</v>
      </c>
      <c r="Q83" s="7">
        <f>Model!G81</f>
        <v>2</v>
      </c>
      <c r="R83" s="7">
        <f>Model!H81</f>
        <v>2</v>
      </c>
      <c r="S83" s="7">
        <f>Model!I81</f>
        <v>1</v>
      </c>
      <c r="T83" s="7">
        <f>Model!J81</f>
        <v>2</v>
      </c>
      <c r="U83" s="7">
        <f>Model!K81</f>
        <v>2</v>
      </c>
      <c r="V83" s="7">
        <f>Model!L81</f>
        <v>2</v>
      </c>
      <c r="W83" s="7">
        <f>Model!M81</f>
        <v>2</v>
      </c>
      <c r="X83" s="7">
        <f>Model!N81</f>
        <v>2</v>
      </c>
      <c r="Y83" s="7">
        <f>Model!O81</f>
        <v>2</v>
      </c>
      <c r="Z83" s="7">
        <f>Model!P81</f>
        <v>5</v>
      </c>
      <c r="AA83" s="7">
        <f>Model!Q81</f>
        <v>8</v>
      </c>
      <c r="AB83" s="7">
        <f>Model!R81</f>
        <v>2</v>
      </c>
      <c r="AC83" s="7">
        <f>Model!S81</f>
        <v>7</v>
      </c>
      <c r="AD83" s="7">
        <f>Model!T81</f>
        <v>8</v>
      </c>
      <c r="AE83" s="7">
        <f>Model!U81</f>
        <v>12</v>
      </c>
      <c r="AF83" s="17">
        <f>Model!V81</f>
        <v>61</v>
      </c>
      <c r="AG83" s="7">
        <f>'CAT1'!P81</f>
        <v>5</v>
      </c>
      <c r="AH83" s="7">
        <f>'CAT1'!Q81</f>
        <v>5</v>
      </c>
      <c r="AI83" s="17">
        <f>'CAT1'!R81</f>
        <v>10</v>
      </c>
      <c r="AJ83" s="29">
        <f>Model!W81</f>
        <v>5</v>
      </c>
      <c r="AK83" s="29">
        <f>Model!X81</f>
        <v>5</v>
      </c>
      <c r="AL83" s="17">
        <f>Model!AB81</f>
        <v>8</v>
      </c>
      <c r="AM83" s="29">
        <f>Model!Z81</f>
        <v>4</v>
      </c>
      <c r="AN83" s="29">
        <f>Model!AA81</f>
        <v>4</v>
      </c>
      <c r="AO83" s="17">
        <f>Model!AB81</f>
        <v>8</v>
      </c>
      <c r="AP83" s="39">
        <f t="shared" si="49"/>
        <v>0.43396226415094341</v>
      </c>
      <c r="AQ83" s="40">
        <f t="shared" si="50"/>
        <v>0.69767441860465118</v>
      </c>
      <c r="AR83" s="41">
        <f t="shared" si="51"/>
        <v>0.69565217391304346</v>
      </c>
      <c r="AS83" s="42">
        <f t="shared" si="52"/>
        <v>0.73913043478260865</v>
      </c>
      <c r="AT83" s="43">
        <f t="shared" si="53"/>
        <v>0.86956521739130432</v>
      </c>
      <c r="AU83" s="44">
        <f t="shared" si="54"/>
        <v>0.6</v>
      </c>
      <c r="AV83" s="7">
        <f>ESE!F81</f>
        <v>2</v>
      </c>
      <c r="AW83" s="7">
        <f>ESE!G81</f>
        <v>2</v>
      </c>
      <c r="AX83" s="7">
        <f>ESE!H81</f>
        <v>2</v>
      </c>
      <c r="AY83" s="7">
        <f>ESE!I81</f>
        <v>2</v>
      </c>
      <c r="AZ83" s="7">
        <f>ESE!J81</f>
        <v>2</v>
      </c>
      <c r="BA83" s="7">
        <f>ESE!K81</f>
        <v>2</v>
      </c>
      <c r="BB83" s="7">
        <f>ESE!L81</f>
        <v>2</v>
      </c>
      <c r="BC83" s="7">
        <f>ESE!M81</f>
        <v>2</v>
      </c>
      <c r="BD83" s="7">
        <f>ESE!N81</f>
        <v>2</v>
      </c>
      <c r="BE83" s="7">
        <f>ESE!O81</f>
        <v>2</v>
      </c>
      <c r="BF83" s="7">
        <f>ESE!P81</f>
        <v>6</v>
      </c>
      <c r="BG83" s="7">
        <f>ESE!Q81</f>
        <v>12</v>
      </c>
      <c r="BH83" s="7">
        <f>ESE!R81</f>
        <v>11</v>
      </c>
      <c r="BI83" s="7">
        <f>ESE!S81</f>
        <v>11</v>
      </c>
      <c r="BJ83" s="7">
        <f>ESE!T81</f>
        <v>12</v>
      </c>
      <c r="BK83" s="7">
        <f>ESE!U81</f>
        <v>11</v>
      </c>
      <c r="BL83" s="17">
        <f>ESE!V81</f>
        <v>83</v>
      </c>
      <c r="BM83" s="52">
        <f>ESE!W81</f>
        <v>0.88888888888888884</v>
      </c>
      <c r="BN83" s="40">
        <f>ESE!X81</f>
        <v>0.83333333333333337</v>
      </c>
      <c r="BO83" s="41">
        <f>ESE!Y81</f>
        <v>0.83333333333333337</v>
      </c>
      <c r="BP83" s="42">
        <f>ESE!Z81</f>
        <v>0.88888888888888884</v>
      </c>
      <c r="BQ83" s="43">
        <f>ESE!AA81</f>
        <v>0.83333333333333337</v>
      </c>
      <c r="BR83" s="44">
        <f>ESE!AB81</f>
        <v>0.6</v>
      </c>
      <c r="BS83" s="50">
        <f t="shared" si="55"/>
        <v>0.53333333333333333</v>
      </c>
      <c r="BT83" s="50">
        <f t="shared" si="56"/>
        <v>0.5</v>
      </c>
      <c r="BU83" s="50">
        <f t="shared" si="57"/>
        <v>0.5</v>
      </c>
      <c r="BV83" s="50">
        <f t="shared" si="58"/>
        <v>0.53333333333333333</v>
      </c>
      <c r="BW83" s="50">
        <f t="shared" si="59"/>
        <v>0.5</v>
      </c>
      <c r="BX83" s="50">
        <f t="shared" si="60"/>
        <v>0.36</v>
      </c>
      <c r="BY83" s="34">
        <f t="shared" si="61"/>
        <v>0.17358490566037738</v>
      </c>
      <c r="BZ83" s="34">
        <f t="shared" si="62"/>
        <v>0.27906976744186046</v>
      </c>
      <c r="CA83" s="34">
        <f t="shared" si="63"/>
        <v>0.27826086956521739</v>
      </c>
      <c r="CB83" s="34">
        <f t="shared" si="64"/>
        <v>0.29565217391304349</v>
      </c>
      <c r="CC83" s="34">
        <f t="shared" si="65"/>
        <v>0.34782608695652173</v>
      </c>
      <c r="CD83" s="34">
        <f t="shared" si="66"/>
        <v>0.24</v>
      </c>
      <c r="CE83" s="34">
        <f t="shared" si="67"/>
        <v>0.70691823899371076</v>
      </c>
      <c r="CF83" s="34">
        <f t="shared" si="68"/>
        <v>0.77906976744186052</v>
      </c>
      <c r="CG83" s="34">
        <f t="shared" si="69"/>
        <v>0.77826086956521734</v>
      </c>
      <c r="CH83" s="34">
        <f t="shared" si="70"/>
        <v>0.82898550724637676</v>
      </c>
      <c r="CI83" s="34">
        <f t="shared" si="71"/>
        <v>0.84782608695652173</v>
      </c>
      <c r="CJ83" s="34">
        <f t="shared" si="72"/>
        <v>0.6</v>
      </c>
      <c r="CK83" s="34">
        <f>CES!J80</f>
        <v>1</v>
      </c>
      <c r="CL83" s="34">
        <f>CES!K80</f>
        <v>0.66666666666666663</v>
      </c>
      <c r="CM83" s="34">
        <f>CES!L80</f>
        <v>0.33333333333333331</v>
      </c>
      <c r="CN83" s="34">
        <f>CES!M80</f>
        <v>0.33333333333333331</v>
      </c>
      <c r="CO83" s="34">
        <f>CES!N80</f>
        <v>0.66666666666666663</v>
      </c>
      <c r="CP83" s="34">
        <f>CES!O80</f>
        <v>1</v>
      </c>
      <c r="CQ83" s="34">
        <f t="shared" si="73"/>
        <v>0.1</v>
      </c>
      <c r="CR83" s="34">
        <f t="shared" si="74"/>
        <v>6.6666666666666666E-2</v>
      </c>
      <c r="CS83" s="34">
        <f t="shared" si="75"/>
        <v>3.3333333333333333E-2</v>
      </c>
      <c r="CT83" s="34">
        <f t="shared" si="76"/>
        <v>3.3333333333333333E-2</v>
      </c>
      <c r="CU83" s="34">
        <f t="shared" si="77"/>
        <v>6.6666666666666666E-2</v>
      </c>
      <c r="CV83" s="34">
        <f t="shared" si="78"/>
        <v>0.1</v>
      </c>
      <c r="CW83" s="34">
        <f t="shared" si="79"/>
        <v>0.63622641509433975</v>
      </c>
      <c r="CX83" s="34">
        <f t="shared" si="80"/>
        <v>0.70116279069767451</v>
      </c>
      <c r="CY83" s="34">
        <f t="shared" si="81"/>
        <v>0.70043478260869563</v>
      </c>
      <c r="CZ83" s="34">
        <f t="shared" si="82"/>
        <v>0.74608695652173906</v>
      </c>
      <c r="DA83" s="34">
        <f t="shared" si="83"/>
        <v>0.7630434782608696</v>
      </c>
      <c r="DB83" s="34">
        <f t="shared" si="84"/>
        <v>0.54</v>
      </c>
      <c r="DC83" s="39">
        <f t="shared" si="85"/>
        <v>0.73622641509433973</v>
      </c>
      <c r="DD83" s="40">
        <f t="shared" si="86"/>
        <v>0.76782945736434116</v>
      </c>
      <c r="DE83" s="41">
        <f t="shared" si="87"/>
        <v>0.73376811594202895</v>
      </c>
      <c r="DF83" s="42">
        <f t="shared" si="88"/>
        <v>0.77942028985507239</v>
      </c>
      <c r="DG83" s="43">
        <f t="shared" si="89"/>
        <v>0.82971014492753625</v>
      </c>
      <c r="DH83" s="44">
        <f t="shared" si="90"/>
        <v>0.64</v>
      </c>
    </row>
    <row r="84" spans="2:112" x14ac:dyDescent="0.3">
      <c r="B84" s="7">
        <f>'CAT1'!B82</f>
        <v>70</v>
      </c>
      <c r="C84" s="21" t="str">
        <f>'CAT1'!C82</f>
        <v>AME21204</v>
      </c>
      <c r="D84" s="132" t="str">
        <f>'CAT1'!D82</f>
        <v>AME21204</v>
      </c>
      <c r="E84" s="133"/>
      <c r="F84" s="7">
        <f>'CAT1'!F82</f>
        <v>2</v>
      </c>
      <c r="G84" s="7">
        <f>'CAT1'!G82</f>
        <v>2</v>
      </c>
      <c r="H84" s="7">
        <f>'CAT1'!H82</f>
        <v>2</v>
      </c>
      <c r="I84" s="7">
        <f>'CAT1'!I82</f>
        <v>1</v>
      </c>
      <c r="J84" s="7">
        <f>'CAT1'!J82</f>
        <v>2</v>
      </c>
      <c r="K84" s="7">
        <f>'CAT1'!K82</f>
        <v>2</v>
      </c>
      <c r="L84" s="7">
        <f>'CAT1'!L82</f>
        <v>7</v>
      </c>
      <c r="M84" s="7">
        <f>'CAT1'!M82</f>
        <v>8</v>
      </c>
      <c r="N84" s="7">
        <f>'CAT1'!N82</f>
        <v>14</v>
      </c>
      <c r="O84" s="17">
        <f>'CAT1'!O82</f>
        <v>40</v>
      </c>
      <c r="P84" s="7">
        <f>Model!F82</f>
        <v>1</v>
      </c>
      <c r="Q84" s="7">
        <f>Model!G82</f>
        <v>0</v>
      </c>
      <c r="R84" s="7">
        <f>Model!H82</f>
        <v>2</v>
      </c>
      <c r="S84" s="7">
        <f>Model!I82</f>
        <v>0</v>
      </c>
      <c r="T84" s="7">
        <f>Model!J82</f>
        <v>0</v>
      </c>
      <c r="U84" s="7">
        <f>Model!K82</f>
        <v>0</v>
      </c>
      <c r="V84" s="7">
        <f>Model!L82</f>
        <v>2</v>
      </c>
      <c r="W84" s="7">
        <f>Model!M82</f>
        <v>2</v>
      </c>
      <c r="X84" s="7">
        <f>Model!N82</f>
        <v>2</v>
      </c>
      <c r="Y84" s="7">
        <f>Model!O82</f>
        <v>2</v>
      </c>
      <c r="Z84" s="7">
        <f>Model!P82</f>
        <v>10</v>
      </c>
      <c r="AA84" s="7">
        <f>Model!Q82</f>
        <v>13</v>
      </c>
      <c r="AB84" s="7">
        <f>Model!R82</f>
        <v>13</v>
      </c>
      <c r="AC84" s="7">
        <f>Model!S82</f>
        <v>13</v>
      </c>
      <c r="AD84" s="7">
        <f>Model!T82</f>
        <v>13</v>
      </c>
      <c r="AE84" s="7">
        <f>Model!U82</f>
        <v>13</v>
      </c>
      <c r="AF84" s="17">
        <f>Model!V82</f>
        <v>86</v>
      </c>
      <c r="AG84" s="7">
        <f>'CAT1'!P82</f>
        <v>5</v>
      </c>
      <c r="AH84" s="7">
        <f>'CAT1'!Q82</f>
        <v>5</v>
      </c>
      <c r="AI84" s="17">
        <f>'CAT1'!R82</f>
        <v>10</v>
      </c>
      <c r="AJ84" s="29">
        <f>Model!W82</f>
        <v>5</v>
      </c>
      <c r="AK84" s="29">
        <f>Model!X82</f>
        <v>5</v>
      </c>
      <c r="AL84" s="17">
        <f>Model!AB82</f>
        <v>10</v>
      </c>
      <c r="AM84" s="29">
        <f>Model!Z82</f>
        <v>5</v>
      </c>
      <c r="AN84" s="29">
        <f>Model!AA82</f>
        <v>5</v>
      </c>
      <c r="AO84" s="17">
        <f>Model!AB82</f>
        <v>10</v>
      </c>
      <c r="AP84" s="39">
        <f t="shared" si="49"/>
        <v>0.75471698113207553</v>
      </c>
      <c r="AQ84" s="40">
        <f t="shared" si="50"/>
        <v>0.90697674418604646</v>
      </c>
      <c r="AR84" s="41">
        <f t="shared" si="51"/>
        <v>0.78260869565217395</v>
      </c>
      <c r="AS84" s="42">
        <f t="shared" si="52"/>
        <v>0.95652173913043481</v>
      </c>
      <c r="AT84" s="43">
        <f t="shared" si="53"/>
        <v>0.95652173913043481</v>
      </c>
      <c r="AU84" s="44">
        <f t="shared" si="54"/>
        <v>1</v>
      </c>
      <c r="AV84" s="7">
        <f>ESE!F82</f>
        <v>2</v>
      </c>
      <c r="AW84" s="7">
        <f>ESE!G82</f>
        <v>2</v>
      </c>
      <c r="AX84" s="7">
        <f>ESE!H82</f>
        <v>2</v>
      </c>
      <c r="AY84" s="7">
        <f>ESE!I82</f>
        <v>2</v>
      </c>
      <c r="AZ84" s="7">
        <f>ESE!J82</f>
        <v>2</v>
      </c>
      <c r="BA84" s="7">
        <f>ESE!K82</f>
        <v>2</v>
      </c>
      <c r="BB84" s="7">
        <f>ESE!L82</f>
        <v>2</v>
      </c>
      <c r="BC84" s="7">
        <f>ESE!M82</f>
        <v>1</v>
      </c>
      <c r="BD84" s="7">
        <f>ESE!N82</f>
        <v>2</v>
      </c>
      <c r="BE84" s="7">
        <f>ESE!O82</f>
        <v>2</v>
      </c>
      <c r="BF84" s="7">
        <f>ESE!P82</f>
        <v>9</v>
      </c>
      <c r="BG84" s="7">
        <f>ESE!Q82</f>
        <v>12</v>
      </c>
      <c r="BH84" s="7">
        <f>ESE!R82</f>
        <v>12</v>
      </c>
      <c r="BI84" s="7">
        <f>ESE!S82</f>
        <v>12</v>
      </c>
      <c r="BJ84" s="7">
        <f>ESE!T82</f>
        <v>12</v>
      </c>
      <c r="BK84" s="7">
        <f>ESE!U82</f>
        <v>12</v>
      </c>
      <c r="BL84" s="17">
        <f>ESE!V82</f>
        <v>88</v>
      </c>
      <c r="BM84" s="52">
        <f>ESE!W82</f>
        <v>0.88888888888888884</v>
      </c>
      <c r="BN84" s="40">
        <f>ESE!X82</f>
        <v>0.88888888888888884</v>
      </c>
      <c r="BO84" s="41">
        <f>ESE!Y82</f>
        <v>0.88888888888888884</v>
      </c>
      <c r="BP84" s="42">
        <f>ESE!Z82</f>
        <v>0.83333333333333337</v>
      </c>
      <c r="BQ84" s="43">
        <f>ESE!AA82</f>
        <v>0.83333333333333337</v>
      </c>
      <c r="BR84" s="44">
        <f>ESE!AB82</f>
        <v>0.9</v>
      </c>
      <c r="BS84" s="50">
        <f t="shared" si="55"/>
        <v>0.53333333333333333</v>
      </c>
      <c r="BT84" s="50">
        <f t="shared" si="56"/>
        <v>0.53333333333333333</v>
      </c>
      <c r="BU84" s="50">
        <f t="shared" si="57"/>
        <v>0.53333333333333333</v>
      </c>
      <c r="BV84" s="50">
        <f t="shared" si="58"/>
        <v>0.5</v>
      </c>
      <c r="BW84" s="50">
        <f t="shared" si="59"/>
        <v>0.5</v>
      </c>
      <c r="BX84" s="50">
        <f t="shared" si="60"/>
        <v>0.54</v>
      </c>
      <c r="BY84" s="34">
        <f t="shared" si="61"/>
        <v>0.30188679245283023</v>
      </c>
      <c r="BZ84" s="34">
        <f t="shared" si="62"/>
        <v>0.36279069767441863</v>
      </c>
      <c r="CA84" s="34">
        <f t="shared" si="63"/>
        <v>0.31304347826086959</v>
      </c>
      <c r="CB84" s="34">
        <f t="shared" si="64"/>
        <v>0.38260869565217392</v>
      </c>
      <c r="CC84" s="34">
        <f t="shared" si="65"/>
        <v>0.38260869565217392</v>
      </c>
      <c r="CD84" s="34">
        <f t="shared" si="66"/>
        <v>0.4</v>
      </c>
      <c r="CE84" s="34">
        <f t="shared" si="67"/>
        <v>0.83522012578616356</v>
      </c>
      <c r="CF84" s="34">
        <f t="shared" si="68"/>
        <v>0.89612403100775195</v>
      </c>
      <c r="CG84" s="34">
        <f t="shared" si="69"/>
        <v>0.84637681159420297</v>
      </c>
      <c r="CH84" s="34">
        <f t="shared" si="70"/>
        <v>0.88260869565217392</v>
      </c>
      <c r="CI84" s="34">
        <f t="shared" si="71"/>
        <v>0.88260869565217392</v>
      </c>
      <c r="CJ84" s="34">
        <f t="shared" si="72"/>
        <v>0.94000000000000006</v>
      </c>
      <c r="CK84" s="34">
        <f>CES!J81</f>
        <v>0.66666666666666663</v>
      </c>
      <c r="CL84" s="34">
        <f>CES!K81</f>
        <v>1</v>
      </c>
      <c r="CM84" s="34">
        <f>CES!L81</f>
        <v>0.66666666666666663</v>
      </c>
      <c r="CN84" s="34">
        <f>CES!M81</f>
        <v>0.66666666666666663</v>
      </c>
      <c r="CO84" s="34">
        <f>CES!N81</f>
        <v>0.66666666666666663</v>
      </c>
      <c r="CP84" s="34">
        <f>CES!O81</f>
        <v>0.33333333333333331</v>
      </c>
      <c r="CQ84" s="34">
        <f t="shared" si="73"/>
        <v>6.6666666666666666E-2</v>
      </c>
      <c r="CR84" s="34">
        <f t="shared" si="74"/>
        <v>0.1</v>
      </c>
      <c r="CS84" s="34">
        <f t="shared" si="75"/>
        <v>6.6666666666666666E-2</v>
      </c>
      <c r="CT84" s="34">
        <f t="shared" si="76"/>
        <v>6.6666666666666666E-2</v>
      </c>
      <c r="CU84" s="34">
        <f t="shared" si="77"/>
        <v>6.6666666666666666E-2</v>
      </c>
      <c r="CV84" s="34">
        <f t="shared" si="78"/>
        <v>3.3333333333333333E-2</v>
      </c>
      <c r="CW84" s="34">
        <f t="shared" si="79"/>
        <v>0.7516981132075472</v>
      </c>
      <c r="CX84" s="34">
        <f t="shared" si="80"/>
        <v>0.80651162790697672</v>
      </c>
      <c r="CY84" s="34">
        <f t="shared" si="81"/>
        <v>0.7617391304347827</v>
      </c>
      <c r="CZ84" s="34">
        <f t="shared" si="82"/>
        <v>0.79434782608695653</v>
      </c>
      <c r="DA84" s="34">
        <f t="shared" si="83"/>
        <v>0.79434782608695653</v>
      </c>
      <c r="DB84" s="34">
        <f t="shared" si="84"/>
        <v>0.84600000000000009</v>
      </c>
      <c r="DC84" s="39">
        <f t="shared" si="85"/>
        <v>0.81836477987421385</v>
      </c>
      <c r="DD84" s="40">
        <f t="shared" si="86"/>
        <v>0.9065116279069767</v>
      </c>
      <c r="DE84" s="41">
        <f t="shared" si="87"/>
        <v>0.82840579710144935</v>
      </c>
      <c r="DF84" s="42">
        <f t="shared" si="88"/>
        <v>0.86101449275362318</v>
      </c>
      <c r="DG84" s="43">
        <f t="shared" si="89"/>
        <v>0.86101449275362318</v>
      </c>
      <c r="DH84" s="44">
        <f t="shared" si="90"/>
        <v>0.87933333333333341</v>
      </c>
    </row>
    <row r="85" spans="2:112" x14ac:dyDescent="0.3">
      <c r="B85" s="7">
        <f>'CAT1'!B83</f>
        <v>71</v>
      </c>
      <c r="C85" s="21" t="str">
        <f>'CAT1'!C83</f>
        <v>AME21210</v>
      </c>
      <c r="D85" s="132" t="str">
        <f>'CAT1'!D83</f>
        <v>AME21210</v>
      </c>
      <c r="E85" s="133"/>
      <c r="F85" s="7">
        <f>'CAT1'!F83</f>
        <v>2</v>
      </c>
      <c r="G85" s="7">
        <f>'CAT1'!G83</f>
        <v>1</v>
      </c>
      <c r="H85" s="7">
        <f>'CAT1'!H83</f>
        <v>2</v>
      </c>
      <c r="I85" s="7">
        <f>'CAT1'!I83</f>
        <v>1</v>
      </c>
      <c r="J85" s="7">
        <f>'CAT1'!J83</f>
        <v>2</v>
      </c>
      <c r="K85" s="7">
        <f>'CAT1'!K83</f>
        <v>2</v>
      </c>
      <c r="L85" s="7">
        <f>'CAT1'!L83</f>
        <v>8</v>
      </c>
      <c r="M85" s="7">
        <f>'CAT1'!M83</f>
        <v>8</v>
      </c>
      <c r="N85" s="7">
        <f>'CAT1'!N83</f>
        <v>8</v>
      </c>
      <c r="O85" s="17">
        <f>'CAT1'!O83</f>
        <v>34</v>
      </c>
      <c r="P85" s="7">
        <f>Model!F83</f>
        <v>1</v>
      </c>
      <c r="Q85" s="7">
        <f>Model!G83</f>
        <v>2</v>
      </c>
      <c r="R85" s="7">
        <f>Model!H83</f>
        <v>2</v>
      </c>
      <c r="S85" s="7">
        <f>Model!I83</f>
        <v>1</v>
      </c>
      <c r="T85" s="7">
        <f>Model!J83</f>
        <v>2</v>
      </c>
      <c r="U85" s="7">
        <f>Model!K83</f>
        <v>1</v>
      </c>
      <c r="V85" s="7">
        <f>Model!L83</f>
        <v>2</v>
      </c>
      <c r="W85" s="7">
        <f>Model!M83</f>
        <v>1</v>
      </c>
      <c r="X85" s="7">
        <f>Model!N83</f>
        <v>2</v>
      </c>
      <c r="Y85" s="7">
        <f>Model!O83</f>
        <v>2</v>
      </c>
      <c r="Z85" s="7">
        <f>Model!P83</f>
        <v>10</v>
      </c>
      <c r="AA85" s="7">
        <f>Model!Q83</f>
        <v>12</v>
      </c>
      <c r="AB85" s="7">
        <f>Model!R83</f>
        <v>13</v>
      </c>
      <c r="AC85" s="7">
        <f>Model!S83</f>
        <v>13</v>
      </c>
      <c r="AD85" s="7">
        <f>Model!T83</f>
        <v>7</v>
      </c>
      <c r="AE85" s="7">
        <f>Model!U83</f>
        <v>9</v>
      </c>
      <c r="AF85" s="17">
        <f>Model!V83</f>
        <v>80</v>
      </c>
      <c r="AG85" s="7">
        <f>'CAT1'!P83</f>
        <v>5</v>
      </c>
      <c r="AH85" s="7">
        <f>'CAT1'!Q83</f>
        <v>5</v>
      </c>
      <c r="AI85" s="17">
        <f>'CAT1'!R83</f>
        <v>10</v>
      </c>
      <c r="AJ85" s="29">
        <f>Model!W83</f>
        <v>5</v>
      </c>
      <c r="AK85" s="29">
        <f>Model!X83</f>
        <v>5</v>
      </c>
      <c r="AL85" s="17">
        <f>Model!AB83</f>
        <v>10</v>
      </c>
      <c r="AM85" s="29">
        <f>Model!Z83</f>
        <v>5</v>
      </c>
      <c r="AN85" s="29">
        <f>Model!AA83</f>
        <v>5</v>
      </c>
      <c r="AO85" s="17">
        <f>Model!AB83</f>
        <v>10</v>
      </c>
      <c r="AP85" s="39">
        <f t="shared" si="49"/>
        <v>0.77358490566037741</v>
      </c>
      <c r="AQ85" s="40">
        <f t="shared" si="50"/>
        <v>0.79069767441860461</v>
      </c>
      <c r="AR85" s="41">
        <f t="shared" si="51"/>
        <v>0.91304347826086951</v>
      </c>
      <c r="AS85" s="42">
        <f t="shared" si="52"/>
        <v>0.65217391304347827</v>
      </c>
      <c r="AT85" s="43">
        <f t="shared" si="53"/>
        <v>0.78260869565217395</v>
      </c>
      <c r="AU85" s="44">
        <f t="shared" si="54"/>
        <v>1</v>
      </c>
      <c r="AV85" s="7">
        <f>ESE!F83</f>
        <v>2</v>
      </c>
      <c r="AW85" s="7">
        <f>ESE!G83</f>
        <v>2</v>
      </c>
      <c r="AX85" s="7">
        <f>ESE!H83</f>
        <v>2</v>
      </c>
      <c r="AY85" s="7">
        <f>ESE!I83</f>
        <v>2</v>
      </c>
      <c r="AZ85" s="7">
        <f>ESE!J83</f>
        <v>2</v>
      </c>
      <c r="BA85" s="7">
        <f>ESE!K83</f>
        <v>2</v>
      </c>
      <c r="BB85" s="7">
        <f>ESE!L83</f>
        <v>2</v>
      </c>
      <c r="BC85" s="7">
        <f>ESE!M83</f>
        <v>2</v>
      </c>
      <c r="BD85" s="7">
        <f>ESE!N83</f>
        <v>2</v>
      </c>
      <c r="BE85" s="7">
        <f>ESE!O83</f>
        <v>2</v>
      </c>
      <c r="BF85" s="7">
        <f>ESE!P83</f>
        <v>8</v>
      </c>
      <c r="BG85" s="7">
        <f>ESE!Q83</f>
        <v>12</v>
      </c>
      <c r="BH85" s="7">
        <f>ESE!R83</f>
        <v>13</v>
      </c>
      <c r="BI85" s="7">
        <f>ESE!S83</f>
        <v>12</v>
      </c>
      <c r="BJ85" s="7">
        <f>ESE!T83</f>
        <v>12</v>
      </c>
      <c r="BK85" s="7">
        <f>ESE!U83</f>
        <v>12</v>
      </c>
      <c r="BL85" s="17">
        <f>ESE!V83</f>
        <v>89</v>
      </c>
      <c r="BM85" s="52">
        <f>ESE!W83</f>
        <v>0.88888888888888884</v>
      </c>
      <c r="BN85" s="40">
        <f>ESE!X83</f>
        <v>0.94444444444444442</v>
      </c>
      <c r="BO85" s="41">
        <f>ESE!Y83</f>
        <v>0.88888888888888884</v>
      </c>
      <c r="BP85" s="42">
        <f>ESE!Z83</f>
        <v>0.88888888888888884</v>
      </c>
      <c r="BQ85" s="43">
        <f>ESE!AA83</f>
        <v>0.88888888888888884</v>
      </c>
      <c r="BR85" s="44">
        <f>ESE!AB83</f>
        <v>0.8</v>
      </c>
      <c r="BS85" s="50">
        <f t="shared" si="55"/>
        <v>0.53333333333333333</v>
      </c>
      <c r="BT85" s="50">
        <f t="shared" si="56"/>
        <v>0.56666666666666665</v>
      </c>
      <c r="BU85" s="50">
        <f t="shared" si="57"/>
        <v>0.53333333333333333</v>
      </c>
      <c r="BV85" s="50">
        <f t="shared" si="58"/>
        <v>0.53333333333333333</v>
      </c>
      <c r="BW85" s="50">
        <f t="shared" si="59"/>
        <v>0.53333333333333333</v>
      </c>
      <c r="BX85" s="50">
        <f t="shared" si="60"/>
        <v>0.48</v>
      </c>
      <c r="BY85" s="34">
        <f t="shared" si="61"/>
        <v>0.30943396226415099</v>
      </c>
      <c r="BZ85" s="34">
        <f t="shared" si="62"/>
        <v>0.31627906976744186</v>
      </c>
      <c r="CA85" s="34">
        <f t="shared" si="63"/>
        <v>0.36521739130434783</v>
      </c>
      <c r="CB85" s="34">
        <f t="shared" si="64"/>
        <v>0.2608695652173913</v>
      </c>
      <c r="CC85" s="34">
        <f t="shared" si="65"/>
        <v>0.31304347826086959</v>
      </c>
      <c r="CD85" s="34">
        <f t="shared" si="66"/>
        <v>0.4</v>
      </c>
      <c r="CE85" s="34">
        <f t="shared" si="67"/>
        <v>0.84276729559748431</v>
      </c>
      <c r="CF85" s="34">
        <f t="shared" si="68"/>
        <v>0.88294573643410845</v>
      </c>
      <c r="CG85" s="34">
        <f t="shared" si="69"/>
        <v>0.89855072463768115</v>
      </c>
      <c r="CH85" s="34">
        <f t="shared" si="70"/>
        <v>0.79420289855072457</v>
      </c>
      <c r="CI85" s="34">
        <f t="shared" si="71"/>
        <v>0.84637681159420297</v>
      </c>
      <c r="CJ85" s="34">
        <f t="shared" si="72"/>
        <v>0.88</v>
      </c>
      <c r="CK85" s="34">
        <f>CES!J82</f>
        <v>0.33333333333333331</v>
      </c>
      <c r="CL85" s="34">
        <f>CES!K82</f>
        <v>1</v>
      </c>
      <c r="CM85" s="34">
        <f>CES!L82</f>
        <v>0.66666666666666663</v>
      </c>
      <c r="CN85" s="34">
        <f>CES!M82</f>
        <v>0.66666666666666663</v>
      </c>
      <c r="CO85" s="34">
        <f>CES!N82</f>
        <v>1</v>
      </c>
      <c r="CP85" s="34">
        <f>CES!O82</f>
        <v>0.33333333333333331</v>
      </c>
      <c r="CQ85" s="34">
        <f t="shared" si="73"/>
        <v>3.3333333333333333E-2</v>
      </c>
      <c r="CR85" s="34">
        <f t="shared" si="74"/>
        <v>0.1</v>
      </c>
      <c r="CS85" s="34">
        <f t="shared" si="75"/>
        <v>6.6666666666666666E-2</v>
      </c>
      <c r="CT85" s="34">
        <f t="shared" si="76"/>
        <v>6.6666666666666666E-2</v>
      </c>
      <c r="CU85" s="34">
        <f t="shared" si="77"/>
        <v>0.1</v>
      </c>
      <c r="CV85" s="34">
        <f t="shared" si="78"/>
        <v>3.3333333333333333E-2</v>
      </c>
      <c r="CW85" s="34">
        <f t="shared" si="79"/>
        <v>0.7584905660377359</v>
      </c>
      <c r="CX85" s="34">
        <f t="shared" si="80"/>
        <v>0.79465116279069758</v>
      </c>
      <c r="CY85" s="34">
        <f t="shared" si="81"/>
        <v>0.80869565217391304</v>
      </c>
      <c r="CZ85" s="34">
        <f t="shared" si="82"/>
        <v>0.71478260869565213</v>
      </c>
      <c r="DA85" s="34">
        <f t="shared" si="83"/>
        <v>0.7617391304347827</v>
      </c>
      <c r="DB85" s="34">
        <f t="shared" si="84"/>
        <v>0.79200000000000004</v>
      </c>
      <c r="DC85" s="39">
        <f t="shared" si="85"/>
        <v>0.79182389937106923</v>
      </c>
      <c r="DD85" s="40">
        <f t="shared" si="86"/>
        <v>0.89465116279069756</v>
      </c>
      <c r="DE85" s="41">
        <f t="shared" si="87"/>
        <v>0.87536231884057969</v>
      </c>
      <c r="DF85" s="42">
        <f t="shared" si="88"/>
        <v>0.78144927536231878</v>
      </c>
      <c r="DG85" s="43">
        <f t="shared" si="89"/>
        <v>0.86173913043478267</v>
      </c>
      <c r="DH85" s="44">
        <f t="shared" si="90"/>
        <v>0.82533333333333336</v>
      </c>
    </row>
    <row r="86" spans="2:112" x14ac:dyDescent="0.3">
      <c r="B86" s="7">
        <f>'CAT1'!B84</f>
        <v>72</v>
      </c>
      <c r="C86" s="21" t="str">
        <f>'CAT1'!C84</f>
        <v>AME21211</v>
      </c>
      <c r="D86" s="132" t="str">
        <f>'CAT1'!D84</f>
        <v>AME21211</v>
      </c>
      <c r="E86" s="133"/>
      <c r="F86" s="7">
        <f>'CAT1'!F84</f>
        <v>2</v>
      </c>
      <c r="G86" s="7">
        <f>'CAT1'!G84</f>
        <v>2</v>
      </c>
      <c r="H86" s="7">
        <f>'CAT1'!H84</f>
        <v>2</v>
      </c>
      <c r="I86" s="7">
        <f>'CAT1'!I84</f>
        <v>2</v>
      </c>
      <c r="J86" s="7">
        <f>'CAT1'!J84</f>
        <v>2</v>
      </c>
      <c r="K86" s="7">
        <f>'CAT1'!K84</f>
        <v>2</v>
      </c>
      <c r="L86" s="7">
        <f>'CAT1'!L84</f>
        <v>10</v>
      </c>
      <c r="M86" s="7">
        <f>'CAT1'!M84</f>
        <v>13</v>
      </c>
      <c r="N86" s="7">
        <f>'CAT1'!N84</f>
        <v>10</v>
      </c>
      <c r="O86" s="17">
        <f>'CAT1'!O84</f>
        <v>45</v>
      </c>
      <c r="P86" s="7">
        <f>Model!F84</f>
        <v>1</v>
      </c>
      <c r="Q86" s="7">
        <f>Model!G84</f>
        <v>2</v>
      </c>
      <c r="R86" s="7">
        <f>Model!H84</f>
        <v>2</v>
      </c>
      <c r="S86" s="7">
        <f>Model!I84</f>
        <v>2</v>
      </c>
      <c r="T86" s="7">
        <f>Model!J84</f>
        <v>1</v>
      </c>
      <c r="U86" s="7">
        <f>Model!K84</f>
        <v>2</v>
      </c>
      <c r="V86" s="7">
        <f>Model!L84</f>
        <v>2</v>
      </c>
      <c r="W86" s="7">
        <f>Model!M84</f>
        <v>2</v>
      </c>
      <c r="X86" s="7">
        <f>Model!N84</f>
        <v>1</v>
      </c>
      <c r="Y86" s="7">
        <f>Model!O84</f>
        <v>2</v>
      </c>
      <c r="Z86" s="7">
        <f>Model!P84</f>
        <v>10</v>
      </c>
      <c r="AA86" s="7">
        <f>Model!Q84</f>
        <v>14</v>
      </c>
      <c r="AB86" s="7">
        <f>Model!R84</f>
        <v>14</v>
      </c>
      <c r="AC86" s="7">
        <f>Model!S84</f>
        <v>12</v>
      </c>
      <c r="AD86" s="7">
        <f>Model!T84</f>
        <v>14</v>
      </c>
      <c r="AE86" s="7">
        <f>Model!U84</f>
        <v>9</v>
      </c>
      <c r="AF86" s="17">
        <f>Model!V84</f>
        <v>90</v>
      </c>
      <c r="AG86" s="7">
        <f>'CAT1'!P84</f>
        <v>5</v>
      </c>
      <c r="AH86" s="7">
        <f>'CAT1'!Q84</f>
        <v>5</v>
      </c>
      <c r="AI86" s="17">
        <f>'CAT1'!R84</f>
        <v>10</v>
      </c>
      <c r="AJ86" s="29">
        <f>Model!W84</f>
        <v>5</v>
      </c>
      <c r="AK86" s="29">
        <f>Model!X84</f>
        <v>5</v>
      </c>
      <c r="AL86" s="17">
        <f>Model!AB84</f>
        <v>10</v>
      </c>
      <c r="AM86" s="29">
        <f>Model!Z84</f>
        <v>5</v>
      </c>
      <c r="AN86" s="29">
        <f>Model!AA84</f>
        <v>5</v>
      </c>
      <c r="AO86" s="17">
        <f>Model!AB84</f>
        <v>10</v>
      </c>
      <c r="AP86" s="39">
        <f t="shared" si="49"/>
        <v>0.96226415094339623</v>
      </c>
      <c r="AQ86" s="40">
        <f t="shared" si="50"/>
        <v>0.90697674418604646</v>
      </c>
      <c r="AR86" s="41">
        <f t="shared" si="51"/>
        <v>0.86956521739130432</v>
      </c>
      <c r="AS86" s="42">
        <f t="shared" si="52"/>
        <v>1</v>
      </c>
      <c r="AT86" s="43">
        <f t="shared" si="53"/>
        <v>0.73913043478260865</v>
      </c>
      <c r="AU86" s="44">
        <f t="shared" si="54"/>
        <v>1</v>
      </c>
      <c r="AV86" s="7">
        <f>ESE!F84</f>
        <v>2</v>
      </c>
      <c r="AW86" s="7">
        <f>ESE!G84</f>
        <v>2</v>
      </c>
      <c r="AX86" s="7">
        <f>ESE!H84</f>
        <v>2</v>
      </c>
      <c r="AY86" s="7">
        <f>ESE!I84</f>
        <v>2</v>
      </c>
      <c r="AZ86" s="7">
        <f>ESE!J84</f>
        <v>2</v>
      </c>
      <c r="BA86" s="7">
        <f>ESE!K84</f>
        <v>2</v>
      </c>
      <c r="BB86" s="7">
        <f>ESE!L84</f>
        <v>2</v>
      </c>
      <c r="BC86" s="7">
        <f>ESE!M84</f>
        <v>2</v>
      </c>
      <c r="BD86" s="7">
        <f>ESE!N84</f>
        <v>2</v>
      </c>
      <c r="BE86" s="7">
        <f>ESE!O84</f>
        <v>2</v>
      </c>
      <c r="BF86" s="7">
        <f>ESE!P84</f>
        <v>8</v>
      </c>
      <c r="BG86" s="7">
        <f>ESE!Q84</f>
        <v>13</v>
      </c>
      <c r="BH86" s="7">
        <f>ESE!R84</f>
        <v>12</v>
      </c>
      <c r="BI86" s="7">
        <f>ESE!S84</f>
        <v>12</v>
      </c>
      <c r="BJ86" s="7">
        <f>ESE!T84</f>
        <v>12</v>
      </c>
      <c r="BK86" s="7">
        <f>ESE!U84</f>
        <v>12</v>
      </c>
      <c r="BL86" s="17">
        <f>ESE!V84</f>
        <v>89</v>
      </c>
      <c r="BM86" s="52">
        <f>ESE!W84</f>
        <v>0.94444444444444442</v>
      </c>
      <c r="BN86" s="40">
        <f>ESE!X84</f>
        <v>0.88888888888888884</v>
      </c>
      <c r="BO86" s="41">
        <f>ESE!Y84</f>
        <v>0.88888888888888884</v>
      </c>
      <c r="BP86" s="42">
        <f>ESE!Z84</f>
        <v>0.88888888888888884</v>
      </c>
      <c r="BQ86" s="43">
        <f>ESE!AA84</f>
        <v>0.88888888888888884</v>
      </c>
      <c r="BR86" s="44">
        <f>ESE!AB84</f>
        <v>0.8</v>
      </c>
      <c r="BS86" s="50">
        <f t="shared" si="55"/>
        <v>0.56666666666666665</v>
      </c>
      <c r="BT86" s="50">
        <f t="shared" si="56"/>
        <v>0.53333333333333333</v>
      </c>
      <c r="BU86" s="50">
        <f t="shared" si="57"/>
        <v>0.53333333333333333</v>
      </c>
      <c r="BV86" s="50">
        <f t="shared" si="58"/>
        <v>0.53333333333333333</v>
      </c>
      <c r="BW86" s="50">
        <f t="shared" si="59"/>
        <v>0.53333333333333333</v>
      </c>
      <c r="BX86" s="50">
        <f t="shared" si="60"/>
        <v>0.48</v>
      </c>
      <c r="BY86" s="34">
        <f t="shared" si="61"/>
        <v>0.38490566037735852</v>
      </c>
      <c r="BZ86" s="34">
        <f t="shared" si="62"/>
        <v>0.36279069767441863</v>
      </c>
      <c r="CA86" s="34">
        <f t="shared" si="63"/>
        <v>0.34782608695652173</v>
      </c>
      <c r="CB86" s="34">
        <f t="shared" si="64"/>
        <v>0.4</v>
      </c>
      <c r="CC86" s="34">
        <f t="shared" si="65"/>
        <v>0.29565217391304349</v>
      </c>
      <c r="CD86" s="34">
        <f t="shared" si="66"/>
        <v>0.4</v>
      </c>
      <c r="CE86" s="34">
        <f t="shared" si="67"/>
        <v>0.95157232704402517</v>
      </c>
      <c r="CF86" s="34">
        <f t="shared" si="68"/>
        <v>0.89612403100775195</v>
      </c>
      <c r="CG86" s="34">
        <f t="shared" si="69"/>
        <v>0.88115942028985506</v>
      </c>
      <c r="CH86" s="34">
        <f t="shared" si="70"/>
        <v>0.93333333333333335</v>
      </c>
      <c r="CI86" s="34">
        <f t="shared" si="71"/>
        <v>0.82898550724637676</v>
      </c>
      <c r="CJ86" s="34">
        <f t="shared" si="72"/>
        <v>0.88</v>
      </c>
      <c r="CK86" s="34">
        <f>CES!J83</f>
        <v>1</v>
      </c>
      <c r="CL86" s="34">
        <f>CES!K83</f>
        <v>0.66666666666666663</v>
      </c>
      <c r="CM86" s="34">
        <f>CES!L83</f>
        <v>0.33333333333333331</v>
      </c>
      <c r="CN86" s="34">
        <f>CES!M83</f>
        <v>0.66666666666666663</v>
      </c>
      <c r="CO86" s="34">
        <f>CES!N83</f>
        <v>0.33333333333333331</v>
      </c>
      <c r="CP86" s="34">
        <f>CES!O83</f>
        <v>1</v>
      </c>
      <c r="CQ86" s="34">
        <f t="shared" si="73"/>
        <v>0.1</v>
      </c>
      <c r="CR86" s="34">
        <f t="shared" si="74"/>
        <v>6.6666666666666666E-2</v>
      </c>
      <c r="CS86" s="34">
        <f t="shared" si="75"/>
        <v>3.3333333333333333E-2</v>
      </c>
      <c r="CT86" s="34">
        <f t="shared" si="76"/>
        <v>6.6666666666666666E-2</v>
      </c>
      <c r="CU86" s="34">
        <f t="shared" si="77"/>
        <v>3.3333333333333333E-2</v>
      </c>
      <c r="CV86" s="34">
        <f t="shared" si="78"/>
        <v>0.1</v>
      </c>
      <c r="CW86" s="34">
        <f t="shared" si="79"/>
        <v>0.85641509433962271</v>
      </c>
      <c r="CX86" s="34">
        <f t="shared" si="80"/>
        <v>0.80651162790697672</v>
      </c>
      <c r="CY86" s="34">
        <f t="shared" si="81"/>
        <v>0.79304347826086952</v>
      </c>
      <c r="CZ86" s="34">
        <f t="shared" si="82"/>
        <v>0.84000000000000008</v>
      </c>
      <c r="DA86" s="34">
        <f t="shared" si="83"/>
        <v>0.74608695652173906</v>
      </c>
      <c r="DB86" s="34">
        <f t="shared" si="84"/>
        <v>0.79200000000000004</v>
      </c>
      <c r="DC86" s="39">
        <f t="shared" si="85"/>
        <v>0.95641509433962268</v>
      </c>
      <c r="DD86" s="40">
        <f t="shared" si="86"/>
        <v>0.87317829457364338</v>
      </c>
      <c r="DE86" s="41">
        <f t="shared" si="87"/>
        <v>0.82637681159420284</v>
      </c>
      <c r="DF86" s="42">
        <f t="shared" si="88"/>
        <v>0.90666666666666673</v>
      </c>
      <c r="DG86" s="43">
        <f t="shared" si="89"/>
        <v>0.77942028985507239</v>
      </c>
      <c r="DH86" s="44">
        <f t="shared" si="90"/>
        <v>0.89200000000000002</v>
      </c>
    </row>
    <row r="87" spans="2:112" x14ac:dyDescent="0.3">
      <c r="B87" s="7">
        <f>'CAT1'!B85</f>
        <v>73</v>
      </c>
      <c r="C87" s="21" t="str">
        <f>'CAT1'!C85</f>
        <v>AME21213</v>
      </c>
      <c r="D87" s="132" t="str">
        <f>'CAT1'!D85</f>
        <v>AME21213</v>
      </c>
      <c r="E87" s="133"/>
      <c r="F87" s="7">
        <f>'CAT1'!F85</f>
        <v>1</v>
      </c>
      <c r="G87" s="7">
        <f>'CAT1'!G85</f>
        <v>1</v>
      </c>
      <c r="H87" s="7">
        <f>'CAT1'!H85</f>
        <v>1</v>
      </c>
      <c r="I87" s="7">
        <f>'CAT1'!I85</f>
        <v>1</v>
      </c>
      <c r="J87" s="7">
        <f>'CAT1'!J85</f>
        <v>1</v>
      </c>
      <c r="K87" s="7">
        <f>'CAT1'!K85</f>
        <v>0</v>
      </c>
      <c r="L87" s="7">
        <f>'CAT1'!L85</f>
        <v>7</v>
      </c>
      <c r="M87" s="7">
        <f>'CAT1'!M85</f>
        <v>8</v>
      </c>
      <c r="N87" s="7">
        <f>'CAT1'!N85</f>
        <v>9</v>
      </c>
      <c r="O87" s="17">
        <f>'CAT1'!O85</f>
        <v>29</v>
      </c>
      <c r="P87" s="7">
        <f>Model!F85</f>
        <v>1</v>
      </c>
      <c r="Q87" s="7">
        <f>Model!G85</f>
        <v>1</v>
      </c>
      <c r="R87" s="7">
        <f>Model!H85</f>
        <v>2</v>
      </c>
      <c r="S87" s="7">
        <f>Model!I85</f>
        <v>1</v>
      </c>
      <c r="T87" s="7">
        <f>Model!J85</f>
        <v>1</v>
      </c>
      <c r="U87" s="7">
        <f>Model!K85</f>
        <v>1</v>
      </c>
      <c r="V87" s="7">
        <f>Model!L85</f>
        <v>2</v>
      </c>
      <c r="W87" s="7">
        <f>Model!M85</f>
        <v>2</v>
      </c>
      <c r="X87" s="7">
        <f>Model!N85</f>
        <v>2</v>
      </c>
      <c r="Y87" s="7">
        <f>Model!O85</f>
        <v>1</v>
      </c>
      <c r="Z87" s="7">
        <f>Model!P85</f>
        <v>6</v>
      </c>
      <c r="AA87" s="7">
        <f>Model!Q85</f>
        <v>14</v>
      </c>
      <c r="AB87" s="7">
        <f>Model!R85</f>
        <v>11</v>
      </c>
      <c r="AC87" s="7">
        <f>Model!S85</f>
        <v>8</v>
      </c>
      <c r="AD87" s="7">
        <f>Model!T85</f>
        <v>10</v>
      </c>
      <c r="AE87" s="7">
        <f>Model!U85</f>
        <v>13</v>
      </c>
      <c r="AF87" s="17">
        <f>Model!V85</f>
        <v>76</v>
      </c>
      <c r="AG87" s="7">
        <f>'CAT1'!P85</f>
        <v>5</v>
      </c>
      <c r="AH87" s="7">
        <f>'CAT1'!Q85</f>
        <v>5</v>
      </c>
      <c r="AI87" s="17">
        <f>'CAT1'!R85</f>
        <v>10</v>
      </c>
      <c r="AJ87" s="29">
        <f>Model!W85</f>
        <v>5</v>
      </c>
      <c r="AK87" s="29">
        <f>Model!X85</f>
        <v>5</v>
      </c>
      <c r="AL87" s="17">
        <f>Model!AB85</f>
        <v>9</v>
      </c>
      <c r="AM87" s="29">
        <f>Model!Z85</f>
        <v>5</v>
      </c>
      <c r="AN87" s="29">
        <f>Model!AA85</f>
        <v>4</v>
      </c>
      <c r="AO87" s="17">
        <f>Model!AB85</f>
        <v>9</v>
      </c>
      <c r="AP87" s="39">
        <f t="shared" si="49"/>
        <v>0.73584905660377353</v>
      </c>
      <c r="AQ87" s="40">
        <f t="shared" si="50"/>
        <v>0.69767441860465118</v>
      </c>
      <c r="AR87" s="41">
        <f t="shared" si="51"/>
        <v>0.65217391304347827</v>
      </c>
      <c r="AS87" s="42">
        <f t="shared" si="52"/>
        <v>0.82608695652173914</v>
      </c>
      <c r="AT87" s="43">
        <f t="shared" si="53"/>
        <v>0.91304347826086951</v>
      </c>
      <c r="AU87" s="44">
        <f t="shared" si="54"/>
        <v>0.66666666666666663</v>
      </c>
      <c r="AV87" s="7">
        <f>ESE!F85</f>
        <v>0</v>
      </c>
      <c r="AW87" s="7">
        <f>ESE!G85</f>
        <v>0</v>
      </c>
      <c r="AX87" s="7">
        <f>ESE!H85</f>
        <v>0</v>
      </c>
      <c r="AY87" s="7">
        <f>ESE!I85</f>
        <v>0</v>
      </c>
      <c r="AZ87" s="7">
        <f>ESE!J85</f>
        <v>0</v>
      </c>
      <c r="BA87" s="7">
        <f>ESE!K85</f>
        <v>0</v>
      </c>
      <c r="BB87" s="7">
        <f>ESE!L85</f>
        <v>2</v>
      </c>
      <c r="BC87" s="7">
        <f>ESE!M85</f>
        <v>0</v>
      </c>
      <c r="BD87" s="7">
        <f>ESE!N85</f>
        <v>2</v>
      </c>
      <c r="BE87" s="7">
        <f>ESE!O85</f>
        <v>0</v>
      </c>
      <c r="BF87" s="7">
        <f>ESE!P85</f>
        <v>8</v>
      </c>
      <c r="BG87" s="7">
        <f>ESE!Q85</f>
        <v>11</v>
      </c>
      <c r="BH87" s="7">
        <f>ESE!R85</f>
        <v>11</v>
      </c>
      <c r="BI87" s="7">
        <f>ESE!S85</f>
        <v>0</v>
      </c>
      <c r="BJ87" s="7">
        <f>ESE!T85</f>
        <v>10</v>
      </c>
      <c r="BK87" s="7">
        <f>ESE!U85</f>
        <v>12</v>
      </c>
      <c r="BL87" s="17">
        <f>ESE!V85</f>
        <v>56</v>
      </c>
      <c r="BM87" s="52">
        <f>ESE!W85</f>
        <v>0.61111111111111116</v>
      </c>
      <c r="BN87" s="40">
        <f>ESE!X85</f>
        <v>0.61111111111111116</v>
      </c>
      <c r="BO87" s="41">
        <f>ESE!Y85</f>
        <v>0</v>
      </c>
      <c r="BP87" s="42">
        <f>ESE!Z85</f>
        <v>0.66666666666666663</v>
      </c>
      <c r="BQ87" s="43">
        <f>ESE!AA85</f>
        <v>0.77777777777777779</v>
      </c>
      <c r="BR87" s="44">
        <f>ESE!AB85</f>
        <v>0.8</v>
      </c>
      <c r="BS87" s="50">
        <f t="shared" si="55"/>
        <v>0.3666666666666667</v>
      </c>
      <c r="BT87" s="50">
        <f t="shared" si="56"/>
        <v>0.3666666666666667</v>
      </c>
      <c r="BU87" s="50">
        <f t="shared" si="57"/>
        <v>0</v>
      </c>
      <c r="BV87" s="50">
        <f t="shared" si="58"/>
        <v>0.39999999999999997</v>
      </c>
      <c r="BW87" s="50">
        <f t="shared" si="59"/>
        <v>0.46666666666666667</v>
      </c>
      <c r="BX87" s="50">
        <f t="shared" si="60"/>
        <v>0.48</v>
      </c>
      <c r="BY87" s="34">
        <f t="shared" si="61"/>
        <v>0.29433962264150942</v>
      </c>
      <c r="BZ87" s="34">
        <f t="shared" si="62"/>
        <v>0.27906976744186046</v>
      </c>
      <c r="CA87" s="34">
        <f t="shared" si="63"/>
        <v>0.2608695652173913</v>
      </c>
      <c r="CB87" s="34">
        <f t="shared" si="64"/>
        <v>0.33043478260869569</v>
      </c>
      <c r="CC87" s="34">
        <f t="shared" si="65"/>
        <v>0.36521739130434783</v>
      </c>
      <c r="CD87" s="34">
        <f t="shared" si="66"/>
        <v>0.26666666666666666</v>
      </c>
      <c r="CE87" s="34">
        <f t="shared" si="67"/>
        <v>0.66100628930817606</v>
      </c>
      <c r="CF87" s="34">
        <f t="shared" si="68"/>
        <v>0.64573643410852721</v>
      </c>
      <c r="CG87" s="34">
        <f t="shared" si="69"/>
        <v>0.2608695652173913</v>
      </c>
      <c r="CH87" s="34">
        <f t="shared" si="70"/>
        <v>0.73043478260869565</v>
      </c>
      <c r="CI87" s="34">
        <f t="shared" si="71"/>
        <v>0.8318840579710145</v>
      </c>
      <c r="CJ87" s="34">
        <f t="shared" si="72"/>
        <v>0.74666666666666659</v>
      </c>
      <c r="CK87" s="34">
        <f>CES!J84</f>
        <v>1</v>
      </c>
      <c r="CL87" s="34">
        <f>CES!K84</f>
        <v>0.66666666666666663</v>
      </c>
      <c r="CM87" s="34">
        <f>CES!L84</f>
        <v>0.33333333333333331</v>
      </c>
      <c r="CN87" s="34">
        <f>CES!M84</f>
        <v>0.66666666666666663</v>
      </c>
      <c r="CO87" s="34">
        <f>CES!N84</f>
        <v>0.33333333333333331</v>
      </c>
      <c r="CP87" s="34">
        <f>CES!O84</f>
        <v>0.66666666666666663</v>
      </c>
      <c r="CQ87" s="34">
        <f t="shared" si="73"/>
        <v>0.1</v>
      </c>
      <c r="CR87" s="34">
        <f t="shared" si="74"/>
        <v>6.6666666666666666E-2</v>
      </c>
      <c r="CS87" s="34">
        <f t="shared" si="75"/>
        <v>3.3333333333333333E-2</v>
      </c>
      <c r="CT87" s="34">
        <f t="shared" si="76"/>
        <v>6.6666666666666666E-2</v>
      </c>
      <c r="CU87" s="34">
        <f t="shared" si="77"/>
        <v>3.3333333333333333E-2</v>
      </c>
      <c r="CV87" s="34">
        <f t="shared" si="78"/>
        <v>6.6666666666666666E-2</v>
      </c>
      <c r="CW87" s="34">
        <f t="shared" si="79"/>
        <v>0.59490566037735848</v>
      </c>
      <c r="CX87" s="34">
        <f t="shared" si="80"/>
        <v>0.58116279069767451</v>
      </c>
      <c r="CY87" s="34">
        <f t="shared" si="81"/>
        <v>0.23478260869565218</v>
      </c>
      <c r="CZ87" s="34">
        <f t="shared" si="82"/>
        <v>0.65739130434782611</v>
      </c>
      <c r="DA87" s="34">
        <f t="shared" si="83"/>
        <v>0.7486956521739131</v>
      </c>
      <c r="DB87" s="34">
        <f t="shared" si="84"/>
        <v>0.67199999999999993</v>
      </c>
      <c r="DC87" s="39">
        <f t="shared" si="85"/>
        <v>0.69490566037735846</v>
      </c>
      <c r="DD87" s="40">
        <f t="shared" si="86"/>
        <v>0.64782945736434117</v>
      </c>
      <c r="DE87" s="41">
        <f t="shared" si="87"/>
        <v>0.26811594202898553</v>
      </c>
      <c r="DF87" s="42">
        <f t="shared" si="88"/>
        <v>0.72405797101449276</v>
      </c>
      <c r="DG87" s="43">
        <f t="shared" si="89"/>
        <v>0.78202898550724642</v>
      </c>
      <c r="DH87" s="44">
        <f t="shared" si="90"/>
        <v>0.73866666666666658</v>
      </c>
    </row>
    <row r="88" spans="2:112" x14ac:dyDescent="0.3">
      <c r="B88" s="7">
        <f>'CAT1'!B86</f>
        <v>74</v>
      </c>
      <c r="C88" s="21" t="str">
        <f>'CAT1'!C86</f>
        <v>AME21219</v>
      </c>
      <c r="D88" s="132" t="str">
        <f>'CAT1'!D86</f>
        <v>AME21219</v>
      </c>
      <c r="E88" s="133"/>
      <c r="F88" s="7">
        <f>'CAT1'!F86</f>
        <v>0</v>
      </c>
      <c r="G88" s="7">
        <f>'CAT1'!G86</f>
        <v>0</v>
      </c>
      <c r="H88" s="7">
        <f>'CAT1'!H86</f>
        <v>1</v>
      </c>
      <c r="I88" s="7">
        <f>'CAT1'!I86</f>
        <v>0</v>
      </c>
      <c r="J88" s="7">
        <f>'CAT1'!J86</f>
        <v>0</v>
      </c>
      <c r="K88" s="7">
        <f>'CAT1'!K86</f>
        <v>1</v>
      </c>
      <c r="L88" s="7">
        <f>'CAT1'!L86</f>
        <v>8</v>
      </c>
      <c r="M88" s="7">
        <f>'CAT1'!M86</f>
        <v>14</v>
      </c>
      <c r="N88" s="7">
        <f>'CAT1'!N86</f>
        <v>13</v>
      </c>
      <c r="O88" s="17">
        <f>'CAT1'!O86</f>
        <v>37</v>
      </c>
      <c r="P88" s="7">
        <f>Model!F86</f>
        <v>1</v>
      </c>
      <c r="Q88" s="7">
        <f>Model!G86</f>
        <v>0</v>
      </c>
      <c r="R88" s="7">
        <f>Model!H86</f>
        <v>2</v>
      </c>
      <c r="S88" s="7">
        <f>Model!I86</f>
        <v>1</v>
      </c>
      <c r="T88" s="7">
        <f>Model!J86</f>
        <v>0</v>
      </c>
      <c r="U88" s="7">
        <f>Model!K86</f>
        <v>0</v>
      </c>
      <c r="V88" s="7">
        <f>Model!L86</f>
        <v>2</v>
      </c>
      <c r="W88" s="7">
        <f>Model!M86</f>
        <v>2</v>
      </c>
      <c r="X88" s="7">
        <f>Model!N86</f>
        <v>2</v>
      </c>
      <c r="Y88" s="7">
        <f>Model!O86</f>
        <v>2</v>
      </c>
      <c r="Z88" s="7">
        <f>Model!P86</f>
        <v>9</v>
      </c>
      <c r="AA88" s="7">
        <f>Model!Q86</f>
        <v>10</v>
      </c>
      <c r="AB88" s="7">
        <f>Model!R86</f>
        <v>14</v>
      </c>
      <c r="AC88" s="7">
        <f>Model!S86</f>
        <v>14</v>
      </c>
      <c r="AD88" s="7">
        <f>Model!T86</f>
        <v>13</v>
      </c>
      <c r="AE88" s="7">
        <f>Model!U86</f>
        <v>10</v>
      </c>
      <c r="AF88" s="17">
        <f>Model!V86</f>
        <v>82</v>
      </c>
      <c r="AG88" s="7">
        <f>'CAT1'!P86</f>
        <v>5</v>
      </c>
      <c r="AH88" s="7">
        <f>'CAT1'!Q86</f>
        <v>5</v>
      </c>
      <c r="AI88" s="17">
        <f>'CAT1'!R86</f>
        <v>10</v>
      </c>
      <c r="AJ88" s="29">
        <f>Model!W86</f>
        <v>5</v>
      </c>
      <c r="AK88" s="29">
        <f>Model!X86</f>
        <v>5</v>
      </c>
      <c r="AL88" s="17">
        <f>Model!AB86</f>
        <v>8</v>
      </c>
      <c r="AM88" s="29">
        <f>Model!Z86</f>
        <v>4</v>
      </c>
      <c r="AN88" s="29">
        <f>Model!AA86</f>
        <v>4</v>
      </c>
      <c r="AO88" s="17">
        <f>Model!AB86</f>
        <v>8</v>
      </c>
      <c r="AP88" s="39">
        <f t="shared" si="49"/>
        <v>0.73584905660377353</v>
      </c>
      <c r="AQ88" s="40">
        <f t="shared" si="50"/>
        <v>0.83720930232558144</v>
      </c>
      <c r="AR88" s="41">
        <f t="shared" si="51"/>
        <v>0.82608695652173914</v>
      </c>
      <c r="AS88" s="42">
        <f t="shared" si="52"/>
        <v>0.95652173913043481</v>
      </c>
      <c r="AT88" s="43">
        <f t="shared" si="53"/>
        <v>0.78260869565217395</v>
      </c>
      <c r="AU88" s="44">
        <f t="shared" si="54"/>
        <v>0.8666666666666667</v>
      </c>
      <c r="AV88" s="7">
        <f>ESE!F86</f>
        <v>0</v>
      </c>
      <c r="AW88" s="7">
        <f>ESE!G86</f>
        <v>0</v>
      </c>
      <c r="AX88" s="7">
        <f>ESE!H86</f>
        <v>2</v>
      </c>
      <c r="AY88" s="7">
        <f>ESE!I86</f>
        <v>2</v>
      </c>
      <c r="AZ88" s="7">
        <f>ESE!J86</f>
        <v>1</v>
      </c>
      <c r="BA88" s="7">
        <f>ESE!K86</f>
        <v>1</v>
      </c>
      <c r="BB88" s="7">
        <f>ESE!L86</f>
        <v>1</v>
      </c>
      <c r="BC88" s="7">
        <f>ESE!M86</f>
        <v>1</v>
      </c>
      <c r="BD88" s="7">
        <f>ESE!N86</f>
        <v>1</v>
      </c>
      <c r="BE88" s="7">
        <f>ESE!O86</f>
        <v>0</v>
      </c>
      <c r="BF88" s="7">
        <f>ESE!P86</f>
        <v>6</v>
      </c>
      <c r="BG88" s="7">
        <f>ESE!Q86</f>
        <v>11</v>
      </c>
      <c r="BH88" s="7">
        <f>ESE!R86</f>
        <v>11</v>
      </c>
      <c r="BI88" s="7">
        <f>ESE!S86</f>
        <v>11</v>
      </c>
      <c r="BJ88" s="7">
        <f>ESE!T86</f>
        <v>11</v>
      </c>
      <c r="BK88" s="7">
        <f>ESE!U86</f>
        <v>11</v>
      </c>
      <c r="BL88" s="17">
        <f>ESE!V86</f>
        <v>70</v>
      </c>
      <c r="BM88" s="52">
        <f>ESE!W86</f>
        <v>0.61111111111111116</v>
      </c>
      <c r="BN88" s="40">
        <f>ESE!X86</f>
        <v>0.83333333333333337</v>
      </c>
      <c r="BO88" s="41">
        <f>ESE!Y86</f>
        <v>0.72222222222222221</v>
      </c>
      <c r="BP88" s="42">
        <f>ESE!Z86</f>
        <v>0.72222222222222221</v>
      </c>
      <c r="BQ88" s="43">
        <f>ESE!AA86</f>
        <v>0.72222222222222221</v>
      </c>
      <c r="BR88" s="44">
        <f>ESE!AB86</f>
        <v>0.6</v>
      </c>
      <c r="BS88" s="50">
        <f t="shared" si="55"/>
        <v>0.3666666666666667</v>
      </c>
      <c r="BT88" s="50">
        <f t="shared" si="56"/>
        <v>0.5</v>
      </c>
      <c r="BU88" s="50">
        <f t="shared" si="57"/>
        <v>0.43333333333333329</v>
      </c>
      <c r="BV88" s="50">
        <f t="shared" si="58"/>
        <v>0.43333333333333329</v>
      </c>
      <c r="BW88" s="50">
        <f t="shared" si="59"/>
        <v>0.43333333333333329</v>
      </c>
      <c r="BX88" s="50">
        <f t="shared" si="60"/>
        <v>0.36</v>
      </c>
      <c r="BY88" s="34">
        <f t="shared" si="61"/>
        <v>0.29433962264150942</v>
      </c>
      <c r="BZ88" s="34">
        <f t="shared" si="62"/>
        <v>0.33488372093023261</v>
      </c>
      <c r="CA88" s="34">
        <f t="shared" si="63"/>
        <v>0.33043478260869569</v>
      </c>
      <c r="CB88" s="34">
        <f t="shared" si="64"/>
        <v>0.38260869565217392</v>
      </c>
      <c r="CC88" s="34">
        <f t="shared" si="65"/>
        <v>0.31304347826086959</v>
      </c>
      <c r="CD88" s="34">
        <f t="shared" si="66"/>
        <v>0.34666666666666668</v>
      </c>
      <c r="CE88" s="34">
        <f t="shared" si="67"/>
        <v>0.66100628930817606</v>
      </c>
      <c r="CF88" s="34">
        <f t="shared" si="68"/>
        <v>0.83488372093023266</v>
      </c>
      <c r="CG88" s="34">
        <f t="shared" si="69"/>
        <v>0.76376811594202898</v>
      </c>
      <c r="CH88" s="34">
        <f t="shared" si="70"/>
        <v>0.81594202898550727</v>
      </c>
      <c r="CI88" s="34">
        <f t="shared" si="71"/>
        <v>0.74637681159420288</v>
      </c>
      <c r="CJ88" s="34">
        <f t="shared" si="72"/>
        <v>0.70666666666666667</v>
      </c>
      <c r="CK88" s="34">
        <f>CES!J85</f>
        <v>0.66666666666666663</v>
      </c>
      <c r="CL88" s="34">
        <f>CES!K85</f>
        <v>0.33333333333333331</v>
      </c>
      <c r="CM88" s="34">
        <f>CES!L85</f>
        <v>0.33333333333333331</v>
      </c>
      <c r="CN88" s="34">
        <f>CES!M85</f>
        <v>0.33333333333333331</v>
      </c>
      <c r="CO88" s="34">
        <f>CES!N85</f>
        <v>0.33333333333333331</v>
      </c>
      <c r="CP88" s="34">
        <f>CES!O85</f>
        <v>0.33333333333333331</v>
      </c>
      <c r="CQ88" s="34">
        <f t="shared" si="73"/>
        <v>6.6666666666666666E-2</v>
      </c>
      <c r="CR88" s="34">
        <f t="shared" si="74"/>
        <v>3.3333333333333333E-2</v>
      </c>
      <c r="CS88" s="34">
        <f t="shared" si="75"/>
        <v>3.3333333333333333E-2</v>
      </c>
      <c r="CT88" s="34">
        <f t="shared" si="76"/>
        <v>3.3333333333333333E-2</v>
      </c>
      <c r="CU88" s="34">
        <f t="shared" si="77"/>
        <v>3.3333333333333333E-2</v>
      </c>
      <c r="CV88" s="34">
        <f t="shared" si="78"/>
        <v>3.3333333333333333E-2</v>
      </c>
      <c r="CW88" s="34">
        <f t="shared" si="79"/>
        <v>0.59490566037735848</v>
      </c>
      <c r="CX88" s="34">
        <f t="shared" si="80"/>
        <v>0.75139534883720938</v>
      </c>
      <c r="CY88" s="34">
        <f t="shared" si="81"/>
        <v>0.68739130434782614</v>
      </c>
      <c r="CZ88" s="34">
        <f t="shared" si="82"/>
        <v>0.73434782608695659</v>
      </c>
      <c r="DA88" s="34">
        <f t="shared" si="83"/>
        <v>0.67173913043478262</v>
      </c>
      <c r="DB88" s="34">
        <f t="shared" si="84"/>
        <v>0.63600000000000001</v>
      </c>
      <c r="DC88" s="39">
        <f t="shared" si="85"/>
        <v>0.66157232704402513</v>
      </c>
      <c r="DD88" s="40">
        <f t="shared" si="86"/>
        <v>0.7847286821705427</v>
      </c>
      <c r="DE88" s="41">
        <f t="shared" si="87"/>
        <v>0.72072463768115946</v>
      </c>
      <c r="DF88" s="42">
        <f t="shared" si="88"/>
        <v>0.76768115942028992</v>
      </c>
      <c r="DG88" s="43">
        <f t="shared" si="89"/>
        <v>0.70507246376811594</v>
      </c>
      <c r="DH88" s="44">
        <f t="shared" si="90"/>
        <v>0.66933333333333334</v>
      </c>
    </row>
    <row r="89" spans="2:112" x14ac:dyDescent="0.3">
      <c r="B89" s="7">
        <f>'CAT1'!B87</f>
        <v>75</v>
      </c>
      <c r="C89" s="21" t="str">
        <f>'CAT1'!C87</f>
        <v>AME21221</v>
      </c>
      <c r="D89" s="132" t="str">
        <f>'CAT1'!D87</f>
        <v>AME21221</v>
      </c>
      <c r="E89" s="133"/>
      <c r="F89" s="7">
        <f>'CAT1'!F87</f>
        <v>2</v>
      </c>
      <c r="G89" s="7">
        <f>'CAT1'!G87</f>
        <v>1</v>
      </c>
      <c r="H89" s="7">
        <f>'CAT1'!H87</f>
        <v>2</v>
      </c>
      <c r="I89" s="7">
        <f>'CAT1'!I87</f>
        <v>1</v>
      </c>
      <c r="J89" s="7">
        <f>'CAT1'!J87</f>
        <v>1</v>
      </c>
      <c r="K89" s="7">
        <f>'CAT1'!K87</f>
        <v>1</v>
      </c>
      <c r="L89" s="7">
        <f>'CAT1'!L87</f>
        <v>8</v>
      </c>
      <c r="M89" s="7">
        <f>'CAT1'!M87</f>
        <v>13</v>
      </c>
      <c r="N89" s="7">
        <f>'CAT1'!N87</f>
        <v>12</v>
      </c>
      <c r="O89" s="17">
        <f>'CAT1'!O87</f>
        <v>41</v>
      </c>
      <c r="P89" s="7">
        <f>Model!F87</f>
        <v>0</v>
      </c>
      <c r="Q89" s="7">
        <f>Model!G87</f>
        <v>1</v>
      </c>
      <c r="R89" s="7">
        <f>Model!H87</f>
        <v>1</v>
      </c>
      <c r="S89" s="7">
        <f>Model!I87</f>
        <v>1</v>
      </c>
      <c r="T89" s="7">
        <f>Model!J87</f>
        <v>1</v>
      </c>
      <c r="U89" s="7">
        <f>Model!K87</f>
        <v>0</v>
      </c>
      <c r="V89" s="7">
        <f>Model!L87</f>
        <v>1</v>
      </c>
      <c r="W89" s="7">
        <f>Model!M87</f>
        <v>1</v>
      </c>
      <c r="X89" s="7">
        <f>Model!N87</f>
        <v>1</v>
      </c>
      <c r="Y89" s="7">
        <f>Model!O87</f>
        <v>2</v>
      </c>
      <c r="Z89" s="7">
        <f>Model!P87</f>
        <v>8</v>
      </c>
      <c r="AA89" s="7">
        <f>Model!Q87</f>
        <v>10</v>
      </c>
      <c r="AB89" s="7">
        <f>Model!R87</f>
        <v>14</v>
      </c>
      <c r="AC89" s="7">
        <f>Model!S87</f>
        <v>14</v>
      </c>
      <c r="AD89" s="7">
        <f>Model!T87</f>
        <v>13</v>
      </c>
      <c r="AE89" s="7">
        <f>Model!U87</f>
        <v>12</v>
      </c>
      <c r="AF89" s="17">
        <f>Model!V87</f>
        <v>80</v>
      </c>
      <c r="AG89" s="7">
        <f>'CAT1'!P87</f>
        <v>5</v>
      </c>
      <c r="AH89" s="7">
        <f>'CAT1'!Q87</f>
        <v>5</v>
      </c>
      <c r="AI89" s="17">
        <f>'CAT1'!R87</f>
        <v>10</v>
      </c>
      <c r="AJ89" s="29">
        <f>Model!W87</f>
        <v>5</v>
      </c>
      <c r="AK89" s="29">
        <f>Model!X87</f>
        <v>5</v>
      </c>
      <c r="AL89" s="17">
        <f>Model!AB87</f>
        <v>10</v>
      </c>
      <c r="AM89" s="29">
        <f>Model!Z87</f>
        <v>5</v>
      </c>
      <c r="AN89" s="29">
        <f>Model!AA87</f>
        <v>5</v>
      </c>
      <c r="AO89" s="17">
        <f>Model!AB87</f>
        <v>10</v>
      </c>
      <c r="AP89" s="39">
        <f t="shared" si="49"/>
        <v>0.79245283018867929</v>
      </c>
      <c r="AQ89" s="40">
        <f t="shared" si="50"/>
        <v>0.83720930232558144</v>
      </c>
      <c r="AR89" s="41">
        <f t="shared" si="51"/>
        <v>0.86956521739130432</v>
      </c>
      <c r="AS89" s="42">
        <f t="shared" si="52"/>
        <v>0.86956521739130432</v>
      </c>
      <c r="AT89" s="43">
        <f t="shared" si="53"/>
        <v>0.86956521739130432</v>
      </c>
      <c r="AU89" s="44">
        <f t="shared" si="54"/>
        <v>0.8666666666666667</v>
      </c>
      <c r="AV89" s="7">
        <f>ESE!F87</f>
        <v>2</v>
      </c>
      <c r="AW89" s="7">
        <f>ESE!G87</f>
        <v>2</v>
      </c>
      <c r="AX89" s="7">
        <f>ESE!H87</f>
        <v>2</v>
      </c>
      <c r="AY89" s="7">
        <f>ESE!I87</f>
        <v>2</v>
      </c>
      <c r="AZ89" s="7">
        <f>ESE!J87</f>
        <v>2</v>
      </c>
      <c r="BA89" s="7">
        <f>ESE!K87</f>
        <v>2</v>
      </c>
      <c r="BB89" s="7">
        <f>ESE!L87</f>
        <v>2</v>
      </c>
      <c r="BC89" s="7">
        <f>ESE!M87</f>
        <v>2</v>
      </c>
      <c r="BD89" s="7">
        <f>ESE!N87</f>
        <v>2</v>
      </c>
      <c r="BE89" s="7">
        <f>ESE!O87</f>
        <v>2</v>
      </c>
      <c r="BF89" s="7">
        <f>ESE!P87</f>
        <v>6</v>
      </c>
      <c r="BG89" s="7">
        <f>ESE!Q87</f>
        <v>11</v>
      </c>
      <c r="BH89" s="7">
        <f>ESE!R87</f>
        <v>11</v>
      </c>
      <c r="BI89" s="7">
        <f>ESE!S87</f>
        <v>11</v>
      </c>
      <c r="BJ89" s="7">
        <f>ESE!T87</f>
        <v>11</v>
      </c>
      <c r="BK89" s="7">
        <f>ESE!U87</f>
        <v>11</v>
      </c>
      <c r="BL89" s="17">
        <f>ESE!V87</f>
        <v>81</v>
      </c>
      <c r="BM89" s="52">
        <f>ESE!W87</f>
        <v>0.83333333333333337</v>
      </c>
      <c r="BN89" s="40">
        <f>ESE!X87</f>
        <v>0.83333333333333337</v>
      </c>
      <c r="BO89" s="41">
        <f>ESE!Y87</f>
        <v>0.83333333333333337</v>
      </c>
      <c r="BP89" s="42">
        <f>ESE!Z87</f>
        <v>0.83333333333333337</v>
      </c>
      <c r="BQ89" s="43">
        <f>ESE!AA87</f>
        <v>0.83333333333333337</v>
      </c>
      <c r="BR89" s="44">
        <f>ESE!AB87</f>
        <v>0.6</v>
      </c>
      <c r="BS89" s="50">
        <f t="shared" si="55"/>
        <v>0.5</v>
      </c>
      <c r="BT89" s="50">
        <f t="shared" si="56"/>
        <v>0.5</v>
      </c>
      <c r="BU89" s="50">
        <f t="shared" si="57"/>
        <v>0.5</v>
      </c>
      <c r="BV89" s="50">
        <f t="shared" si="58"/>
        <v>0.5</v>
      </c>
      <c r="BW89" s="50">
        <f t="shared" si="59"/>
        <v>0.5</v>
      </c>
      <c r="BX89" s="50">
        <f t="shared" si="60"/>
        <v>0.36</v>
      </c>
      <c r="BY89" s="34">
        <f t="shared" si="61"/>
        <v>0.31698113207547174</v>
      </c>
      <c r="BZ89" s="34">
        <f t="shared" si="62"/>
        <v>0.33488372093023261</v>
      </c>
      <c r="CA89" s="34">
        <f t="shared" si="63"/>
        <v>0.34782608695652173</v>
      </c>
      <c r="CB89" s="34">
        <f t="shared" si="64"/>
        <v>0.34782608695652173</v>
      </c>
      <c r="CC89" s="34">
        <f t="shared" si="65"/>
        <v>0.34782608695652173</v>
      </c>
      <c r="CD89" s="34">
        <f t="shared" si="66"/>
        <v>0.34666666666666668</v>
      </c>
      <c r="CE89" s="34">
        <f t="shared" si="67"/>
        <v>0.81698113207547174</v>
      </c>
      <c r="CF89" s="34">
        <f t="shared" si="68"/>
        <v>0.83488372093023266</v>
      </c>
      <c r="CG89" s="34">
        <f t="shared" si="69"/>
        <v>0.84782608695652173</v>
      </c>
      <c r="CH89" s="34">
        <f t="shared" si="70"/>
        <v>0.84782608695652173</v>
      </c>
      <c r="CI89" s="34">
        <f t="shared" si="71"/>
        <v>0.84782608695652173</v>
      </c>
      <c r="CJ89" s="34">
        <f t="shared" si="72"/>
        <v>0.70666666666666667</v>
      </c>
      <c r="CK89" s="34">
        <f>CES!J86</f>
        <v>0.33333333333333331</v>
      </c>
      <c r="CL89" s="34">
        <f>CES!K86</f>
        <v>0.66666666666666663</v>
      </c>
      <c r="CM89" s="34">
        <f>CES!L86</f>
        <v>1</v>
      </c>
      <c r="CN89" s="34">
        <f>CES!M86</f>
        <v>0.66666666666666663</v>
      </c>
      <c r="CO89" s="34">
        <f>CES!N86</f>
        <v>1</v>
      </c>
      <c r="CP89" s="34">
        <f>CES!O86</f>
        <v>0.33333333333333331</v>
      </c>
      <c r="CQ89" s="34">
        <f t="shared" si="73"/>
        <v>3.3333333333333333E-2</v>
      </c>
      <c r="CR89" s="34">
        <f t="shared" si="74"/>
        <v>6.6666666666666666E-2</v>
      </c>
      <c r="CS89" s="34">
        <f t="shared" si="75"/>
        <v>0.1</v>
      </c>
      <c r="CT89" s="34">
        <f t="shared" si="76"/>
        <v>6.6666666666666666E-2</v>
      </c>
      <c r="CU89" s="34">
        <f t="shared" si="77"/>
        <v>0.1</v>
      </c>
      <c r="CV89" s="34">
        <f t="shared" si="78"/>
        <v>3.3333333333333333E-2</v>
      </c>
      <c r="CW89" s="34">
        <f t="shared" si="79"/>
        <v>0.73528301886792458</v>
      </c>
      <c r="CX89" s="34">
        <f t="shared" si="80"/>
        <v>0.75139534883720938</v>
      </c>
      <c r="CY89" s="34">
        <f t="shared" si="81"/>
        <v>0.7630434782608696</v>
      </c>
      <c r="CZ89" s="34">
        <f t="shared" si="82"/>
        <v>0.7630434782608696</v>
      </c>
      <c r="DA89" s="34">
        <f t="shared" si="83"/>
        <v>0.7630434782608696</v>
      </c>
      <c r="DB89" s="34">
        <f t="shared" si="84"/>
        <v>0.63600000000000001</v>
      </c>
      <c r="DC89" s="39">
        <f t="shared" si="85"/>
        <v>0.7686163522012579</v>
      </c>
      <c r="DD89" s="40">
        <f t="shared" si="86"/>
        <v>0.81806201550387603</v>
      </c>
      <c r="DE89" s="41">
        <f t="shared" si="87"/>
        <v>0.86304347826086958</v>
      </c>
      <c r="DF89" s="42">
        <f t="shared" si="88"/>
        <v>0.82971014492753625</v>
      </c>
      <c r="DG89" s="43">
        <f t="shared" si="89"/>
        <v>0.86304347826086958</v>
      </c>
      <c r="DH89" s="44">
        <f t="shared" si="90"/>
        <v>0.66933333333333334</v>
      </c>
    </row>
    <row r="90" spans="2:112" x14ac:dyDescent="0.3">
      <c r="B90" s="7">
        <f>'CAT1'!B88</f>
        <v>76</v>
      </c>
      <c r="C90" s="21" t="str">
        <f>'CAT1'!C88</f>
        <v>AME21225</v>
      </c>
      <c r="D90" s="132" t="str">
        <f>'CAT1'!D88</f>
        <v>AME21225</v>
      </c>
      <c r="E90" s="133"/>
      <c r="F90" s="7">
        <f>'CAT1'!F88</f>
        <v>1</v>
      </c>
      <c r="G90" s="7">
        <f>'CAT1'!G88</f>
        <v>2</v>
      </c>
      <c r="H90" s="7">
        <f>'CAT1'!H88</f>
        <v>2</v>
      </c>
      <c r="I90" s="7">
        <f>'CAT1'!I88</f>
        <v>1</v>
      </c>
      <c r="J90" s="7">
        <f>'CAT1'!J88</f>
        <v>2</v>
      </c>
      <c r="K90" s="7">
        <f>'CAT1'!K88</f>
        <v>1</v>
      </c>
      <c r="L90" s="7">
        <f>'CAT1'!L88</f>
        <v>7</v>
      </c>
      <c r="M90" s="7">
        <f>'CAT1'!M88</f>
        <v>14</v>
      </c>
      <c r="N90" s="7">
        <f>'CAT1'!N88</f>
        <v>7</v>
      </c>
      <c r="O90" s="17">
        <f>'CAT1'!O88</f>
        <v>37</v>
      </c>
      <c r="P90" s="7">
        <f>Model!F88</f>
        <v>2</v>
      </c>
      <c r="Q90" s="7">
        <f>Model!G88</f>
        <v>2</v>
      </c>
      <c r="R90" s="7">
        <f>Model!H88</f>
        <v>2</v>
      </c>
      <c r="S90" s="7">
        <f>Model!I88</f>
        <v>1</v>
      </c>
      <c r="T90" s="7">
        <f>Model!J88</f>
        <v>2</v>
      </c>
      <c r="U90" s="7">
        <f>Model!K88</f>
        <v>2</v>
      </c>
      <c r="V90" s="7">
        <f>Model!L88</f>
        <v>2</v>
      </c>
      <c r="W90" s="7">
        <f>Model!M88</f>
        <v>2</v>
      </c>
      <c r="X90" s="7">
        <f>Model!N88</f>
        <v>2</v>
      </c>
      <c r="Y90" s="7">
        <f>Model!O88</f>
        <v>2</v>
      </c>
      <c r="Z90" s="7">
        <f>Model!P88</f>
        <v>10</v>
      </c>
      <c r="AA90" s="7">
        <f>Model!Q88</f>
        <v>13</v>
      </c>
      <c r="AB90" s="7">
        <f>Model!R88</f>
        <v>5</v>
      </c>
      <c r="AC90" s="7">
        <f>Model!S88</f>
        <v>14</v>
      </c>
      <c r="AD90" s="7">
        <f>Model!T88</f>
        <v>10</v>
      </c>
      <c r="AE90" s="7">
        <f>Model!U88</f>
        <v>9</v>
      </c>
      <c r="AF90" s="17">
        <f>Model!V88</f>
        <v>80</v>
      </c>
      <c r="AG90" s="7">
        <f>'CAT1'!P88</f>
        <v>5</v>
      </c>
      <c r="AH90" s="7">
        <f>'CAT1'!Q88</f>
        <v>5</v>
      </c>
      <c r="AI90" s="17">
        <f>'CAT1'!R88</f>
        <v>10</v>
      </c>
      <c r="AJ90" s="29">
        <f>Model!W88</f>
        <v>5</v>
      </c>
      <c r="AK90" s="29">
        <f>Model!X88</f>
        <v>5</v>
      </c>
      <c r="AL90" s="17">
        <f>Model!AB88</f>
        <v>10</v>
      </c>
      <c r="AM90" s="29">
        <f>Model!Z88</f>
        <v>5</v>
      </c>
      <c r="AN90" s="29">
        <f>Model!AA88</f>
        <v>5</v>
      </c>
      <c r="AO90" s="17">
        <f>Model!AB88</f>
        <v>10</v>
      </c>
      <c r="AP90" s="39">
        <f t="shared" si="49"/>
        <v>0.90566037735849059</v>
      </c>
      <c r="AQ90" s="40">
        <f t="shared" si="50"/>
        <v>0.55813953488372092</v>
      </c>
      <c r="AR90" s="41">
        <f t="shared" si="51"/>
        <v>1</v>
      </c>
      <c r="AS90" s="42">
        <f t="shared" si="52"/>
        <v>0.82608695652173914</v>
      </c>
      <c r="AT90" s="43">
        <f t="shared" si="53"/>
        <v>0.78260869565217395</v>
      </c>
      <c r="AU90" s="44">
        <f t="shared" si="54"/>
        <v>1</v>
      </c>
      <c r="AV90" s="7">
        <f>ESE!F88</f>
        <v>2</v>
      </c>
      <c r="AW90" s="7">
        <f>ESE!G88</f>
        <v>2</v>
      </c>
      <c r="AX90" s="7">
        <f>ESE!H88</f>
        <v>2</v>
      </c>
      <c r="AY90" s="7">
        <f>ESE!I88</f>
        <v>0</v>
      </c>
      <c r="AZ90" s="7">
        <f>ESE!J88</f>
        <v>2</v>
      </c>
      <c r="BA90" s="7">
        <f>ESE!K88</f>
        <v>2</v>
      </c>
      <c r="BB90" s="7">
        <f>ESE!L88</f>
        <v>2</v>
      </c>
      <c r="BC90" s="7">
        <f>ESE!M88</f>
        <v>2</v>
      </c>
      <c r="BD90" s="7">
        <f>ESE!N88</f>
        <v>2</v>
      </c>
      <c r="BE90" s="7">
        <f>ESE!O88</f>
        <v>2</v>
      </c>
      <c r="BF90" s="7">
        <f>ESE!P88</f>
        <v>6</v>
      </c>
      <c r="BG90" s="7">
        <f>ESE!Q88</f>
        <v>11</v>
      </c>
      <c r="BH90" s="7">
        <f>ESE!R88</f>
        <v>12</v>
      </c>
      <c r="BI90" s="7">
        <f>ESE!S88</f>
        <v>11</v>
      </c>
      <c r="BJ90" s="7">
        <f>ESE!T88</f>
        <v>11</v>
      </c>
      <c r="BK90" s="7">
        <f>ESE!U88</f>
        <v>12</v>
      </c>
      <c r="BL90" s="17">
        <f>ESE!V88</f>
        <v>81</v>
      </c>
      <c r="BM90" s="52">
        <f>ESE!W88</f>
        <v>0.83333333333333337</v>
      </c>
      <c r="BN90" s="40">
        <f>ESE!X88</f>
        <v>0.77777777777777779</v>
      </c>
      <c r="BO90" s="41">
        <f>ESE!Y88</f>
        <v>0.83333333333333337</v>
      </c>
      <c r="BP90" s="42">
        <f>ESE!Z88</f>
        <v>0.83333333333333337</v>
      </c>
      <c r="BQ90" s="43">
        <f>ESE!AA88</f>
        <v>0.88888888888888884</v>
      </c>
      <c r="BR90" s="44">
        <f>ESE!AB88</f>
        <v>0.6</v>
      </c>
      <c r="BS90" s="50">
        <f t="shared" si="55"/>
        <v>0.5</v>
      </c>
      <c r="BT90" s="50">
        <f t="shared" si="56"/>
        <v>0.46666666666666667</v>
      </c>
      <c r="BU90" s="50">
        <f t="shared" si="57"/>
        <v>0.5</v>
      </c>
      <c r="BV90" s="50">
        <f t="shared" si="58"/>
        <v>0.5</v>
      </c>
      <c r="BW90" s="50">
        <f t="shared" si="59"/>
        <v>0.53333333333333333</v>
      </c>
      <c r="BX90" s="50">
        <f t="shared" si="60"/>
        <v>0.36</v>
      </c>
      <c r="BY90" s="34">
        <f t="shared" si="61"/>
        <v>0.36226415094339626</v>
      </c>
      <c r="BZ90" s="34">
        <f t="shared" si="62"/>
        <v>0.22325581395348837</v>
      </c>
      <c r="CA90" s="34">
        <f t="shared" si="63"/>
        <v>0.4</v>
      </c>
      <c r="CB90" s="34">
        <f t="shared" si="64"/>
        <v>0.33043478260869569</v>
      </c>
      <c r="CC90" s="34">
        <f t="shared" si="65"/>
        <v>0.31304347826086959</v>
      </c>
      <c r="CD90" s="34">
        <f t="shared" si="66"/>
        <v>0.4</v>
      </c>
      <c r="CE90" s="34">
        <f t="shared" si="67"/>
        <v>0.86226415094339626</v>
      </c>
      <c r="CF90" s="34">
        <f t="shared" si="68"/>
        <v>0.68992248062015504</v>
      </c>
      <c r="CG90" s="34">
        <f t="shared" si="69"/>
        <v>0.9</v>
      </c>
      <c r="CH90" s="34">
        <f t="shared" si="70"/>
        <v>0.83043478260869574</v>
      </c>
      <c r="CI90" s="34">
        <f t="shared" si="71"/>
        <v>0.84637681159420297</v>
      </c>
      <c r="CJ90" s="34">
        <f t="shared" si="72"/>
        <v>0.76</v>
      </c>
      <c r="CK90" s="34">
        <f>CES!J87</f>
        <v>0.66666666666666663</v>
      </c>
      <c r="CL90" s="34">
        <f>CES!K87</f>
        <v>1</v>
      </c>
      <c r="CM90" s="34">
        <f>CES!L87</f>
        <v>1</v>
      </c>
      <c r="CN90" s="34">
        <f>CES!M87</f>
        <v>0.66666666666666663</v>
      </c>
      <c r="CO90" s="34">
        <f>CES!N87</f>
        <v>0.66666666666666663</v>
      </c>
      <c r="CP90" s="34">
        <f>CES!O87</f>
        <v>0.66666666666666663</v>
      </c>
      <c r="CQ90" s="34">
        <f t="shared" si="73"/>
        <v>6.6666666666666666E-2</v>
      </c>
      <c r="CR90" s="34">
        <f t="shared" si="74"/>
        <v>0.1</v>
      </c>
      <c r="CS90" s="34">
        <f t="shared" si="75"/>
        <v>0.1</v>
      </c>
      <c r="CT90" s="34">
        <f t="shared" si="76"/>
        <v>6.6666666666666666E-2</v>
      </c>
      <c r="CU90" s="34">
        <f t="shared" si="77"/>
        <v>6.6666666666666666E-2</v>
      </c>
      <c r="CV90" s="34">
        <f t="shared" si="78"/>
        <v>6.6666666666666666E-2</v>
      </c>
      <c r="CW90" s="34">
        <f t="shared" si="79"/>
        <v>0.77603773584905666</v>
      </c>
      <c r="CX90" s="34">
        <f t="shared" si="80"/>
        <v>0.62093023255813951</v>
      </c>
      <c r="CY90" s="34">
        <f t="shared" si="81"/>
        <v>0.81</v>
      </c>
      <c r="CZ90" s="34">
        <f t="shared" si="82"/>
        <v>0.74739130434782619</v>
      </c>
      <c r="DA90" s="34">
        <f t="shared" si="83"/>
        <v>0.7617391304347827</v>
      </c>
      <c r="DB90" s="34">
        <f t="shared" si="84"/>
        <v>0.68400000000000005</v>
      </c>
      <c r="DC90" s="39">
        <f t="shared" si="85"/>
        <v>0.84270440251572332</v>
      </c>
      <c r="DD90" s="40">
        <f t="shared" si="86"/>
        <v>0.72093023255813948</v>
      </c>
      <c r="DE90" s="41">
        <f t="shared" si="87"/>
        <v>0.91</v>
      </c>
      <c r="DF90" s="42">
        <f t="shared" si="88"/>
        <v>0.81405797101449284</v>
      </c>
      <c r="DG90" s="43">
        <f t="shared" si="89"/>
        <v>0.82840579710144935</v>
      </c>
      <c r="DH90" s="44">
        <f t="shared" si="90"/>
        <v>0.7506666666666667</v>
      </c>
    </row>
    <row r="91" spans="2:112" x14ac:dyDescent="0.3">
      <c r="B91" s="7">
        <f>'CAT1'!B89</f>
        <v>77</v>
      </c>
      <c r="C91" s="21" t="str">
        <f>'CAT1'!C89</f>
        <v>AME21226</v>
      </c>
      <c r="D91" s="132" t="str">
        <f>'CAT1'!D89</f>
        <v>AME21226</v>
      </c>
      <c r="E91" s="133"/>
      <c r="F91" s="7">
        <f>'CAT1'!F89</f>
        <v>2</v>
      </c>
      <c r="G91" s="7">
        <f>'CAT1'!G89</f>
        <v>1</v>
      </c>
      <c r="H91" s="7">
        <f>'CAT1'!H89</f>
        <v>1</v>
      </c>
      <c r="I91" s="7">
        <f>'CAT1'!I89</f>
        <v>1</v>
      </c>
      <c r="J91" s="7">
        <f>'CAT1'!J89</f>
        <v>1</v>
      </c>
      <c r="K91" s="7">
        <f>'CAT1'!K89</f>
        <v>1</v>
      </c>
      <c r="L91" s="7">
        <f>'CAT1'!L89</f>
        <v>5</v>
      </c>
      <c r="M91" s="7">
        <f>'CAT1'!M89</f>
        <v>10</v>
      </c>
      <c r="N91" s="7">
        <f>'CAT1'!N89</f>
        <v>11</v>
      </c>
      <c r="O91" s="17">
        <f>'CAT1'!O89</f>
        <v>33</v>
      </c>
      <c r="P91" s="7">
        <f>Model!F89</f>
        <v>2</v>
      </c>
      <c r="Q91" s="7">
        <f>Model!G89</f>
        <v>1</v>
      </c>
      <c r="R91" s="7">
        <f>Model!H89</f>
        <v>2</v>
      </c>
      <c r="S91" s="7">
        <f>Model!I89</f>
        <v>1</v>
      </c>
      <c r="T91" s="7">
        <f>Model!J89</f>
        <v>2</v>
      </c>
      <c r="U91" s="7">
        <f>Model!K89</f>
        <v>2</v>
      </c>
      <c r="V91" s="7">
        <f>Model!L89</f>
        <v>2</v>
      </c>
      <c r="W91" s="7">
        <f>Model!M89</f>
        <v>2</v>
      </c>
      <c r="X91" s="7">
        <f>Model!N89</f>
        <v>2</v>
      </c>
      <c r="Y91" s="7">
        <f>Model!O89</f>
        <v>2</v>
      </c>
      <c r="Z91" s="7">
        <f>Model!P89</f>
        <v>10</v>
      </c>
      <c r="AA91" s="7">
        <f>Model!Q89</f>
        <v>10</v>
      </c>
      <c r="AB91" s="7">
        <f>Model!R89</f>
        <v>5</v>
      </c>
      <c r="AC91" s="7">
        <f>Model!S89</f>
        <v>9</v>
      </c>
      <c r="AD91" s="7">
        <f>Model!T89</f>
        <v>13</v>
      </c>
      <c r="AE91" s="7">
        <f>Model!U89</f>
        <v>8</v>
      </c>
      <c r="AF91" s="17">
        <f>Model!V89</f>
        <v>73</v>
      </c>
      <c r="AG91" s="7">
        <f>'CAT1'!P89</f>
        <v>5</v>
      </c>
      <c r="AH91" s="7">
        <f>'CAT1'!Q89</f>
        <v>5</v>
      </c>
      <c r="AI91" s="17">
        <f>'CAT1'!R89</f>
        <v>10</v>
      </c>
      <c r="AJ91" s="29">
        <f>Model!W89</f>
        <v>5</v>
      </c>
      <c r="AK91" s="29">
        <f>Model!X89</f>
        <v>5</v>
      </c>
      <c r="AL91" s="17">
        <f>Model!AB89</f>
        <v>8</v>
      </c>
      <c r="AM91" s="29">
        <f>Model!Z89</f>
        <v>4</v>
      </c>
      <c r="AN91" s="29">
        <f>Model!AA89</f>
        <v>4</v>
      </c>
      <c r="AO91" s="17">
        <f>Model!AB89</f>
        <v>8</v>
      </c>
      <c r="AP91" s="39">
        <f t="shared" si="49"/>
        <v>0.69811320754716977</v>
      </c>
      <c r="AQ91" s="40">
        <f t="shared" si="50"/>
        <v>0.62790697674418605</v>
      </c>
      <c r="AR91" s="41">
        <f t="shared" si="51"/>
        <v>0.78260869565217395</v>
      </c>
      <c r="AS91" s="42">
        <f t="shared" si="52"/>
        <v>0.95652173913043481</v>
      </c>
      <c r="AT91" s="43">
        <f t="shared" si="53"/>
        <v>0.69565217391304346</v>
      </c>
      <c r="AU91" s="44">
        <f t="shared" si="54"/>
        <v>0.93333333333333335</v>
      </c>
      <c r="AV91" s="7">
        <f>ESE!F89</f>
        <v>2</v>
      </c>
      <c r="AW91" s="7">
        <f>ESE!G89</f>
        <v>2</v>
      </c>
      <c r="AX91" s="7">
        <f>ESE!H89</f>
        <v>0</v>
      </c>
      <c r="AY91" s="7">
        <f>ESE!I89</f>
        <v>1</v>
      </c>
      <c r="AZ91" s="7">
        <f>ESE!J89</f>
        <v>1</v>
      </c>
      <c r="BA91" s="7">
        <f>ESE!K89</f>
        <v>2</v>
      </c>
      <c r="BB91" s="7">
        <f>ESE!L89</f>
        <v>2</v>
      </c>
      <c r="BC91" s="7">
        <f>ESE!M89</f>
        <v>1</v>
      </c>
      <c r="BD91" s="7">
        <f>ESE!N89</f>
        <v>2</v>
      </c>
      <c r="BE91" s="7">
        <f>ESE!O89</f>
        <v>2</v>
      </c>
      <c r="BF91" s="7">
        <f>ESE!P89</f>
        <v>6</v>
      </c>
      <c r="BG91" s="7">
        <f>ESE!Q89</f>
        <v>9</v>
      </c>
      <c r="BH91" s="7">
        <f>ESE!R89</f>
        <v>10</v>
      </c>
      <c r="BI91" s="7">
        <f>ESE!S89</f>
        <v>0</v>
      </c>
      <c r="BJ91" s="7">
        <f>ESE!T89</f>
        <v>9</v>
      </c>
      <c r="BK91" s="7">
        <f>ESE!U89</f>
        <v>8</v>
      </c>
      <c r="BL91" s="17">
        <f>ESE!V89</f>
        <v>57</v>
      </c>
      <c r="BM91" s="52">
        <f>ESE!W89</f>
        <v>0.72222222222222221</v>
      </c>
      <c r="BN91" s="40">
        <f>ESE!X89</f>
        <v>0.61111111111111116</v>
      </c>
      <c r="BO91" s="41">
        <f>ESE!Y89</f>
        <v>0.16666666666666666</v>
      </c>
      <c r="BP91" s="42">
        <f>ESE!Z89</f>
        <v>0.66666666666666663</v>
      </c>
      <c r="BQ91" s="43">
        <f>ESE!AA89</f>
        <v>0.61111111111111116</v>
      </c>
      <c r="BR91" s="44">
        <f>ESE!AB89</f>
        <v>0.6</v>
      </c>
      <c r="BS91" s="50">
        <f t="shared" si="55"/>
        <v>0.43333333333333329</v>
      </c>
      <c r="BT91" s="50">
        <f t="shared" si="56"/>
        <v>0.3666666666666667</v>
      </c>
      <c r="BU91" s="50">
        <f t="shared" si="57"/>
        <v>9.9999999999999992E-2</v>
      </c>
      <c r="BV91" s="50">
        <f t="shared" si="58"/>
        <v>0.39999999999999997</v>
      </c>
      <c r="BW91" s="50">
        <f t="shared" si="59"/>
        <v>0.3666666666666667</v>
      </c>
      <c r="BX91" s="50">
        <f t="shared" si="60"/>
        <v>0.36</v>
      </c>
      <c r="BY91" s="34">
        <f t="shared" si="61"/>
        <v>0.27924528301886792</v>
      </c>
      <c r="BZ91" s="34">
        <f t="shared" si="62"/>
        <v>0.25116279069767444</v>
      </c>
      <c r="CA91" s="34">
        <f t="shared" si="63"/>
        <v>0.31304347826086959</v>
      </c>
      <c r="CB91" s="34">
        <f t="shared" si="64"/>
        <v>0.38260869565217392</v>
      </c>
      <c r="CC91" s="34">
        <f t="shared" si="65"/>
        <v>0.27826086956521739</v>
      </c>
      <c r="CD91" s="34">
        <f t="shared" si="66"/>
        <v>0.37333333333333335</v>
      </c>
      <c r="CE91" s="34">
        <f t="shared" si="67"/>
        <v>0.71257861635220121</v>
      </c>
      <c r="CF91" s="34">
        <f t="shared" si="68"/>
        <v>0.61782945736434114</v>
      </c>
      <c r="CG91" s="34">
        <f t="shared" si="69"/>
        <v>0.41304347826086957</v>
      </c>
      <c r="CH91" s="34">
        <f t="shared" si="70"/>
        <v>0.78260869565217384</v>
      </c>
      <c r="CI91" s="34">
        <f t="shared" si="71"/>
        <v>0.64492753623188404</v>
      </c>
      <c r="CJ91" s="34">
        <f t="shared" si="72"/>
        <v>0.73333333333333339</v>
      </c>
      <c r="CK91" s="34">
        <f>CES!J88</f>
        <v>0.33333333333333331</v>
      </c>
      <c r="CL91" s="34">
        <f>CES!K88</f>
        <v>0.66666666666666663</v>
      </c>
      <c r="CM91" s="34">
        <f>CES!L88</f>
        <v>0.33333333333333331</v>
      </c>
      <c r="CN91" s="34">
        <f>CES!M88</f>
        <v>0.33333333333333331</v>
      </c>
      <c r="CO91" s="34">
        <f>CES!N88</f>
        <v>0.33333333333333331</v>
      </c>
      <c r="CP91" s="34">
        <f>CES!O88</f>
        <v>0.66666666666666663</v>
      </c>
      <c r="CQ91" s="34">
        <f t="shared" si="73"/>
        <v>3.3333333333333333E-2</v>
      </c>
      <c r="CR91" s="34">
        <f t="shared" si="74"/>
        <v>6.6666666666666666E-2</v>
      </c>
      <c r="CS91" s="34">
        <f t="shared" si="75"/>
        <v>3.3333333333333333E-2</v>
      </c>
      <c r="CT91" s="34">
        <f t="shared" si="76"/>
        <v>3.3333333333333333E-2</v>
      </c>
      <c r="CU91" s="34">
        <f t="shared" si="77"/>
        <v>3.3333333333333333E-2</v>
      </c>
      <c r="CV91" s="34">
        <f t="shared" si="78"/>
        <v>6.6666666666666666E-2</v>
      </c>
      <c r="CW91" s="34">
        <f t="shared" si="79"/>
        <v>0.64132075471698113</v>
      </c>
      <c r="CX91" s="34">
        <f t="shared" si="80"/>
        <v>0.55604651162790708</v>
      </c>
      <c r="CY91" s="34">
        <f t="shared" si="81"/>
        <v>0.37173913043478263</v>
      </c>
      <c r="CZ91" s="34">
        <f t="shared" si="82"/>
        <v>0.70434782608695645</v>
      </c>
      <c r="DA91" s="34">
        <f t="shared" si="83"/>
        <v>0.58043478260869563</v>
      </c>
      <c r="DB91" s="34">
        <f t="shared" si="84"/>
        <v>0.66</v>
      </c>
      <c r="DC91" s="39">
        <f t="shared" si="85"/>
        <v>0.67465408805031446</v>
      </c>
      <c r="DD91" s="40">
        <f t="shared" si="86"/>
        <v>0.62271317829457373</v>
      </c>
      <c r="DE91" s="41">
        <f t="shared" si="87"/>
        <v>0.40507246376811595</v>
      </c>
      <c r="DF91" s="42">
        <f t="shared" si="88"/>
        <v>0.73768115942028978</v>
      </c>
      <c r="DG91" s="43">
        <f t="shared" si="89"/>
        <v>0.61376811594202896</v>
      </c>
      <c r="DH91" s="44">
        <f t="shared" si="90"/>
        <v>0.72666666666666668</v>
      </c>
    </row>
    <row r="92" spans="2:112" x14ac:dyDescent="0.3">
      <c r="B92" s="7">
        <f>'CAT1'!B90</f>
        <v>78</v>
      </c>
      <c r="C92" s="21" t="str">
        <f>'CAT1'!C90</f>
        <v>AME21228</v>
      </c>
      <c r="D92" s="132" t="str">
        <f>'CAT1'!D90</f>
        <v>AME21228</v>
      </c>
      <c r="E92" s="133"/>
      <c r="F92" s="7">
        <f>'CAT1'!F90</f>
        <v>1</v>
      </c>
      <c r="G92" s="7">
        <f>'CAT1'!G90</f>
        <v>0</v>
      </c>
      <c r="H92" s="7">
        <f>'CAT1'!H90</f>
        <v>1</v>
      </c>
      <c r="I92" s="7">
        <f>'CAT1'!I90</f>
        <v>1</v>
      </c>
      <c r="J92" s="7">
        <f>'CAT1'!J90</f>
        <v>0</v>
      </c>
      <c r="K92" s="7">
        <f>'CAT1'!K90</f>
        <v>1</v>
      </c>
      <c r="L92" s="7">
        <f>'CAT1'!L90</f>
        <v>6</v>
      </c>
      <c r="M92" s="7">
        <f>'CAT1'!M90</f>
        <v>14</v>
      </c>
      <c r="N92" s="7">
        <f>'CAT1'!N90</f>
        <v>14</v>
      </c>
      <c r="O92" s="17">
        <f>'CAT1'!O90</f>
        <v>38</v>
      </c>
      <c r="P92" s="7">
        <f>Model!F90</f>
        <v>2</v>
      </c>
      <c r="Q92" s="7">
        <f>Model!G90</f>
        <v>2</v>
      </c>
      <c r="R92" s="7">
        <f>Model!H90</f>
        <v>2</v>
      </c>
      <c r="S92" s="7">
        <f>Model!I90</f>
        <v>1</v>
      </c>
      <c r="T92" s="7">
        <f>Model!J90</f>
        <v>2</v>
      </c>
      <c r="U92" s="7">
        <f>Model!K90</f>
        <v>2</v>
      </c>
      <c r="V92" s="7">
        <f>Model!L90</f>
        <v>2</v>
      </c>
      <c r="W92" s="7">
        <f>Model!M90</f>
        <v>2</v>
      </c>
      <c r="X92" s="7">
        <f>Model!N90</f>
        <v>2</v>
      </c>
      <c r="Y92" s="7">
        <f>Model!O90</f>
        <v>2</v>
      </c>
      <c r="Z92" s="7">
        <f>Model!P90</f>
        <v>9</v>
      </c>
      <c r="AA92" s="7">
        <f>Model!Q90</f>
        <v>4</v>
      </c>
      <c r="AB92" s="7">
        <f>Model!R90</f>
        <v>13</v>
      </c>
      <c r="AC92" s="7">
        <f>Model!S90</f>
        <v>5</v>
      </c>
      <c r="AD92" s="7">
        <f>Model!T90</f>
        <v>10</v>
      </c>
      <c r="AE92" s="7">
        <f>Model!U90</f>
        <v>5</v>
      </c>
      <c r="AF92" s="17">
        <f>Model!V90</f>
        <v>65</v>
      </c>
      <c r="AG92" s="7">
        <f>'CAT1'!P90</f>
        <v>5</v>
      </c>
      <c r="AH92" s="7">
        <f>'CAT1'!Q90</f>
        <v>5</v>
      </c>
      <c r="AI92" s="17">
        <f>'CAT1'!R90</f>
        <v>10</v>
      </c>
      <c r="AJ92" s="29">
        <f>Model!W90</f>
        <v>5</v>
      </c>
      <c r="AK92" s="29">
        <f>Model!X90</f>
        <v>5</v>
      </c>
      <c r="AL92" s="17">
        <f>Model!AB90</f>
        <v>8</v>
      </c>
      <c r="AM92" s="29">
        <f>Model!Z90</f>
        <v>4</v>
      </c>
      <c r="AN92" s="29">
        <f>Model!AA90</f>
        <v>4</v>
      </c>
      <c r="AO92" s="17">
        <f>Model!AB90</f>
        <v>8</v>
      </c>
      <c r="AP92" s="39">
        <f t="shared" si="49"/>
        <v>0.660377358490566</v>
      </c>
      <c r="AQ92" s="40">
        <f t="shared" si="50"/>
        <v>0.86046511627906974</v>
      </c>
      <c r="AR92" s="41">
        <f t="shared" si="51"/>
        <v>0.60869565217391308</v>
      </c>
      <c r="AS92" s="42">
        <f t="shared" si="52"/>
        <v>0.82608695652173914</v>
      </c>
      <c r="AT92" s="43">
        <f t="shared" si="53"/>
        <v>0.56521739130434778</v>
      </c>
      <c r="AU92" s="44">
        <f t="shared" si="54"/>
        <v>0.8666666666666667</v>
      </c>
      <c r="AV92" s="7">
        <f>ESE!F90</f>
        <v>2</v>
      </c>
      <c r="AW92" s="7">
        <f>ESE!G90</f>
        <v>2</v>
      </c>
      <c r="AX92" s="7">
        <f>ESE!H90</f>
        <v>0</v>
      </c>
      <c r="AY92" s="7">
        <f>ESE!I90</f>
        <v>1</v>
      </c>
      <c r="AZ92" s="7">
        <f>ESE!J90</f>
        <v>1</v>
      </c>
      <c r="BA92" s="7">
        <f>ESE!K90</f>
        <v>0</v>
      </c>
      <c r="BB92" s="7">
        <f>ESE!L90</f>
        <v>0</v>
      </c>
      <c r="BC92" s="7">
        <f>ESE!M90</f>
        <v>0</v>
      </c>
      <c r="BD92" s="7">
        <f>ESE!N90</f>
        <v>0</v>
      </c>
      <c r="BE92" s="7">
        <f>ESE!O90</f>
        <v>0</v>
      </c>
      <c r="BF92" s="7">
        <f>ESE!P90</f>
        <v>7</v>
      </c>
      <c r="BG92" s="7">
        <f>ESE!Q90</f>
        <v>12</v>
      </c>
      <c r="BH92" s="7">
        <f>ESE!R90</f>
        <v>12</v>
      </c>
      <c r="BI92" s="7">
        <f>ESE!S90</f>
        <v>11</v>
      </c>
      <c r="BJ92" s="7">
        <f>ESE!T90</f>
        <v>12</v>
      </c>
      <c r="BK92" s="7">
        <f>ESE!U90</f>
        <v>11</v>
      </c>
      <c r="BL92" s="17">
        <f>ESE!V90</f>
        <v>71</v>
      </c>
      <c r="BM92" s="52">
        <f>ESE!W90</f>
        <v>0.88888888888888884</v>
      </c>
      <c r="BN92" s="40">
        <f>ESE!X90</f>
        <v>0.72222222222222221</v>
      </c>
      <c r="BO92" s="41">
        <f>ESE!Y90</f>
        <v>0.66666666666666663</v>
      </c>
      <c r="BP92" s="42">
        <f>ESE!Z90</f>
        <v>0.66666666666666663</v>
      </c>
      <c r="BQ92" s="43">
        <f>ESE!AA90</f>
        <v>0.61111111111111116</v>
      </c>
      <c r="BR92" s="44">
        <f>ESE!AB90</f>
        <v>0.7</v>
      </c>
      <c r="BS92" s="50">
        <f t="shared" si="55"/>
        <v>0.53333333333333333</v>
      </c>
      <c r="BT92" s="50">
        <f t="shared" si="56"/>
        <v>0.43333333333333329</v>
      </c>
      <c r="BU92" s="50">
        <f t="shared" si="57"/>
        <v>0.39999999999999997</v>
      </c>
      <c r="BV92" s="50">
        <f t="shared" si="58"/>
        <v>0.39999999999999997</v>
      </c>
      <c r="BW92" s="50">
        <f t="shared" si="59"/>
        <v>0.3666666666666667</v>
      </c>
      <c r="BX92" s="50">
        <f t="shared" si="60"/>
        <v>0.42</v>
      </c>
      <c r="BY92" s="34">
        <f t="shared" si="61"/>
        <v>0.26415094339622641</v>
      </c>
      <c r="BZ92" s="34">
        <f t="shared" si="62"/>
        <v>0.34418604651162793</v>
      </c>
      <c r="CA92" s="34">
        <f t="shared" si="63"/>
        <v>0.24347826086956526</v>
      </c>
      <c r="CB92" s="34">
        <f t="shared" si="64"/>
        <v>0.33043478260869569</v>
      </c>
      <c r="CC92" s="34">
        <f t="shared" si="65"/>
        <v>0.22608695652173913</v>
      </c>
      <c r="CD92" s="34">
        <f t="shared" si="66"/>
        <v>0.34666666666666668</v>
      </c>
      <c r="CE92" s="34">
        <f t="shared" si="67"/>
        <v>0.79748427672955979</v>
      </c>
      <c r="CF92" s="34">
        <f t="shared" si="68"/>
        <v>0.77751937984496122</v>
      </c>
      <c r="CG92" s="34">
        <f t="shared" si="69"/>
        <v>0.64347826086956528</v>
      </c>
      <c r="CH92" s="34">
        <f t="shared" si="70"/>
        <v>0.73043478260869565</v>
      </c>
      <c r="CI92" s="34">
        <f t="shared" si="71"/>
        <v>0.59275362318840585</v>
      </c>
      <c r="CJ92" s="34">
        <f t="shared" si="72"/>
        <v>0.76666666666666661</v>
      </c>
      <c r="CK92" s="34">
        <f>CES!J89</f>
        <v>0.66666666666666663</v>
      </c>
      <c r="CL92" s="34">
        <f>CES!K89</f>
        <v>1</v>
      </c>
      <c r="CM92" s="34">
        <f>CES!L89</f>
        <v>1</v>
      </c>
      <c r="CN92" s="34">
        <f>CES!M89</f>
        <v>0.33333333333333331</v>
      </c>
      <c r="CO92" s="34">
        <f>CES!N89</f>
        <v>0.33333333333333331</v>
      </c>
      <c r="CP92" s="34">
        <f>CES!O89</f>
        <v>0.33333333333333331</v>
      </c>
      <c r="CQ92" s="34">
        <f t="shared" si="73"/>
        <v>6.6666666666666666E-2</v>
      </c>
      <c r="CR92" s="34">
        <f t="shared" si="74"/>
        <v>0.1</v>
      </c>
      <c r="CS92" s="34">
        <f t="shared" si="75"/>
        <v>0.1</v>
      </c>
      <c r="CT92" s="34">
        <f t="shared" si="76"/>
        <v>3.3333333333333333E-2</v>
      </c>
      <c r="CU92" s="34">
        <f t="shared" si="77"/>
        <v>3.3333333333333333E-2</v>
      </c>
      <c r="CV92" s="34">
        <f t="shared" si="78"/>
        <v>3.3333333333333333E-2</v>
      </c>
      <c r="CW92" s="34">
        <f t="shared" si="79"/>
        <v>0.71773584905660381</v>
      </c>
      <c r="CX92" s="34">
        <f t="shared" si="80"/>
        <v>0.69976744186046513</v>
      </c>
      <c r="CY92" s="34">
        <f t="shared" si="81"/>
        <v>0.57913043478260873</v>
      </c>
      <c r="CZ92" s="34">
        <f t="shared" si="82"/>
        <v>0.65739130434782611</v>
      </c>
      <c r="DA92" s="34">
        <f t="shared" si="83"/>
        <v>0.53347826086956529</v>
      </c>
      <c r="DB92" s="34">
        <f t="shared" si="84"/>
        <v>0.69</v>
      </c>
      <c r="DC92" s="39">
        <f t="shared" si="85"/>
        <v>0.78440251572327047</v>
      </c>
      <c r="DD92" s="40">
        <f t="shared" si="86"/>
        <v>0.79976744186046511</v>
      </c>
      <c r="DE92" s="41">
        <f t="shared" si="87"/>
        <v>0.67913043478260871</v>
      </c>
      <c r="DF92" s="42">
        <f t="shared" si="88"/>
        <v>0.69072463768115944</v>
      </c>
      <c r="DG92" s="43">
        <f t="shared" si="89"/>
        <v>0.56681159420289862</v>
      </c>
      <c r="DH92" s="44">
        <f t="shared" si="90"/>
        <v>0.72333333333333327</v>
      </c>
    </row>
    <row r="93" spans="2:112" x14ac:dyDescent="0.3">
      <c r="B93" s="7">
        <f>'CAT1'!B91</f>
        <v>79</v>
      </c>
      <c r="C93" s="21" t="str">
        <f>'CAT1'!C91</f>
        <v>AME21010</v>
      </c>
      <c r="D93" s="132" t="str">
        <f>'CAT1'!D91</f>
        <v>AME21010</v>
      </c>
      <c r="E93" s="133"/>
      <c r="F93" s="7">
        <f>'CAT1'!F91</f>
        <v>2</v>
      </c>
      <c r="G93" s="7">
        <f>'CAT1'!G91</f>
        <v>2</v>
      </c>
      <c r="H93" s="7">
        <f>'CAT1'!H91</f>
        <v>2</v>
      </c>
      <c r="I93" s="7">
        <f>'CAT1'!I91</f>
        <v>2</v>
      </c>
      <c r="J93" s="7">
        <f>'CAT1'!J91</f>
        <v>2</v>
      </c>
      <c r="K93" s="7">
        <f>'CAT1'!K91</f>
        <v>2</v>
      </c>
      <c r="L93" s="7">
        <f>'CAT1'!L91</f>
        <v>10</v>
      </c>
      <c r="M93" s="7">
        <f>'CAT1'!M91</f>
        <v>11</v>
      </c>
      <c r="N93" s="7">
        <f>'CAT1'!N91</f>
        <v>11</v>
      </c>
      <c r="O93" s="17">
        <f>'CAT1'!O91</f>
        <v>44</v>
      </c>
      <c r="P93" s="7">
        <f>Model!F91</f>
        <v>2</v>
      </c>
      <c r="Q93" s="7">
        <f>Model!G91</f>
        <v>2</v>
      </c>
      <c r="R93" s="7">
        <f>Model!H91</f>
        <v>2</v>
      </c>
      <c r="S93" s="7">
        <f>Model!I91</f>
        <v>2</v>
      </c>
      <c r="T93" s="7">
        <f>Model!J91</f>
        <v>2</v>
      </c>
      <c r="U93" s="7">
        <f>Model!K91</f>
        <v>2</v>
      </c>
      <c r="V93" s="7">
        <f>Model!L91</f>
        <v>2</v>
      </c>
      <c r="W93" s="7">
        <f>Model!M91</f>
        <v>1</v>
      </c>
      <c r="X93" s="7">
        <f>Model!N91</f>
        <v>2</v>
      </c>
      <c r="Y93" s="7">
        <f>Model!O91</f>
        <v>2</v>
      </c>
      <c r="Z93" s="7">
        <f>Model!P91</f>
        <v>1</v>
      </c>
      <c r="AA93" s="7">
        <f>Model!Q91</f>
        <v>1</v>
      </c>
      <c r="AB93" s="7">
        <f>Model!R91</f>
        <v>4</v>
      </c>
      <c r="AC93" s="7">
        <f>Model!S91</f>
        <v>5</v>
      </c>
      <c r="AD93" s="7">
        <f>Model!T91</f>
        <v>4</v>
      </c>
      <c r="AE93" s="7">
        <f>Model!U91</f>
        <v>5</v>
      </c>
      <c r="AF93" s="17">
        <f>Model!V91</f>
        <v>39</v>
      </c>
      <c r="AG93" s="7">
        <f>'CAT1'!P91</f>
        <v>5</v>
      </c>
      <c r="AH93" s="7">
        <f>'CAT1'!Q91</f>
        <v>5</v>
      </c>
      <c r="AI93" s="17">
        <f>'CAT1'!R91</f>
        <v>10</v>
      </c>
      <c r="AJ93" s="29">
        <f>Model!W91</f>
        <v>5</v>
      </c>
      <c r="AK93" s="29">
        <f>Model!X91</f>
        <v>5</v>
      </c>
      <c r="AL93" s="17">
        <f>Model!AB91</f>
        <v>8</v>
      </c>
      <c r="AM93" s="29">
        <f>Model!Z91</f>
        <v>4</v>
      </c>
      <c r="AN93" s="29">
        <f>Model!AA91</f>
        <v>4</v>
      </c>
      <c r="AO93" s="17">
        <f>Model!AB91</f>
        <v>8</v>
      </c>
      <c r="AP93" s="39">
        <f t="shared" si="49"/>
        <v>0.69811320754716977</v>
      </c>
      <c r="AQ93" s="40">
        <f t="shared" si="50"/>
        <v>0.69767441860465118</v>
      </c>
      <c r="AR93" s="41">
        <f t="shared" si="51"/>
        <v>0.60869565217391308</v>
      </c>
      <c r="AS93" s="42">
        <f t="shared" si="52"/>
        <v>0.52173913043478259</v>
      </c>
      <c r="AT93" s="43">
        <f t="shared" si="53"/>
        <v>0.56521739130434778</v>
      </c>
      <c r="AU93" s="44">
        <f t="shared" si="54"/>
        <v>0.33333333333333331</v>
      </c>
      <c r="AV93" s="7">
        <f>ESE!F91</f>
        <v>0</v>
      </c>
      <c r="AW93" s="7">
        <f>ESE!G91</f>
        <v>0</v>
      </c>
      <c r="AX93" s="7">
        <f>ESE!H91</f>
        <v>0</v>
      </c>
      <c r="AY93" s="7">
        <f>ESE!I91</f>
        <v>0</v>
      </c>
      <c r="AZ93" s="7">
        <f>ESE!J91</f>
        <v>2</v>
      </c>
      <c r="BA93" s="7">
        <f>ESE!K91</f>
        <v>0</v>
      </c>
      <c r="BB93" s="7">
        <f>ESE!L91</f>
        <v>0</v>
      </c>
      <c r="BC93" s="7">
        <f>ESE!M91</f>
        <v>0</v>
      </c>
      <c r="BD93" s="7">
        <f>ESE!N91</f>
        <v>0</v>
      </c>
      <c r="BE93" s="7">
        <f>ESE!O91</f>
        <v>2</v>
      </c>
      <c r="BF93" s="7">
        <f>ESE!P91</f>
        <v>5</v>
      </c>
      <c r="BG93" s="7">
        <f>ESE!Q91</f>
        <v>11</v>
      </c>
      <c r="BH93" s="7">
        <f>ESE!R91</f>
        <v>11</v>
      </c>
      <c r="BI93" s="7">
        <f>ESE!S91</f>
        <v>11</v>
      </c>
      <c r="BJ93" s="7">
        <f>ESE!T91</f>
        <v>11</v>
      </c>
      <c r="BK93" s="7">
        <f>ESE!U91</f>
        <v>11</v>
      </c>
      <c r="BL93" s="17">
        <f>ESE!V91</f>
        <v>64</v>
      </c>
      <c r="BM93" s="52">
        <f>ESE!W91</f>
        <v>0.61111111111111116</v>
      </c>
      <c r="BN93" s="40">
        <f>ESE!X91</f>
        <v>0.61111111111111116</v>
      </c>
      <c r="BO93" s="41">
        <f>ESE!Y91</f>
        <v>0.72222222222222221</v>
      </c>
      <c r="BP93" s="42">
        <f>ESE!Z91</f>
        <v>0.61111111111111116</v>
      </c>
      <c r="BQ93" s="43">
        <f>ESE!AA91</f>
        <v>0.61111111111111116</v>
      </c>
      <c r="BR93" s="44">
        <f>ESE!AB91</f>
        <v>0.5</v>
      </c>
      <c r="BS93" s="50">
        <f t="shared" si="55"/>
        <v>0.3666666666666667</v>
      </c>
      <c r="BT93" s="50">
        <f t="shared" si="56"/>
        <v>0.3666666666666667</v>
      </c>
      <c r="BU93" s="50">
        <f t="shared" si="57"/>
        <v>0.43333333333333329</v>
      </c>
      <c r="BV93" s="50">
        <f t="shared" si="58"/>
        <v>0.3666666666666667</v>
      </c>
      <c r="BW93" s="50">
        <f t="shared" si="59"/>
        <v>0.3666666666666667</v>
      </c>
      <c r="BX93" s="50">
        <f t="shared" si="60"/>
        <v>0.3</v>
      </c>
      <c r="BY93" s="34">
        <f t="shared" si="61"/>
        <v>0.27924528301886792</v>
      </c>
      <c r="BZ93" s="34">
        <f t="shared" si="62"/>
        <v>0.27906976744186046</v>
      </c>
      <c r="CA93" s="34">
        <f t="shared" si="63"/>
        <v>0.24347826086956526</v>
      </c>
      <c r="CB93" s="34">
        <f t="shared" si="64"/>
        <v>0.20869565217391306</v>
      </c>
      <c r="CC93" s="34">
        <f t="shared" si="65"/>
        <v>0.22608695652173913</v>
      </c>
      <c r="CD93" s="34">
        <f t="shared" si="66"/>
        <v>0.13333333333333333</v>
      </c>
      <c r="CE93" s="34">
        <f t="shared" si="67"/>
        <v>0.64591194968553456</v>
      </c>
      <c r="CF93" s="34">
        <f t="shared" si="68"/>
        <v>0.64573643410852721</v>
      </c>
      <c r="CG93" s="34">
        <f t="shared" si="69"/>
        <v>0.67681159420289849</v>
      </c>
      <c r="CH93" s="34">
        <f t="shared" si="70"/>
        <v>0.57536231884057976</v>
      </c>
      <c r="CI93" s="34">
        <f t="shared" si="71"/>
        <v>0.59275362318840585</v>
      </c>
      <c r="CJ93" s="34">
        <f t="shared" si="72"/>
        <v>0.43333333333333335</v>
      </c>
      <c r="CK93" s="34">
        <f>CES!J90</f>
        <v>0.33333333333333331</v>
      </c>
      <c r="CL93" s="34">
        <f>CES!K90</f>
        <v>0.66666666666666663</v>
      </c>
      <c r="CM93" s="34">
        <f>CES!L90</f>
        <v>1</v>
      </c>
      <c r="CN93" s="34">
        <f>CES!M90</f>
        <v>0.66666666666666663</v>
      </c>
      <c r="CO93" s="34">
        <f>CES!N90</f>
        <v>0.66666666666666663</v>
      </c>
      <c r="CP93" s="34">
        <f>CES!O90</f>
        <v>0.66666666666666663</v>
      </c>
      <c r="CQ93" s="34">
        <f t="shared" si="73"/>
        <v>3.3333333333333333E-2</v>
      </c>
      <c r="CR93" s="34">
        <f t="shared" si="74"/>
        <v>6.6666666666666666E-2</v>
      </c>
      <c r="CS93" s="34">
        <f t="shared" si="75"/>
        <v>0.1</v>
      </c>
      <c r="CT93" s="34">
        <f t="shared" si="76"/>
        <v>6.6666666666666666E-2</v>
      </c>
      <c r="CU93" s="34">
        <f t="shared" si="77"/>
        <v>6.6666666666666666E-2</v>
      </c>
      <c r="CV93" s="34">
        <f t="shared" si="78"/>
        <v>6.6666666666666666E-2</v>
      </c>
      <c r="CW93" s="34">
        <f t="shared" si="79"/>
        <v>0.58132075471698108</v>
      </c>
      <c r="CX93" s="34">
        <f t="shared" si="80"/>
        <v>0.58116279069767451</v>
      </c>
      <c r="CY93" s="34">
        <f t="shared" si="81"/>
        <v>0.60913043478260864</v>
      </c>
      <c r="CZ93" s="34">
        <f t="shared" si="82"/>
        <v>0.51782608695652177</v>
      </c>
      <c r="DA93" s="34">
        <f t="shared" si="83"/>
        <v>0.53347826086956529</v>
      </c>
      <c r="DB93" s="34">
        <f t="shared" si="84"/>
        <v>0.39</v>
      </c>
      <c r="DC93" s="39">
        <f t="shared" si="85"/>
        <v>0.61465408805031441</v>
      </c>
      <c r="DD93" s="40">
        <f t="shared" si="86"/>
        <v>0.64782945736434117</v>
      </c>
      <c r="DE93" s="41">
        <f t="shared" si="87"/>
        <v>0.70913043478260862</v>
      </c>
      <c r="DF93" s="42">
        <f t="shared" si="88"/>
        <v>0.58449275362318842</v>
      </c>
      <c r="DG93" s="43">
        <f t="shared" si="89"/>
        <v>0.60014492753623194</v>
      </c>
      <c r="DH93" s="44">
        <f t="shared" si="90"/>
        <v>0.45666666666666667</v>
      </c>
    </row>
    <row r="94" spans="2:112" x14ac:dyDescent="0.3">
      <c r="B94" s="7">
        <f>'CAT1'!B92</f>
        <v>80</v>
      </c>
      <c r="C94" s="21" t="str">
        <f>'CAT1'!C92</f>
        <v>AME21011</v>
      </c>
      <c r="D94" s="132" t="str">
        <f>'CAT1'!D92</f>
        <v>AME21011</v>
      </c>
      <c r="E94" s="133"/>
      <c r="F94" s="7">
        <f>'CAT1'!F92</f>
        <v>2</v>
      </c>
      <c r="G94" s="7">
        <f>'CAT1'!G92</f>
        <v>2</v>
      </c>
      <c r="H94" s="7">
        <f>'CAT1'!H92</f>
        <v>2</v>
      </c>
      <c r="I94" s="7">
        <f>'CAT1'!I92</f>
        <v>1</v>
      </c>
      <c r="J94" s="7">
        <f>'CAT1'!J92</f>
        <v>2</v>
      </c>
      <c r="K94" s="7">
        <f>'CAT1'!K92</f>
        <v>2</v>
      </c>
      <c r="L94" s="7">
        <f>'CAT1'!L92</f>
        <v>7</v>
      </c>
      <c r="M94" s="7">
        <f>'CAT1'!M92</f>
        <v>8</v>
      </c>
      <c r="N94" s="7">
        <f>'CAT1'!N92</f>
        <v>14</v>
      </c>
      <c r="O94" s="17">
        <f>'CAT1'!O92</f>
        <v>40</v>
      </c>
      <c r="P94" s="7">
        <f>Model!F92</f>
        <v>2</v>
      </c>
      <c r="Q94" s="7">
        <f>Model!G92</f>
        <v>1</v>
      </c>
      <c r="R94" s="7">
        <f>Model!H92</f>
        <v>2</v>
      </c>
      <c r="S94" s="7">
        <f>Model!I92</f>
        <v>1</v>
      </c>
      <c r="T94" s="7">
        <f>Model!J92</f>
        <v>2</v>
      </c>
      <c r="U94" s="7">
        <f>Model!K92</f>
        <v>2</v>
      </c>
      <c r="V94" s="7">
        <f>Model!L92</f>
        <v>2</v>
      </c>
      <c r="W94" s="7">
        <f>Model!M92</f>
        <v>2</v>
      </c>
      <c r="X94" s="7">
        <f>Model!N92</f>
        <v>2</v>
      </c>
      <c r="Y94" s="7">
        <f>Model!O92</f>
        <v>2</v>
      </c>
      <c r="Z94" s="7">
        <f>Model!P92</f>
        <v>9</v>
      </c>
      <c r="AA94" s="7">
        <f>Model!Q92</f>
        <v>13</v>
      </c>
      <c r="AB94" s="7">
        <f>Model!R92</f>
        <v>4</v>
      </c>
      <c r="AC94" s="7">
        <f>Model!S92</f>
        <v>8</v>
      </c>
      <c r="AD94" s="7">
        <f>Model!T92</f>
        <v>7</v>
      </c>
      <c r="AE94" s="7">
        <f>Model!U92</f>
        <v>13</v>
      </c>
      <c r="AF94" s="17">
        <f>Model!V92</f>
        <v>72</v>
      </c>
      <c r="AG94" s="7">
        <f>'CAT1'!P92</f>
        <v>5</v>
      </c>
      <c r="AH94" s="7">
        <f>'CAT1'!Q92</f>
        <v>5</v>
      </c>
      <c r="AI94" s="17">
        <f>'CAT1'!R92</f>
        <v>10</v>
      </c>
      <c r="AJ94" s="29">
        <f>Model!W92</f>
        <v>5</v>
      </c>
      <c r="AK94" s="29">
        <f>Model!X92</f>
        <v>5</v>
      </c>
      <c r="AL94" s="17">
        <f>Model!AB92</f>
        <v>9</v>
      </c>
      <c r="AM94" s="29">
        <f>Model!Z92</f>
        <v>4</v>
      </c>
      <c r="AN94" s="29">
        <f>Model!AA92</f>
        <v>5</v>
      </c>
      <c r="AO94" s="17">
        <f>Model!AB92</f>
        <v>9</v>
      </c>
      <c r="AP94" s="39">
        <f t="shared" si="49"/>
        <v>0.79245283018867929</v>
      </c>
      <c r="AQ94" s="40">
        <f t="shared" si="50"/>
        <v>0.72093023255813948</v>
      </c>
      <c r="AR94" s="41">
        <f t="shared" si="51"/>
        <v>0.73913043478260865</v>
      </c>
      <c r="AS94" s="42">
        <f t="shared" si="52"/>
        <v>0.69565217391304346</v>
      </c>
      <c r="AT94" s="43">
        <f t="shared" si="53"/>
        <v>0.91304347826086951</v>
      </c>
      <c r="AU94" s="44">
        <f t="shared" si="54"/>
        <v>0.93333333333333335</v>
      </c>
      <c r="AV94" s="7">
        <f>ESE!F92</f>
        <v>2</v>
      </c>
      <c r="AW94" s="7">
        <f>ESE!G92</f>
        <v>2</v>
      </c>
      <c r="AX94" s="7">
        <f>ESE!H92</f>
        <v>2</v>
      </c>
      <c r="AY94" s="7">
        <f>ESE!I92</f>
        <v>2</v>
      </c>
      <c r="AZ94" s="7">
        <f>ESE!J92</f>
        <v>2</v>
      </c>
      <c r="BA94" s="7">
        <f>ESE!K92</f>
        <v>2</v>
      </c>
      <c r="BB94" s="7">
        <f>ESE!L92</f>
        <v>2</v>
      </c>
      <c r="BC94" s="7">
        <f>ESE!M92</f>
        <v>2</v>
      </c>
      <c r="BD94" s="7">
        <f>ESE!N92</f>
        <v>2</v>
      </c>
      <c r="BE94" s="7">
        <f>ESE!O92</f>
        <v>2</v>
      </c>
      <c r="BF94" s="7">
        <f>ESE!P92</f>
        <v>6</v>
      </c>
      <c r="BG94" s="7">
        <f>ESE!Q92</f>
        <v>11</v>
      </c>
      <c r="BH94" s="7">
        <f>ESE!R92</f>
        <v>11</v>
      </c>
      <c r="BI94" s="7">
        <f>ESE!S92</f>
        <v>11</v>
      </c>
      <c r="BJ94" s="7">
        <f>ESE!T92</f>
        <v>11</v>
      </c>
      <c r="BK94" s="7">
        <f>ESE!U92</f>
        <v>11</v>
      </c>
      <c r="BL94" s="17">
        <f>ESE!V92</f>
        <v>81</v>
      </c>
      <c r="BM94" s="52">
        <f>ESE!W92</f>
        <v>0.83333333333333337</v>
      </c>
      <c r="BN94" s="40">
        <f>ESE!X92</f>
        <v>0.83333333333333337</v>
      </c>
      <c r="BO94" s="41">
        <f>ESE!Y92</f>
        <v>0.83333333333333337</v>
      </c>
      <c r="BP94" s="42">
        <f>ESE!Z92</f>
        <v>0.83333333333333337</v>
      </c>
      <c r="BQ94" s="43">
        <f>ESE!AA92</f>
        <v>0.83333333333333337</v>
      </c>
      <c r="BR94" s="44">
        <f>ESE!AB92</f>
        <v>0.6</v>
      </c>
      <c r="BS94" s="50">
        <f t="shared" si="55"/>
        <v>0.5</v>
      </c>
      <c r="BT94" s="50">
        <f t="shared" si="56"/>
        <v>0.5</v>
      </c>
      <c r="BU94" s="50">
        <f t="shared" si="57"/>
        <v>0.5</v>
      </c>
      <c r="BV94" s="50">
        <f t="shared" si="58"/>
        <v>0.5</v>
      </c>
      <c r="BW94" s="50">
        <f t="shared" si="59"/>
        <v>0.5</v>
      </c>
      <c r="BX94" s="50">
        <f t="shared" si="60"/>
        <v>0.36</v>
      </c>
      <c r="BY94" s="34">
        <f t="shared" si="61"/>
        <v>0.31698113207547174</v>
      </c>
      <c r="BZ94" s="34">
        <f t="shared" si="62"/>
        <v>0.28837209302325578</v>
      </c>
      <c r="CA94" s="34">
        <f t="shared" si="63"/>
        <v>0.29565217391304349</v>
      </c>
      <c r="CB94" s="34">
        <f t="shared" si="64"/>
        <v>0.27826086956521739</v>
      </c>
      <c r="CC94" s="34">
        <f t="shared" si="65"/>
        <v>0.36521739130434783</v>
      </c>
      <c r="CD94" s="34">
        <f t="shared" si="66"/>
        <v>0.37333333333333335</v>
      </c>
      <c r="CE94" s="34">
        <f t="shared" si="67"/>
        <v>0.81698113207547174</v>
      </c>
      <c r="CF94" s="34">
        <f t="shared" si="68"/>
        <v>0.78837209302325584</v>
      </c>
      <c r="CG94" s="34">
        <f t="shared" si="69"/>
        <v>0.79565217391304355</v>
      </c>
      <c r="CH94" s="34">
        <f t="shared" si="70"/>
        <v>0.77826086956521734</v>
      </c>
      <c r="CI94" s="34">
        <f t="shared" si="71"/>
        <v>0.86521739130434783</v>
      </c>
      <c r="CJ94" s="34">
        <f t="shared" si="72"/>
        <v>0.73333333333333339</v>
      </c>
      <c r="CK94" s="34">
        <f>CES!J91</f>
        <v>0.33333333333333331</v>
      </c>
      <c r="CL94" s="34">
        <f>CES!K91</f>
        <v>1</v>
      </c>
      <c r="CM94" s="34">
        <f>CES!L91</f>
        <v>0.66666666666666663</v>
      </c>
      <c r="CN94" s="34">
        <f>CES!M91</f>
        <v>0.33333333333333331</v>
      </c>
      <c r="CO94" s="34">
        <f>CES!N91</f>
        <v>0.66666666666666663</v>
      </c>
      <c r="CP94" s="34">
        <f>CES!O91</f>
        <v>0.66666666666666663</v>
      </c>
      <c r="CQ94" s="34">
        <f t="shared" si="73"/>
        <v>3.3333333333333333E-2</v>
      </c>
      <c r="CR94" s="34">
        <f t="shared" si="74"/>
        <v>0.1</v>
      </c>
      <c r="CS94" s="34">
        <f t="shared" si="75"/>
        <v>6.6666666666666666E-2</v>
      </c>
      <c r="CT94" s="34">
        <f t="shared" si="76"/>
        <v>3.3333333333333333E-2</v>
      </c>
      <c r="CU94" s="34">
        <f t="shared" si="77"/>
        <v>6.6666666666666666E-2</v>
      </c>
      <c r="CV94" s="34">
        <f t="shared" si="78"/>
        <v>6.6666666666666666E-2</v>
      </c>
      <c r="CW94" s="34">
        <f t="shared" si="79"/>
        <v>0.73528301886792458</v>
      </c>
      <c r="CX94" s="34">
        <f t="shared" si="80"/>
        <v>0.70953488372093032</v>
      </c>
      <c r="CY94" s="34">
        <f t="shared" si="81"/>
        <v>0.71608695652173926</v>
      </c>
      <c r="CZ94" s="34">
        <f t="shared" si="82"/>
        <v>0.70043478260869563</v>
      </c>
      <c r="DA94" s="34">
        <f t="shared" si="83"/>
        <v>0.77869565217391301</v>
      </c>
      <c r="DB94" s="34">
        <f t="shared" si="84"/>
        <v>0.66</v>
      </c>
      <c r="DC94" s="39">
        <f t="shared" si="85"/>
        <v>0.7686163522012579</v>
      </c>
      <c r="DD94" s="40">
        <f t="shared" si="86"/>
        <v>0.8095348837209303</v>
      </c>
      <c r="DE94" s="41">
        <f t="shared" si="87"/>
        <v>0.78275362318840591</v>
      </c>
      <c r="DF94" s="42">
        <f t="shared" si="88"/>
        <v>0.73376811594202895</v>
      </c>
      <c r="DG94" s="43">
        <f t="shared" si="89"/>
        <v>0.84536231884057966</v>
      </c>
      <c r="DH94" s="44">
        <f t="shared" si="90"/>
        <v>0.72666666666666668</v>
      </c>
    </row>
    <row r="95" spans="2:112" x14ac:dyDescent="0.3">
      <c r="B95" s="7">
        <f>'CAT1'!B93</f>
        <v>81</v>
      </c>
      <c r="C95" s="21" t="str">
        <f>'CAT1'!C93</f>
        <v>AME21014</v>
      </c>
      <c r="D95" s="132" t="str">
        <f>'CAT1'!D93</f>
        <v>AME21014</v>
      </c>
      <c r="E95" s="133"/>
      <c r="F95" s="7">
        <f>'CAT1'!F93</f>
        <v>2</v>
      </c>
      <c r="G95" s="7">
        <f>'CAT1'!G93</f>
        <v>2</v>
      </c>
      <c r="H95" s="7">
        <f>'CAT1'!H93</f>
        <v>2</v>
      </c>
      <c r="I95" s="7">
        <f>'CAT1'!I93</f>
        <v>2</v>
      </c>
      <c r="J95" s="7">
        <f>'CAT1'!J93</f>
        <v>2</v>
      </c>
      <c r="K95" s="7">
        <f>'CAT1'!K93</f>
        <v>2</v>
      </c>
      <c r="L95" s="7">
        <f>'CAT1'!L93</f>
        <v>10</v>
      </c>
      <c r="M95" s="7">
        <f>'CAT1'!M93</f>
        <v>10</v>
      </c>
      <c r="N95" s="7">
        <f>'CAT1'!N93</f>
        <v>12</v>
      </c>
      <c r="O95" s="17">
        <f>'CAT1'!O93</f>
        <v>44</v>
      </c>
      <c r="P95" s="7">
        <f>Model!F93</f>
        <v>2</v>
      </c>
      <c r="Q95" s="7">
        <f>Model!G93</f>
        <v>2</v>
      </c>
      <c r="R95" s="7">
        <f>Model!H93</f>
        <v>1</v>
      </c>
      <c r="S95" s="7">
        <f>Model!I93</f>
        <v>2</v>
      </c>
      <c r="T95" s="7">
        <f>Model!J93</f>
        <v>2</v>
      </c>
      <c r="U95" s="7">
        <f>Model!K93</f>
        <v>1</v>
      </c>
      <c r="V95" s="7">
        <f>Model!L93</f>
        <v>2</v>
      </c>
      <c r="W95" s="7">
        <f>Model!M93</f>
        <v>2</v>
      </c>
      <c r="X95" s="7">
        <f>Model!N93</f>
        <v>1</v>
      </c>
      <c r="Y95" s="7">
        <f>Model!O93</f>
        <v>1</v>
      </c>
      <c r="Z95" s="7">
        <f>Model!P93</f>
        <v>7</v>
      </c>
      <c r="AA95" s="7">
        <f>Model!Q93</f>
        <v>10</v>
      </c>
      <c r="AB95" s="7">
        <f>Model!R93</f>
        <v>14</v>
      </c>
      <c r="AC95" s="7">
        <f>Model!S93</f>
        <v>13</v>
      </c>
      <c r="AD95" s="7">
        <f>Model!T93</f>
        <v>11</v>
      </c>
      <c r="AE95" s="7">
        <f>Model!U93</f>
        <v>14</v>
      </c>
      <c r="AF95" s="17">
        <f>Model!V93</f>
        <v>85</v>
      </c>
      <c r="AG95" s="7">
        <f>'CAT1'!P93</f>
        <v>5</v>
      </c>
      <c r="AH95" s="7">
        <f>'CAT1'!Q93</f>
        <v>5</v>
      </c>
      <c r="AI95" s="17">
        <f>'CAT1'!R93</f>
        <v>10</v>
      </c>
      <c r="AJ95" s="29">
        <f>Model!W93</f>
        <v>5</v>
      </c>
      <c r="AK95" s="29">
        <f>Model!X93</f>
        <v>5</v>
      </c>
      <c r="AL95" s="17">
        <f>Model!AB93</f>
        <v>9</v>
      </c>
      <c r="AM95" s="29">
        <f>Model!Z93</f>
        <v>5</v>
      </c>
      <c r="AN95" s="29">
        <f>Model!AA93</f>
        <v>4</v>
      </c>
      <c r="AO95" s="17">
        <f>Model!AB93</f>
        <v>9</v>
      </c>
      <c r="AP95" s="39">
        <f t="shared" si="49"/>
        <v>0.84905660377358494</v>
      </c>
      <c r="AQ95" s="40">
        <f t="shared" si="50"/>
        <v>0.93023255813953487</v>
      </c>
      <c r="AR95" s="41">
        <f t="shared" si="51"/>
        <v>0.91304347826086951</v>
      </c>
      <c r="AS95" s="42">
        <f t="shared" si="52"/>
        <v>0.86956521739130432</v>
      </c>
      <c r="AT95" s="43">
        <f t="shared" si="53"/>
        <v>0.91304347826086951</v>
      </c>
      <c r="AU95" s="44">
        <f t="shared" si="54"/>
        <v>0.73333333333333328</v>
      </c>
      <c r="AV95" s="7">
        <f>ESE!F93</f>
        <v>0</v>
      </c>
      <c r="AW95" s="7">
        <f>ESE!G93</f>
        <v>2</v>
      </c>
      <c r="AX95" s="7">
        <f>ESE!H93</f>
        <v>2</v>
      </c>
      <c r="AY95" s="7">
        <f>ESE!I93</f>
        <v>1</v>
      </c>
      <c r="AZ95" s="7">
        <f>ESE!J93</f>
        <v>2</v>
      </c>
      <c r="BA95" s="7">
        <f>ESE!K93</f>
        <v>1</v>
      </c>
      <c r="BB95" s="7">
        <f>ESE!L93</f>
        <v>1</v>
      </c>
      <c r="BC95" s="7">
        <f>ESE!M93</f>
        <v>1</v>
      </c>
      <c r="BD95" s="7">
        <f>ESE!N93</f>
        <v>2</v>
      </c>
      <c r="BE95" s="7">
        <f>ESE!O93</f>
        <v>2</v>
      </c>
      <c r="BF95" s="7">
        <f>ESE!P93</f>
        <v>5</v>
      </c>
      <c r="BG95" s="7">
        <f>ESE!Q93</f>
        <v>10</v>
      </c>
      <c r="BH95" s="7">
        <f>ESE!R93</f>
        <v>12</v>
      </c>
      <c r="BI95" s="7">
        <f>ESE!S93</f>
        <v>11</v>
      </c>
      <c r="BJ95" s="7">
        <f>ESE!T93</f>
        <v>11</v>
      </c>
      <c r="BK95" s="7">
        <f>ESE!U93</f>
        <v>11</v>
      </c>
      <c r="BL95" s="17">
        <f>ESE!V93</f>
        <v>74</v>
      </c>
      <c r="BM95" s="52">
        <f>ESE!W93</f>
        <v>0.66666666666666663</v>
      </c>
      <c r="BN95" s="40">
        <f>ESE!X93</f>
        <v>0.83333333333333337</v>
      </c>
      <c r="BO95" s="41">
        <f>ESE!Y93</f>
        <v>0.77777777777777779</v>
      </c>
      <c r="BP95" s="42">
        <f>ESE!Z93</f>
        <v>0.72222222222222221</v>
      </c>
      <c r="BQ95" s="43">
        <f>ESE!AA93</f>
        <v>0.77777777777777779</v>
      </c>
      <c r="BR95" s="44">
        <f>ESE!AB93</f>
        <v>0.5</v>
      </c>
      <c r="BS95" s="50">
        <f t="shared" si="55"/>
        <v>0.39999999999999997</v>
      </c>
      <c r="BT95" s="50">
        <f t="shared" si="56"/>
        <v>0.5</v>
      </c>
      <c r="BU95" s="50">
        <f t="shared" si="57"/>
        <v>0.46666666666666667</v>
      </c>
      <c r="BV95" s="50">
        <f t="shared" si="58"/>
        <v>0.43333333333333329</v>
      </c>
      <c r="BW95" s="50">
        <f t="shared" si="59"/>
        <v>0.46666666666666667</v>
      </c>
      <c r="BX95" s="50">
        <f t="shared" si="60"/>
        <v>0.3</v>
      </c>
      <c r="BY95" s="34">
        <f t="shared" si="61"/>
        <v>0.339622641509434</v>
      </c>
      <c r="BZ95" s="34">
        <f t="shared" si="62"/>
        <v>0.37209302325581395</v>
      </c>
      <c r="CA95" s="34">
        <f t="shared" si="63"/>
        <v>0.36521739130434783</v>
      </c>
      <c r="CB95" s="34">
        <f t="shared" si="64"/>
        <v>0.34782608695652173</v>
      </c>
      <c r="CC95" s="34">
        <f t="shared" si="65"/>
        <v>0.36521739130434783</v>
      </c>
      <c r="CD95" s="34">
        <f t="shared" si="66"/>
        <v>0.29333333333333333</v>
      </c>
      <c r="CE95" s="34">
        <f t="shared" si="67"/>
        <v>0.73962264150943402</v>
      </c>
      <c r="CF95" s="34">
        <f t="shared" si="68"/>
        <v>0.87209302325581395</v>
      </c>
      <c r="CG95" s="34">
        <f t="shared" si="69"/>
        <v>0.8318840579710145</v>
      </c>
      <c r="CH95" s="34">
        <f t="shared" si="70"/>
        <v>0.78115942028985508</v>
      </c>
      <c r="CI95" s="34">
        <f t="shared" si="71"/>
        <v>0.8318840579710145</v>
      </c>
      <c r="CJ95" s="34">
        <f t="shared" si="72"/>
        <v>0.59333333333333327</v>
      </c>
      <c r="CK95" s="34">
        <f>CES!J92</f>
        <v>0.66666666666666663</v>
      </c>
      <c r="CL95" s="34">
        <f>CES!K92</f>
        <v>1</v>
      </c>
      <c r="CM95" s="34">
        <f>CES!L92</f>
        <v>0.66666666666666663</v>
      </c>
      <c r="CN95" s="34">
        <f>CES!M92</f>
        <v>0.33333333333333331</v>
      </c>
      <c r="CO95" s="34">
        <f>CES!N92</f>
        <v>0.33333333333333331</v>
      </c>
      <c r="CP95" s="34">
        <f>CES!O92</f>
        <v>0.33333333333333331</v>
      </c>
      <c r="CQ95" s="34">
        <f t="shared" si="73"/>
        <v>6.6666666666666666E-2</v>
      </c>
      <c r="CR95" s="34">
        <f t="shared" si="74"/>
        <v>0.1</v>
      </c>
      <c r="CS95" s="34">
        <f t="shared" si="75"/>
        <v>6.6666666666666666E-2</v>
      </c>
      <c r="CT95" s="34">
        <f t="shared" si="76"/>
        <v>3.3333333333333333E-2</v>
      </c>
      <c r="CU95" s="34">
        <f t="shared" si="77"/>
        <v>3.3333333333333333E-2</v>
      </c>
      <c r="CV95" s="34">
        <f t="shared" si="78"/>
        <v>3.3333333333333333E-2</v>
      </c>
      <c r="CW95" s="34">
        <f t="shared" si="79"/>
        <v>0.6656603773584906</v>
      </c>
      <c r="CX95" s="34">
        <f t="shared" si="80"/>
        <v>0.78488372093023262</v>
      </c>
      <c r="CY95" s="34">
        <f t="shared" si="81"/>
        <v>0.7486956521739131</v>
      </c>
      <c r="CZ95" s="34">
        <f t="shared" si="82"/>
        <v>0.70304347826086955</v>
      </c>
      <c r="DA95" s="34">
        <f t="shared" si="83"/>
        <v>0.7486956521739131</v>
      </c>
      <c r="DB95" s="34">
        <f t="shared" si="84"/>
        <v>0.53399999999999992</v>
      </c>
      <c r="DC95" s="39">
        <f t="shared" si="85"/>
        <v>0.73232704402515725</v>
      </c>
      <c r="DD95" s="40">
        <f t="shared" si="86"/>
        <v>0.8848837209302326</v>
      </c>
      <c r="DE95" s="41">
        <f t="shared" si="87"/>
        <v>0.81536231884057975</v>
      </c>
      <c r="DF95" s="42">
        <f t="shared" si="88"/>
        <v>0.73637681159420287</v>
      </c>
      <c r="DG95" s="43">
        <f t="shared" si="89"/>
        <v>0.78202898550724642</v>
      </c>
      <c r="DH95" s="44">
        <f t="shared" si="90"/>
        <v>0.56733333333333325</v>
      </c>
    </row>
    <row r="96" spans="2:112" x14ac:dyDescent="0.3">
      <c r="B96" s="7">
        <f>'CAT1'!B94</f>
        <v>82</v>
      </c>
      <c r="C96" s="21" t="str">
        <f>'CAT1'!C94</f>
        <v>AME21015</v>
      </c>
      <c r="D96" s="132" t="str">
        <f>'CAT1'!D94</f>
        <v>AME21015</v>
      </c>
      <c r="E96" s="133"/>
      <c r="F96" s="7">
        <f>'CAT1'!F94</f>
        <v>2</v>
      </c>
      <c r="G96" s="7">
        <f>'CAT1'!G94</f>
        <v>1</v>
      </c>
      <c r="H96" s="7">
        <f>'CAT1'!H94</f>
        <v>2</v>
      </c>
      <c r="I96" s="7">
        <f>'CAT1'!I94</f>
        <v>2</v>
      </c>
      <c r="J96" s="7">
        <f>'CAT1'!J94</f>
        <v>1</v>
      </c>
      <c r="K96" s="7">
        <f>'CAT1'!K94</f>
        <v>2</v>
      </c>
      <c r="L96" s="7">
        <f>'CAT1'!L94</f>
        <v>7</v>
      </c>
      <c r="M96" s="7">
        <f>'CAT1'!M94</f>
        <v>11</v>
      </c>
      <c r="N96" s="7">
        <f>'CAT1'!N94</f>
        <v>14</v>
      </c>
      <c r="O96" s="17">
        <f>'CAT1'!O94</f>
        <v>42</v>
      </c>
      <c r="P96" s="7">
        <f>Model!F94</f>
        <v>1</v>
      </c>
      <c r="Q96" s="7">
        <f>Model!G94</f>
        <v>1</v>
      </c>
      <c r="R96" s="7">
        <f>Model!H94</f>
        <v>1</v>
      </c>
      <c r="S96" s="7">
        <f>Model!I94</f>
        <v>1</v>
      </c>
      <c r="T96" s="7">
        <f>Model!J94</f>
        <v>1</v>
      </c>
      <c r="U96" s="7">
        <f>Model!K94</f>
        <v>1</v>
      </c>
      <c r="V96" s="7">
        <f>Model!L94</f>
        <v>2</v>
      </c>
      <c r="W96" s="7">
        <f>Model!M94</f>
        <v>1</v>
      </c>
      <c r="X96" s="7">
        <f>Model!N94</f>
        <v>1</v>
      </c>
      <c r="Y96" s="7">
        <f>Model!O94</f>
        <v>1</v>
      </c>
      <c r="Z96" s="7">
        <f>Model!P94</f>
        <v>7</v>
      </c>
      <c r="AA96" s="7">
        <f>Model!Q94</f>
        <v>14</v>
      </c>
      <c r="AB96" s="7">
        <f>Model!R94</f>
        <v>12</v>
      </c>
      <c r="AC96" s="7">
        <f>Model!S94</f>
        <v>13</v>
      </c>
      <c r="AD96" s="7">
        <f>Model!T94</f>
        <v>13</v>
      </c>
      <c r="AE96" s="7">
        <f>Model!U94</f>
        <v>11</v>
      </c>
      <c r="AF96" s="17">
        <f>Model!V94</f>
        <v>81</v>
      </c>
      <c r="AG96" s="7">
        <f>'CAT1'!P94</f>
        <v>5</v>
      </c>
      <c r="AH96" s="7">
        <f>'CAT1'!Q94</f>
        <v>5</v>
      </c>
      <c r="AI96" s="17">
        <f>'CAT1'!R94</f>
        <v>10</v>
      </c>
      <c r="AJ96" s="29">
        <f>Model!W94</f>
        <v>5</v>
      </c>
      <c r="AK96" s="29">
        <f>Model!X94</f>
        <v>5</v>
      </c>
      <c r="AL96" s="17">
        <f>Model!AB94</f>
        <v>8</v>
      </c>
      <c r="AM96" s="29">
        <f>Model!Z94</f>
        <v>4</v>
      </c>
      <c r="AN96" s="29">
        <f>Model!AA94</f>
        <v>4</v>
      </c>
      <c r="AO96" s="17">
        <f>Model!AB94</f>
        <v>8</v>
      </c>
      <c r="AP96" s="39">
        <f t="shared" si="49"/>
        <v>0.83018867924528306</v>
      </c>
      <c r="AQ96" s="40">
        <f t="shared" si="50"/>
        <v>0.88372093023255816</v>
      </c>
      <c r="AR96" s="41">
        <f t="shared" si="51"/>
        <v>0.86956521739130432</v>
      </c>
      <c r="AS96" s="42">
        <f t="shared" si="52"/>
        <v>0.91304347826086951</v>
      </c>
      <c r="AT96" s="43">
        <f t="shared" si="53"/>
        <v>0.73913043478260865</v>
      </c>
      <c r="AU96" s="44">
        <f t="shared" si="54"/>
        <v>0.73333333333333328</v>
      </c>
      <c r="AV96" s="7" t="str">
        <f>ESE!F94</f>
        <v>-</v>
      </c>
      <c r="AW96" s="7" t="str">
        <f>ESE!G94</f>
        <v>-</v>
      </c>
      <c r="AX96" s="7" t="str">
        <f>ESE!H94</f>
        <v>-</v>
      </c>
      <c r="AY96" s="7" t="str">
        <f>ESE!I94</f>
        <v>-</v>
      </c>
      <c r="AZ96" s="7" t="str">
        <f>ESE!J94</f>
        <v>-</v>
      </c>
      <c r="BA96" s="7" t="str">
        <f>ESE!K94</f>
        <v>-</v>
      </c>
      <c r="BB96" s="7" t="str">
        <f>ESE!L94</f>
        <v>-</v>
      </c>
      <c r="BC96" s="7" t="str">
        <f>ESE!M94</f>
        <v>-</v>
      </c>
      <c r="BD96" s="7" t="str">
        <f>ESE!N94</f>
        <v>-</v>
      </c>
      <c r="BE96" s="7" t="str">
        <f>ESE!O94</f>
        <v>-</v>
      </c>
      <c r="BF96" s="7" t="str">
        <f>ESE!P94</f>
        <v>-</v>
      </c>
      <c r="BG96" s="7" t="str">
        <f>ESE!Q94</f>
        <v>-</v>
      </c>
      <c r="BH96" s="7" t="str">
        <f>ESE!R94</f>
        <v>-</v>
      </c>
      <c r="BI96" s="7" t="str">
        <f>ESE!S94</f>
        <v>-</v>
      </c>
      <c r="BJ96" s="7" t="str">
        <f>ESE!T94</f>
        <v>-</v>
      </c>
      <c r="BK96" s="7" t="str">
        <f>ESE!U94</f>
        <v>-</v>
      </c>
      <c r="BL96" s="17">
        <f>ESE!V94</f>
        <v>0</v>
      </c>
      <c r="BM96" s="52">
        <f>ESE!W94</f>
        <v>0</v>
      </c>
      <c r="BN96" s="40">
        <f>ESE!X94</f>
        <v>0</v>
      </c>
      <c r="BO96" s="41">
        <f>ESE!Y94</f>
        <v>0</v>
      </c>
      <c r="BP96" s="42">
        <f>ESE!Z94</f>
        <v>0</v>
      </c>
      <c r="BQ96" s="43">
        <f>ESE!AA94</f>
        <v>0</v>
      </c>
      <c r="BR96" s="44">
        <f>ESE!AB94</f>
        <v>0</v>
      </c>
      <c r="BS96" s="50">
        <f t="shared" si="55"/>
        <v>0</v>
      </c>
      <c r="BT96" s="50">
        <f t="shared" si="56"/>
        <v>0</v>
      </c>
      <c r="BU96" s="50">
        <f t="shared" si="57"/>
        <v>0</v>
      </c>
      <c r="BV96" s="50">
        <f t="shared" si="58"/>
        <v>0</v>
      </c>
      <c r="BW96" s="50">
        <f t="shared" si="59"/>
        <v>0</v>
      </c>
      <c r="BX96" s="50">
        <f t="shared" si="60"/>
        <v>0</v>
      </c>
      <c r="BY96" s="34">
        <f t="shared" si="61"/>
        <v>0.33207547169811324</v>
      </c>
      <c r="BZ96" s="34">
        <f t="shared" si="62"/>
        <v>0.35348837209302331</v>
      </c>
      <c r="CA96" s="34">
        <f t="shared" si="63"/>
        <v>0.34782608695652173</v>
      </c>
      <c r="CB96" s="34">
        <f t="shared" si="64"/>
        <v>0.36521739130434783</v>
      </c>
      <c r="CC96" s="34">
        <f t="shared" si="65"/>
        <v>0.29565217391304349</v>
      </c>
      <c r="CD96" s="34">
        <f t="shared" si="66"/>
        <v>0.29333333333333333</v>
      </c>
      <c r="CE96" s="34">
        <f t="shared" si="67"/>
        <v>0.33207547169811324</v>
      </c>
      <c r="CF96" s="34">
        <f t="shared" si="68"/>
        <v>0.35348837209302331</v>
      </c>
      <c r="CG96" s="34">
        <f t="shared" si="69"/>
        <v>0.34782608695652173</v>
      </c>
      <c r="CH96" s="34">
        <f t="shared" si="70"/>
        <v>0.36521739130434783</v>
      </c>
      <c r="CI96" s="34">
        <f t="shared" si="71"/>
        <v>0.29565217391304349</v>
      </c>
      <c r="CJ96" s="34">
        <f t="shared" si="72"/>
        <v>0.29333333333333333</v>
      </c>
      <c r="CK96" s="34">
        <f>CES!J93</f>
        <v>1</v>
      </c>
      <c r="CL96" s="34">
        <f>CES!K93</f>
        <v>0.33333333333333331</v>
      </c>
      <c r="CM96" s="34">
        <f>CES!L93</f>
        <v>1</v>
      </c>
      <c r="CN96" s="34">
        <f>CES!M93</f>
        <v>0.33333333333333331</v>
      </c>
      <c r="CO96" s="34">
        <f>CES!N93</f>
        <v>0.33333333333333331</v>
      </c>
      <c r="CP96" s="34">
        <f>CES!O93</f>
        <v>1</v>
      </c>
      <c r="CQ96" s="34">
        <f t="shared" si="73"/>
        <v>0.1</v>
      </c>
      <c r="CR96" s="34">
        <f t="shared" si="74"/>
        <v>3.3333333333333333E-2</v>
      </c>
      <c r="CS96" s="34">
        <f t="shared" si="75"/>
        <v>0.1</v>
      </c>
      <c r="CT96" s="34">
        <f t="shared" si="76"/>
        <v>3.3333333333333333E-2</v>
      </c>
      <c r="CU96" s="34">
        <f t="shared" si="77"/>
        <v>3.3333333333333333E-2</v>
      </c>
      <c r="CV96" s="34">
        <f t="shared" si="78"/>
        <v>0.1</v>
      </c>
      <c r="CW96" s="34">
        <f t="shared" si="79"/>
        <v>0.29886792452830191</v>
      </c>
      <c r="CX96" s="34">
        <f t="shared" si="80"/>
        <v>0.31813953488372099</v>
      </c>
      <c r="CY96" s="34">
        <f t="shared" si="81"/>
        <v>0.31304347826086959</v>
      </c>
      <c r="CZ96" s="34">
        <f t="shared" si="82"/>
        <v>0.32869565217391306</v>
      </c>
      <c r="DA96" s="34">
        <f t="shared" si="83"/>
        <v>0.26608695652173914</v>
      </c>
      <c r="DB96" s="34">
        <f t="shared" si="84"/>
        <v>0.26400000000000001</v>
      </c>
      <c r="DC96" s="39">
        <f t="shared" si="85"/>
        <v>0.39886792452830189</v>
      </c>
      <c r="DD96" s="40">
        <f t="shared" si="86"/>
        <v>0.35147286821705431</v>
      </c>
      <c r="DE96" s="41">
        <f t="shared" si="87"/>
        <v>0.41304347826086962</v>
      </c>
      <c r="DF96" s="42">
        <f t="shared" si="88"/>
        <v>0.36202898550724638</v>
      </c>
      <c r="DG96" s="43">
        <f t="shared" si="89"/>
        <v>0.29942028985507246</v>
      </c>
      <c r="DH96" s="44">
        <f t="shared" si="90"/>
        <v>0.36399999999999999</v>
      </c>
    </row>
    <row r="97" spans="2:112" x14ac:dyDescent="0.3">
      <c r="B97" s="7">
        <f>'CAT1'!B95</f>
        <v>83</v>
      </c>
      <c r="C97" s="21" t="str">
        <f>'CAT1'!C95</f>
        <v>AME21018</v>
      </c>
      <c r="D97" s="132" t="str">
        <f>'CAT1'!D95</f>
        <v>AME21018</v>
      </c>
      <c r="E97" s="133"/>
      <c r="F97" s="7">
        <f>'CAT1'!F95</f>
        <v>2</v>
      </c>
      <c r="G97" s="7">
        <f>'CAT1'!G95</f>
        <v>2</v>
      </c>
      <c r="H97" s="7">
        <f>'CAT1'!H95</f>
        <v>2</v>
      </c>
      <c r="I97" s="7">
        <f>'CAT1'!I95</f>
        <v>2</v>
      </c>
      <c r="J97" s="7">
        <f>'CAT1'!J95</f>
        <v>2</v>
      </c>
      <c r="K97" s="7">
        <f>'CAT1'!K95</f>
        <v>2</v>
      </c>
      <c r="L97" s="7">
        <f>'CAT1'!L95</f>
        <v>9</v>
      </c>
      <c r="M97" s="7">
        <f>'CAT1'!M95</f>
        <v>12</v>
      </c>
      <c r="N97" s="7">
        <f>'CAT1'!N95</f>
        <v>12</v>
      </c>
      <c r="O97" s="17">
        <f>'CAT1'!O95</f>
        <v>45</v>
      </c>
      <c r="P97" s="7">
        <f>Model!F95</f>
        <v>1</v>
      </c>
      <c r="Q97" s="7">
        <f>Model!G95</f>
        <v>1</v>
      </c>
      <c r="R97" s="7">
        <f>Model!H95</f>
        <v>2</v>
      </c>
      <c r="S97" s="7">
        <f>Model!I95</f>
        <v>1</v>
      </c>
      <c r="T97" s="7">
        <f>Model!J95</f>
        <v>1</v>
      </c>
      <c r="U97" s="7">
        <f>Model!K95</f>
        <v>1</v>
      </c>
      <c r="V97" s="7">
        <f>Model!L95</f>
        <v>2</v>
      </c>
      <c r="W97" s="7">
        <f>Model!M95</f>
        <v>2</v>
      </c>
      <c r="X97" s="7">
        <f>Model!N95</f>
        <v>2</v>
      </c>
      <c r="Y97" s="7">
        <f>Model!O95</f>
        <v>2</v>
      </c>
      <c r="Z97" s="7">
        <f>Model!P95</f>
        <v>7</v>
      </c>
      <c r="AA97" s="7">
        <f>Model!Q95</f>
        <v>12</v>
      </c>
      <c r="AB97" s="7">
        <f>Model!R95</f>
        <v>14</v>
      </c>
      <c r="AC97" s="7">
        <f>Model!S95</f>
        <v>13</v>
      </c>
      <c r="AD97" s="7">
        <f>Model!T95</f>
        <v>11</v>
      </c>
      <c r="AE97" s="7">
        <f>Model!U95</f>
        <v>12</v>
      </c>
      <c r="AF97" s="17">
        <f>Model!V95</f>
        <v>84</v>
      </c>
      <c r="AG97" s="7">
        <f>'CAT1'!P95</f>
        <v>5</v>
      </c>
      <c r="AH97" s="7">
        <f>'CAT1'!Q95</f>
        <v>5</v>
      </c>
      <c r="AI97" s="17">
        <f>'CAT1'!R95</f>
        <v>10</v>
      </c>
      <c r="AJ97" s="29">
        <f>Model!W95</f>
        <v>5</v>
      </c>
      <c r="AK97" s="29">
        <f>Model!X95</f>
        <v>5</v>
      </c>
      <c r="AL97" s="17">
        <f>Model!AB95</f>
        <v>9</v>
      </c>
      <c r="AM97" s="29">
        <f>Model!Z95</f>
        <v>4</v>
      </c>
      <c r="AN97" s="29">
        <f>Model!AA95</f>
        <v>5</v>
      </c>
      <c r="AO97" s="17">
        <f>Model!AB95</f>
        <v>9</v>
      </c>
      <c r="AP97" s="39">
        <f t="shared" si="49"/>
        <v>0.86792452830188682</v>
      </c>
      <c r="AQ97" s="40">
        <f t="shared" si="50"/>
        <v>0.93023255813953487</v>
      </c>
      <c r="AR97" s="41">
        <f t="shared" si="51"/>
        <v>0.86956521739130432</v>
      </c>
      <c r="AS97" s="42">
        <f t="shared" si="52"/>
        <v>0.86956521739130432</v>
      </c>
      <c r="AT97" s="43">
        <f t="shared" si="53"/>
        <v>0.86956521739130432</v>
      </c>
      <c r="AU97" s="44">
        <f t="shared" si="54"/>
        <v>0.8</v>
      </c>
      <c r="AV97" s="7">
        <f>ESE!F95</f>
        <v>2</v>
      </c>
      <c r="AW97" s="7">
        <f>ESE!G95</f>
        <v>2</v>
      </c>
      <c r="AX97" s="7">
        <f>ESE!H95</f>
        <v>2</v>
      </c>
      <c r="AY97" s="7">
        <f>ESE!I95</f>
        <v>2</v>
      </c>
      <c r="AZ97" s="7">
        <f>ESE!J95</f>
        <v>2</v>
      </c>
      <c r="BA97" s="7">
        <f>ESE!K95</f>
        <v>2</v>
      </c>
      <c r="BB97" s="7">
        <f>ESE!L95</f>
        <v>2</v>
      </c>
      <c r="BC97" s="7">
        <f>ESE!M95</f>
        <v>2</v>
      </c>
      <c r="BD97" s="7">
        <f>ESE!N95</f>
        <v>2</v>
      </c>
      <c r="BE97" s="7">
        <f>ESE!O95</f>
        <v>2</v>
      </c>
      <c r="BF97" s="7">
        <f>ESE!P95</f>
        <v>8</v>
      </c>
      <c r="BG97" s="7">
        <f>ESE!Q95</f>
        <v>12</v>
      </c>
      <c r="BH97" s="7">
        <f>ESE!R95</f>
        <v>11</v>
      </c>
      <c r="BI97" s="7">
        <f>ESE!S95</f>
        <v>10</v>
      </c>
      <c r="BJ97" s="7">
        <f>ESE!T95</f>
        <v>11</v>
      </c>
      <c r="BK97" s="7">
        <f>ESE!U95</f>
        <v>11</v>
      </c>
      <c r="BL97" s="17">
        <f>ESE!V95</f>
        <v>83</v>
      </c>
      <c r="BM97" s="52">
        <f>ESE!W95</f>
        <v>0.88888888888888884</v>
      </c>
      <c r="BN97" s="40">
        <f>ESE!X95</f>
        <v>0.83333333333333337</v>
      </c>
      <c r="BO97" s="41">
        <f>ESE!Y95</f>
        <v>0.77777777777777779</v>
      </c>
      <c r="BP97" s="42">
        <f>ESE!Z95</f>
        <v>0.83333333333333337</v>
      </c>
      <c r="BQ97" s="43">
        <f>ESE!AA95</f>
        <v>0.83333333333333337</v>
      </c>
      <c r="BR97" s="44">
        <f>ESE!AB95</f>
        <v>0.8</v>
      </c>
      <c r="BS97" s="50">
        <f t="shared" si="55"/>
        <v>0.53333333333333333</v>
      </c>
      <c r="BT97" s="50">
        <f t="shared" si="56"/>
        <v>0.5</v>
      </c>
      <c r="BU97" s="50">
        <f t="shared" si="57"/>
        <v>0.46666666666666667</v>
      </c>
      <c r="BV97" s="50">
        <f t="shared" si="58"/>
        <v>0.5</v>
      </c>
      <c r="BW97" s="50">
        <f t="shared" si="59"/>
        <v>0.5</v>
      </c>
      <c r="BX97" s="50">
        <f t="shared" si="60"/>
        <v>0.48</v>
      </c>
      <c r="BY97" s="34">
        <f t="shared" si="61"/>
        <v>0.34716981132075475</v>
      </c>
      <c r="BZ97" s="34">
        <f t="shared" si="62"/>
        <v>0.37209302325581395</v>
      </c>
      <c r="CA97" s="34">
        <f t="shared" si="63"/>
        <v>0.34782608695652173</v>
      </c>
      <c r="CB97" s="34">
        <f t="shared" si="64"/>
        <v>0.34782608695652173</v>
      </c>
      <c r="CC97" s="34">
        <f t="shared" si="65"/>
        <v>0.34782608695652173</v>
      </c>
      <c r="CD97" s="34">
        <f t="shared" si="66"/>
        <v>0.32000000000000006</v>
      </c>
      <c r="CE97" s="34">
        <f t="shared" si="67"/>
        <v>0.88050314465408808</v>
      </c>
      <c r="CF97" s="34">
        <f t="shared" si="68"/>
        <v>0.87209302325581395</v>
      </c>
      <c r="CG97" s="34">
        <f t="shared" si="69"/>
        <v>0.8144927536231884</v>
      </c>
      <c r="CH97" s="34">
        <f t="shared" si="70"/>
        <v>0.84782608695652173</v>
      </c>
      <c r="CI97" s="34">
        <f t="shared" si="71"/>
        <v>0.84782608695652173</v>
      </c>
      <c r="CJ97" s="34">
        <f t="shared" si="72"/>
        <v>0.8</v>
      </c>
      <c r="CK97" s="34">
        <f>CES!J94</f>
        <v>0.66666666666666663</v>
      </c>
      <c r="CL97" s="34">
        <f>CES!K94</f>
        <v>0.33333333333333331</v>
      </c>
      <c r="CM97" s="34">
        <f>CES!L94</f>
        <v>1</v>
      </c>
      <c r="CN97" s="34">
        <f>CES!M94</f>
        <v>0.66666666666666663</v>
      </c>
      <c r="CO97" s="34">
        <f>CES!N94</f>
        <v>1</v>
      </c>
      <c r="CP97" s="34">
        <f>CES!O94</f>
        <v>0.33333333333333331</v>
      </c>
      <c r="CQ97" s="34">
        <f t="shared" si="73"/>
        <v>6.6666666666666666E-2</v>
      </c>
      <c r="CR97" s="34">
        <f t="shared" si="74"/>
        <v>3.3333333333333333E-2</v>
      </c>
      <c r="CS97" s="34">
        <f t="shared" si="75"/>
        <v>0.1</v>
      </c>
      <c r="CT97" s="34">
        <f t="shared" si="76"/>
        <v>6.6666666666666666E-2</v>
      </c>
      <c r="CU97" s="34">
        <f t="shared" si="77"/>
        <v>0.1</v>
      </c>
      <c r="CV97" s="34">
        <f t="shared" si="78"/>
        <v>3.3333333333333333E-2</v>
      </c>
      <c r="CW97" s="34">
        <f t="shared" si="79"/>
        <v>0.79245283018867929</v>
      </c>
      <c r="CX97" s="34">
        <f t="shared" si="80"/>
        <v>0.78488372093023262</v>
      </c>
      <c r="CY97" s="34">
        <f t="shared" si="81"/>
        <v>0.73304347826086957</v>
      </c>
      <c r="CZ97" s="34">
        <f t="shared" si="82"/>
        <v>0.7630434782608696</v>
      </c>
      <c r="DA97" s="34">
        <f t="shared" si="83"/>
        <v>0.7630434782608696</v>
      </c>
      <c r="DB97" s="34">
        <f t="shared" si="84"/>
        <v>0.72000000000000008</v>
      </c>
      <c r="DC97" s="39">
        <f t="shared" si="85"/>
        <v>0.85911949685534594</v>
      </c>
      <c r="DD97" s="40">
        <f t="shared" si="86"/>
        <v>0.81821705426356595</v>
      </c>
      <c r="DE97" s="41">
        <f t="shared" si="87"/>
        <v>0.83304347826086955</v>
      </c>
      <c r="DF97" s="42">
        <f t="shared" si="88"/>
        <v>0.82971014492753625</v>
      </c>
      <c r="DG97" s="43">
        <f t="shared" si="89"/>
        <v>0.86304347826086958</v>
      </c>
      <c r="DH97" s="44">
        <f t="shared" si="90"/>
        <v>0.75333333333333341</v>
      </c>
    </row>
    <row r="98" spans="2:112" x14ac:dyDescent="0.3">
      <c r="B98" s="7">
        <f>'CAT1'!B96</f>
        <v>84</v>
      </c>
      <c r="C98" s="21" t="str">
        <f>'CAT1'!C96</f>
        <v>AME21023</v>
      </c>
      <c r="D98" s="132" t="str">
        <f>'CAT1'!D96</f>
        <v>AME21023</v>
      </c>
      <c r="E98" s="133"/>
      <c r="F98" s="7">
        <f>'CAT1'!F96</f>
        <v>2</v>
      </c>
      <c r="G98" s="7">
        <f>'CAT1'!G96</f>
        <v>1</v>
      </c>
      <c r="H98" s="7">
        <f>'CAT1'!H96</f>
        <v>1</v>
      </c>
      <c r="I98" s="7">
        <f>'CAT1'!I96</f>
        <v>2</v>
      </c>
      <c r="J98" s="7">
        <f>'CAT1'!J96</f>
        <v>2</v>
      </c>
      <c r="K98" s="7">
        <f>'CAT1'!K96</f>
        <v>2</v>
      </c>
      <c r="L98" s="7">
        <f>'CAT1'!L96</f>
        <v>7</v>
      </c>
      <c r="M98" s="7">
        <f>'CAT1'!M96</f>
        <v>11</v>
      </c>
      <c r="N98" s="7">
        <f>'CAT1'!N96</f>
        <v>14</v>
      </c>
      <c r="O98" s="17">
        <f>'CAT1'!O96</f>
        <v>42</v>
      </c>
      <c r="P98" s="7">
        <f>Model!F96</f>
        <v>2</v>
      </c>
      <c r="Q98" s="7">
        <f>Model!G96</f>
        <v>1</v>
      </c>
      <c r="R98" s="7">
        <f>Model!H96</f>
        <v>2</v>
      </c>
      <c r="S98" s="7">
        <f>Model!I96</f>
        <v>2</v>
      </c>
      <c r="T98" s="7">
        <f>Model!J96</f>
        <v>2</v>
      </c>
      <c r="U98" s="7">
        <f>Model!K96</f>
        <v>2</v>
      </c>
      <c r="V98" s="7">
        <f>Model!L96</f>
        <v>2</v>
      </c>
      <c r="W98" s="7">
        <f>Model!M96</f>
        <v>2</v>
      </c>
      <c r="X98" s="7">
        <f>Model!N96</f>
        <v>2</v>
      </c>
      <c r="Y98" s="7">
        <f>Model!O96</f>
        <v>2</v>
      </c>
      <c r="Z98" s="7">
        <f>Model!P96</f>
        <v>7</v>
      </c>
      <c r="AA98" s="7">
        <f>Model!Q96</f>
        <v>6</v>
      </c>
      <c r="AB98" s="7">
        <f>Model!R96</f>
        <v>4</v>
      </c>
      <c r="AC98" s="7">
        <f>Model!S96</f>
        <v>2</v>
      </c>
      <c r="AD98" s="7">
        <f>Model!T96</f>
        <v>11</v>
      </c>
      <c r="AE98" s="7">
        <f>Model!U96</f>
        <v>9</v>
      </c>
      <c r="AF98" s="17">
        <f>Model!V96</f>
        <v>58</v>
      </c>
      <c r="AG98" s="7">
        <f>'CAT1'!P96</f>
        <v>5</v>
      </c>
      <c r="AH98" s="7">
        <f>'CAT1'!Q96</f>
        <v>5</v>
      </c>
      <c r="AI98" s="17">
        <f>'CAT1'!R96</f>
        <v>10</v>
      </c>
      <c r="AJ98" s="29">
        <f>Model!W96</f>
        <v>5</v>
      </c>
      <c r="AK98" s="29">
        <f>Model!X96</f>
        <v>5</v>
      </c>
      <c r="AL98" s="17">
        <f>Model!AB96</f>
        <v>10</v>
      </c>
      <c r="AM98" s="29">
        <f>Model!Z96</f>
        <v>5</v>
      </c>
      <c r="AN98" s="29">
        <f>Model!AA96</f>
        <v>5</v>
      </c>
      <c r="AO98" s="17">
        <f>Model!AB96</f>
        <v>10</v>
      </c>
      <c r="AP98" s="39">
        <f t="shared" si="49"/>
        <v>0.67924528301886788</v>
      </c>
      <c r="AQ98" s="40">
        <f t="shared" si="50"/>
        <v>0.76744186046511631</v>
      </c>
      <c r="AR98" s="41">
        <f t="shared" si="51"/>
        <v>0.47826086956521741</v>
      </c>
      <c r="AS98" s="42">
        <f t="shared" si="52"/>
        <v>0.86956521739130432</v>
      </c>
      <c r="AT98" s="43">
        <f t="shared" si="53"/>
        <v>0.78260869565217395</v>
      </c>
      <c r="AU98" s="44">
        <f t="shared" si="54"/>
        <v>0.8</v>
      </c>
      <c r="AV98" s="7">
        <f>ESE!F96</f>
        <v>2</v>
      </c>
      <c r="AW98" s="7">
        <f>ESE!G96</f>
        <v>1</v>
      </c>
      <c r="AX98" s="7">
        <f>ESE!H96</f>
        <v>1</v>
      </c>
      <c r="AY98" s="7">
        <f>ESE!I96</f>
        <v>2</v>
      </c>
      <c r="AZ98" s="7">
        <f>ESE!J96</f>
        <v>1</v>
      </c>
      <c r="BA98" s="7">
        <f>ESE!K96</f>
        <v>1</v>
      </c>
      <c r="BB98" s="7">
        <f>ESE!L96</f>
        <v>1</v>
      </c>
      <c r="BC98" s="7">
        <f>ESE!M96</f>
        <v>0</v>
      </c>
      <c r="BD98" s="7">
        <f>ESE!N96</f>
        <v>2</v>
      </c>
      <c r="BE98" s="7">
        <f>ESE!O96</f>
        <v>0</v>
      </c>
      <c r="BF98" s="7">
        <f>ESE!P96</f>
        <v>6</v>
      </c>
      <c r="BG98" s="7">
        <f>ESE!Q96</f>
        <v>11</v>
      </c>
      <c r="BH98" s="7">
        <f>ESE!R96</f>
        <v>0</v>
      </c>
      <c r="BI98" s="7">
        <f>ESE!S96</f>
        <v>0</v>
      </c>
      <c r="BJ98" s="7">
        <f>ESE!T96</f>
        <v>11</v>
      </c>
      <c r="BK98" s="7">
        <f>ESE!U96</f>
        <v>12</v>
      </c>
      <c r="BL98" s="17">
        <f>ESE!V96</f>
        <v>51</v>
      </c>
      <c r="BM98" s="52">
        <f>ESE!W96</f>
        <v>0.77777777777777779</v>
      </c>
      <c r="BN98" s="40">
        <f>ESE!X96</f>
        <v>0.16666666666666666</v>
      </c>
      <c r="BO98" s="41">
        <f>ESE!Y96</f>
        <v>0.1111111111111111</v>
      </c>
      <c r="BP98" s="42">
        <f>ESE!Z96</f>
        <v>0.66666666666666663</v>
      </c>
      <c r="BQ98" s="43">
        <f>ESE!AA96</f>
        <v>0.77777777777777779</v>
      </c>
      <c r="BR98" s="44">
        <f>ESE!AB96</f>
        <v>0.6</v>
      </c>
      <c r="BS98" s="50">
        <f t="shared" si="55"/>
        <v>0.46666666666666667</v>
      </c>
      <c r="BT98" s="50">
        <f t="shared" si="56"/>
        <v>9.9999999999999992E-2</v>
      </c>
      <c r="BU98" s="50">
        <f t="shared" si="57"/>
        <v>6.6666666666666666E-2</v>
      </c>
      <c r="BV98" s="50">
        <f t="shared" si="58"/>
        <v>0.39999999999999997</v>
      </c>
      <c r="BW98" s="50">
        <f t="shared" si="59"/>
        <v>0.46666666666666667</v>
      </c>
      <c r="BX98" s="50">
        <f t="shared" si="60"/>
        <v>0.36</v>
      </c>
      <c r="BY98" s="34">
        <f t="shared" si="61"/>
        <v>0.27169811320754716</v>
      </c>
      <c r="BZ98" s="34">
        <f t="shared" si="62"/>
        <v>0.30697674418604654</v>
      </c>
      <c r="CA98" s="34">
        <f t="shared" si="63"/>
        <v>0.19130434782608696</v>
      </c>
      <c r="CB98" s="34">
        <f t="shared" si="64"/>
        <v>0.34782608695652173</v>
      </c>
      <c r="CC98" s="34">
        <f t="shared" si="65"/>
        <v>0.31304347826086959</v>
      </c>
      <c r="CD98" s="34">
        <f t="shared" si="66"/>
        <v>0.32000000000000006</v>
      </c>
      <c r="CE98" s="34">
        <f t="shared" si="67"/>
        <v>0.73836477987421389</v>
      </c>
      <c r="CF98" s="34">
        <f t="shared" si="68"/>
        <v>0.40697674418604651</v>
      </c>
      <c r="CG98" s="34">
        <f t="shared" si="69"/>
        <v>0.25797101449275361</v>
      </c>
      <c r="CH98" s="34">
        <f t="shared" si="70"/>
        <v>0.74782608695652164</v>
      </c>
      <c r="CI98" s="34">
        <f t="shared" si="71"/>
        <v>0.77971014492753632</v>
      </c>
      <c r="CJ98" s="34">
        <f t="shared" si="72"/>
        <v>0.68</v>
      </c>
      <c r="CK98" s="34">
        <f>CES!J95</f>
        <v>0.66666666666666663</v>
      </c>
      <c r="CL98" s="34">
        <f>CES!K95</f>
        <v>0.66666666666666663</v>
      </c>
      <c r="CM98" s="34">
        <f>CES!L95</f>
        <v>1</v>
      </c>
      <c r="CN98" s="34">
        <f>CES!M95</f>
        <v>0.33333333333333331</v>
      </c>
      <c r="CO98" s="34">
        <f>CES!N95</f>
        <v>0.66666666666666663</v>
      </c>
      <c r="CP98" s="34">
        <f>CES!O95</f>
        <v>1</v>
      </c>
      <c r="CQ98" s="34">
        <f t="shared" si="73"/>
        <v>6.6666666666666666E-2</v>
      </c>
      <c r="CR98" s="34">
        <f t="shared" si="74"/>
        <v>6.6666666666666666E-2</v>
      </c>
      <c r="CS98" s="34">
        <f t="shared" si="75"/>
        <v>0.1</v>
      </c>
      <c r="CT98" s="34">
        <f t="shared" si="76"/>
        <v>3.3333333333333333E-2</v>
      </c>
      <c r="CU98" s="34">
        <f t="shared" si="77"/>
        <v>6.6666666666666666E-2</v>
      </c>
      <c r="CV98" s="34">
        <f t="shared" si="78"/>
        <v>0.1</v>
      </c>
      <c r="CW98" s="34">
        <f t="shared" si="79"/>
        <v>0.66452830188679257</v>
      </c>
      <c r="CX98" s="34">
        <f t="shared" si="80"/>
        <v>0.36627906976744184</v>
      </c>
      <c r="CY98" s="34">
        <f t="shared" si="81"/>
        <v>0.23217391304347826</v>
      </c>
      <c r="CZ98" s="34">
        <f t="shared" si="82"/>
        <v>0.67304347826086952</v>
      </c>
      <c r="DA98" s="34">
        <f t="shared" si="83"/>
        <v>0.70173913043478275</v>
      </c>
      <c r="DB98" s="34">
        <f t="shared" si="84"/>
        <v>0.6120000000000001</v>
      </c>
      <c r="DC98" s="39">
        <f t="shared" si="85"/>
        <v>0.73119496855345922</v>
      </c>
      <c r="DD98" s="40">
        <f t="shared" si="86"/>
        <v>0.4329457364341085</v>
      </c>
      <c r="DE98" s="41">
        <f t="shared" si="87"/>
        <v>0.33217391304347826</v>
      </c>
      <c r="DF98" s="42">
        <f t="shared" si="88"/>
        <v>0.70637681159420285</v>
      </c>
      <c r="DG98" s="43">
        <f t="shared" si="89"/>
        <v>0.76840579710144941</v>
      </c>
      <c r="DH98" s="44">
        <f t="shared" si="90"/>
        <v>0.71200000000000008</v>
      </c>
    </row>
    <row r="99" spans="2:112" x14ac:dyDescent="0.3">
      <c r="B99" s="7">
        <f>'CAT1'!B97</f>
        <v>85</v>
      </c>
      <c r="C99" s="21" t="str">
        <f>'CAT1'!C97</f>
        <v>AME21024</v>
      </c>
      <c r="D99" s="132" t="str">
        <f>'CAT1'!D97</f>
        <v>AME21024</v>
      </c>
      <c r="E99" s="133"/>
      <c r="F99" s="7">
        <f>'CAT1'!F97</f>
        <v>2</v>
      </c>
      <c r="G99" s="7">
        <f>'CAT1'!G97</f>
        <v>2</v>
      </c>
      <c r="H99" s="7">
        <f>'CAT1'!H97</f>
        <v>2</v>
      </c>
      <c r="I99" s="7">
        <f>'CAT1'!I97</f>
        <v>1</v>
      </c>
      <c r="J99" s="7">
        <f>'CAT1'!J97</f>
        <v>2</v>
      </c>
      <c r="K99" s="7">
        <f>'CAT1'!K97</f>
        <v>2</v>
      </c>
      <c r="L99" s="7">
        <f>'CAT1'!L97</f>
        <v>7</v>
      </c>
      <c r="M99" s="7">
        <f>'CAT1'!M97</f>
        <v>8</v>
      </c>
      <c r="N99" s="7">
        <f>'CAT1'!N97</f>
        <v>14</v>
      </c>
      <c r="O99" s="17">
        <f>'CAT1'!O97</f>
        <v>40</v>
      </c>
      <c r="P99" s="7">
        <f>Model!F97</f>
        <v>2</v>
      </c>
      <c r="Q99" s="7">
        <f>Model!G97</f>
        <v>1</v>
      </c>
      <c r="R99" s="7">
        <f>Model!H97</f>
        <v>2</v>
      </c>
      <c r="S99" s="7">
        <f>Model!I97</f>
        <v>2</v>
      </c>
      <c r="T99" s="7">
        <f>Model!J97</f>
        <v>2</v>
      </c>
      <c r="U99" s="7">
        <f>Model!K97</f>
        <v>2</v>
      </c>
      <c r="V99" s="7">
        <f>Model!L97</f>
        <v>2</v>
      </c>
      <c r="W99" s="7">
        <f>Model!M97</f>
        <v>2</v>
      </c>
      <c r="X99" s="7">
        <f>Model!N97</f>
        <v>2</v>
      </c>
      <c r="Y99" s="7">
        <f>Model!O97</f>
        <v>2</v>
      </c>
      <c r="Z99" s="7">
        <f>Model!P97</f>
        <v>10</v>
      </c>
      <c r="AA99" s="7">
        <f>Model!Q97</f>
        <v>1</v>
      </c>
      <c r="AB99" s="7">
        <f>Model!R97</f>
        <v>4</v>
      </c>
      <c r="AC99" s="7">
        <f>Model!S97</f>
        <v>14</v>
      </c>
      <c r="AD99" s="7">
        <f>Model!T97</f>
        <v>9</v>
      </c>
      <c r="AE99" s="7">
        <f>Model!U97</f>
        <v>12</v>
      </c>
      <c r="AF99" s="17">
        <f>Model!V97</f>
        <v>69</v>
      </c>
      <c r="AG99" s="7">
        <f>'CAT1'!P97</f>
        <v>5</v>
      </c>
      <c r="AH99" s="7">
        <f>'CAT1'!Q97</f>
        <v>5</v>
      </c>
      <c r="AI99" s="17">
        <f>'CAT1'!R97</f>
        <v>10</v>
      </c>
      <c r="AJ99" s="29">
        <f>Model!W97</f>
        <v>5</v>
      </c>
      <c r="AK99" s="29">
        <f>Model!X97</f>
        <v>5</v>
      </c>
      <c r="AL99" s="17">
        <f>Model!AB97</f>
        <v>9</v>
      </c>
      <c r="AM99" s="29">
        <f>Model!Z97</f>
        <v>4</v>
      </c>
      <c r="AN99" s="29">
        <f>Model!AA97</f>
        <v>5</v>
      </c>
      <c r="AO99" s="17">
        <f>Model!AB97</f>
        <v>9</v>
      </c>
      <c r="AP99" s="39">
        <f t="shared" si="49"/>
        <v>0.56603773584905659</v>
      </c>
      <c r="AQ99" s="40">
        <f t="shared" si="50"/>
        <v>0.7441860465116279</v>
      </c>
      <c r="AR99" s="41">
        <f t="shared" si="51"/>
        <v>1</v>
      </c>
      <c r="AS99" s="42">
        <f t="shared" si="52"/>
        <v>0.78260869565217395</v>
      </c>
      <c r="AT99" s="43">
        <f t="shared" si="53"/>
        <v>0.86956521739130432</v>
      </c>
      <c r="AU99" s="44">
        <f t="shared" si="54"/>
        <v>1</v>
      </c>
      <c r="AV99" s="7">
        <f>ESE!F97</f>
        <v>0</v>
      </c>
      <c r="AW99" s="7">
        <f>ESE!G97</f>
        <v>1</v>
      </c>
      <c r="AX99" s="7">
        <f>ESE!H97</f>
        <v>2</v>
      </c>
      <c r="AY99" s="7">
        <f>ESE!I97</f>
        <v>0</v>
      </c>
      <c r="AZ99" s="7">
        <f>ESE!J97</f>
        <v>2</v>
      </c>
      <c r="BA99" s="7">
        <f>ESE!K97</f>
        <v>0</v>
      </c>
      <c r="BB99" s="7">
        <f>ESE!L97</f>
        <v>0</v>
      </c>
      <c r="BC99" s="7">
        <f>ESE!M97</f>
        <v>0</v>
      </c>
      <c r="BD99" s="7">
        <f>ESE!N97</f>
        <v>2</v>
      </c>
      <c r="BE99" s="7">
        <f>ESE!O97</f>
        <v>0</v>
      </c>
      <c r="BF99" s="7">
        <f>ESE!P97</f>
        <v>5</v>
      </c>
      <c r="BG99" s="7">
        <f>ESE!Q97</f>
        <v>12</v>
      </c>
      <c r="BH99" s="7">
        <f>ESE!R97</f>
        <v>12</v>
      </c>
      <c r="BI99" s="7">
        <f>ESE!S97</f>
        <v>10</v>
      </c>
      <c r="BJ99" s="7">
        <f>ESE!T97</f>
        <v>12</v>
      </c>
      <c r="BK99" s="7">
        <f>ESE!U97</f>
        <v>12</v>
      </c>
      <c r="BL99" s="17">
        <f>ESE!V97</f>
        <v>70</v>
      </c>
      <c r="BM99" s="52">
        <f>ESE!W97</f>
        <v>0.72222222222222221</v>
      </c>
      <c r="BN99" s="40">
        <f>ESE!X97</f>
        <v>0.77777777777777779</v>
      </c>
      <c r="BO99" s="41">
        <f>ESE!Y97</f>
        <v>0.66666666666666663</v>
      </c>
      <c r="BP99" s="42">
        <f>ESE!Z97</f>
        <v>0.66666666666666663</v>
      </c>
      <c r="BQ99" s="43">
        <f>ESE!AA97</f>
        <v>0.77777777777777779</v>
      </c>
      <c r="BR99" s="44">
        <f>ESE!AB97</f>
        <v>0.5</v>
      </c>
      <c r="BS99" s="50">
        <f t="shared" si="55"/>
        <v>0.43333333333333329</v>
      </c>
      <c r="BT99" s="50">
        <f t="shared" si="56"/>
        <v>0.46666666666666667</v>
      </c>
      <c r="BU99" s="50">
        <f t="shared" si="57"/>
        <v>0.39999999999999997</v>
      </c>
      <c r="BV99" s="50">
        <f t="shared" si="58"/>
        <v>0.39999999999999997</v>
      </c>
      <c r="BW99" s="50">
        <f t="shared" si="59"/>
        <v>0.46666666666666667</v>
      </c>
      <c r="BX99" s="50">
        <f t="shared" si="60"/>
        <v>0.3</v>
      </c>
      <c r="BY99" s="34">
        <f t="shared" si="61"/>
        <v>0.22641509433962265</v>
      </c>
      <c r="BZ99" s="34">
        <f t="shared" si="62"/>
        <v>0.29767441860465116</v>
      </c>
      <c r="CA99" s="34">
        <f t="shared" si="63"/>
        <v>0.4</v>
      </c>
      <c r="CB99" s="34">
        <f t="shared" si="64"/>
        <v>0.31304347826086959</v>
      </c>
      <c r="CC99" s="34">
        <f t="shared" si="65"/>
        <v>0.34782608695652173</v>
      </c>
      <c r="CD99" s="34">
        <f t="shared" si="66"/>
        <v>0.4</v>
      </c>
      <c r="CE99" s="34">
        <f t="shared" si="67"/>
        <v>0.65974842767295594</v>
      </c>
      <c r="CF99" s="34">
        <f t="shared" si="68"/>
        <v>0.76434108527131783</v>
      </c>
      <c r="CG99" s="34">
        <f t="shared" si="69"/>
        <v>0.8</v>
      </c>
      <c r="CH99" s="34">
        <f t="shared" si="70"/>
        <v>0.71304347826086956</v>
      </c>
      <c r="CI99" s="34">
        <f t="shared" si="71"/>
        <v>0.8144927536231884</v>
      </c>
      <c r="CJ99" s="34">
        <f t="shared" si="72"/>
        <v>0.7</v>
      </c>
      <c r="CK99" s="34">
        <f>CES!J96</f>
        <v>0.33333333333333331</v>
      </c>
      <c r="CL99" s="34">
        <f>CES!K96</f>
        <v>1</v>
      </c>
      <c r="CM99" s="34">
        <f>CES!L96</f>
        <v>0.33333333333333331</v>
      </c>
      <c r="CN99" s="34">
        <f>CES!M96</f>
        <v>0.33333333333333331</v>
      </c>
      <c r="CO99" s="34">
        <f>CES!N96</f>
        <v>0.66666666666666663</v>
      </c>
      <c r="CP99" s="34">
        <f>CES!O96</f>
        <v>0.33333333333333331</v>
      </c>
      <c r="CQ99" s="34">
        <f t="shared" si="73"/>
        <v>3.3333333333333333E-2</v>
      </c>
      <c r="CR99" s="34">
        <f t="shared" si="74"/>
        <v>0.1</v>
      </c>
      <c r="CS99" s="34">
        <f t="shared" si="75"/>
        <v>3.3333333333333333E-2</v>
      </c>
      <c r="CT99" s="34">
        <f t="shared" si="76"/>
        <v>3.3333333333333333E-2</v>
      </c>
      <c r="CU99" s="34">
        <f t="shared" si="77"/>
        <v>6.6666666666666666E-2</v>
      </c>
      <c r="CV99" s="34">
        <f t="shared" si="78"/>
        <v>3.3333333333333333E-2</v>
      </c>
      <c r="CW99" s="34">
        <f t="shared" si="79"/>
        <v>0.59377358490566035</v>
      </c>
      <c r="CX99" s="34">
        <f t="shared" si="80"/>
        <v>0.6879069767441861</v>
      </c>
      <c r="CY99" s="34">
        <f t="shared" si="81"/>
        <v>0.72000000000000008</v>
      </c>
      <c r="CZ99" s="34">
        <f t="shared" si="82"/>
        <v>0.64173913043478259</v>
      </c>
      <c r="DA99" s="34">
        <f t="shared" si="83"/>
        <v>0.73304347826086957</v>
      </c>
      <c r="DB99" s="34">
        <f t="shared" si="84"/>
        <v>0.63</v>
      </c>
      <c r="DC99" s="39">
        <f t="shared" si="85"/>
        <v>0.62710691823899367</v>
      </c>
      <c r="DD99" s="40">
        <f t="shared" si="86"/>
        <v>0.78790697674418608</v>
      </c>
      <c r="DE99" s="41">
        <f t="shared" si="87"/>
        <v>0.75333333333333341</v>
      </c>
      <c r="DF99" s="42">
        <f t="shared" si="88"/>
        <v>0.67507246376811592</v>
      </c>
      <c r="DG99" s="43">
        <f t="shared" si="89"/>
        <v>0.79971014492753623</v>
      </c>
      <c r="DH99" s="44">
        <f t="shared" si="90"/>
        <v>0.66333333333333333</v>
      </c>
    </row>
    <row r="100" spans="2:112" x14ac:dyDescent="0.3">
      <c r="B100" s="7">
        <f>'CAT1'!B98</f>
        <v>86</v>
      </c>
      <c r="C100" s="21" t="str">
        <f>'CAT1'!C98</f>
        <v>AME21025</v>
      </c>
      <c r="D100" s="132" t="str">
        <f>'CAT1'!D98</f>
        <v>AME21025</v>
      </c>
      <c r="E100" s="133"/>
      <c r="F100" s="7">
        <f>'CAT1'!F98</f>
        <v>2</v>
      </c>
      <c r="G100" s="7">
        <f>'CAT1'!G98</f>
        <v>2</v>
      </c>
      <c r="H100" s="7">
        <f>'CAT1'!H98</f>
        <v>2</v>
      </c>
      <c r="I100" s="7">
        <f>'CAT1'!I98</f>
        <v>2</v>
      </c>
      <c r="J100" s="7">
        <f>'CAT1'!J98</f>
        <v>2</v>
      </c>
      <c r="K100" s="7">
        <f>'CAT1'!K98</f>
        <v>2</v>
      </c>
      <c r="L100" s="7">
        <f>'CAT1'!L98</f>
        <v>9</v>
      </c>
      <c r="M100" s="7">
        <f>'CAT1'!M98</f>
        <v>13</v>
      </c>
      <c r="N100" s="7">
        <f>'CAT1'!N98</f>
        <v>10</v>
      </c>
      <c r="O100" s="17">
        <f>'CAT1'!O98</f>
        <v>44</v>
      </c>
      <c r="P100" s="7">
        <f>Model!F98</f>
        <v>2</v>
      </c>
      <c r="Q100" s="7">
        <f>Model!G98</f>
        <v>2</v>
      </c>
      <c r="R100" s="7">
        <f>Model!H98</f>
        <v>2</v>
      </c>
      <c r="S100" s="7">
        <f>Model!I98</f>
        <v>2</v>
      </c>
      <c r="T100" s="7">
        <f>Model!J98</f>
        <v>2</v>
      </c>
      <c r="U100" s="7">
        <f>Model!K98</f>
        <v>2</v>
      </c>
      <c r="V100" s="7">
        <f>Model!L98</f>
        <v>2</v>
      </c>
      <c r="W100" s="7">
        <f>Model!M98</f>
        <v>2</v>
      </c>
      <c r="X100" s="7">
        <f>Model!N98</f>
        <v>2</v>
      </c>
      <c r="Y100" s="7">
        <f>Model!O98</f>
        <v>2</v>
      </c>
      <c r="Z100" s="7">
        <f>Model!P98</f>
        <v>7</v>
      </c>
      <c r="AA100" s="7">
        <f>Model!Q98</f>
        <v>11</v>
      </c>
      <c r="AB100" s="7">
        <f>Model!R98</f>
        <v>11</v>
      </c>
      <c r="AC100" s="7">
        <f>Model!S98</f>
        <v>13</v>
      </c>
      <c r="AD100" s="7">
        <f>Model!T98</f>
        <v>12</v>
      </c>
      <c r="AE100" s="7">
        <f>Model!U98</f>
        <v>9</v>
      </c>
      <c r="AF100" s="17">
        <f>Model!V98</f>
        <v>83</v>
      </c>
      <c r="AG100" s="7">
        <f>'CAT1'!P98</f>
        <v>5</v>
      </c>
      <c r="AH100" s="7">
        <f>'CAT1'!Q98</f>
        <v>5</v>
      </c>
      <c r="AI100" s="17">
        <f>'CAT1'!R98</f>
        <v>10</v>
      </c>
      <c r="AJ100" s="29">
        <f>Model!W98</f>
        <v>5</v>
      </c>
      <c r="AK100" s="29">
        <f>Model!X98</f>
        <v>5</v>
      </c>
      <c r="AL100" s="17">
        <f>Model!AB98</f>
        <v>9</v>
      </c>
      <c r="AM100" s="29">
        <f>Model!Z98</f>
        <v>4</v>
      </c>
      <c r="AN100" s="29">
        <f>Model!AA98</f>
        <v>5</v>
      </c>
      <c r="AO100" s="17">
        <f>Model!AB98</f>
        <v>9</v>
      </c>
      <c r="AP100" s="39">
        <f t="shared" si="49"/>
        <v>0.90566037735849059</v>
      </c>
      <c r="AQ100" s="40">
        <f t="shared" si="50"/>
        <v>0.83720930232558144</v>
      </c>
      <c r="AR100" s="41">
        <f t="shared" si="51"/>
        <v>0.95652173913043481</v>
      </c>
      <c r="AS100" s="42">
        <f t="shared" si="52"/>
        <v>0.91304347826086951</v>
      </c>
      <c r="AT100" s="43">
        <f t="shared" si="53"/>
        <v>0.73913043478260865</v>
      </c>
      <c r="AU100" s="44">
        <f t="shared" si="54"/>
        <v>0.8</v>
      </c>
      <c r="AV100" s="7">
        <f>ESE!F98</f>
        <v>2</v>
      </c>
      <c r="AW100" s="7">
        <f>ESE!G98</f>
        <v>2</v>
      </c>
      <c r="AX100" s="7">
        <f>ESE!H98</f>
        <v>2</v>
      </c>
      <c r="AY100" s="7">
        <f>ESE!I98</f>
        <v>1</v>
      </c>
      <c r="AZ100" s="7">
        <f>ESE!J98</f>
        <v>2</v>
      </c>
      <c r="BA100" s="7">
        <f>ESE!K98</f>
        <v>2</v>
      </c>
      <c r="BB100" s="7">
        <f>ESE!L98</f>
        <v>1</v>
      </c>
      <c r="BC100" s="7">
        <f>ESE!M98</f>
        <v>2</v>
      </c>
      <c r="BD100" s="7">
        <f>ESE!N98</f>
        <v>2</v>
      </c>
      <c r="BE100" s="7">
        <f>ESE!O98</f>
        <v>2</v>
      </c>
      <c r="BF100" s="7">
        <f>ESE!P98</f>
        <v>7</v>
      </c>
      <c r="BG100" s="7">
        <f>ESE!Q98</f>
        <v>12</v>
      </c>
      <c r="BH100" s="7">
        <f>ESE!R98</f>
        <v>12</v>
      </c>
      <c r="BI100" s="7">
        <f>ESE!S98</f>
        <v>11</v>
      </c>
      <c r="BJ100" s="7">
        <f>ESE!T98</f>
        <v>10</v>
      </c>
      <c r="BK100" s="7">
        <f>ESE!U98</f>
        <v>11</v>
      </c>
      <c r="BL100" s="17">
        <f>ESE!V98</f>
        <v>81</v>
      </c>
      <c r="BM100" s="52">
        <f>ESE!W98</f>
        <v>0.88888888888888884</v>
      </c>
      <c r="BN100" s="40">
        <f>ESE!X98</f>
        <v>0.83333333333333337</v>
      </c>
      <c r="BO100" s="41">
        <f>ESE!Y98</f>
        <v>0.83333333333333337</v>
      </c>
      <c r="BP100" s="42">
        <f>ESE!Z98</f>
        <v>0.72222222222222221</v>
      </c>
      <c r="BQ100" s="43">
        <f>ESE!AA98</f>
        <v>0.83333333333333337</v>
      </c>
      <c r="BR100" s="44">
        <f>ESE!AB98</f>
        <v>0.7</v>
      </c>
      <c r="BS100" s="50">
        <f t="shared" si="55"/>
        <v>0.53333333333333333</v>
      </c>
      <c r="BT100" s="50">
        <f t="shared" si="56"/>
        <v>0.5</v>
      </c>
      <c r="BU100" s="50">
        <f t="shared" si="57"/>
        <v>0.5</v>
      </c>
      <c r="BV100" s="50">
        <f t="shared" si="58"/>
        <v>0.43333333333333329</v>
      </c>
      <c r="BW100" s="50">
        <f t="shared" si="59"/>
        <v>0.5</v>
      </c>
      <c r="BX100" s="50">
        <f t="shared" si="60"/>
        <v>0.42</v>
      </c>
      <c r="BY100" s="34">
        <f t="shared" si="61"/>
        <v>0.36226415094339626</v>
      </c>
      <c r="BZ100" s="34">
        <f t="shared" si="62"/>
        <v>0.33488372093023261</v>
      </c>
      <c r="CA100" s="34">
        <f t="shared" si="63"/>
        <v>0.38260869565217392</v>
      </c>
      <c r="CB100" s="34">
        <f t="shared" si="64"/>
        <v>0.36521739130434783</v>
      </c>
      <c r="CC100" s="34">
        <f t="shared" si="65"/>
        <v>0.29565217391304349</v>
      </c>
      <c r="CD100" s="34">
        <f t="shared" si="66"/>
        <v>0.32000000000000006</v>
      </c>
      <c r="CE100" s="34">
        <f t="shared" si="67"/>
        <v>0.89559748427672958</v>
      </c>
      <c r="CF100" s="34">
        <f t="shared" si="68"/>
        <v>0.83488372093023266</v>
      </c>
      <c r="CG100" s="34">
        <f t="shared" si="69"/>
        <v>0.88260869565217392</v>
      </c>
      <c r="CH100" s="34">
        <f t="shared" si="70"/>
        <v>0.79855072463768106</v>
      </c>
      <c r="CI100" s="34">
        <f t="shared" si="71"/>
        <v>0.79565217391304355</v>
      </c>
      <c r="CJ100" s="34">
        <f t="shared" si="72"/>
        <v>0.74</v>
      </c>
      <c r="CK100" s="34">
        <f>CES!J97</f>
        <v>1</v>
      </c>
      <c r="CL100" s="34">
        <f>CES!K97</f>
        <v>0.33333333333333331</v>
      </c>
      <c r="CM100" s="34">
        <f>CES!L97</f>
        <v>0.33333333333333331</v>
      </c>
      <c r="CN100" s="34">
        <f>CES!M97</f>
        <v>0.33333333333333331</v>
      </c>
      <c r="CO100" s="34">
        <f>CES!N97</f>
        <v>1</v>
      </c>
      <c r="CP100" s="34">
        <f>CES!O97</f>
        <v>1</v>
      </c>
      <c r="CQ100" s="34">
        <f t="shared" si="73"/>
        <v>0.1</v>
      </c>
      <c r="CR100" s="34">
        <f t="shared" si="74"/>
        <v>3.3333333333333333E-2</v>
      </c>
      <c r="CS100" s="34">
        <f t="shared" si="75"/>
        <v>3.3333333333333333E-2</v>
      </c>
      <c r="CT100" s="34">
        <f t="shared" si="76"/>
        <v>3.3333333333333333E-2</v>
      </c>
      <c r="CU100" s="34">
        <f t="shared" si="77"/>
        <v>0.1</v>
      </c>
      <c r="CV100" s="34">
        <f t="shared" si="78"/>
        <v>0.1</v>
      </c>
      <c r="CW100" s="34">
        <f t="shared" si="79"/>
        <v>0.80603773584905669</v>
      </c>
      <c r="CX100" s="34">
        <f t="shared" si="80"/>
        <v>0.75139534883720938</v>
      </c>
      <c r="CY100" s="34">
        <f t="shared" si="81"/>
        <v>0.79434782608695653</v>
      </c>
      <c r="CZ100" s="34">
        <f t="shared" si="82"/>
        <v>0.71869565217391296</v>
      </c>
      <c r="DA100" s="34">
        <f t="shared" si="83"/>
        <v>0.71608695652173926</v>
      </c>
      <c r="DB100" s="34">
        <f t="shared" si="84"/>
        <v>0.66600000000000004</v>
      </c>
      <c r="DC100" s="39">
        <f t="shared" si="85"/>
        <v>0.90603773584905667</v>
      </c>
      <c r="DD100" s="40">
        <f t="shared" si="86"/>
        <v>0.7847286821705427</v>
      </c>
      <c r="DE100" s="41">
        <f t="shared" si="87"/>
        <v>0.82768115942028986</v>
      </c>
      <c r="DF100" s="42">
        <f t="shared" si="88"/>
        <v>0.75202898550724628</v>
      </c>
      <c r="DG100" s="43">
        <f t="shared" si="89"/>
        <v>0.81608695652173924</v>
      </c>
      <c r="DH100" s="44">
        <f t="shared" si="90"/>
        <v>0.76600000000000001</v>
      </c>
    </row>
    <row r="101" spans="2:112" x14ac:dyDescent="0.3">
      <c r="B101" s="7">
        <f>'CAT1'!B99</f>
        <v>87</v>
      </c>
      <c r="C101" s="21" t="str">
        <f>'CAT1'!C99</f>
        <v>AME21026</v>
      </c>
      <c r="D101" s="132" t="str">
        <f>'CAT1'!D99</f>
        <v>AME21026</v>
      </c>
      <c r="E101" s="133"/>
      <c r="F101" s="7">
        <f>'CAT1'!F99</f>
        <v>2</v>
      </c>
      <c r="G101" s="7">
        <f>'CAT1'!G99</f>
        <v>2</v>
      </c>
      <c r="H101" s="7">
        <f>'CAT1'!H99</f>
        <v>2</v>
      </c>
      <c r="I101" s="7">
        <f>'CAT1'!I99</f>
        <v>2</v>
      </c>
      <c r="J101" s="7">
        <f>'CAT1'!J99</f>
        <v>2</v>
      </c>
      <c r="K101" s="7">
        <f>'CAT1'!K99</f>
        <v>2</v>
      </c>
      <c r="L101" s="7">
        <f>'CAT1'!L99</f>
        <v>9</v>
      </c>
      <c r="M101" s="7">
        <f>'CAT1'!M99</f>
        <v>10</v>
      </c>
      <c r="N101" s="7">
        <f>'CAT1'!N99</f>
        <v>13</v>
      </c>
      <c r="O101" s="17">
        <f>'CAT1'!O99</f>
        <v>44</v>
      </c>
      <c r="P101" s="7">
        <f>Model!F99</f>
        <v>2</v>
      </c>
      <c r="Q101" s="7">
        <f>Model!G99</f>
        <v>2</v>
      </c>
      <c r="R101" s="7">
        <f>Model!H99</f>
        <v>2</v>
      </c>
      <c r="S101" s="7">
        <f>Model!I99</f>
        <v>2</v>
      </c>
      <c r="T101" s="7">
        <f>Model!J99</f>
        <v>2</v>
      </c>
      <c r="U101" s="7">
        <f>Model!K99</f>
        <v>2</v>
      </c>
      <c r="V101" s="7">
        <f>Model!L99</f>
        <v>2</v>
      </c>
      <c r="W101" s="7">
        <f>Model!M99</f>
        <v>2</v>
      </c>
      <c r="X101" s="7">
        <f>Model!N99</f>
        <v>2</v>
      </c>
      <c r="Y101" s="7">
        <f>Model!O99</f>
        <v>2</v>
      </c>
      <c r="Z101" s="7">
        <f>Model!P99</f>
        <v>7</v>
      </c>
      <c r="AA101" s="7">
        <f>Model!Q99</f>
        <v>13</v>
      </c>
      <c r="AB101" s="7">
        <f>Model!R99</f>
        <v>9</v>
      </c>
      <c r="AC101" s="7">
        <f>Model!S99</f>
        <v>11</v>
      </c>
      <c r="AD101" s="7">
        <f>Model!T99</f>
        <v>11</v>
      </c>
      <c r="AE101" s="7">
        <f>Model!U99</f>
        <v>11</v>
      </c>
      <c r="AF101" s="17">
        <f>Model!V99</f>
        <v>82</v>
      </c>
      <c r="AG101" s="7">
        <f>'CAT1'!P99</f>
        <v>5</v>
      </c>
      <c r="AH101" s="7">
        <f>'CAT1'!Q99</f>
        <v>5</v>
      </c>
      <c r="AI101" s="17">
        <f>'CAT1'!R99</f>
        <v>10</v>
      </c>
      <c r="AJ101" s="29">
        <f>Model!W99</f>
        <v>5</v>
      </c>
      <c r="AK101" s="29">
        <f>Model!X99</f>
        <v>5</v>
      </c>
      <c r="AL101" s="17">
        <f>Model!AB99</f>
        <v>9</v>
      </c>
      <c r="AM101" s="29">
        <f>Model!Z99</f>
        <v>4</v>
      </c>
      <c r="AN101" s="29">
        <f>Model!AA99</f>
        <v>5</v>
      </c>
      <c r="AO101" s="17">
        <f>Model!AB99</f>
        <v>9</v>
      </c>
      <c r="AP101" s="39">
        <f t="shared" si="49"/>
        <v>0.8867924528301887</v>
      </c>
      <c r="AQ101" s="40">
        <f t="shared" si="50"/>
        <v>0.86046511627906974</v>
      </c>
      <c r="AR101" s="41">
        <f t="shared" si="51"/>
        <v>0.86956521739130432</v>
      </c>
      <c r="AS101" s="42">
        <f t="shared" si="52"/>
        <v>0.86956521739130432</v>
      </c>
      <c r="AT101" s="43">
        <f t="shared" si="53"/>
        <v>0.82608695652173914</v>
      </c>
      <c r="AU101" s="44">
        <f t="shared" si="54"/>
        <v>0.8</v>
      </c>
      <c r="AV101" s="7">
        <f>ESE!F99</f>
        <v>2</v>
      </c>
      <c r="AW101" s="7">
        <f>ESE!G99</f>
        <v>2</v>
      </c>
      <c r="AX101" s="7">
        <f>ESE!H99</f>
        <v>2</v>
      </c>
      <c r="AY101" s="7">
        <f>ESE!I99</f>
        <v>2</v>
      </c>
      <c r="AZ101" s="7">
        <f>ESE!J99</f>
        <v>2</v>
      </c>
      <c r="BA101" s="7">
        <f>ESE!K99</f>
        <v>2</v>
      </c>
      <c r="BB101" s="7">
        <f>ESE!L99</f>
        <v>2</v>
      </c>
      <c r="BC101" s="7">
        <f>ESE!M99</f>
        <v>2</v>
      </c>
      <c r="BD101" s="7">
        <f>ESE!N99</f>
        <v>2</v>
      </c>
      <c r="BE101" s="7">
        <f>ESE!O99</f>
        <v>2</v>
      </c>
      <c r="BF101" s="7">
        <f>ESE!P99</f>
        <v>8</v>
      </c>
      <c r="BG101" s="7">
        <f>ESE!Q99</f>
        <v>11</v>
      </c>
      <c r="BH101" s="7">
        <f>ESE!R99</f>
        <v>11</v>
      </c>
      <c r="BI101" s="7">
        <f>ESE!S99</f>
        <v>11</v>
      </c>
      <c r="BJ101" s="7">
        <f>ESE!T99</f>
        <v>11</v>
      </c>
      <c r="BK101" s="7">
        <f>ESE!U99</f>
        <v>11</v>
      </c>
      <c r="BL101" s="17">
        <f>ESE!V99</f>
        <v>83</v>
      </c>
      <c r="BM101" s="52">
        <f>ESE!W99</f>
        <v>0.83333333333333337</v>
      </c>
      <c r="BN101" s="40">
        <f>ESE!X99</f>
        <v>0.83333333333333337</v>
      </c>
      <c r="BO101" s="41">
        <f>ESE!Y99</f>
        <v>0.83333333333333337</v>
      </c>
      <c r="BP101" s="42">
        <f>ESE!Z99</f>
        <v>0.83333333333333337</v>
      </c>
      <c r="BQ101" s="43">
        <f>ESE!AA99</f>
        <v>0.83333333333333337</v>
      </c>
      <c r="BR101" s="44">
        <f>ESE!AB99</f>
        <v>0.8</v>
      </c>
      <c r="BS101" s="50">
        <f t="shared" si="55"/>
        <v>0.5</v>
      </c>
      <c r="BT101" s="50">
        <f t="shared" si="56"/>
        <v>0.5</v>
      </c>
      <c r="BU101" s="50">
        <f t="shared" si="57"/>
        <v>0.5</v>
      </c>
      <c r="BV101" s="50">
        <f t="shared" si="58"/>
        <v>0.5</v>
      </c>
      <c r="BW101" s="50">
        <f t="shared" si="59"/>
        <v>0.5</v>
      </c>
      <c r="BX101" s="50">
        <f t="shared" si="60"/>
        <v>0.48</v>
      </c>
      <c r="BY101" s="34">
        <f t="shared" si="61"/>
        <v>0.3547169811320755</v>
      </c>
      <c r="BZ101" s="34">
        <f t="shared" si="62"/>
        <v>0.34418604651162793</v>
      </c>
      <c r="CA101" s="34">
        <f t="shared" si="63"/>
        <v>0.34782608695652173</v>
      </c>
      <c r="CB101" s="34">
        <f t="shared" si="64"/>
        <v>0.34782608695652173</v>
      </c>
      <c r="CC101" s="34">
        <f t="shared" si="65"/>
        <v>0.33043478260869569</v>
      </c>
      <c r="CD101" s="34">
        <f t="shared" si="66"/>
        <v>0.32000000000000006</v>
      </c>
      <c r="CE101" s="34">
        <f t="shared" si="67"/>
        <v>0.8547169811320755</v>
      </c>
      <c r="CF101" s="34">
        <f t="shared" si="68"/>
        <v>0.84418604651162799</v>
      </c>
      <c r="CG101" s="34">
        <f t="shared" si="69"/>
        <v>0.84782608695652173</v>
      </c>
      <c r="CH101" s="34">
        <f t="shared" si="70"/>
        <v>0.84782608695652173</v>
      </c>
      <c r="CI101" s="34">
        <f t="shared" si="71"/>
        <v>0.83043478260869574</v>
      </c>
      <c r="CJ101" s="34">
        <f t="shared" si="72"/>
        <v>0.8</v>
      </c>
      <c r="CK101" s="34">
        <f>CES!J98</f>
        <v>0.66666666666666663</v>
      </c>
      <c r="CL101" s="34">
        <f>CES!K98</f>
        <v>0.33333333333333331</v>
      </c>
      <c r="CM101" s="34">
        <f>CES!L98</f>
        <v>1</v>
      </c>
      <c r="CN101" s="34">
        <f>CES!M98</f>
        <v>1</v>
      </c>
      <c r="CO101" s="34">
        <f>CES!N98</f>
        <v>1</v>
      </c>
      <c r="CP101" s="34">
        <f>CES!O98</f>
        <v>0.33333333333333331</v>
      </c>
      <c r="CQ101" s="34">
        <f t="shared" si="73"/>
        <v>6.6666666666666666E-2</v>
      </c>
      <c r="CR101" s="34">
        <f t="shared" si="74"/>
        <v>3.3333333333333333E-2</v>
      </c>
      <c r="CS101" s="34">
        <f t="shared" si="75"/>
        <v>0.1</v>
      </c>
      <c r="CT101" s="34">
        <f t="shared" si="76"/>
        <v>0.1</v>
      </c>
      <c r="CU101" s="34">
        <f t="shared" si="77"/>
        <v>0.1</v>
      </c>
      <c r="CV101" s="34">
        <f t="shared" si="78"/>
        <v>3.3333333333333333E-2</v>
      </c>
      <c r="CW101" s="34">
        <f t="shared" si="79"/>
        <v>0.76924528301886796</v>
      </c>
      <c r="CX101" s="34">
        <f t="shared" si="80"/>
        <v>0.75976744186046519</v>
      </c>
      <c r="CY101" s="34">
        <f t="shared" si="81"/>
        <v>0.7630434782608696</v>
      </c>
      <c r="CZ101" s="34">
        <f t="shared" si="82"/>
        <v>0.7630434782608696</v>
      </c>
      <c r="DA101" s="34">
        <f t="shared" si="83"/>
        <v>0.74739130434782619</v>
      </c>
      <c r="DB101" s="34">
        <f t="shared" si="84"/>
        <v>0.72000000000000008</v>
      </c>
      <c r="DC101" s="39">
        <f t="shared" si="85"/>
        <v>0.83591194968553462</v>
      </c>
      <c r="DD101" s="40">
        <f t="shared" si="86"/>
        <v>0.79310077519379851</v>
      </c>
      <c r="DE101" s="41">
        <f t="shared" si="87"/>
        <v>0.86304347826086958</v>
      </c>
      <c r="DF101" s="42">
        <f t="shared" si="88"/>
        <v>0.86304347826086958</v>
      </c>
      <c r="DG101" s="43">
        <f t="shared" si="89"/>
        <v>0.84739130434782617</v>
      </c>
      <c r="DH101" s="44">
        <f t="shared" si="90"/>
        <v>0.75333333333333341</v>
      </c>
    </row>
    <row r="102" spans="2:112" x14ac:dyDescent="0.3">
      <c r="B102" s="7">
        <f>'CAT1'!B100</f>
        <v>88</v>
      </c>
      <c r="C102" s="21" t="str">
        <f>'CAT1'!C100</f>
        <v>AME21027</v>
      </c>
      <c r="D102" s="132" t="str">
        <f>'CAT1'!D100</f>
        <v>AME21027</v>
      </c>
      <c r="E102" s="133"/>
      <c r="F102" s="7">
        <f>'CAT1'!F100</f>
        <v>1</v>
      </c>
      <c r="G102" s="7">
        <f>'CAT1'!G100</f>
        <v>2</v>
      </c>
      <c r="H102" s="7">
        <f>'CAT1'!H100</f>
        <v>1</v>
      </c>
      <c r="I102" s="7">
        <f>'CAT1'!I100</f>
        <v>2</v>
      </c>
      <c r="J102" s="7">
        <f>'CAT1'!J100</f>
        <v>1</v>
      </c>
      <c r="K102" s="7">
        <f>'CAT1'!K100</f>
        <v>2</v>
      </c>
      <c r="L102" s="7">
        <f>'CAT1'!L100</f>
        <v>7</v>
      </c>
      <c r="M102" s="7">
        <f>'CAT1'!M100</f>
        <v>12</v>
      </c>
      <c r="N102" s="7">
        <f>'CAT1'!N100</f>
        <v>13</v>
      </c>
      <c r="O102" s="17">
        <f>'CAT1'!O100</f>
        <v>41</v>
      </c>
      <c r="P102" s="7">
        <f>Model!F100</f>
        <v>2</v>
      </c>
      <c r="Q102" s="7">
        <f>Model!G100</f>
        <v>1</v>
      </c>
      <c r="R102" s="7">
        <f>Model!H100</f>
        <v>2</v>
      </c>
      <c r="S102" s="7">
        <f>Model!I100</f>
        <v>2</v>
      </c>
      <c r="T102" s="7">
        <f>Model!J100</f>
        <v>2</v>
      </c>
      <c r="U102" s="7">
        <f>Model!K100</f>
        <v>2</v>
      </c>
      <c r="V102" s="7">
        <f>Model!L100</f>
        <v>2</v>
      </c>
      <c r="W102" s="7">
        <f>Model!M100</f>
        <v>2</v>
      </c>
      <c r="X102" s="7">
        <f>Model!N100</f>
        <v>2</v>
      </c>
      <c r="Y102" s="7">
        <f>Model!O100</f>
        <v>2</v>
      </c>
      <c r="Z102" s="7">
        <f>Model!P100</f>
        <v>8</v>
      </c>
      <c r="AA102" s="7">
        <f>Model!Q100</f>
        <v>11</v>
      </c>
      <c r="AB102" s="7">
        <f>Model!R100</f>
        <v>14</v>
      </c>
      <c r="AC102" s="7">
        <f>Model!S100</f>
        <v>6</v>
      </c>
      <c r="AD102" s="7">
        <f>Model!T100</f>
        <v>5</v>
      </c>
      <c r="AE102" s="7">
        <f>Model!U100</f>
        <v>5</v>
      </c>
      <c r="AF102" s="17">
        <f>Model!V100</f>
        <v>68</v>
      </c>
      <c r="AG102" s="7">
        <f>'CAT1'!P100</f>
        <v>5</v>
      </c>
      <c r="AH102" s="7">
        <f>'CAT1'!Q100</f>
        <v>5</v>
      </c>
      <c r="AI102" s="17">
        <f>'CAT1'!R100</f>
        <v>10</v>
      </c>
      <c r="AJ102" s="29">
        <f>Model!W100</f>
        <v>5</v>
      </c>
      <c r="AK102" s="29">
        <f>Model!X100</f>
        <v>5</v>
      </c>
      <c r="AL102" s="17">
        <f>Model!AB100</f>
        <v>9</v>
      </c>
      <c r="AM102" s="29">
        <f>Model!Z100</f>
        <v>5</v>
      </c>
      <c r="AN102" s="29">
        <f>Model!AA100</f>
        <v>4</v>
      </c>
      <c r="AO102" s="17">
        <f>Model!AB100</f>
        <v>9</v>
      </c>
      <c r="AP102" s="39">
        <f t="shared" si="49"/>
        <v>0.79245283018867929</v>
      </c>
      <c r="AQ102" s="40">
        <f t="shared" si="50"/>
        <v>0.95348837209302328</v>
      </c>
      <c r="AR102" s="41">
        <f t="shared" si="51"/>
        <v>0.65217391304347827</v>
      </c>
      <c r="AS102" s="42">
        <f t="shared" si="52"/>
        <v>0.60869565217391308</v>
      </c>
      <c r="AT102" s="43">
        <f t="shared" si="53"/>
        <v>0.60869565217391308</v>
      </c>
      <c r="AU102" s="44">
        <f t="shared" si="54"/>
        <v>0.8</v>
      </c>
      <c r="AV102" s="7">
        <f>ESE!F100</f>
        <v>2</v>
      </c>
      <c r="AW102" s="7">
        <f>ESE!G100</f>
        <v>2</v>
      </c>
      <c r="AX102" s="7">
        <f>ESE!H100</f>
        <v>0</v>
      </c>
      <c r="AY102" s="7">
        <f>ESE!I100</f>
        <v>2</v>
      </c>
      <c r="AZ102" s="7">
        <f>ESE!J100</f>
        <v>2</v>
      </c>
      <c r="BA102" s="7">
        <f>ESE!K100</f>
        <v>0</v>
      </c>
      <c r="BB102" s="7">
        <f>ESE!L100</f>
        <v>2</v>
      </c>
      <c r="BC102" s="7">
        <f>ESE!M100</f>
        <v>0</v>
      </c>
      <c r="BD102" s="7">
        <f>ESE!N100</f>
        <v>2</v>
      </c>
      <c r="BE102" s="7">
        <f>ESE!O100</f>
        <v>2</v>
      </c>
      <c r="BF102" s="7">
        <f>ESE!P100</f>
        <v>8</v>
      </c>
      <c r="BG102" s="7">
        <f>ESE!Q100</f>
        <v>11</v>
      </c>
      <c r="BH102" s="7">
        <f>ESE!R100</f>
        <v>11</v>
      </c>
      <c r="BI102" s="7">
        <f>ESE!S100</f>
        <v>11</v>
      </c>
      <c r="BJ102" s="7">
        <f>ESE!T100</f>
        <v>11</v>
      </c>
      <c r="BK102" s="7">
        <f>ESE!U100</f>
        <v>12</v>
      </c>
      <c r="BL102" s="17">
        <f>ESE!V100</f>
        <v>78</v>
      </c>
      <c r="BM102" s="52">
        <f>ESE!W100</f>
        <v>0.83333333333333337</v>
      </c>
      <c r="BN102" s="40">
        <f>ESE!X100</f>
        <v>0.72222222222222221</v>
      </c>
      <c r="BO102" s="41">
        <f>ESE!Y100</f>
        <v>0.72222222222222221</v>
      </c>
      <c r="BP102" s="42">
        <f>ESE!Z100</f>
        <v>0.72222222222222221</v>
      </c>
      <c r="BQ102" s="43">
        <f>ESE!AA100</f>
        <v>0.77777777777777779</v>
      </c>
      <c r="BR102" s="44">
        <f>ESE!AB100</f>
        <v>0.8</v>
      </c>
      <c r="BS102" s="50">
        <f t="shared" si="55"/>
        <v>0.5</v>
      </c>
      <c r="BT102" s="50">
        <f t="shared" si="56"/>
        <v>0.43333333333333329</v>
      </c>
      <c r="BU102" s="50">
        <f t="shared" si="57"/>
        <v>0.43333333333333329</v>
      </c>
      <c r="BV102" s="50">
        <f t="shared" si="58"/>
        <v>0.43333333333333329</v>
      </c>
      <c r="BW102" s="50">
        <f t="shared" si="59"/>
        <v>0.46666666666666667</v>
      </c>
      <c r="BX102" s="50">
        <f t="shared" si="60"/>
        <v>0.48</v>
      </c>
      <c r="BY102" s="34">
        <f t="shared" si="61"/>
        <v>0.31698113207547174</v>
      </c>
      <c r="BZ102" s="34">
        <f t="shared" si="62"/>
        <v>0.38139534883720932</v>
      </c>
      <c r="CA102" s="34">
        <f t="shared" si="63"/>
        <v>0.2608695652173913</v>
      </c>
      <c r="CB102" s="34">
        <f t="shared" si="64"/>
        <v>0.24347826086956526</v>
      </c>
      <c r="CC102" s="34">
        <f t="shared" si="65"/>
        <v>0.24347826086956526</v>
      </c>
      <c r="CD102" s="34">
        <f t="shared" si="66"/>
        <v>0.32000000000000006</v>
      </c>
      <c r="CE102" s="34">
        <f t="shared" si="67"/>
        <v>0.81698113207547174</v>
      </c>
      <c r="CF102" s="34">
        <f t="shared" si="68"/>
        <v>0.81472868217054262</v>
      </c>
      <c r="CG102" s="34">
        <f t="shared" si="69"/>
        <v>0.69420289855072459</v>
      </c>
      <c r="CH102" s="34">
        <f t="shared" si="70"/>
        <v>0.67681159420289849</v>
      </c>
      <c r="CI102" s="34">
        <f t="shared" si="71"/>
        <v>0.71014492753623193</v>
      </c>
      <c r="CJ102" s="34">
        <f t="shared" si="72"/>
        <v>0.8</v>
      </c>
      <c r="CK102" s="34">
        <f>CES!J99</f>
        <v>0.66666666666666663</v>
      </c>
      <c r="CL102" s="34">
        <f>CES!K99</f>
        <v>0.66666666666666663</v>
      </c>
      <c r="CM102" s="34">
        <f>CES!L99</f>
        <v>0.33333333333333331</v>
      </c>
      <c r="CN102" s="34">
        <f>CES!M99</f>
        <v>1</v>
      </c>
      <c r="CO102" s="34">
        <f>CES!N99</f>
        <v>0.66666666666666663</v>
      </c>
      <c r="CP102" s="34">
        <f>CES!O99</f>
        <v>0.33333333333333331</v>
      </c>
      <c r="CQ102" s="34">
        <f t="shared" si="73"/>
        <v>6.6666666666666666E-2</v>
      </c>
      <c r="CR102" s="34">
        <f t="shared" si="74"/>
        <v>6.6666666666666666E-2</v>
      </c>
      <c r="CS102" s="34">
        <f t="shared" si="75"/>
        <v>3.3333333333333333E-2</v>
      </c>
      <c r="CT102" s="34">
        <f t="shared" si="76"/>
        <v>0.1</v>
      </c>
      <c r="CU102" s="34">
        <f t="shared" si="77"/>
        <v>6.6666666666666666E-2</v>
      </c>
      <c r="CV102" s="34">
        <f t="shared" si="78"/>
        <v>3.3333333333333333E-2</v>
      </c>
      <c r="CW102" s="34">
        <f t="shared" si="79"/>
        <v>0.73528301886792458</v>
      </c>
      <c r="CX102" s="34">
        <f t="shared" si="80"/>
        <v>0.73325581395348838</v>
      </c>
      <c r="CY102" s="34">
        <f t="shared" si="81"/>
        <v>0.62478260869565216</v>
      </c>
      <c r="CZ102" s="34">
        <f t="shared" si="82"/>
        <v>0.60913043478260864</v>
      </c>
      <c r="DA102" s="34">
        <f t="shared" si="83"/>
        <v>0.63913043478260878</v>
      </c>
      <c r="DB102" s="34">
        <f t="shared" si="84"/>
        <v>0.72000000000000008</v>
      </c>
      <c r="DC102" s="39">
        <f t="shared" si="85"/>
        <v>0.80194968553459123</v>
      </c>
      <c r="DD102" s="40">
        <f t="shared" si="86"/>
        <v>0.79992248062015503</v>
      </c>
      <c r="DE102" s="41">
        <f t="shared" si="87"/>
        <v>0.65811594202898549</v>
      </c>
      <c r="DF102" s="42">
        <f t="shared" si="88"/>
        <v>0.70913043478260862</v>
      </c>
      <c r="DG102" s="43">
        <f t="shared" si="89"/>
        <v>0.70579710144927543</v>
      </c>
      <c r="DH102" s="44">
        <f t="shared" si="90"/>
        <v>0.75333333333333341</v>
      </c>
    </row>
    <row r="103" spans="2:112" x14ac:dyDescent="0.3">
      <c r="B103" s="7">
        <f>'CAT1'!B101</f>
        <v>89</v>
      </c>
      <c r="C103" s="21" t="str">
        <f>'CAT1'!C101</f>
        <v>AME21028</v>
      </c>
      <c r="D103" s="132" t="str">
        <f>'CAT1'!D101</f>
        <v>AME21028</v>
      </c>
      <c r="E103" s="133"/>
      <c r="F103" s="7">
        <f>'CAT1'!F101</f>
        <v>2</v>
      </c>
      <c r="G103" s="7">
        <f>'CAT1'!G101</f>
        <v>2</v>
      </c>
      <c r="H103" s="7">
        <f>'CAT1'!H101</f>
        <v>2</v>
      </c>
      <c r="I103" s="7">
        <f>'CAT1'!I101</f>
        <v>2</v>
      </c>
      <c r="J103" s="7">
        <f>'CAT1'!J101</f>
        <v>2</v>
      </c>
      <c r="K103" s="7">
        <f>'CAT1'!K101</f>
        <v>2</v>
      </c>
      <c r="L103" s="7">
        <f>'CAT1'!L101</f>
        <v>9</v>
      </c>
      <c r="M103" s="7">
        <f>'CAT1'!M101</f>
        <v>12</v>
      </c>
      <c r="N103" s="7">
        <f>'CAT1'!N101</f>
        <v>11</v>
      </c>
      <c r="O103" s="17">
        <f>'CAT1'!O101</f>
        <v>44</v>
      </c>
      <c r="P103" s="7">
        <f>Model!F101</f>
        <v>1</v>
      </c>
      <c r="Q103" s="7">
        <f>Model!G101</f>
        <v>2</v>
      </c>
      <c r="R103" s="7">
        <f>Model!H101</f>
        <v>2</v>
      </c>
      <c r="S103" s="7">
        <f>Model!I101</f>
        <v>2</v>
      </c>
      <c r="T103" s="7">
        <f>Model!J101</f>
        <v>2</v>
      </c>
      <c r="U103" s="7">
        <f>Model!K101</f>
        <v>1</v>
      </c>
      <c r="V103" s="7">
        <f>Model!L101</f>
        <v>1</v>
      </c>
      <c r="W103" s="7">
        <f>Model!M101</f>
        <v>1</v>
      </c>
      <c r="X103" s="7">
        <f>Model!N101</f>
        <v>2</v>
      </c>
      <c r="Y103" s="7">
        <f>Model!O101</f>
        <v>2</v>
      </c>
      <c r="Z103" s="7">
        <f>Model!P101</f>
        <v>8</v>
      </c>
      <c r="AA103" s="7">
        <f>Model!Q101</f>
        <v>11</v>
      </c>
      <c r="AB103" s="7">
        <f>Model!R101</f>
        <v>14</v>
      </c>
      <c r="AC103" s="7">
        <f>Model!S101</f>
        <v>13</v>
      </c>
      <c r="AD103" s="7">
        <f>Model!T101</f>
        <v>12</v>
      </c>
      <c r="AE103" s="7">
        <f>Model!U101</f>
        <v>11</v>
      </c>
      <c r="AF103" s="17">
        <f>Model!V101</f>
        <v>85</v>
      </c>
      <c r="AG103" s="7">
        <f>'CAT1'!P101</f>
        <v>5</v>
      </c>
      <c r="AH103" s="7">
        <f>'CAT1'!Q101</f>
        <v>5</v>
      </c>
      <c r="AI103" s="17">
        <f>'CAT1'!R101</f>
        <v>10</v>
      </c>
      <c r="AJ103" s="29">
        <f>Model!W101</f>
        <v>5</v>
      </c>
      <c r="AK103" s="29">
        <f>Model!X101</f>
        <v>5</v>
      </c>
      <c r="AL103" s="17">
        <f>Model!AB101</f>
        <v>9</v>
      </c>
      <c r="AM103" s="29">
        <f>Model!Z101</f>
        <v>5</v>
      </c>
      <c r="AN103" s="29">
        <f>Model!AA101</f>
        <v>4</v>
      </c>
      <c r="AO103" s="17">
        <f>Model!AB101</f>
        <v>9</v>
      </c>
      <c r="AP103" s="39">
        <f t="shared" si="49"/>
        <v>0.86792452830188682</v>
      </c>
      <c r="AQ103" s="40">
        <f t="shared" si="50"/>
        <v>0.93023255813953487</v>
      </c>
      <c r="AR103" s="41">
        <f t="shared" si="51"/>
        <v>0.91304347826086951</v>
      </c>
      <c r="AS103" s="42">
        <f t="shared" si="52"/>
        <v>0.82608695652173914</v>
      </c>
      <c r="AT103" s="43">
        <f t="shared" si="53"/>
        <v>0.86956521739130432</v>
      </c>
      <c r="AU103" s="44">
        <f t="shared" si="54"/>
        <v>0.8</v>
      </c>
      <c r="AV103" s="7">
        <f>ESE!F101</f>
        <v>2</v>
      </c>
      <c r="AW103" s="7">
        <f>ESE!G101</f>
        <v>2</v>
      </c>
      <c r="AX103" s="7">
        <f>ESE!H101</f>
        <v>2</v>
      </c>
      <c r="AY103" s="7">
        <f>ESE!I101</f>
        <v>2</v>
      </c>
      <c r="AZ103" s="7">
        <f>ESE!J101</f>
        <v>2</v>
      </c>
      <c r="BA103" s="7">
        <f>ESE!K101</f>
        <v>2</v>
      </c>
      <c r="BB103" s="7">
        <f>ESE!L101</f>
        <v>2</v>
      </c>
      <c r="BC103" s="7">
        <f>ESE!M101</f>
        <v>2</v>
      </c>
      <c r="BD103" s="7">
        <f>ESE!N101</f>
        <v>2</v>
      </c>
      <c r="BE103" s="7">
        <f>ESE!O101</f>
        <v>2</v>
      </c>
      <c r="BF103" s="7">
        <f>ESE!P101</f>
        <v>9</v>
      </c>
      <c r="BG103" s="7">
        <f>ESE!Q101</f>
        <v>11</v>
      </c>
      <c r="BH103" s="7">
        <f>ESE!R101</f>
        <v>12</v>
      </c>
      <c r="BI103" s="7">
        <f>ESE!S101</f>
        <v>12</v>
      </c>
      <c r="BJ103" s="7">
        <f>ESE!T101</f>
        <v>11</v>
      </c>
      <c r="BK103" s="7">
        <f>ESE!U101</f>
        <v>12</v>
      </c>
      <c r="BL103" s="17">
        <f>ESE!V101</f>
        <v>87</v>
      </c>
      <c r="BM103" s="52">
        <f>ESE!W101</f>
        <v>0.83333333333333337</v>
      </c>
      <c r="BN103" s="40">
        <f>ESE!X101</f>
        <v>0.88888888888888884</v>
      </c>
      <c r="BO103" s="41">
        <f>ESE!Y101</f>
        <v>0.88888888888888884</v>
      </c>
      <c r="BP103" s="42">
        <f>ESE!Z101</f>
        <v>0.83333333333333337</v>
      </c>
      <c r="BQ103" s="43">
        <f>ESE!AA101</f>
        <v>0.88888888888888884</v>
      </c>
      <c r="BR103" s="44">
        <f>ESE!AB101</f>
        <v>0.9</v>
      </c>
      <c r="BS103" s="50">
        <f t="shared" si="55"/>
        <v>0.5</v>
      </c>
      <c r="BT103" s="50">
        <f t="shared" si="56"/>
        <v>0.53333333333333333</v>
      </c>
      <c r="BU103" s="50">
        <f t="shared" si="57"/>
        <v>0.53333333333333333</v>
      </c>
      <c r="BV103" s="50">
        <f t="shared" si="58"/>
        <v>0.5</v>
      </c>
      <c r="BW103" s="50">
        <f t="shared" si="59"/>
        <v>0.53333333333333333</v>
      </c>
      <c r="BX103" s="50">
        <f t="shared" si="60"/>
        <v>0.54</v>
      </c>
      <c r="BY103" s="34">
        <f t="shared" si="61"/>
        <v>0.34716981132075475</v>
      </c>
      <c r="BZ103" s="34">
        <f t="shared" si="62"/>
        <v>0.37209302325581395</v>
      </c>
      <c r="CA103" s="34">
        <f t="shared" si="63"/>
        <v>0.36521739130434783</v>
      </c>
      <c r="CB103" s="34">
        <f t="shared" si="64"/>
        <v>0.33043478260869569</v>
      </c>
      <c r="CC103" s="34">
        <f t="shared" si="65"/>
        <v>0.34782608695652173</v>
      </c>
      <c r="CD103" s="34">
        <f t="shared" si="66"/>
        <v>0.32000000000000006</v>
      </c>
      <c r="CE103" s="34">
        <f t="shared" si="67"/>
        <v>0.84716981132075475</v>
      </c>
      <c r="CF103" s="34">
        <f t="shared" si="68"/>
        <v>0.90542635658914727</v>
      </c>
      <c r="CG103" s="34">
        <f t="shared" si="69"/>
        <v>0.89855072463768115</v>
      </c>
      <c r="CH103" s="34">
        <f t="shared" si="70"/>
        <v>0.83043478260869574</v>
      </c>
      <c r="CI103" s="34">
        <f t="shared" si="71"/>
        <v>0.88115942028985506</v>
      </c>
      <c r="CJ103" s="34">
        <f t="shared" si="72"/>
        <v>0.8600000000000001</v>
      </c>
      <c r="CK103" s="34">
        <f>CES!J100</f>
        <v>0.66666666666666663</v>
      </c>
      <c r="CL103" s="34">
        <f>CES!K100</f>
        <v>0.66666666666666663</v>
      </c>
      <c r="CM103" s="34">
        <f>CES!L100</f>
        <v>0.66666666666666663</v>
      </c>
      <c r="CN103" s="34">
        <f>CES!M100</f>
        <v>1</v>
      </c>
      <c r="CO103" s="34">
        <f>CES!N100</f>
        <v>0.33333333333333331</v>
      </c>
      <c r="CP103" s="34">
        <f>CES!O100</f>
        <v>1</v>
      </c>
      <c r="CQ103" s="34">
        <f t="shared" si="73"/>
        <v>6.6666666666666666E-2</v>
      </c>
      <c r="CR103" s="34">
        <f t="shared" si="74"/>
        <v>6.6666666666666666E-2</v>
      </c>
      <c r="CS103" s="34">
        <f t="shared" si="75"/>
        <v>6.6666666666666666E-2</v>
      </c>
      <c r="CT103" s="34">
        <f t="shared" si="76"/>
        <v>0.1</v>
      </c>
      <c r="CU103" s="34">
        <f t="shared" si="77"/>
        <v>3.3333333333333333E-2</v>
      </c>
      <c r="CV103" s="34">
        <f t="shared" si="78"/>
        <v>0.1</v>
      </c>
      <c r="CW103" s="34">
        <f t="shared" si="79"/>
        <v>0.76245283018867926</v>
      </c>
      <c r="CX103" s="34">
        <f t="shared" si="80"/>
        <v>0.81488372093023254</v>
      </c>
      <c r="CY103" s="34">
        <f t="shared" si="81"/>
        <v>0.80869565217391304</v>
      </c>
      <c r="CZ103" s="34">
        <f t="shared" si="82"/>
        <v>0.74739130434782619</v>
      </c>
      <c r="DA103" s="34">
        <f t="shared" si="83"/>
        <v>0.79304347826086952</v>
      </c>
      <c r="DB103" s="34">
        <f t="shared" si="84"/>
        <v>0.77400000000000013</v>
      </c>
      <c r="DC103" s="39">
        <f t="shared" si="85"/>
        <v>0.82911949685534592</v>
      </c>
      <c r="DD103" s="40">
        <f t="shared" si="86"/>
        <v>0.88155038759689919</v>
      </c>
      <c r="DE103" s="41">
        <f t="shared" si="87"/>
        <v>0.87536231884057969</v>
      </c>
      <c r="DF103" s="42">
        <f t="shared" si="88"/>
        <v>0.84739130434782617</v>
      </c>
      <c r="DG103" s="43">
        <f t="shared" si="89"/>
        <v>0.82637681159420284</v>
      </c>
      <c r="DH103" s="44">
        <f t="shared" si="90"/>
        <v>0.87400000000000011</v>
      </c>
    </row>
    <row r="104" spans="2:112" x14ac:dyDescent="0.3">
      <c r="B104" s="7">
        <f>'CAT1'!B102</f>
        <v>90</v>
      </c>
      <c r="C104" s="21" t="str">
        <f>'CAT1'!C102</f>
        <v>AME21029</v>
      </c>
      <c r="D104" s="132" t="str">
        <f>'CAT1'!D102</f>
        <v>AME21029</v>
      </c>
      <c r="E104" s="133"/>
      <c r="F104" s="7">
        <f>'CAT1'!F102</f>
        <v>2</v>
      </c>
      <c r="G104" s="7">
        <f>'CAT1'!G102</f>
        <v>2</v>
      </c>
      <c r="H104" s="7">
        <f>'CAT1'!H102</f>
        <v>2</v>
      </c>
      <c r="I104" s="7">
        <f>'CAT1'!I102</f>
        <v>2</v>
      </c>
      <c r="J104" s="7">
        <f>'CAT1'!J102</f>
        <v>2</v>
      </c>
      <c r="K104" s="7">
        <f>'CAT1'!K102</f>
        <v>2</v>
      </c>
      <c r="L104" s="7">
        <f>'CAT1'!L102</f>
        <v>10</v>
      </c>
      <c r="M104" s="7">
        <f>'CAT1'!M102</f>
        <v>10</v>
      </c>
      <c r="N104" s="7">
        <f>'CAT1'!N102</f>
        <v>13</v>
      </c>
      <c r="O104" s="17">
        <f>'CAT1'!O102</f>
        <v>45</v>
      </c>
      <c r="P104" s="7">
        <f>Model!F102</f>
        <v>1</v>
      </c>
      <c r="Q104" s="7">
        <f>Model!G102</f>
        <v>1</v>
      </c>
      <c r="R104" s="7">
        <f>Model!H102</f>
        <v>2</v>
      </c>
      <c r="S104" s="7">
        <f>Model!I102</f>
        <v>1</v>
      </c>
      <c r="T104" s="7">
        <f>Model!J102</f>
        <v>1</v>
      </c>
      <c r="U104" s="7">
        <f>Model!K102</f>
        <v>1</v>
      </c>
      <c r="V104" s="7">
        <f>Model!L102</f>
        <v>2</v>
      </c>
      <c r="W104" s="7">
        <f>Model!M102</f>
        <v>2</v>
      </c>
      <c r="X104" s="7">
        <f>Model!N102</f>
        <v>2</v>
      </c>
      <c r="Y104" s="7">
        <f>Model!O102</f>
        <v>2</v>
      </c>
      <c r="Z104" s="7">
        <f>Model!P102</f>
        <v>7</v>
      </c>
      <c r="AA104" s="7">
        <f>Model!Q102</f>
        <v>12</v>
      </c>
      <c r="AB104" s="7">
        <f>Model!R102</f>
        <v>14</v>
      </c>
      <c r="AC104" s="7">
        <f>Model!S102</f>
        <v>13</v>
      </c>
      <c r="AD104" s="7">
        <f>Model!T102</f>
        <v>11</v>
      </c>
      <c r="AE104" s="7">
        <f>Model!U102</f>
        <v>12</v>
      </c>
      <c r="AF104" s="17">
        <f>Model!V102</f>
        <v>84</v>
      </c>
      <c r="AG104" s="7">
        <f>'CAT1'!P102</f>
        <v>5</v>
      </c>
      <c r="AH104" s="7">
        <f>'CAT1'!Q102</f>
        <v>5</v>
      </c>
      <c r="AI104" s="17">
        <f>'CAT1'!R102</f>
        <v>10</v>
      </c>
      <c r="AJ104" s="29">
        <f>Model!W102</f>
        <v>5</v>
      </c>
      <c r="AK104" s="29">
        <f>Model!X102</f>
        <v>5</v>
      </c>
      <c r="AL104" s="17">
        <f>Model!AB102</f>
        <v>10</v>
      </c>
      <c r="AM104" s="29">
        <f>Model!Z102</f>
        <v>5</v>
      </c>
      <c r="AN104" s="29">
        <f>Model!AA102</f>
        <v>5</v>
      </c>
      <c r="AO104" s="17">
        <f>Model!AB102</f>
        <v>10</v>
      </c>
      <c r="AP104" s="39">
        <f t="shared" si="49"/>
        <v>0.84905660377358494</v>
      </c>
      <c r="AQ104" s="40">
        <f t="shared" si="50"/>
        <v>0.95348837209302328</v>
      </c>
      <c r="AR104" s="41">
        <f t="shared" si="51"/>
        <v>0.86956521739130432</v>
      </c>
      <c r="AS104" s="42">
        <f t="shared" si="52"/>
        <v>0.86956521739130432</v>
      </c>
      <c r="AT104" s="43">
        <f t="shared" si="53"/>
        <v>0.91304347826086951</v>
      </c>
      <c r="AU104" s="44">
        <f t="shared" si="54"/>
        <v>0.8</v>
      </c>
      <c r="AV104" s="7">
        <f>ESE!F102</f>
        <v>2</v>
      </c>
      <c r="AW104" s="7">
        <f>ESE!G102</f>
        <v>2</v>
      </c>
      <c r="AX104" s="7">
        <f>ESE!H102</f>
        <v>2</v>
      </c>
      <c r="AY104" s="7">
        <f>ESE!I102</f>
        <v>2</v>
      </c>
      <c r="AZ104" s="7">
        <f>ESE!J102</f>
        <v>2</v>
      </c>
      <c r="BA104" s="7">
        <f>ESE!K102</f>
        <v>2</v>
      </c>
      <c r="BB104" s="7">
        <f>ESE!L102</f>
        <v>2</v>
      </c>
      <c r="BC104" s="7">
        <f>ESE!M102</f>
        <v>2</v>
      </c>
      <c r="BD104" s="7">
        <f>ESE!N102</f>
        <v>2</v>
      </c>
      <c r="BE104" s="7">
        <f>ESE!O102</f>
        <v>2</v>
      </c>
      <c r="BF104" s="7">
        <f>ESE!P102</f>
        <v>9</v>
      </c>
      <c r="BG104" s="7">
        <f>ESE!Q102</f>
        <v>11</v>
      </c>
      <c r="BH104" s="7">
        <f>ESE!R102</f>
        <v>12</v>
      </c>
      <c r="BI104" s="7">
        <f>ESE!S102</f>
        <v>11</v>
      </c>
      <c r="BJ104" s="7">
        <f>ESE!T102</f>
        <v>11</v>
      </c>
      <c r="BK104" s="7">
        <f>ESE!U102</f>
        <v>11</v>
      </c>
      <c r="BL104" s="17">
        <f>ESE!V102</f>
        <v>85</v>
      </c>
      <c r="BM104" s="52">
        <f>ESE!W102</f>
        <v>0.83333333333333337</v>
      </c>
      <c r="BN104" s="40">
        <f>ESE!X102</f>
        <v>0.88888888888888884</v>
      </c>
      <c r="BO104" s="41">
        <f>ESE!Y102</f>
        <v>0.83333333333333337</v>
      </c>
      <c r="BP104" s="42">
        <f>ESE!Z102</f>
        <v>0.83333333333333337</v>
      </c>
      <c r="BQ104" s="43">
        <f>ESE!AA102</f>
        <v>0.83333333333333337</v>
      </c>
      <c r="BR104" s="44">
        <f>ESE!AB102</f>
        <v>0.9</v>
      </c>
      <c r="BS104" s="50">
        <f t="shared" si="55"/>
        <v>0.5</v>
      </c>
      <c r="BT104" s="50">
        <f t="shared" si="56"/>
        <v>0.53333333333333333</v>
      </c>
      <c r="BU104" s="50">
        <f t="shared" si="57"/>
        <v>0.5</v>
      </c>
      <c r="BV104" s="50">
        <f t="shared" si="58"/>
        <v>0.5</v>
      </c>
      <c r="BW104" s="50">
        <f t="shared" si="59"/>
        <v>0.5</v>
      </c>
      <c r="BX104" s="50">
        <f t="shared" si="60"/>
        <v>0.54</v>
      </c>
      <c r="BY104" s="34">
        <f t="shared" si="61"/>
        <v>0.339622641509434</v>
      </c>
      <c r="BZ104" s="34">
        <f t="shared" si="62"/>
        <v>0.38139534883720932</v>
      </c>
      <c r="CA104" s="34">
        <f t="shared" si="63"/>
        <v>0.34782608695652173</v>
      </c>
      <c r="CB104" s="34">
        <f t="shared" si="64"/>
        <v>0.34782608695652173</v>
      </c>
      <c r="CC104" s="34">
        <f t="shared" si="65"/>
        <v>0.36521739130434783</v>
      </c>
      <c r="CD104" s="34">
        <f t="shared" si="66"/>
        <v>0.32000000000000006</v>
      </c>
      <c r="CE104" s="34">
        <f t="shared" si="67"/>
        <v>0.839622641509434</v>
      </c>
      <c r="CF104" s="34">
        <f t="shared" si="68"/>
        <v>0.91472868217054271</v>
      </c>
      <c r="CG104" s="34">
        <f t="shared" si="69"/>
        <v>0.84782608695652173</v>
      </c>
      <c r="CH104" s="34">
        <f t="shared" si="70"/>
        <v>0.84782608695652173</v>
      </c>
      <c r="CI104" s="34">
        <f t="shared" si="71"/>
        <v>0.86521739130434783</v>
      </c>
      <c r="CJ104" s="34">
        <f t="shared" si="72"/>
        <v>0.8600000000000001</v>
      </c>
      <c r="CK104" s="34">
        <f>CES!J101</f>
        <v>0.33333333333333331</v>
      </c>
      <c r="CL104" s="34">
        <f>CES!K101</f>
        <v>0.66666666666666663</v>
      </c>
      <c r="CM104" s="34">
        <f>CES!L101</f>
        <v>1</v>
      </c>
      <c r="CN104" s="34">
        <f>CES!M101</f>
        <v>1</v>
      </c>
      <c r="CO104" s="34">
        <f>CES!N101</f>
        <v>1</v>
      </c>
      <c r="CP104" s="34">
        <f>CES!O101</f>
        <v>0.66666666666666663</v>
      </c>
      <c r="CQ104" s="34">
        <f t="shared" si="73"/>
        <v>3.3333333333333333E-2</v>
      </c>
      <c r="CR104" s="34">
        <f t="shared" si="74"/>
        <v>6.6666666666666666E-2</v>
      </c>
      <c r="CS104" s="34">
        <f t="shared" si="75"/>
        <v>0.1</v>
      </c>
      <c r="CT104" s="34">
        <f t="shared" si="76"/>
        <v>0.1</v>
      </c>
      <c r="CU104" s="34">
        <f t="shared" si="77"/>
        <v>0.1</v>
      </c>
      <c r="CV104" s="34">
        <f t="shared" si="78"/>
        <v>6.6666666666666666E-2</v>
      </c>
      <c r="CW104" s="34">
        <f t="shared" si="79"/>
        <v>0.75566037735849056</v>
      </c>
      <c r="CX104" s="34">
        <f t="shared" si="80"/>
        <v>0.82325581395348846</v>
      </c>
      <c r="CY104" s="34">
        <f t="shared" si="81"/>
        <v>0.7630434782608696</v>
      </c>
      <c r="CZ104" s="34">
        <f t="shared" si="82"/>
        <v>0.7630434782608696</v>
      </c>
      <c r="DA104" s="34">
        <f t="shared" si="83"/>
        <v>0.77869565217391301</v>
      </c>
      <c r="DB104" s="34">
        <f t="shared" si="84"/>
        <v>0.77400000000000013</v>
      </c>
      <c r="DC104" s="39">
        <f t="shared" si="85"/>
        <v>0.78899371069182389</v>
      </c>
      <c r="DD104" s="40">
        <f t="shared" si="86"/>
        <v>0.88992248062015511</v>
      </c>
      <c r="DE104" s="41">
        <f t="shared" si="87"/>
        <v>0.86304347826086958</v>
      </c>
      <c r="DF104" s="42">
        <f t="shared" si="88"/>
        <v>0.86304347826086958</v>
      </c>
      <c r="DG104" s="43">
        <f t="shared" si="89"/>
        <v>0.87869565217391299</v>
      </c>
      <c r="DH104" s="44">
        <f t="shared" si="90"/>
        <v>0.84066666666666678</v>
      </c>
    </row>
    <row r="105" spans="2:112" x14ac:dyDescent="0.3">
      <c r="B105" s="7">
        <f>'CAT1'!B103</f>
        <v>91</v>
      </c>
      <c r="C105" s="21" t="str">
        <f>'CAT1'!C103</f>
        <v>AME21030</v>
      </c>
      <c r="D105" s="132" t="str">
        <f>'CAT1'!D103</f>
        <v>AME21030</v>
      </c>
      <c r="E105" s="133"/>
      <c r="F105" s="7">
        <f>'CAT1'!F103</f>
        <v>2</v>
      </c>
      <c r="G105" s="7">
        <f>'CAT1'!G103</f>
        <v>1</v>
      </c>
      <c r="H105" s="7">
        <f>'CAT1'!H103</f>
        <v>2</v>
      </c>
      <c r="I105" s="7">
        <f>'CAT1'!I103</f>
        <v>2</v>
      </c>
      <c r="J105" s="7">
        <f>'CAT1'!J103</f>
        <v>1</v>
      </c>
      <c r="K105" s="7">
        <f>'CAT1'!K103</f>
        <v>2</v>
      </c>
      <c r="L105" s="7">
        <f>'CAT1'!L103</f>
        <v>5</v>
      </c>
      <c r="M105" s="7">
        <f>'CAT1'!M103</f>
        <v>12</v>
      </c>
      <c r="N105" s="7">
        <f>'CAT1'!N103</f>
        <v>14</v>
      </c>
      <c r="O105" s="17">
        <f>'CAT1'!O103</f>
        <v>41</v>
      </c>
      <c r="P105" s="7">
        <f>Model!F103</f>
        <v>2</v>
      </c>
      <c r="Q105" s="7">
        <f>Model!G103</f>
        <v>1</v>
      </c>
      <c r="R105" s="7">
        <f>Model!H103</f>
        <v>2</v>
      </c>
      <c r="S105" s="7">
        <f>Model!I103</f>
        <v>1</v>
      </c>
      <c r="T105" s="7">
        <f>Model!J103</f>
        <v>2</v>
      </c>
      <c r="U105" s="7">
        <f>Model!K103</f>
        <v>2</v>
      </c>
      <c r="V105" s="7">
        <f>Model!L103</f>
        <v>2</v>
      </c>
      <c r="W105" s="7">
        <f>Model!M103</f>
        <v>2</v>
      </c>
      <c r="X105" s="7">
        <f>Model!N103</f>
        <v>2</v>
      </c>
      <c r="Y105" s="7">
        <f>Model!O103</f>
        <v>2</v>
      </c>
      <c r="Z105" s="7">
        <f>Model!P103</f>
        <v>10</v>
      </c>
      <c r="AA105" s="7">
        <f>Model!Q103</f>
        <v>3</v>
      </c>
      <c r="AB105" s="7">
        <f>Model!R103</f>
        <v>6</v>
      </c>
      <c r="AC105" s="7">
        <f>Model!S103</f>
        <v>13</v>
      </c>
      <c r="AD105" s="7">
        <f>Model!T103</f>
        <v>11</v>
      </c>
      <c r="AE105" s="7">
        <f>Model!U103</f>
        <v>8</v>
      </c>
      <c r="AF105" s="17">
        <f>Model!V103</f>
        <v>69</v>
      </c>
      <c r="AG105" s="7">
        <f>'CAT1'!P103</f>
        <v>5</v>
      </c>
      <c r="AH105" s="7">
        <f>'CAT1'!Q103</f>
        <v>5</v>
      </c>
      <c r="AI105" s="17">
        <f>'CAT1'!R103</f>
        <v>10</v>
      </c>
      <c r="AJ105" s="29">
        <f>Model!W103</f>
        <v>5</v>
      </c>
      <c r="AK105" s="29">
        <f>Model!X103</f>
        <v>5</v>
      </c>
      <c r="AL105" s="17">
        <f>Model!AB103</f>
        <v>9</v>
      </c>
      <c r="AM105" s="29">
        <f>Model!Z103</f>
        <v>5</v>
      </c>
      <c r="AN105" s="29">
        <f>Model!AA103</f>
        <v>4</v>
      </c>
      <c r="AO105" s="17">
        <f>Model!AB103</f>
        <v>9</v>
      </c>
      <c r="AP105" s="39">
        <f t="shared" si="49"/>
        <v>0.62264150943396224</v>
      </c>
      <c r="AQ105" s="40">
        <f t="shared" si="50"/>
        <v>0.76744186046511631</v>
      </c>
      <c r="AR105" s="41">
        <f t="shared" si="51"/>
        <v>0.95652173913043481</v>
      </c>
      <c r="AS105" s="42">
        <f t="shared" si="52"/>
        <v>0.86956521739130432</v>
      </c>
      <c r="AT105" s="43">
        <f t="shared" si="53"/>
        <v>0.73913043478260865</v>
      </c>
      <c r="AU105" s="44">
        <f t="shared" si="54"/>
        <v>0.93333333333333335</v>
      </c>
      <c r="AV105" s="7" t="str">
        <f>ESE!F103</f>
        <v>-</v>
      </c>
      <c r="AW105" s="7" t="str">
        <f>ESE!G103</f>
        <v>-</v>
      </c>
      <c r="AX105" s="7" t="str">
        <f>ESE!H103</f>
        <v>-</v>
      </c>
      <c r="AY105" s="7" t="str">
        <f>ESE!I103</f>
        <v>-</v>
      </c>
      <c r="AZ105" s="7" t="str">
        <f>ESE!J103</f>
        <v>-</v>
      </c>
      <c r="BA105" s="7" t="str">
        <f>ESE!K103</f>
        <v>-</v>
      </c>
      <c r="BB105" s="7" t="str">
        <f>ESE!L103</f>
        <v>-</v>
      </c>
      <c r="BC105" s="7" t="str">
        <f>ESE!M103</f>
        <v>-</v>
      </c>
      <c r="BD105" s="7" t="str">
        <f>ESE!N103</f>
        <v>-</v>
      </c>
      <c r="BE105" s="7" t="str">
        <f>ESE!O103</f>
        <v>-</v>
      </c>
      <c r="BF105" s="7" t="str">
        <f>ESE!P103</f>
        <v>-</v>
      </c>
      <c r="BG105" s="7" t="str">
        <f>ESE!Q103</f>
        <v>-</v>
      </c>
      <c r="BH105" s="7" t="str">
        <f>ESE!R103</f>
        <v>-</v>
      </c>
      <c r="BI105" s="7" t="str">
        <f>ESE!S103</f>
        <v>-</v>
      </c>
      <c r="BJ105" s="7" t="str">
        <f>ESE!T103</f>
        <v>-</v>
      </c>
      <c r="BK105" s="7" t="str">
        <f>ESE!U103</f>
        <v>-</v>
      </c>
      <c r="BL105" s="17">
        <f>ESE!V103</f>
        <v>0</v>
      </c>
      <c r="BM105" s="52">
        <f>ESE!W103</f>
        <v>0</v>
      </c>
      <c r="BN105" s="40">
        <f>ESE!X103</f>
        <v>0</v>
      </c>
      <c r="BO105" s="41">
        <f>ESE!Y103</f>
        <v>0</v>
      </c>
      <c r="BP105" s="42">
        <f>ESE!Z103</f>
        <v>0</v>
      </c>
      <c r="BQ105" s="43">
        <f>ESE!AA103</f>
        <v>0</v>
      </c>
      <c r="BR105" s="44">
        <f>ESE!AB103</f>
        <v>0</v>
      </c>
      <c r="BS105" s="50">
        <f t="shared" si="55"/>
        <v>0</v>
      </c>
      <c r="BT105" s="50">
        <f t="shared" si="56"/>
        <v>0</v>
      </c>
      <c r="BU105" s="50">
        <f t="shared" si="57"/>
        <v>0</v>
      </c>
      <c r="BV105" s="50">
        <f t="shared" si="58"/>
        <v>0</v>
      </c>
      <c r="BW105" s="50">
        <f t="shared" si="59"/>
        <v>0</v>
      </c>
      <c r="BX105" s="50">
        <f t="shared" si="60"/>
        <v>0</v>
      </c>
      <c r="BY105" s="34">
        <f t="shared" si="61"/>
        <v>0.24905660377358491</v>
      </c>
      <c r="BZ105" s="34">
        <f t="shared" si="62"/>
        <v>0.30697674418604654</v>
      </c>
      <c r="CA105" s="34">
        <f t="shared" si="63"/>
        <v>0.38260869565217392</v>
      </c>
      <c r="CB105" s="34">
        <f t="shared" si="64"/>
        <v>0.34782608695652173</v>
      </c>
      <c r="CC105" s="34">
        <f t="shared" si="65"/>
        <v>0.29565217391304349</v>
      </c>
      <c r="CD105" s="34">
        <f t="shared" si="66"/>
        <v>0.37333333333333335</v>
      </c>
      <c r="CE105" s="34">
        <f t="shared" si="67"/>
        <v>0.24905660377358491</v>
      </c>
      <c r="CF105" s="34">
        <f t="shared" si="68"/>
        <v>0.30697674418604654</v>
      </c>
      <c r="CG105" s="34">
        <f t="shared" si="69"/>
        <v>0.38260869565217392</v>
      </c>
      <c r="CH105" s="34">
        <f t="shared" si="70"/>
        <v>0.34782608695652173</v>
      </c>
      <c r="CI105" s="34">
        <f t="shared" si="71"/>
        <v>0.29565217391304349</v>
      </c>
      <c r="CJ105" s="34">
        <f t="shared" si="72"/>
        <v>0.37333333333333335</v>
      </c>
      <c r="CK105" s="34">
        <f>CES!J102</f>
        <v>0.33333333333333331</v>
      </c>
      <c r="CL105" s="34">
        <f>CES!K102</f>
        <v>0.33333333333333331</v>
      </c>
      <c r="CM105" s="34">
        <f>CES!L102</f>
        <v>0.66666666666666663</v>
      </c>
      <c r="CN105" s="34">
        <f>CES!M102</f>
        <v>0.66666666666666663</v>
      </c>
      <c r="CO105" s="34">
        <f>CES!N102</f>
        <v>0.33333333333333331</v>
      </c>
      <c r="CP105" s="34">
        <f>CES!O102</f>
        <v>1</v>
      </c>
      <c r="CQ105" s="34">
        <f t="shared" si="73"/>
        <v>3.3333333333333333E-2</v>
      </c>
      <c r="CR105" s="34">
        <f t="shared" si="74"/>
        <v>3.3333333333333333E-2</v>
      </c>
      <c r="CS105" s="34">
        <f t="shared" si="75"/>
        <v>6.6666666666666666E-2</v>
      </c>
      <c r="CT105" s="34">
        <f t="shared" si="76"/>
        <v>6.6666666666666666E-2</v>
      </c>
      <c r="CU105" s="34">
        <f t="shared" si="77"/>
        <v>3.3333333333333333E-2</v>
      </c>
      <c r="CV105" s="34">
        <f t="shared" si="78"/>
        <v>0.1</v>
      </c>
      <c r="CW105" s="34">
        <f t="shared" si="79"/>
        <v>0.22415094339622643</v>
      </c>
      <c r="CX105" s="34">
        <f t="shared" si="80"/>
        <v>0.27627906976744188</v>
      </c>
      <c r="CY105" s="34">
        <f t="shared" si="81"/>
        <v>0.34434782608695652</v>
      </c>
      <c r="CZ105" s="34">
        <f t="shared" si="82"/>
        <v>0.31304347826086959</v>
      </c>
      <c r="DA105" s="34">
        <f t="shared" si="83"/>
        <v>0.26608695652173914</v>
      </c>
      <c r="DB105" s="34">
        <f t="shared" si="84"/>
        <v>0.33600000000000002</v>
      </c>
      <c r="DC105" s="39">
        <f t="shared" si="85"/>
        <v>0.25748427672955976</v>
      </c>
      <c r="DD105" s="40">
        <f t="shared" si="86"/>
        <v>0.3096124031007752</v>
      </c>
      <c r="DE105" s="41">
        <f t="shared" si="87"/>
        <v>0.41101449275362317</v>
      </c>
      <c r="DF105" s="42">
        <f t="shared" si="88"/>
        <v>0.37971014492753624</v>
      </c>
      <c r="DG105" s="43">
        <f t="shared" si="89"/>
        <v>0.29942028985507246</v>
      </c>
      <c r="DH105" s="44">
        <f t="shared" si="90"/>
        <v>0.43600000000000005</v>
      </c>
    </row>
    <row r="106" spans="2:112" x14ac:dyDescent="0.3">
      <c r="B106" s="7">
        <f>'CAT1'!B104</f>
        <v>92</v>
      </c>
      <c r="C106" s="21" t="str">
        <f>'CAT1'!C104</f>
        <v>AME21032</v>
      </c>
      <c r="D106" s="132" t="str">
        <f>'CAT1'!D104</f>
        <v>AME21032</v>
      </c>
      <c r="E106" s="133"/>
      <c r="F106" s="7">
        <f>'CAT1'!F104</f>
        <v>2</v>
      </c>
      <c r="G106" s="7">
        <f>'CAT1'!G104</f>
        <v>2</v>
      </c>
      <c r="H106" s="7">
        <f>'CAT1'!H104</f>
        <v>2</v>
      </c>
      <c r="I106" s="7">
        <f>'CAT1'!I104</f>
        <v>2</v>
      </c>
      <c r="J106" s="7">
        <f>'CAT1'!J104</f>
        <v>2</v>
      </c>
      <c r="K106" s="7">
        <f>'CAT1'!K104</f>
        <v>2</v>
      </c>
      <c r="L106" s="7">
        <f>'CAT1'!L104</f>
        <v>9</v>
      </c>
      <c r="M106" s="7">
        <f>'CAT1'!M104</f>
        <v>11</v>
      </c>
      <c r="N106" s="7">
        <f>'CAT1'!N104</f>
        <v>12</v>
      </c>
      <c r="O106" s="17">
        <f>'CAT1'!O104</f>
        <v>44</v>
      </c>
      <c r="P106" s="7">
        <f>Model!F104</f>
        <v>1</v>
      </c>
      <c r="Q106" s="7">
        <f>Model!G104</f>
        <v>1</v>
      </c>
      <c r="R106" s="7">
        <f>Model!H104</f>
        <v>2</v>
      </c>
      <c r="S106" s="7">
        <f>Model!I104</f>
        <v>2</v>
      </c>
      <c r="T106" s="7">
        <f>Model!J104</f>
        <v>2</v>
      </c>
      <c r="U106" s="7">
        <f>Model!K104</f>
        <v>2</v>
      </c>
      <c r="V106" s="7">
        <f>Model!L104</f>
        <v>1</v>
      </c>
      <c r="W106" s="7">
        <f>Model!M104</f>
        <v>1</v>
      </c>
      <c r="X106" s="7">
        <f>Model!N104</f>
        <v>2</v>
      </c>
      <c r="Y106" s="7">
        <f>Model!O104</f>
        <v>1</v>
      </c>
      <c r="Z106" s="7">
        <f>Model!P104</f>
        <v>9</v>
      </c>
      <c r="AA106" s="7">
        <f>Model!Q104</f>
        <v>11</v>
      </c>
      <c r="AB106" s="7">
        <f>Model!R104</f>
        <v>14</v>
      </c>
      <c r="AC106" s="7">
        <f>Model!S104</f>
        <v>12</v>
      </c>
      <c r="AD106" s="7">
        <f>Model!T104</f>
        <v>12</v>
      </c>
      <c r="AE106" s="7">
        <f>Model!U104</f>
        <v>10</v>
      </c>
      <c r="AF106" s="17">
        <f>Model!V104</f>
        <v>83</v>
      </c>
      <c r="AG106" s="7">
        <f>'CAT1'!P104</f>
        <v>5</v>
      </c>
      <c r="AH106" s="7">
        <f>'CAT1'!Q104</f>
        <v>5</v>
      </c>
      <c r="AI106" s="17">
        <f>'CAT1'!R104</f>
        <v>10</v>
      </c>
      <c r="AJ106" s="29">
        <f>Model!W104</f>
        <v>5</v>
      </c>
      <c r="AK106" s="29">
        <f>Model!X104</f>
        <v>5</v>
      </c>
      <c r="AL106" s="17">
        <f>Model!AB104</f>
        <v>9</v>
      </c>
      <c r="AM106" s="29">
        <f>Model!Z104</f>
        <v>4</v>
      </c>
      <c r="AN106" s="29">
        <f>Model!AA104</f>
        <v>5</v>
      </c>
      <c r="AO106" s="17">
        <f>Model!AB104</f>
        <v>9</v>
      </c>
      <c r="AP106" s="39">
        <f t="shared" si="49"/>
        <v>0.83018867924528306</v>
      </c>
      <c r="AQ106" s="40">
        <f t="shared" si="50"/>
        <v>0.95348837209302328</v>
      </c>
      <c r="AR106" s="41">
        <f t="shared" si="51"/>
        <v>0.91304347826086951</v>
      </c>
      <c r="AS106" s="42">
        <f t="shared" si="52"/>
        <v>0.82608695652173914</v>
      </c>
      <c r="AT106" s="43">
        <f t="shared" si="53"/>
        <v>0.73913043478260865</v>
      </c>
      <c r="AU106" s="44">
        <f t="shared" si="54"/>
        <v>0.93333333333333335</v>
      </c>
      <c r="AV106" s="7">
        <f>ESE!F104</f>
        <v>0</v>
      </c>
      <c r="AW106" s="7">
        <f>ESE!G104</f>
        <v>2</v>
      </c>
      <c r="AX106" s="7">
        <f>ESE!H104</f>
        <v>0</v>
      </c>
      <c r="AY106" s="7">
        <f>ESE!I104</f>
        <v>2</v>
      </c>
      <c r="AZ106" s="7">
        <f>ESE!J104</f>
        <v>1</v>
      </c>
      <c r="BA106" s="7">
        <f>ESE!K104</f>
        <v>1</v>
      </c>
      <c r="BB106" s="7">
        <f>ESE!L104</f>
        <v>0</v>
      </c>
      <c r="BC106" s="7">
        <f>ESE!M104</f>
        <v>0</v>
      </c>
      <c r="BD106" s="7">
        <f>ESE!N104</f>
        <v>2</v>
      </c>
      <c r="BE106" s="7">
        <f>ESE!O104</f>
        <v>2</v>
      </c>
      <c r="BF106" s="7">
        <f>ESE!P104</f>
        <v>9</v>
      </c>
      <c r="BG106" s="7">
        <f>ESE!Q104</f>
        <v>11</v>
      </c>
      <c r="BH106" s="7">
        <f>ESE!R104</f>
        <v>12</v>
      </c>
      <c r="BI106" s="7">
        <f>ESE!S104</f>
        <v>11</v>
      </c>
      <c r="BJ106" s="7">
        <f>ESE!T104</f>
        <v>11</v>
      </c>
      <c r="BK106" s="7">
        <f>ESE!U104</f>
        <v>11</v>
      </c>
      <c r="BL106" s="17">
        <f>ESE!V104</f>
        <v>75</v>
      </c>
      <c r="BM106" s="52">
        <f>ESE!W104</f>
        <v>0.72222222222222221</v>
      </c>
      <c r="BN106" s="40">
        <f>ESE!X104</f>
        <v>0.77777777777777779</v>
      </c>
      <c r="BO106" s="41">
        <f>ESE!Y104</f>
        <v>0.72222222222222221</v>
      </c>
      <c r="BP106" s="42">
        <f>ESE!Z104</f>
        <v>0.61111111111111116</v>
      </c>
      <c r="BQ106" s="43">
        <f>ESE!AA104</f>
        <v>0.72222222222222221</v>
      </c>
      <c r="BR106" s="44">
        <f>ESE!AB104</f>
        <v>0.9</v>
      </c>
      <c r="BS106" s="50">
        <f t="shared" si="55"/>
        <v>0.43333333333333329</v>
      </c>
      <c r="BT106" s="50">
        <f t="shared" si="56"/>
        <v>0.46666666666666667</v>
      </c>
      <c r="BU106" s="50">
        <f t="shared" si="57"/>
        <v>0.43333333333333329</v>
      </c>
      <c r="BV106" s="50">
        <f t="shared" si="58"/>
        <v>0.3666666666666667</v>
      </c>
      <c r="BW106" s="50">
        <f t="shared" si="59"/>
        <v>0.43333333333333329</v>
      </c>
      <c r="BX106" s="50">
        <f t="shared" si="60"/>
        <v>0.54</v>
      </c>
      <c r="BY106" s="34">
        <f t="shared" si="61"/>
        <v>0.33207547169811324</v>
      </c>
      <c r="BZ106" s="34">
        <f t="shared" si="62"/>
        <v>0.38139534883720932</v>
      </c>
      <c r="CA106" s="34">
        <f t="shared" si="63"/>
        <v>0.36521739130434783</v>
      </c>
      <c r="CB106" s="34">
        <f t="shared" si="64"/>
        <v>0.33043478260869569</v>
      </c>
      <c r="CC106" s="34">
        <f t="shared" si="65"/>
        <v>0.29565217391304349</v>
      </c>
      <c r="CD106" s="34">
        <f t="shared" si="66"/>
        <v>0.37333333333333335</v>
      </c>
      <c r="CE106" s="34">
        <f t="shared" si="67"/>
        <v>0.76540880503144648</v>
      </c>
      <c r="CF106" s="34">
        <f t="shared" si="68"/>
        <v>0.84806201550387605</v>
      </c>
      <c r="CG106" s="34">
        <f t="shared" si="69"/>
        <v>0.79855072463768106</v>
      </c>
      <c r="CH106" s="34">
        <f t="shared" si="70"/>
        <v>0.69710144927536244</v>
      </c>
      <c r="CI106" s="34">
        <f t="shared" si="71"/>
        <v>0.72898550724637678</v>
      </c>
      <c r="CJ106" s="34">
        <f t="shared" si="72"/>
        <v>0.91333333333333333</v>
      </c>
      <c r="CK106" s="34">
        <f>CES!J103</f>
        <v>0.33333333333333331</v>
      </c>
      <c r="CL106" s="34">
        <f>CES!K103</f>
        <v>1</v>
      </c>
      <c r="CM106" s="34">
        <f>CES!L103</f>
        <v>0.66666666666666663</v>
      </c>
      <c r="CN106" s="34">
        <f>CES!M103</f>
        <v>1</v>
      </c>
      <c r="CO106" s="34">
        <f>CES!N103</f>
        <v>0.66666666666666663</v>
      </c>
      <c r="CP106" s="34">
        <f>CES!O103</f>
        <v>0.33333333333333331</v>
      </c>
      <c r="CQ106" s="34">
        <f t="shared" si="73"/>
        <v>3.3333333333333333E-2</v>
      </c>
      <c r="CR106" s="34">
        <f t="shared" si="74"/>
        <v>0.1</v>
      </c>
      <c r="CS106" s="34">
        <f t="shared" si="75"/>
        <v>6.6666666666666666E-2</v>
      </c>
      <c r="CT106" s="34">
        <f t="shared" si="76"/>
        <v>0.1</v>
      </c>
      <c r="CU106" s="34">
        <f t="shared" si="77"/>
        <v>6.6666666666666666E-2</v>
      </c>
      <c r="CV106" s="34">
        <f t="shared" si="78"/>
        <v>3.3333333333333333E-2</v>
      </c>
      <c r="CW106" s="34">
        <f t="shared" si="79"/>
        <v>0.68886792452830181</v>
      </c>
      <c r="CX106" s="34">
        <f t="shared" si="80"/>
        <v>0.76325581395348852</v>
      </c>
      <c r="CY106" s="34">
        <f t="shared" si="81"/>
        <v>0.71869565217391296</v>
      </c>
      <c r="CZ106" s="34">
        <f t="shared" si="82"/>
        <v>0.6273913043478262</v>
      </c>
      <c r="DA106" s="34">
        <f t="shared" si="83"/>
        <v>0.6560869565217391</v>
      </c>
      <c r="DB106" s="34">
        <f t="shared" si="84"/>
        <v>0.82200000000000006</v>
      </c>
      <c r="DC106" s="39">
        <f t="shared" si="85"/>
        <v>0.72220125786163514</v>
      </c>
      <c r="DD106" s="40">
        <f t="shared" si="86"/>
        <v>0.86325581395348849</v>
      </c>
      <c r="DE106" s="41">
        <f t="shared" si="87"/>
        <v>0.78536231884057961</v>
      </c>
      <c r="DF106" s="42">
        <f t="shared" si="88"/>
        <v>0.72739130434782617</v>
      </c>
      <c r="DG106" s="43">
        <f t="shared" si="89"/>
        <v>0.72275362318840575</v>
      </c>
      <c r="DH106" s="44">
        <f t="shared" si="90"/>
        <v>0.85533333333333339</v>
      </c>
    </row>
    <row r="107" spans="2:112" x14ac:dyDescent="0.3">
      <c r="B107" s="7">
        <f>'CAT1'!B105</f>
        <v>93</v>
      </c>
      <c r="C107" s="21" t="str">
        <f>'CAT1'!C105</f>
        <v>AME21034</v>
      </c>
      <c r="D107" s="132" t="str">
        <f>'CAT1'!D105</f>
        <v>AME21034</v>
      </c>
      <c r="E107" s="133"/>
      <c r="F107" s="7">
        <f>'CAT1'!F105</f>
        <v>2</v>
      </c>
      <c r="G107" s="7">
        <f>'CAT1'!G105</f>
        <v>2</v>
      </c>
      <c r="H107" s="7">
        <f>'CAT1'!H105</f>
        <v>2</v>
      </c>
      <c r="I107" s="7">
        <f>'CAT1'!I105</f>
        <v>2</v>
      </c>
      <c r="J107" s="7">
        <f>'CAT1'!J105</f>
        <v>2</v>
      </c>
      <c r="K107" s="7">
        <f>'CAT1'!K105</f>
        <v>2</v>
      </c>
      <c r="L107" s="7">
        <f>'CAT1'!L105</f>
        <v>9</v>
      </c>
      <c r="M107" s="7">
        <f>'CAT1'!M105</f>
        <v>11</v>
      </c>
      <c r="N107" s="7">
        <f>'CAT1'!N105</f>
        <v>13</v>
      </c>
      <c r="O107" s="17">
        <f>'CAT1'!O105</f>
        <v>45</v>
      </c>
      <c r="P107" s="7">
        <f>Model!F105</f>
        <v>1</v>
      </c>
      <c r="Q107" s="7">
        <f>Model!G105</f>
        <v>2</v>
      </c>
      <c r="R107" s="7">
        <f>Model!H105</f>
        <v>2</v>
      </c>
      <c r="S107" s="7">
        <f>Model!I105</f>
        <v>2</v>
      </c>
      <c r="T107" s="7">
        <f>Model!J105</f>
        <v>2</v>
      </c>
      <c r="U107" s="7">
        <f>Model!K105</f>
        <v>1</v>
      </c>
      <c r="V107" s="7">
        <f>Model!L105</f>
        <v>1</v>
      </c>
      <c r="W107" s="7">
        <f>Model!M105</f>
        <v>1</v>
      </c>
      <c r="X107" s="7">
        <f>Model!N105</f>
        <v>2</v>
      </c>
      <c r="Y107" s="7">
        <f>Model!O105</f>
        <v>2</v>
      </c>
      <c r="Z107" s="7">
        <f>Model!P105</f>
        <v>8</v>
      </c>
      <c r="AA107" s="7">
        <f>Model!Q105</f>
        <v>11</v>
      </c>
      <c r="AB107" s="7">
        <f>Model!R105</f>
        <v>14</v>
      </c>
      <c r="AC107" s="7">
        <f>Model!S105</f>
        <v>13</v>
      </c>
      <c r="AD107" s="7">
        <f>Model!T105</f>
        <v>12</v>
      </c>
      <c r="AE107" s="7">
        <f>Model!U105</f>
        <v>11</v>
      </c>
      <c r="AF107" s="17">
        <f>Model!V105</f>
        <v>85</v>
      </c>
      <c r="AG107" s="7">
        <f>'CAT1'!P105</f>
        <v>5</v>
      </c>
      <c r="AH107" s="7">
        <f>'CAT1'!Q105</f>
        <v>5</v>
      </c>
      <c r="AI107" s="17">
        <f>'CAT1'!R105</f>
        <v>10</v>
      </c>
      <c r="AJ107" s="29">
        <f>Model!W105</f>
        <v>5</v>
      </c>
      <c r="AK107" s="29">
        <f>Model!X105</f>
        <v>5</v>
      </c>
      <c r="AL107" s="17">
        <f>Model!AB105</f>
        <v>8</v>
      </c>
      <c r="AM107" s="29">
        <f>Model!Z105</f>
        <v>4</v>
      </c>
      <c r="AN107" s="29">
        <f>Model!AA105</f>
        <v>4</v>
      </c>
      <c r="AO107" s="17">
        <f>Model!AB105</f>
        <v>8</v>
      </c>
      <c r="AP107" s="39">
        <f t="shared" si="49"/>
        <v>0.84905660377358494</v>
      </c>
      <c r="AQ107" s="40">
        <f t="shared" si="50"/>
        <v>0.97674418604651159</v>
      </c>
      <c r="AR107" s="41">
        <f t="shared" si="51"/>
        <v>0.91304347826086951</v>
      </c>
      <c r="AS107" s="42">
        <f t="shared" si="52"/>
        <v>0.82608695652173914</v>
      </c>
      <c r="AT107" s="43">
        <f t="shared" si="53"/>
        <v>0.82608695652173914</v>
      </c>
      <c r="AU107" s="44">
        <f t="shared" si="54"/>
        <v>0.8</v>
      </c>
      <c r="AV107" s="7">
        <f>ESE!F105</f>
        <v>2</v>
      </c>
      <c r="AW107" s="7">
        <f>ESE!G105</f>
        <v>2</v>
      </c>
      <c r="AX107" s="7">
        <f>ESE!H105</f>
        <v>1</v>
      </c>
      <c r="AY107" s="7">
        <f>ESE!I105</f>
        <v>1</v>
      </c>
      <c r="AZ107" s="7">
        <f>ESE!J105</f>
        <v>2</v>
      </c>
      <c r="BA107" s="7">
        <f>ESE!K105</f>
        <v>0</v>
      </c>
      <c r="BB107" s="7">
        <f>ESE!L105</f>
        <v>2</v>
      </c>
      <c r="BC107" s="7">
        <f>ESE!M105</f>
        <v>0</v>
      </c>
      <c r="BD107" s="7">
        <f>ESE!N105</f>
        <v>2</v>
      </c>
      <c r="BE107" s="7">
        <f>ESE!O105</f>
        <v>2</v>
      </c>
      <c r="BF107" s="7">
        <f>ESE!P105</f>
        <v>9</v>
      </c>
      <c r="BG107" s="7">
        <f>ESE!Q105</f>
        <v>13</v>
      </c>
      <c r="BH107" s="7">
        <f>ESE!R105</f>
        <v>12</v>
      </c>
      <c r="BI107" s="7">
        <f>ESE!S105</f>
        <v>11</v>
      </c>
      <c r="BJ107" s="7">
        <f>ESE!T105</f>
        <v>12</v>
      </c>
      <c r="BK107" s="7">
        <f>ESE!U105</f>
        <v>12</v>
      </c>
      <c r="BL107" s="17">
        <f>ESE!V105</f>
        <v>83</v>
      </c>
      <c r="BM107" s="52">
        <f>ESE!W105</f>
        <v>0.94444444444444442</v>
      </c>
      <c r="BN107" s="40">
        <f>ESE!X105</f>
        <v>0.77777777777777779</v>
      </c>
      <c r="BO107" s="41">
        <f>ESE!Y105</f>
        <v>0.72222222222222221</v>
      </c>
      <c r="BP107" s="42">
        <f>ESE!Z105</f>
        <v>0.77777777777777779</v>
      </c>
      <c r="BQ107" s="43">
        <f>ESE!AA105</f>
        <v>0.77777777777777779</v>
      </c>
      <c r="BR107" s="44">
        <f>ESE!AB105</f>
        <v>0.9</v>
      </c>
      <c r="BS107" s="50">
        <f t="shared" si="55"/>
        <v>0.56666666666666665</v>
      </c>
      <c r="BT107" s="50">
        <f t="shared" si="56"/>
        <v>0.46666666666666667</v>
      </c>
      <c r="BU107" s="50">
        <f t="shared" si="57"/>
        <v>0.43333333333333329</v>
      </c>
      <c r="BV107" s="50">
        <f t="shared" si="58"/>
        <v>0.46666666666666667</v>
      </c>
      <c r="BW107" s="50">
        <f t="shared" si="59"/>
        <v>0.46666666666666667</v>
      </c>
      <c r="BX107" s="50">
        <f t="shared" si="60"/>
        <v>0.54</v>
      </c>
      <c r="BY107" s="34">
        <f t="shared" si="61"/>
        <v>0.339622641509434</v>
      </c>
      <c r="BZ107" s="34">
        <f t="shared" si="62"/>
        <v>0.39069767441860465</v>
      </c>
      <c r="CA107" s="34">
        <f t="shared" si="63"/>
        <v>0.36521739130434783</v>
      </c>
      <c r="CB107" s="34">
        <f t="shared" si="64"/>
        <v>0.33043478260869569</v>
      </c>
      <c r="CC107" s="34">
        <f t="shared" si="65"/>
        <v>0.33043478260869569</v>
      </c>
      <c r="CD107" s="34">
        <f t="shared" si="66"/>
        <v>0.32000000000000006</v>
      </c>
      <c r="CE107" s="34">
        <f t="shared" si="67"/>
        <v>0.90628930817610065</v>
      </c>
      <c r="CF107" s="34">
        <f t="shared" si="68"/>
        <v>0.85736434108527138</v>
      </c>
      <c r="CG107" s="34">
        <f t="shared" si="69"/>
        <v>0.79855072463768106</v>
      </c>
      <c r="CH107" s="34">
        <f t="shared" si="70"/>
        <v>0.79710144927536231</v>
      </c>
      <c r="CI107" s="34">
        <f t="shared" si="71"/>
        <v>0.79710144927536231</v>
      </c>
      <c r="CJ107" s="34">
        <f t="shared" si="72"/>
        <v>0.8600000000000001</v>
      </c>
      <c r="CK107" s="34">
        <f>CES!J104</f>
        <v>0.66666666666666663</v>
      </c>
      <c r="CL107" s="34">
        <f>CES!K104</f>
        <v>0.33333333333333331</v>
      </c>
      <c r="CM107" s="34">
        <f>CES!L104</f>
        <v>1</v>
      </c>
      <c r="CN107" s="34">
        <f>CES!M104</f>
        <v>0.66666666666666663</v>
      </c>
      <c r="CO107" s="34">
        <f>CES!N104</f>
        <v>0.33333333333333331</v>
      </c>
      <c r="CP107" s="34">
        <f>CES!O104</f>
        <v>0.66666666666666663</v>
      </c>
      <c r="CQ107" s="34">
        <f t="shared" si="73"/>
        <v>6.6666666666666666E-2</v>
      </c>
      <c r="CR107" s="34">
        <f t="shared" si="74"/>
        <v>3.3333333333333333E-2</v>
      </c>
      <c r="CS107" s="34">
        <f t="shared" si="75"/>
        <v>0.1</v>
      </c>
      <c r="CT107" s="34">
        <f t="shared" si="76"/>
        <v>6.6666666666666666E-2</v>
      </c>
      <c r="CU107" s="34">
        <f t="shared" si="77"/>
        <v>3.3333333333333333E-2</v>
      </c>
      <c r="CV107" s="34">
        <f t="shared" si="78"/>
        <v>6.6666666666666666E-2</v>
      </c>
      <c r="CW107" s="34">
        <f t="shared" si="79"/>
        <v>0.81566037735849062</v>
      </c>
      <c r="CX107" s="34">
        <f t="shared" si="80"/>
        <v>0.77162790697674422</v>
      </c>
      <c r="CY107" s="34">
        <f t="shared" si="81"/>
        <v>0.71869565217391296</v>
      </c>
      <c r="CZ107" s="34">
        <f t="shared" si="82"/>
        <v>0.71739130434782605</v>
      </c>
      <c r="DA107" s="34">
        <f t="shared" si="83"/>
        <v>0.71739130434782605</v>
      </c>
      <c r="DB107" s="34">
        <f t="shared" si="84"/>
        <v>0.77400000000000013</v>
      </c>
      <c r="DC107" s="39">
        <f t="shared" si="85"/>
        <v>0.88232704402515727</v>
      </c>
      <c r="DD107" s="40">
        <f t="shared" si="86"/>
        <v>0.80496124031007754</v>
      </c>
      <c r="DE107" s="41">
        <f t="shared" si="87"/>
        <v>0.81869565217391294</v>
      </c>
      <c r="DF107" s="42">
        <f t="shared" si="88"/>
        <v>0.78405797101449271</v>
      </c>
      <c r="DG107" s="43">
        <f t="shared" si="89"/>
        <v>0.75072463768115938</v>
      </c>
      <c r="DH107" s="44">
        <f t="shared" si="90"/>
        <v>0.84066666666666678</v>
      </c>
    </row>
    <row r="108" spans="2:112" x14ac:dyDescent="0.3">
      <c r="B108" s="7">
        <f>'CAT1'!B106</f>
        <v>94</v>
      </c>
      <c r="C108" s="21" t="str">
        <f>'CAT1'!C106</f>
        <v>AME21035</v>
      </c>
      <c r="D108" s="132" t="str">
        <f>'CAT1'!D106</f>
        <v>AME21035</v>
      </c>
      <c r="E108" s="133"/>
      <c r="F108" s="7">
        <f>'CAT1'!F106</f>
        <v>2</v>
      </c>
      <c r="G108" s="7">
        <f>'CAT1'!G106</f>
        <v>2</v>
      </c>
      <c r="H108" s="7">
        <f>'CAT1'!H106</f>
        <v>2</v>
      </c>
      <c r="I108" s="7">
        <f>'CAT1'!I106</f>
        <v>2</v>
      </c>
      <c r="J108" s="7">
        <f>'CAT1'!J106</f>
        <v>2</v>
      </c>
      <c r="K108" s="7">
        <f>'CAT1'!K106</f>
        <v>2</v>
      </c>
      <c r="L108" s="7">
        <f>'CAT1'!L106</f>
        <v>9</v>
      </c>
      <c r="M108" s="7">
        <f>'CAT1'!M106</f>
        <v>11</v>
      </c>
      <c r="N108" s="7">
        <f>'CAT1'!N106</f>
        <v>12</v>
      </c>
      <c r="O108" s="17">
        <f>'CAT1'!O106</f>
        <v>44</v>
      </c>
      <c r="P108" s="7">
        <f>Model!F106</f>
        <v>1</v>
      </c>
      <c r="Q108" s="7">
        <f>Model!G106</f>
        <v>2</v>
      </c>
      <c r="R108" s="7">
        <f>Model!H106</f>
        <v>2</v>
      </c>
      <c r="S108" s="7">
        <f>Model!I106</f>
        <v>2</v>
      </c>
      <c r="T108" s="7">
        <f>Model!J106</f>
        <v>2</v>
      </c>
      <c r="U108" s="7">
        <f>Model!K106</f>
        <v>1</v>
      </c>
      <c r="V108" s="7">
        <f>Model!L106</f>
        <v>1</v>
      </c>
      <c r="W108" s="7">
        <f>Model!M106</f>
        <v>1</v>
      </c>
      <c r="X108" s="7">
        <f>Model!N106</f>
        <v>2</v>
      </c>
      <c r="Y108" s="7">
        <f>Model!O106</f>
        <v>2</v>
      </c>
      <c r="Z108" s="7">
        <f>Model!P106</f>
        <v>8</v>
      </c>
      <c r="AA108" s="7">
        <f>Model!Q106</f>
        <v>11</v>
      </c>
      <c r="AB108" s="7">
        <f>Model!R106</f>
        <v>14</v>
      </c>
      <c r="AC108" s="7">
        <f>Model!S106</f>
        <v>13</v>
      </c>
      <c r="AD108" s="7">
        <f>Model!T106</f>
        <v>12</v>
      </c>
      <c r="AE108" s="7">
        <f>Model!U106</f>
        <v>11</v>
      </c>
      <c r="AF108" s="17">
        <f>Model!V106</f>
        <v>85</v>
      </c>
      <c r="AG108" s="7">
        <f>'CAT1'!P106</f>
        <v>5</v>
      </c>
      <c r="AH108" s="7">
        <f>'CAT1'!Q106</f>
        <v>5</v>
      </c>
      <c r="AI108" s="17">
        <f>'CAT1'!R106</f>
        <v>10</v>
      </c>
      <c r="AJ108" s="29">
        <f>Model!W106</f>
        <v>5</v>
      </c>
      <c r="AK108" s="29">
        <f>Model!X106</f>
        <v>5</v>
      </c>
      <c r="AL108" s="17">
        <f>Model!AB106</f>
        <v>9</v>
      </c>
      <c r="AM108" s="29">
        <f>Model!Z106</f>
        <v>5</v>
      </c>
      <c r="AN108" s="29">
        <f>Model!AA106</f>
        <v>4</v>
      </c>
      <c r="AO108" s="17">
        <f>Model!AB106</f>
        <v>9</v>
      </c>
      <c r="AP108" s="39">
        <f t="shared" si="49"/>
        <v>0.84905660377358494</v>
      </c>
      <c r="AQ108" s="40">
        <f t="shared" si="50"/>
        <v>0.95348837209302328</v>
      </c>
      <c r="AR108" s="41">
        <f t="shared" si="51"/>
        <v>0.91304347826086951</v>
      </c>
      <c r="AS108" s="42">
        <f t="shared" si="52"/>
        <v>0.82608695652173914</v>
      </c>
      <c r="AT108" s="43">
        <f t="shared" si="53"/>
        <v>0.86956521739130432</v>
      </c>
      <c r="AU108" s="44">
        <f t="shared" si="54"/>
        <v>0.8</v>
      </c>
      <c r="AV108" s="7">
        <f>ESE!F106</f>
        <v>2</v>
      </c>
      <c r="AW108" s="7">
        <f>ESE!G106</f>
        <v>2</v>
      </c>
      <c r="AX108" s="7">
        <f>ESE!H106</f>
        <v>2</v>
      </c>
      <c r="AY108" s="7">
        <f>ESE!I106</f>
        <v>1</v>
      </c>
      <c r="AZ108" s="7">
        <f>ESE!J106</f>
        <v>2</v>
      </c>
      <c r="BA108" s="7">
        <f>ESE!K106</f>
        <v>2</v>
      </c>
      <c r="BB108" s="7">
        <f>ESE!L106</f>
        <v>2</v>
      </c>
      <c r="BC108" s="7">
        <f>ESE!M106</f>
        <v>2</v>
      </c>
      <c r="BD108" s="7">
        <f>ESE!N106</f>
        <v>2</v>
      </c>
      <c r="BE108" s="7">
        <f>ESE!O106</f>
        <v>2</v>
      </c>
      <c r="BF108" s="7">
        <f>ESE!P106</f>
        <v>5</v>
      </c>
      <c r="BG108" s="7">
        <f>ESE!Q106</f>
        <v>11</v>
      </c>
      <c r="BH108" s="7">
        <f>ESE!R106</f>
        <v>12</v>
      </c>
      <c r="BI108" s="7">
        <f>ESE!S106</f>
        <v>11</v>
      </c>
      <c r="BJ108" s="7">
        <f>ESE!T106</f>
        <v>11</v>
      </c>
      <c r="BK108" s="7">
        <f>ESE!U106</f>
        <v>11</v>
      </c>
      <c r="BL108" s="17">
        <f>ESE!V106</f>
        <v>80</v>
      </c>
      <c r="BM108" s="52">
        <f>ESE!W106</f>
        <v>0.83333333333333337</v>
      </c>
      <c r="BN108" s="40">
        <f>ESE!X106</f>
        <v>0.83333333333333337</v>
      </c>
      <c r="BO108" s="41">
        <f>ESE!Y106</f>
        <v>0.83333333333333337</v>
      </c>
      <c r="BP108" s="42">
        <f>ESE!Z106</f>
        <v>0.83333333333333337</v>
      </c>
      <c r="BQ108" s="43">
        <f>ESE!AA106</f>
        <v>0.83333333333333337</v>
      </c>
      <c r="BR108" s="44">
        <f>ESE!AB106</f>
        <v>0.5</v>
      </c>
      <c r="BS108" s="50">
        <f t="shared" si="55"/>
        <v>0.5</v>
      </c>
      <c r="BT108" s="50">
        <f t="shared" si="56"/>
        <v>0.5</v>
      </c>
      <c r="BU108" s="50">
        <f t="shared" si="57"/>
        <v>0.5</v>
      </c>
      <c r="BV108" s="50">
        <f t="shared" si="58"/>
        <v>0.5</v>
      </c>
      <c r="BW108" s="50">
        <f t="shared" si="59"/>
        <v>0.5</v>
      </c>
      <c r="BX108" s="50">
        <f t="shared" si="60"/>
        <v>0.3</v>
      </c>
      <c r="BY108" s="34">
        <f t="shared" si="61"/>
        <v>0.339622641509434</v>
      </c>
      <c r="BZ108" s="34">
        <f t="shared" si="62"/>
        <v>0.38139534883720932</v>
      </c>
      <c r="CA108" s="34">
        <f t="shared" si="63"/>
        <v>0.36521739130434783</v>
      </c>
      <c r="CB108" s="34">
        <f t="shared" si="64"/>
        <v>0.33043478260869569</v>
      </c>
      <c r="CC108" s="34">
        <f t="shared" si="65"/>
        <v>0.34782608695652173</v>
      </c>
      <c r="CD108" s="34">
        <f t="shared" si="66"/>
        <v>0.32000000000000006</v>
      </c>
      <c r="CE108" s="34">
        <f t="shared" si="67"/>
        <v>0.839622641509434</v>
      </c>
      <c r="CF108" s="34">
        <f t="shared" si="68"/>
        <v>0.88139534883720927</v>
      </c>
      <c r="CG108" s="34">
        <f t="shared" si="69"/>
        <v>0.86521739130434783</v>
      </c>
      <c r="CH108" s="34">
        <f t="shared" si="70"/>
        <v>0.83043478260869574</v>
      </c>
      <c r="CI108" s="34">
        <f t="shared" si="71"/>
        <v>0.84782608695652173</v>
      </c>
      <c r="CJ108" s="34">
        <f t="shared" si="72"/>
        <v>0.62000000000000011</v>
      </c>
      <c r="CK108" s="34">
        <f>CES!J105</f>
        <v>0.33333333333333331</v>
      </c>
      <c r="CL108" s="34">
        <f>CES!K105</f>
        <v>0.33333333333333331</v>
      </c>
      <c r="CM108" s="34">
        <f>CES!L105</f>
        <v>0.33333333333333331</v>
      </c>
      <c r="CN108" s="34">
        <f>CES!M105</f>
        <v>1</v>
      </c>
      <c r="CO108" s="34">
        <f>CES!N105</f>
        <v>0.33333333333333331</v>
      </c>
      <c r="CP108" s="34">
        <f>CES!O105</f>
        <v>0.66666666666666663</v>
      </c>
      <c r="CQ108" s="34">
        <f t="shared" si="73"/>
        <v>3.3333333333333333E-2</v>
      </c>
      <c r="CR108" s="34">
        <f t="shared" si="74"/>
        <v>3.3333333333333333E-2</v>
      </c>
      <c r="CS108" s="34">
        <f t="shared" si="75"/>
        <v>3.3333333333333333E-2</v>
      </c>
      <c r="CT108" s="34">
        <f t="shared" si="76"/>
        <v>0.1</v>
      </c>
      <c r="CU108" s="34">
        <f t="shared" si="77"/>
        <v>3.3333333333333333E-2</v>
      </c>
      <c r="CV108" s="34">
        <f t="shared" si="78"/>
        <v>6.6666666666666666E-2</v>
      </c>
      <c r="CW108" s="34">
        <f t="shared" si="79"/>
        <v>0.75566037735849056</v>
      </c>
      <c r="CX108" s="34">
        <f t="shared" si="80"/>
        <v>0.79325581395348832</v>
      </c>
      <c r="CY108" s="34">
        <f t="shared" si="81"/>
        <v>0.77869565217391301</v>
      </c>
      <c r="CZ108" s="34">
        <f t="shared" si="82"/>
        <v>0.74739130434782619</v>
      </c>
      <c r="DA108" s="34">
        <f t="shared" si="83"/>
        <v>0.7630434782608696</v>
      </c>
      <c r="DB108" s="34">
        <f t="shared" si="84"/>
        <v>0.55800000000000016</v>
      </c>
      <c r="DC108" s="39">
        <f t="shared" si="85"/>
        <v>0.78899371069182389</v>
      </c>
      <c r="DD108" s="40">
        <f t="shared" si="86"/>
        <v>0.82658914728682165</v>
      </c>
      <c r="DE108" s="41">
        <f t="shared" si="87"/>
        <v>0.81202898550724634</v>
      </c>
      <c r="DF108" s="42">
        <f t="shared" si="88"/>
        <v>0.84739130434782617</v>
      </c>
      <c r="DG108" s="43">
        <f t="shared" si="89"/>
        <v>0.79637681159420293</v>
      </c>
      <c r="DH108" s="44">
        <f t="shared" si="90"/>
        <v>0.62466666666666681</v>
      </c>
    </row>
    <row r="109" spans="2:112" x14ac:dyDescent="0.3">
      <c r="B109" s="7">
        <f>'CAT1'!B107</f>
        <v>95</v>
      </c>
      <c r="C109" s="21" t="str">
        <f>'CAT1'!C107</f>
        <v>AME21038</v>
      </c>
      <c r="D109" s="132" t="str">
        <f>'CAT1'!D107</f>
        <v>AME21038</v>
      </c>
      <c r="E109" s="133"/>
      <c r="F109" s="7">
        <f>'CAT1'!F107</f>
        <v>2</v>
      </c>
      <c r="G109" s="7">
        <f>'CAT1'!G107</f>
        <v>2</v>
      </c>
      <c r="H109" s="7">
        <f>'CAT1'!H107</f>
        <v>2</v>
      </c>
      <c r="I109" s="7">
        <f>'CAT1'!I107</f>
        <v>1</v>
      </c>
      <c r="J109" s="7">
        <f>'CAT1'!J107</f>
        <v>2</v>
      </c>
      <c r="K109" s="7">
        <f>'CAT1'!K107</f>
        <v>2</v>
      </c>
      <c r="L109" s="7">
        <f>'CAT1'!L107</f>
        <v>7</v>
      </c>
      <c r="M109" s="7">
        <f>'CAT1'!M107</f>
        <v>8</v>
      </c>
      <c r="N109" s="7">
        <f>'CAT1'!N107</f>
        <v>14</v>
      </c>
      <c r="O109" s="17">
        <f>'CAT1'!O107</f>
        <v>40</v>
      </c>
      <c r="P109" s="7">
        <f>Model!F107</f>
        <v>2</v>
      </c>
      <c r="Q109" s="7">
        <f>Model!G107</f>
        <v>2</v>
      </c>
      <c r="R109" s="7">
        <f>Model!H107</f>
        <v>2</v>
      </c>
      <c r="S109" s="7">
        <f>Model!I107</f>
        <v>2</v>
      </c>
      <c r="T109" s="7">
        <f>Model!J107</f>
        <v>2</v>
      </c>
      <c r="U109" s="7">
        <f>Model!K107</f>
        <v>2</v>
      </c>
      <c r="V109" s="7">
        <f>Model!L107</f>
        <v>2</v>
      </c>
      <c r="W109" s="7">
        <f>Model!M107</f>
        <v>2</v>
      </c>
      <c r="X109" s="7">
        <f>Model!N107</f>
        <v>2</v>
      </c>
      <c r="Y109" s="7">
        <f>Model!O107</f>
        <v>2</v>
      </c>
      <c r="Z109" s="7">
        <f>Model!P107</f>
        <v>7</v>
      </c>
      <c r="AA109" s="7">
        <f>Model!Q107</f>
        <v>13</v>
      </c>
      <c r="AB109" s="7">
        <f>Model!R107</f>
        <v>9</v>
      </c>
      <c r="AC109" s="7">
        <f>Model!S107</f>
        <v>11</v>
      </c>
      <c r="AD109" s="7">
        <f>Model!T107</f>
        <v>11</v>
      </c>
      <c r="AE109" s="7">
        <f>Model!U107</f>
        <v>11</v>
      </c>
      <c r="AF109" s="17">
        <f>Model!V107</f>
        <v>82</v>
      </c>
      <c r="AG109" s="7">
        <f>'CAT1'!P107</f>
        <v>5</v>
      </c>
      <c r="AH109" s="7">
        <f>'CAT1'!Q107</f>
        <v>5</v>
      </c>
      <c r="AI109" s="17">
        <f>'CAT1'!R107</f>
        <v>10</v>
      </c>
      <c r="AJ109" s="29">
        <f>Model!W107</f>
        <v>5</v>
      </c>
      <c r="AK109" s="29">
        <f>Model!X107</f>
        <v>5</v>
      </c>
      <c r="AL109" s="17">
        <f>Model!AB107</f>
        <v>9</v>
      </c>
      <c r="AM109" s="29">
        <f>Model!Z107</f>
        <v>4</v>
      </c>
      <c r="AN109" s="29">
        <f>Model!AA107</f>
        <v>5</v>
      </c>
      <c r="AO109" s="17">
        <f>Model!AB107</f>
        <v>9</v>
      </c>
      <c r="AP109" s="39">
        <f t="shared" si="49"/>
        <v>0.81132075471698117</v>
      </c>
      <c r="AQ109" s="40">
        <f t="shared" si="50"/>
        <v>0.86046511627906974</v>
      </c>
      <c r="AR109" s="41">
        <f t="shared" si="51"/>
        <v>0.86956521739130432</v>
      </c>
      <c r="AS109" s="42">
        <f t="shared" si="52"/>
        <v>0.86956521739130432</v>
      </c>
      <c r="AT109" s="43">
        <f t="shared" si="53"/>
        <v>0.82608695652173914</v>
      </c>
      <c r="AU109" s="44">
        <f t="shared" si="54"/>
        <v>0.8</v>
      </c>
      <c r="AV109" s="7">
        <f>ESE!F107</f>
        <v>2</v>
      </c>
      <c r="AW109" s="7">
        <f>ESE!G107</f>
        <v>2</v>
      </c>
      <c r="AX109" s="7">
        <f>ESE!H107</f>
        <v>2</v>
      </c>
      <c r="AY109" s="7">
        <f>ESE!I107</f>
        <v>2</v>
      </c>
      <c r="AZ109" s="7">
        <f>ESE!J107</f>
        <v>2</v>
      </c>
      <c r="BA109" s="7">
        <f>ESE!K107</f>
        <v>2</v>
      </c>
      <c r="BB109" s="7">
        <f>ESE!L107</f>
        <v>2</v>
      </c>
      <c r="BC109" s="7">
        <f>ESE!M107</f>
        <v>2</v>
      </c>
      <c r="BD109" s="7">
        <f>ESE!N107</f>
        <v>2</v>
      </c>
      <c r="BE109" s="7">
        <f>ESE!O107</f>
        <v>2</v>
      </c>
      <c r="BF109" s="7">
        <f>ESE!P107</f>
        <v>8</v>
      </c>
      <c r="BG109" s="7">
        <f>ESE!Q107</f>
        <v>11</v>
      </c>
      <c r="BH109" s="7">
        <f>ESE!R107</f>
        <v>11</v>
      </c>
      <c r="BI109" s="7">
        <f>ESE!S107</f>
        <v>11</v>
      </c>
      <c r="BJ109" s="7">
        <f>ESE!T107</f>
        <v>11</v>
      </c>
      <c r="BK109" s="7">
        <f>ESE!U107</f>
        <v>11</v>
      </c>
      <c r="BL109" s="17">
        <f>ESE!V107</f>
        <v>83</v>
      </c>
      <c r="BM109" s="52">
        <f>ESE!W107</f>
        <v>0.83333333333333337</v>
      </c>
      <c r="BN109" s="40">
        <f>ESE!X107</f>
        <v>0.83333333333333337</v>
      </c>
      <c r="BO109" s="41">
        <f>ESE!Y107</f>
        <v>0.83333333333333337</v>
      </c>
      <c r="BP109" s="42">
        <f>ESE!Z107</f>
        <v>0.83333333333333337</v>
      </c>
      <c r="BQ109" s="43">
        <f>ESE!AA107</f>
        <v>0.83333333333333337</v>
      </c>
      <c r="BR109" s="44">
        <f>ESE!AB107</f>
        <v>0.8</v>
      </c>
      <c r="BS109" s="50">
        <f t="shared" si="55"/>
        <v>0.5</v>
      </c>
      <c r="BT109" s="50">
        <f t="shared" si="56"/>
        <v>0.5</v>
      </c>
      <c r="BU109" s="50">
        <f t="shared" si="57"/>
        <v>0.5</v>
      </c>
      <c r="BV109" s="50">
        <f t="shared" si="58"/>
        <v>0.5</v>
      </c>
      <c r="BW109" s="50">
        <f t="shared" si="59"/>
        <v>0.5</v>
      </c>
      <c r="BX109" s="50">
        <f t="shared" si="60"/>
        <v>0.48</v>
      </c>
      <c r="BY109" s="34">
        <f t="shared" si="61"/>
        <v>0.32452830188679249</v>
      </c>
      <c r="BZ109" s="34">
        <f t="shared" si="62"/>
        <v>0.34418604651162793</v>
      </c>
      <c r="CA109" s="34">
        <f t="shared" si="63"/>
        <v>0.34782608695652173</v>
      </c>
      <c r="CB109" s="34">
        <f t="shared" si="64"/>
        <v>0.34782608695652173</v>
      </c>
      <c r="CC109" s="34">
        <f t="shared" si="65"/>
        <v>0.33043478260869569</v>
      </c>
      <c r="CD109" s="34">
        <f t="shared" si="66"/>
        <v>0.32000000000000006</v>
      </c>
      <c r="CE109" s="34">
        <f t="shared" si="67"/>
        <v>0.82452830188679249</v>
      </c>
      <c r="CF109" s="34">
        <f t="shared" si="68"/>
        <v>0.84418604651162799</v>
      </c>
      <c r="CG109" s="34">
        <f t="shared" si="69"/>
        <v>0.84782608695652173</v>
      </c>
      <c r="CH109" s="34">
        <f t="shared" si="70"/>
        <v>0.84782608695652173</v>
      </c>
      <c r="CI109" s="34">
        <f t="shared" si="71"/>
        <v>0.83043478260869574</v>
      </c>
      <c r="CJ109" s="34">
        <f t="shared" si="72"/>
        <v>0.8</v>
      </c>
      <c r="CK109" s="34">
        <f>CES!J106</f>
        <v>0.33333333333333331</v>
      </c>
      <c r="CL109" s="34">
        <f>CES!K106</f>
        <v>0.66666666666666663</v>
      </c>
      <c r="CM109" s="34">
        <f>CES!L106</f>
        <v>0.66666666666666663</v>
      </c>
      <c r="CN109" s="34">
        <f>CES!M106</f>
        <v>0.33333333333333331</v>
      </c>
      <c r="CO109" s="34">
        <f>CES!N106</f>
        <v>0.66666666666666663</v>
      </c>
      <c r="CP109" s="34">
        <f>CES!O106</f>
        <v>1</v>
      </c>
      <c r="CQ109" s="34">
        <f t="shared" si="73"/>
        <v>3.3333333333333333E-2</v>
      </c>
      <c r="CR109" s="34">
        <f t="shared" si="74"/>
        <v>6.6666666666666666E-2</v>
      </c>
      <c r="CS109" s="34">
        <f t="shared" si="75"/>
        <v>6.6666666666666666E-2</v>
      </c>
      <c r="CT109" s="34">
        <f t="shared" si="76"/>
        <v>3.3333333333333333E-2</v>
      </c>
      <c r="CU109" s="34">
        <f t="shared" si="77"/>
        <v>6.6666666666666666E-2</v>
      </c>
      <c r="CV109" s="34">
        <f t="shared" si="78"/>
        <v>0.1</v>
      </c>
      <c r="CW109" s="34">
        <f t="shared" si="79"/>
        <v>0.74207547169811328</v>
      </c>
      <c r="CX109" s="34">
        <f t="shared" si="80"/>
        <v>0.75976744186046519</v>
      </c>
      <c r="CY109" s="34">
        <f t="shared" si="81"/>
        <v>0.7630434782608696</v>
      </c>
      <c r="CZ109" s="34">
        <f t="shared" si="82"/>
        <v>0.7630434782608696</v>
      </c>
      <c r="DA109" s="34">
        <f t="shared" si="83"/>
        <v>0.74739130434782619</v>
      </c>
      <c r="DB109" s="34">
        <f t="shared" si="84"/>
        <v>0.72000000000000008</v>
      </c>
      <c r="DC109" s="39">
        <f t="shared" si="85"/>
        <v>0.7754088050314466</v>
      </c>
      <c r="DD109" s="40">
        <f t="shared" si="86"/>
        <v>0.82643410852713184</v>
      </c>
      <c r="DE109" s="41">
        <f t="shared" si="87"/>
        <v>0.82971014492753625</v>
      </c>
      <c r="DF109" s="42">
        <f t="shared" si="88"/>
        <v>0.79637681159420293</v>
      </c>
      <c r="DG109" s="43">
        <f t="shared" si="89"/>
        <v>0.81405797101449284</v>
      </c>
      <c r="DH109" s="44">
        <f t="shared" si="90"/>
        <v>0.82000000000000006</v>
      </c>
    </row>
    <row r="110" spans="2:112" x14ac:dyDescent="0.3">
      <c r="B110" s="7">
        <f>'CAT1'!B108</f>
        <v>96</v>
      </c>
      <c r="C110" s="21" t="str">
        <f>'CAT1'!C108</f>
        <v>AME21040</v>
      </c>
      <c r="D110" s="132" t="str">
        <f>'CAT1'!D108</f>
        <v>AME21040</v>
      </c>
      <c r="E110" s="133"/>
      <c r="F110" s="7">
        <f>'CAT1'!F108</f>
        <v>2</v>
      </c>
      <c r="G110" s="7">
        <f>'CAT1'!G108</f>
        <v>2</v>
      </c>
      <c r="H110" s="7">
        <f>'CAT1'!H108</f>
        <v>2</v>
      </c>
      <c r="I110" s="7">
        <f>'CAT1'!I108</f>
        <v>2</v>
      </c>
      <c r="J110" s="7">
        <f>'CAT1'!J108</f>
        <v>2</v>
      </c>
      <c r="K110" s="7">
        <f>'CAT1'!K108</f>
        <v>2</v>
      </c>
      <c r="L110" s="7">
        <f>'CAT1'!L108</f>
        <v>9</v>
      </c>
      <c r="M110" s="7">
        <f>'CAT1'!M108</f>
        <v>12</v>
      </c>
      <c r="N110" s="7">
        <f>'CAT1'!N108</f>
        <v>12</v>
      </c>
      <c r="O110" s="17">
        <f>'CAT1'!O108</f>
        <v>45</v>
      </c>
      <c r="P110" s="7">
        <f>Model!F108</f>
        <v>1</v>
      </c>
      <c r="Q110" s="7">
        <f>Model!G108</f>
        <v>2</v>
      </c>
      <c r="R110" s="7">
        <f>Model!H108</f>
        <v>2</v>
      </c>
      <c r="S110" s="7">
        <f>Model!I108</f>
        <v>2</v>
      </c>
      <c r="T110" s="7">
        <f>Model!J108</f>
        <v>2</v>
      </c>
      <c r="U110" s="7">
        <f>Model!K108</f>
        <v>1</v>
      </c>
      <c r="V110" s="7">
        <f>Model!L108</f>
        <v>1</v>
      </c>
      <c r="W110" s="7">
        <f>Model!M108</f>
        <v>1</v>
      </c>
      <c r="X110" s="7">
        <f>Model!N108</f>
        <v>2</v>
      </c>
      <c r="Y110" s="7">
        <f>Model!O108</f>
        <v>2</v>
      </c>
      <c r="Z110" s="7">
        <f>Model!P108</f>
        <v>8</v>
      </c>
      <c r="AA110" s="7">
        <f>Model!Q108</f>
        <v>11</v>
      </c>
      <c r="AB110" s="7">
        <f>Model!R108</f>
        <v>14</v>
      </c>
      <c r="AC110" s="7">
        <f>Model!S108</f>
        <v>13</v>
      </c>
      <c r="AD110" s="7">
        <f>Model!T108</f>
        <v>12</v>
      </c>
      <c r="AE110" s="7">
        <f>Model!U108</f>
        <v>11</v>
      </c>
      <c r="AF110" s="17">
        <f>Model!V108</f>
        <v>85</v>
      </c>
      <c r="AG110" s="7">
        <f>'CAT1'!P108</f>
        <v>5</v>
      </c>
      <c r="AH110" s="7">
        <f>'CAT1'!Q108</f>
        <v>5</v>
      </c>
      <c r="AI110" s="17">
        <f>'CAT1'!R108</f>
        <v>10</v>
      </c>
      <c r="AJ110" s="29">
        <f>Model!W108</f>
        <v>5</v>
      </c>
      <c r="AK110" s="29">
        <f>Model!X108</f>
        <v>5</v>
      </c>
      <c r="AL110" s="17">
        <f>Model!AB108</f>
        <v>8</v>
      </c>
      <c r="AM110" s="29">
        <f>Model!Z108</f>
        <v>4</v>
      </c>
      <c r="AN110" s="29">
        <f>Model!AA108</f>
        <v>4</v>
      </c>
      <c r="AO110" s="17">
        <f>Model!AB108</f>
        <v>8</v>
      </c>
      <c r="AP110" s="39">
        <f t="shared" si="49"/>
        <v>0.86792452830188682</v>
      </c>
      <c r="AQ110" s="40">
        <f t="shared" si="50"/>
        <v>0.95348837209302328</v>
      </c>
      <c r="AR110" s="41">
        <f t="shared" si="51"/>
        <v>0.91304347826086951</v>
      </c>
      <c r="AS110" s="42">
        <f t="shared" si="52"/>
        <v>0.82608695652173914</v>
      </c>
      <c r="AT110" s="43">
        <f t="shared" si="53"/>
        <v>0.82608695652173914</v>
      </c>
      <c r="AU110" s="44">
        <f t="shared" si="54"/>
        <v>0.8</v>
      </c>
      <c r="AV110" s="7">
        <f>ESE!F108</f>
        <v>2</v>
      </c>
      <c r="AW110" s="7">
        <f>ESE!G108</f>
        <v>2</v>
      </c>
      <c r="AX110" s="7">
        <f>ESE!H108</f>
        <v>2</v>
      </c>
      <c r="AY110" s="7">
        <f>ESE!I108</f>
        <v>2</v>
      </c>
      <c r="AZ110" s="7">
        <f>ESE!J108</f>
        <v>2</v>
      </c>
      <c r="BA110" s="7">
        <f>ESE!K108</f>
        <v>2</v>
      </c>
      <c r="BB110" s="7">
        <f>ESE!L108</f>
        <v>2</v>
      </c>
      <c r="BC110" s="7">
        <f>ESE!M108</f>
        <v>2</v>
      </c>
      <c r="BD110" s="7">
        <f>ESE!N108</f>
        <v>2</v>
      </c>
      <c r="BE110" s="7">
        <f>ESE!O108</f>
        <v>2</v>
      </c>
      <c r="BF110" s="7">
        <f>ESE!P108</f>
        <v>7</v>
      </c>
      <c r="BG110" s="7">
        <f>ESE!Q108</f>
        <v>11</v>
      </c>
      <c r="BH110" s="7">
        <f>ESE!R108</f>
        <v>11</v>
      </c>
      <c r="BI110" s="7">
        <f>ESE!S108</f>
        <v>12</v>
      </c>
      <c r="BJ110" s="7">
        <f>ESE!T108</f>
        <v>11</v>
      </c>
      <c r="BK110" s="7">
        <f>ESE!U108</f>
        <v>11</v>
      </c>
      <c r="BL110" s="17">
        <f>ESE!V108</f>
        <v>83</v>
      </c>
      <c r="BM110" s="52">
        <f>ESE!W108</f>
        <v>0.83333333333333337</v>
      </c>
      <c r="BN110" s="40">
        <f>ESE!X108</f>
        <v>0.83333333333333337</v>
      </c>
      <c r="BO110" s="41">
        <f>ESE!Y108</f>
        <v>0.88888888888888884</v>
      </c>
      <c r="BP110" s="42">
        <f>ESE!Z108</f>
        <v>0.83333333333333337</v>
      </c>
      <c r="BQ110" s="43">
        <f>ESE!AA108</f>
        <v>0.83333333333333337</v>
      </c>
      <c r="BR110" s="44">
        <f>ESE!AB108</f>
        <v>0.7</v>
      </c>
      <c r="BS110" s="50">
        <f t="shared" si="55"/>
        <v>0.5</v>
      </c>
      <c r="BT110" s="50">
        <f t="shared" si="56"/>
        <v>0.5</v>
      </c>
      <c r="BU110" s="50">
        <f t="shared" si="57"/>
        <v>0.53333333333333333</v>
      </c>
      <c r="BV110" s="50">
        <f t="shared" si="58"/>
        <v>0.5</v>
      </c>
      <c r="BW110" s="50">
        <f t="shared" si="59"/>
        <v>0.5</v>
      </c>
      <c r="BX110" s="50">
        <f t="shared" si="60"/>
        <v>0.42</v>
      </c>
      <c r="BY110" s="34">
        <f t="shared" si="61"/>
        <v>0.34716981132075475</v>
      </c>
      <c r="BZ110" s="34">
        <f t="shared" si="62"/>
        <v>0.38139534883720932</v>
      </c>
      <c r="CA110" s="34">
        <f t="shared" si="63"/>
        <v>0.36521739130434783</v>
      </c>
      <c r="CB110" s="34">
        <f t="shared" si="64"/>
        <v>0.33043478260869569</v>
      </c>
      <c r="CC110" s="34">
        <f t="shared" si="65"/>
        <v>0.33043478260869569</v>
      </c>
      <c r="CD110" s="34">
        <f t="shared" si="66"/>
        <v>0.32000000000000006</v>
      </c>
      <c r="CE110" s="34">
        <f t="shared" si="67"/>
        <v>0.84716981132075475</v>
      </c>
      <c r="CF110" s="34">
        <f t="shared" si="68"/>
        <v>0.88139534883720927</v>
      </c>
      <c r="CG110" s="34">
        <f t="shared" si="69"/>
        <v>0.89855072463768115</v>
      </c>
      <c r="CH110" s="34">
        <f t="shared" si="70"/>
        <v>0.83043478260869574</v>
      </c>
      <c r="CI110" s="34">
        <f t="shared" si="71"/>
        <v>0.83043478260869574</v>
      </c>
      <c r="CJ110" s="34">
        <f t="shared" si="72"/>
        <v>0.74</v>
      </c>
      <c r="CK110" s="34">
        <f>CES!J107</f>
        <v>0.66666666666666663</v>
      </c>
      <c r="CL110" s="34">
        <f>CES!K107</f>
        <v>1</v>
      </c>
      <c r="CM110" s="34">
        <f>CES!L107</f>
        <v>0.33333333333333331</v>
      </c>
      <c r="CN110" s="34">
        <f>CES!M107</f>
        <v>0.33333333333333331</v>
      </c>
      <c r="CO110" s="34">
        <f>CES!N107</f>
        <v>0.33333333333333331</v>
      </c>
      <c r="CP110" s="34">
        <f>CES!O107</f>
        <v>0.66666666666666663</v>
      </c>
      <c r="CQ110" s="34">
        <f t="shared" si="73"/>
        <v>6.6666666666666666E-2</v>
      </c>
      <c r="CR110" s="34">
        <f t="shared" si="74"/>
        <v>0.1</v>
      </c>
      <c r="CS110" s="34">
        <f t="shared" si="75"/>
        <v>3.3333333333333333E-2</v>
      </c>
      <c r="CT110" s="34">
        <f t="shared" si="76"/>
        <v>3.3333333333333333E-2</v>
      </c>
      <c r="CU110" s="34">
        <f t="shared" si="77"/>
        <v>3.3333333333333333E-2</v>
      </c>
      <c r="CV110" s="34">
        <f t="shared" si="78"/>
        <v>6.6666666666666666E-2</v>
      </c>
      <c r="CW110" s="34">
        <f t="shared" si="79"/>
        <v>0.76245283018867926</v>
      </c>
      <c r="CX110" s="34">
        <f t="shared" si="80"/>
        <v>0.79325581395348832</v>
      </c>
      <c r="CY110" s="34">
        <f t="shared" si="81"/>
        <v>0.80869565217391304</v>
      </c>
      <c r="CZ110" s="34">
        <f t="shared" si="82"/>
        <v>0.74739130434782619</v>
      </c>
      <c r="DA110" s="34">
        <f t="shared" si="83"/>
        <v>0.74739130434782619</v>
      </c>
      <c r="DB110" s="34">
        <f t="shared" si="84"/>
        <v>0.66600000000000004</v>
      </c>
      <c r="DC110" s="39">
        <f t="shared" si="85"/>
        <v>0.82911949685534592</v>
      </c>
      <c r="DD110" s="40">
        <f t="shared" si="86"/>
        <v>0.8932558139534883</v>
      </c>
      <c r="DE110" s="41">
        <f t="shared" si="87"/>
        <v>0.84202898550724636</v>
      </c>
      <c r="DF110" s="42">
        <f t="shared" si="88"/>
        <v>0.78072463768115952</v>
      </c>
      <c r="DG110" s="43">
        <f t="shared" si="89"/>
        <v>0.78072463768115952</v>
      </c>
      <c r="DH110" s="44">
        <f t="shared" si="90"/>
        <v>0.73266666666666669</v>
      </c>
    </row>
    <row r="111" spans="2:112" x14ac:dyDescent="0.3">
      <c r="B111" s="7">
        <f>'CAT1'!B109</f>
        <v>97</v>
      </c>
      <c r="C111" s="21" t="str">
        <f>'CAT1'!C109</f>
        <v>AME21042</v>
      </c>
      <c r="D111" s="132" t="str">
        <f>'CAT1'!D109</f>
        <v>AME21042</v>
      </c>
      <c r="E111" s="133"/>
      <c r="F111" s="7">
        <f>'CAT1'!F109</f>
        <v>2</v>
      </c>
      <c r="G111" s="7">
        <f>'CAT1'!G109</f>
        <v>2</v>
      </c>
      <c r="H111" s="7">
        <f>'CAT1'!H109</f>
        <v>2</v>
      </c>
      <c r="I111" s="7">
        <f>'CAT1'!I109</f>
        <v>1</v>
      </c>
      <c r="J111" s="7">
        <f>'CAT1'!J109</f>
        <v>2</v>
      </c>
      <c r="K111" s="7">
        <f>'CAT1'!K109</f>
        <v>2</v>
      </c>
      <c r="L111" s="7">
        <f>'CAT1'!L109</f>
        <v>7</v>
      </c>
      <c r="M111" s="7">
        <f>'CAT1'!M109</f>
        <v>8</v>
      </c>
      <c r="N111" s="7">
        <f>'CAT1'!N109</f>
        <v>14</v>
      </c>
      <c r="O111" s="17">
        <f>'CAT1'!O109</f>
        <v>40</v>
      </c>
      <c r="P111" s="7">
        <f>Model!F109</f>
        <v>0</v>
      </c>
      <c r="Q111" s="7">
        <f>Model!G109</f>
        <v>1</v>
      </c>
      <c r="R111" s="7">
        <f>Model!H109</f>
        <v>1</v>
      </c>
      <c r="S111" s="7">
        <f>Model!I109</f>
        <v>1</v>
      </c>
      <c r="T111" s="7">
        <f>Model!J109</f>
        <v>1</v>
      </c>
      <c r="U111" s="7">
        <f>Model!K109</f>
        <v>0</v>
      </c>
      <c r="V111" s="7">
        <f>Model!L109</f>
        <v>0</v>
      </c>
      <c r="W111" s="7">
        <f>Model!M109</f>
        <v>0</v>
      </c>
      <c r="X111" s="7">
        <f>Model!N109</f>
        <v>0</v>
      </c>
      <c r="Y111" s="7">
        <f>Model!O109</f>
        <v>0</v>
      </c>
      <c r="Z111" s="7">
        <f>Model!P109</f>
        <v>5</v>
      </c>
      <c r="AA111" s="7">
        <f>Model!Q109</f>
        <v>3</v>
      </c>
      <c r="AB111" s="7">
        <f>Model!R109</f>
        <v>1</v>
      </c>
      <c r="AC111" s="7">
        <f>Model!S109</f>
        <v>1</v>
      </c>
      <c r="AD111" s="7">
        <f>Model!T109</f>
        <v>3</v>
      </c>
      <c r="AE111" s="7">
        <f>Model!U109</f>
        <v>3</v>
      </c>
      <c r="AF111" s="17">
        <f>Model!V109</f>
        <v>20</v>
      </c>
      <c r="AG111" s="7">
        <f>'CAT1'!P109</f>
        <v>5</v>
      </c>
      <c r="AH111" s="7">
        <f>'CAT1'!Q109</f>
        <v>5</v>
      </c>
      <c r="AI111" s="17">
        <f>'CAT1'!R109</f>
        <v>10</v>
      </c>
      <c r="AJ111" s="29">
        <f>Model!W109</f>
        <v>5</v>
      </c>
      <c r="AK111" s="29">
        <f>Model!X109</f>
        <v>5</v>
      </c>
      <c r="AL111" s="17">
        <f>Model!AB109</f>
        <v>8</v>
      </c>
      <c r="AM111" s="29">
        <f>Model!Z109</f>
        <v>4</v>
      </c>
      <c r="AN111" s="29">
        <f>Model!AA109</f>
        <v>4</v>
      </c>
      <c r="AO111" s="17">
        <f>Model!AB109</f>
        <v>8</v>
      </c>
      <c r="AP111" s="39">
        <f t="shared" si="49"/>
        <v>0.56603773584905659</v>
      </c>
      <c r="AQ111" s="40">
        <f t="shared" si="50"/>
        <v>0.62790697674418605</v>
      </c>
      <c r="AR111" s="41">
        <f t="shared" si="51"/>
        <v>0.30434782608695654</v>
      </c>
      <c r="AS111" s="42">
        <f t="shared" si="52"/>
        <v>0.34782608695652173</v>
      </c>
      <c r="AT111" s="43">
        <f t="shared" si="53"/>
        <v>0.30434782608695654</v>
      </c>
      <c r="AU111" s="44">
        <f t="shared" si="54"/>
        <v>0.6</v>
      </c>
      <c r="AV111" s="7">
        <f>ESE!F109</f>
        <v>2</v>
      </c>
      <c r="AW111" s="7">
        <f>ESE!G109</f>
        <v>1</v>
      </c>
      <c r="AX111" s="7">
        <f>ESE!H109</f>
        <v>1</v>
      </c>
      <c r="AY111" s="7">
        <f>ESE!I109</f>
        <v>1</v>
      </c>
      <c r="AZ111" s="7">
        <f>ESE!J109</f>
        <v>2</v>
      </c>
      <c r="BA111" s="7">
        <f>ESE!K109</f>
        <v>2</v>
      </c>
      <c r="BB111" s="7">
        <f>ESE!L109</f>
        <v>0</v>
      </c>
      <c r="BC111" s="7">
        <f>ESE!M109</f>
        <v>0</v>
      </c>
      <c r="BD111" s="7">
        <f>ESE!N109</f>
        <v>0</v>
      </c>
      <c r="BE111" s="7">
        <f>ESE!O109</f>
        <v>0</v>
      </c>
      <c r="BF111" s="7">
        <f>ESE!P109</f>
        <v>0</v>
      </c>
      <c r="BG111" s="7">
        <f>ESE!Q109</f>
        <v>11</v>
      </c>
      <c r="BH111" s="7">
        <f>ESE!R109</f>
        <v>11</v>
      </c>
      <c r="BI111" s="7">
        <f>ESE!S109</f>
        <v>11</v>
      </c>
      <c r="BJ111" s="7">
        <f>ESE!T109</f>
        <v>11</v>
      </c>
      <c r="BK111" s="7">
        <f>ESE!U109</f>
        <v>9</v>
      </c>
      <c r="BL111" s="17">
        <f>ESE!V109</f>
        <v>62</v>
      </c>
      <c r="BM111" s="52">
        <f>ESE!W109</f>
        <v>0.77777777777777779</v>
      </c>
      <c r="BN111" s="40">
        <f>ESE!X109</f>
        <v>0.72222222222222221</v>
      </c>
      <c r="BO111" s="41">
        <f>ESE!Y109</f>
        <v>0.83333333333333337</v>
      </c>
      <c r="BP111" s="42">
        <f>ESE!Z109</f>
        <v>0.61111111111111116</v>
      </c>
      <c r="BQ111" s="43">
        <f>ESE!AA109</f>
        <v>0.5</v>
      </c>
      <c r="BR111" s="44">
        <f>ESE!AB109</f>
        <v>0</v>
      </c>
      <c r="BS111" s="50">
        <f t="shared" si="55"/>
        <v>0.46666666666666667</v>
      </c>
      <c r="BT111" s="50">
        <f t="shared" si="56"/>
        <v>0.43333333333333329</v>
      </c>
      <c r="BU111" s="50">
        <f t="shared" si="57"/>
        <v>0.5</v>
      </c>
      <c r="BV111" s="50">
        <f t="shared" si="58"/>
        <v>0.3666666666666667</v>
      </c>
      <c r="BW111" s="50">
        <f t="shared" si="59"/>
        <v>0.3</v>
      </c>
      <c r="BX111" s="50">
        <f t="shared" si="60"/>
        <v>0</v>
      </c>
      <c r="BY111" s="34">
        <f t="shared" si="61"/>
        <v>0.22641509433962265</v>
      </c>
      <c r="BZ111" s="34">
        <f t="shared" si="62"/>
        <v>0.25116279069767444</v>
      </c>
      <c r="CA111" s="34">
        <f t="shared" si="63"/>
        <v>0.12173913043478263</v>
      </c>
      <c r="CB111" s="34">
        <f t="shared" si="64"/>
        <v>0.1391304347826087</v>
      </c>
      <c r="CC111" s="34">
        <f t="shared" si="65"/>
        <v>0.12173913043478263</v>
      </c>
      <c r="CD111" s="34">
        <f t="shared" si="66"/>
        <v>0.24</v>
      </c>
      <c r="CE111" s="34">
        <f t="shared" si="67"/>
        <v>0.69308176100628938</v>
      </c>
      <c r="CF111" s="34">
        <f t="shared" si="68"/>
        <v>0.68449612403100768</v>
      </c>
      <c r="CG111" s="34">
        <f t="shared" si="69"/>
        <v>0.62173913043478257</v>
      </c>
      <c r="CH111" s="34">
        <f t="shared" si="70"/>
        <v>0.50579710144927537</v>
      </c>
      <c r="CI111" s="34">
        <f t="shared" si="71"/>
        <v>0.42173913043478262</v>
      </c>
      <c r="CJ111" s="34">
        <f t="shared" si="72"/>
        <v>0.24</v>
      </c>
      <c r="CK111" s="34">
        <f>CES!J108</f>
        <v>1</v>
      </c>
      <c r="CL111" s="34">
        <f>CES!K108</f>
        <v>1</v>
      </c>
      <c r="CM111" s="34">
        <f>CES!L108</f>
        <v>0.33333333333333331</v>
      </c>
      <c r="CN111" s="34">
        <f>CES!M108</f>
        <v>0.33333333333333331</v>
      </c>
      <c r="CO111" s="34">
        <f>CES!N108</f>
        <v>1</v>
      </c>
      <c r="CP111" s="34">
        <f>CES!O108</f>
        <v>1</v>
      </c>
      <c r="CQ111" s="34">
        <f t="shared" si="73"/>
        <v>0.1</v>
      </c>
      <c r="CR111" s="34">
        <f t="shared" si="74"/>
        <v>0.1</v>
      </c>
      <c r="CS111" s="34">
        <f t="shared" si="75"/>
        <v>3.3333333333333333E-2</v>
      </c>
      <c r="CT111" s="34">
        <f t="shared" si="76"/>
        <v>3.3333333333333333E-2</v>
      </c>
      <c r="CU111" s="34">
        <f t="shared" si="77"/>
        <v>0.1</v>
      </c>
      <c r="CV111" s="34">
        <f t="shared" si="78"/>
        <v>0.1</v>
      </c>
      <c r="CW111" s="34">
        <f t="shared" si="79"/>
        <v>0.62377358490566048</v>
      </c>
      <c r="CX111" s="34">
        <f t="shared" si="80"/>
        <v>0.61604651162790691</v>
      </c>
      <c r="CY111" s="34">
        <f t="shared" si="81"/>
        <v>0.55956521739130438</v>
      </c>
      <c r="CZ111" s="34">
        <f t="shared" si="82"/>
        <v>0.45521739130434785</v>
      </c>
      <c r="DA111" s="34">
        <f t="shared" si="83"/>
        <v>0.37956521739130439</v>
      </c>
      <c r="DB111" s="34">
        <f t="shared" si="84"/>
        <v>0.216</v>
      </c>
      <c r="DC111" s="39">
        <f t="shared" si="85"/>
        <v>0.72377358490566046</v>
      </c>
      <c r="DD111" s="40">
        <f t="shared" si="86"/>
        <v>0.71604651162790689</v>
      </c>
      <c r="DE111" s="41">
        <f t="shared" si="87"/>
        <v>0.59289855072463771</v>
      </c>
      <c r="DF111" s="42">
        <f t="shared" si="88"/>
        <v>0.48855072463768118</v>
      </c>
      <c r="DG111" s="43">
        <f t="shared" si="89"/>
        <v>0.47956521739130442</v>
      </c>
      <c r="DH111" s="44">
        <f t="shared" si="90"/>
        <v>0.316</v>
      </c>
    </row>
    <row r="112" spans="2:112" x14ac:dyDescent="0.3">
      <c r="B112" s="7">
        <f>'CAT1'!B110</f>
        <v>98</v>
      </c>
      <c r="C112" s="21" t="str">
        <f>'CAT1'!C110</f>
        <v>AME21043</v>
      </c>
      <c r="D112" s="132" t="str">
        <f>'CAT1'!D110</f>
        <v>AME21043</v>
      </c>
      <c r="E112" s="133"/>
      <c r="F112" s="7">
        <f>'CAT1'!F110</f>
        <v>2</v>
      </c>
      <c r="G112" s="7">
        <f>'CAT1'!G110</f>
        <v>2</v>
      </c>
      <c r="H112" s="7">
        <f>'CAT1'!H110</f>
        <v>2</v>
      </c>
      <c r="I112" s="7">
        <f>'CAT1'!I110</f>
        <v>1</v>
      </c>
      <c r="J112" s="7">
        <f>'CAT1'!J110</f>
        <v>2</v>
      </c>
      <c r="K112" s="7">
        <f>'CAT1'!K110</f>
        <v>2</v>
      </c>
      <c r="L112" s="7">
        <f>'CAT1'!L110</f>
        <v>7</v>
      </c>
      <c r="M112" s="7">
        <f>'CAT1'!M110</f>
        <v>8</v>
      </c>
      <c r="N112" s="7">
        <f>'CAT1'!N110</f>
        <v>14</v>
      </c>
      <c r="O112" s="17">
        <f>'CAT1'!O110</f>
        <v>40</v>
      </c>
      <c r="P112" s="7">
        <f>Model!F110</f>
        <v>2</v>
      </c>
      <c r="Q112" s="7">
        <f>Model!G110</f>
        <v>1</v>
      </c>
      <c r="R112" s="7">
        <f>Model!H110</f>
        <v>2</v>
      </c>
      <c r="S112" s="7">
        <f>Model!I110</f>
        <v>2</v>
      </c>
      <c r="T112" s="7">
        <f>Model!J110</f>
        <v>2</v>
      </c>
      <c r="U112" s="7">
        <f>Model!K110</f>
        <v>2</v>
      </c>
      <c r="V112" s="7">
        <f>Model!L110</f>
        <v>2</v>
      </c>
      <c r="W112" s="7">
        <f>Model!M110</f>
        <v>2</v>
      </c>
      <c r="X112" s="7">
        <f>Model!N110</f>
        <v>2</v>
      </c>
      <c r="Y112" s="7">
        <f>Model!O110</f>
        <v>2</v>
      </c>
      <c r="Z112" s="7">
        <f>Model!P110</f>
        <v>10</v>
      </c>
      <c r="AA112" s="7">
        <f>Model!Q110</f>
        <v>5</v>
      </c>
      <c r="AB112" s="7">
        <f>Model!R110</f>
        <v>13</v>
      </c>
      <c r="AC112" s="7">
        <f>Model!S110</f>
        <v>6</v>
      </c>
      <c r="AD112" s="7">
        <f>Model!T110</f>
        <v>8</v>
      </c>
      <c r="AE112" s="7">
        <f>Model!U110</f>
        <v>12</v>
      </c>
      <c r="AF112" s="17">
        <f>Model!V110</f>
        <v>73</v>
      </c>
      <c r="AG112" s="7">
        <f>'CAT1'!P110</f>
        <v>5</v>
      </c>
      <c r="AH112" s="7">
        <f>'CAT1'!Q110</f>
        <v>5</v>
      </c>
      <c r="AI112" s="17">
        <f>'CAT1'!R110</f>
        <v>10</v>
      </c>
      <c r="AJ112" s="29">
        <f>Model!W110</f>
        <v>5</v>
      </c>
      <c r="AK112" s="29">
        <f>Model!X110</f>
        <v>5</v>
      </c>
      <c r="AL112" s="17">
        <f>Model!AB110</f>
        <v>8</v>
      </c>
      <c r="AM112" s="29">
        <f>Model!Z110</f>
        <v>4</v>
      </c>
      <c r="AN112" s="29">
        <f>Model!AA110</f>
        <v>4</v>
      </c>
      <c r="AO112" s="17">
        <f>Model!AB110</f>
        <v>8</v>
      </c>
      <c r="AP112" s="39">
        <f t="shared" si="49"/>
        <v>0.64150943396226412</v>
      </c>
      <c r="AQ112" s="40">
        <f t="shared" si="50"/>
        <v>0.95348837209302328</v>
      </c>
      <c r="AR112" s="41">
        <f t="shared" si="51"/>
        <v>0.65217391304347827</v>
      </c>
      <c r="AS112" s="42">
        <f t="shared" si="52"/>
        <v>0.73913043478260865</v>
      </c>
      <c r="AT112" s="43">
        <f t="shared" si="53"/>
        <v>0.86956521739130432</v>
      </c>
      <c r="AU112" s="44">
        <f t="shared" si="54"/>
        <v>0.93333333333333335</v>
      </c>
      <c r="AV112" s="7">
        <f>ESE!F110</f>
        <v>0</v>
      </c>
      <c r="AW112" s="7">
        <f>ESE!G110</f>
        <v>0</v>
      </c>
      <c r="AX112" s="7">
        <f>ESE!H110</f>
        <v>0</v>
      </c>
      <c r="AY112" s="7">
        <f>ESE!I110</f>
        <v>0</v>
      </c>
      <c r="AZ112" s="7">
        <f>ESE!J110</f>
        <v>1</v>
      </c>
      <c r="BA112" s="7">
        <f>ESE!K110</f>
        <v>1</v>
      </c>
      <c r="BB112" s="7">
        <f>ESE!L110</f>
        <v>0</v>
      </c>
      <c r="BC112" s="7">
        <f>ESE!M110</f>
        <v>0</v>
      </c>
      <c r="BD112" s="7">
        <f>ESE!N110</f>
        <v>0</v>
      </c>
      <c r="BE112" s="7">
        <f>ESE!O110</f>
        <v>0</v>
      </c>
      <c r="BF112" s="7">
        <f>ESE!P110</f>
        <v>7</v>
      </c>
      <c r="BG112" s="7">
        <f>ESE!Q110</f>
        <v>11</v>
      </c>
      <c r="BH112" s="7">
        <f>ESE!R110</f>
        <v>12</v>
      </c>
      <c r="BI112" s="7">
        <f>ESE!S110</f>
        <v>11</v>
      </c>
      <c r="BJ112" s="7">
        <f>ESE!T110</f>
        <v>11</v>
      </c>
      <c r="BK112" s="7">
        <f>ESE!U110</f>
        <v>11</v>
      </c>
      <c r="BL112" s="17">
        <f>ESE!V110</f>
        <v>65</v>
      </c>
      <c r="BM112" s="52">
        <f>ESE!W110</f>
        <v>0.61111111111111116</v>
      </c>
      <c r="BN112" s="40">
        <f>ESE!X110</f>
        <v>0.66666666666666663</v>
      </c>
      <c r="BO112" s="41">
        <f>ESE!Y110</f>
        <v>0.72222222222222221</v>
      </c>
      <c r="BP112" s="42">
        <f>ESE!Z110</f>
        <v>0.61111111111111116</v>
      </c>
      <c r="BQ112" s="43">
        <f>ESE!AA110</f>
        <v>0.61111111111111116</v>
      </c>
      <c r="BR112" s="44">
        <f>ESE!AB110</f>
        <v>0.7</v>
      </c>
      <c r="BS112" s="50">
        <f t="shared" si="55"/>
        <v>0.3666666666666667</v>
      </c>
      <c r="BT112" s="50">
        <f t="shared" si="56"/>
        <v>0.39999999999999997</v>
      </c>
      <c r="BU112" s="50">
        <f t="shared" si="57"/>
        <v>0.43333333333333329</v>
      </c>
      <c r="BV112" s="50">
        <f t="shared" si="58"/>
        <v>0.3666666666666667</v>
      </c>
      <c r="BW112" s="50">
        <f t="shared" si="59"/>
        <v>0.3666666666666667</v>
      </c>
      <c r="BX112" s="50">
        <f t="shared" si="60"/>
        <v>0.42</v>
      </c>
      <c r="BY112" s="34">
        <f t="shared" si="61"/>
        <v>0.25660377358490566</v>
      </c>
      <c r="BZ112" s="34">
        <f t="shared" si="62"/>
        <v>0.38139534883720932</v>
      </c>
      <c r="CA112" s="34">
        <f t="shared" si="63"/>
        <v>0.2608695652173913</v>
      </c>
      <c r="CB112" s="34">
        <f t="shared" si="64"/>
        <v>0.29565217391304349</v>
      </c>
      <c r="CC112" s="34">
        <f t="shared" si="65"/>
        <v>0.34782608695652173</v>
      </c>
      <c r="CD112" s="34">
        <f t="shared" si="66"/>
        <v>0.37333333333333335</v>
      </c>
      <c r="CE112" s="34">
        <f t="shared" si="67"/>
        <v>0.6232704402515723</v>
      </c>
      <c r="CF112" s="34">
        <f t="shared" si="68"/>
        <v>0.78139534883720929</v>
      </c>
      <c r="CG112" s="34">
        <f t="shared" si="69"/>
        <v>0.69420289855072459</v>
      </c>
      <c r="CH112" s="34">
        <f t="shared" si="70"/>
        <v>0.66231884057971024</v>
      </c>
      <c r="CI112" s="34">
        <f t="shared" si="71"/>
        <v>0.71449275362318843</v>
      </c>
      <c r="CJ112" s="34">
        <f t="shared" si="72"/>
        <v>0.79333333333333333</v>
      </c>
      <c r="CK112" s="34">
        <f>CES!J109</f>
        <v>0.66666666666666663</v>
      </c>
      <c r="CL112" s="34">
        <f>CES!K109</f>
        <v>1</v>
      </c>
      <c r="CM112" s="34">
        <f>CES!L109</f>
        <v>0.66666666666666663</v>
      </c>
      <c r="CN112" s="34">
        <f>CES!M109</f>
        <v>0.33333333333333331</v>
      </c>
      <c r="CO112" s="34">
        <f>CES!N109</f>
        <v>0.33333333333333331</v>
      </c>
      <c r="CP112" s="34">
        <f>CES!O109</f>
        <v>1</v>
      </c>
      <c r="CQ112" s="34">
        <f t="shared" si="73"/>
        <v>6.6666666666666666E-2</v>
      </c>
      <c r="CR112" s="34">
        <f t="shared" si="74"/>
        <v>0.1</v>
      </c>
      <c r="CS112" s="34">
        <f t="shared" si="75"/>
        <v>6.6666666666666666E-2</v>
      </c>
      <c r="CT112" s="34">
        <f t="shared" si="76"/>
        <v>3.3333333333333333E-2</v>
      </c>
      <c r="CU112" s="34">
        <f t="shared" si="77"/>
        <v>3.3333333333333333E-2</v>
      </c>
      <c r="CV112" s="34">
        <f t="shared" si="78"/>
        <v>0.1</v>
      </c>
      <c r="CW112" s="34">
        <f t="shared" si="79"/>
        <v>0.56094339622641509</v>
      </c>
      <c r="CX112" s="34">
        <f t="shared" si="80"/>
        <v>0.70325581395348835</v>
      </c>
      <c r="CY112" s="34">
        <f t="shared" si="81"/>
        <v>0.62478260869565216</v>
      </c>
      <c r="CZ112" s="34">
        <f t="shared" si="82"/>
        <v>0.59608695652173926</v>
      </c>
      <c r="DA112" s="34">
        <f t="shared" si="83"/>
        <v>0.64304347826086961</v>
      </c>
      <c r="DB112" s="34">
        <f t="shared" si="84"/>
        <v>0.71399999999999997</v>
      </c>
      <c r="DC112" s="39">
        <f t="shared" si="85"/>
        <v>0.62761006289308174</v>
      </c>
      <c r="DD112" s="40">
        <f t="shared" si="86"/>
        <v>0.80325581395348833</v>
      </c>
      <c r="DE112" s="41">
        <f t="shared" si="87"/>
        <v>0.69144927536231882</v>
      </c>
      <c r="DF112" s="42">
        <f t="shared" si="88"/>
        <v>0.62942028985507259</v>
      </c>
      <c r="DG112" s="43">
        <f t="shared" si="89"/>
        <v>0.67637681159420293</v>
      </c>
      <c r="DH112" s="44">
        <f t="shared" si="90"/>
        <v>0.81399999999999995</v>
      </c>
    </row>
    <row r="113" spans="2:112" x14ac:dyDescent="0.3">
      <c r="B113" s="7">
        <f>'CAT1'!B111</f>
        <v>99</v>
      </c>
      <c r="C113" s="21" t="str">
        <f>'CAT1'!C111</f>
        <v>AME21044</v>
      </c>
      <c r="D113" s="132" t="str">
        <f>'CAT1'!D111</f>
        <v>AME21044</v>
      </c>
      <c r="E113" s="133"/>
      <c r="F113" s="7">
        <f>'CAT1'!F111</f>
        <v>2</v>
      </c>
      <c r="G113" s="7">
        <f>'CAT1'!G111</f>
        <v>2</v>
      </c>
      <c r="H113" s="7">
        <f>'CAT1'!H111</f>
        <v>2</v>
      </c>
      <c r="I113" s="7">
        <f>'CAT1'!I111</f>
        <v>2</v>
      </c>
      <c r="J113" s="7">
        <f>'CAT1'!J111</f>
        <v>2</v>
      </c>
      <c r="K113" s="7">
        <f>'CAT1'!K111</f>
        <v>2</v>
      </c>
      <c r="L113" s="7">
        <f>'CAT1'!L111</f>
        <v>10</v>
      </c>
      <c r="M113" s="7">
        <f>'CAT1'!M111</f>
        <v>13</v>
      </c>
      <c r="N113" s="7">
        <f>'CAT1'!N111</f>
        <v>10</v>
      </c>
      <c r="O113" s="17">
        <f>'CAT1'!O111</f>
        <v>45</v>
      </c>
      <c r="P113" s="7">
        <f>Model!F111</f>
        <v>0</v>
      </c>
      <c r="Q113" s="7">
        <f>Model!G111</f>
        <v>0</v>
      </c>
      <c r="R113" s="7">
        <f>Model!H111</f>
        <v>2</v>
      </c>
      <c r="S113" s="7">
        <f>Model!I111</f>
        <v>0</v>
      </c>
      <c r="T113" s="7">
        <f>Model!J111</f>
        <v>0</v>
      </c>
      <c r="U113" s="7">
        <f>Model!K111</f>
        <v>1</v>
      </c>
      <c r="V113" s="7">
        <f>Model!L111</f>
        <v>1</v>
      </c>
      <c r="W113" s="7">
        <f>Model!M111</f>
        <v>2</v>
      </c>
      <c r="X113" s="7">
        <f>Model!N111</f>
        <v>2</v>
      </c>
      <c r="Y113" s="7">
        <f>Model!O111</f>
        <v>2</v>
      </c>
      <c r="Z113" s="7">
        <f>Model!P111</f>
        <v>9</v>
      </c>
      <c r="AA113" s="7">
        <f>Model!Q111</f>
        <v>13</v>
      </c>
      <c r="AB113" s="7">
        <f>Model!R111</f>
        <v>11</v>
      </c>
      <c r="AC113" s="7">
        <f>Model!S111</f>
        <v>14</v>
      </c>
      <c r="AD113" s="7">
        <f>Model!T111</f>
        <v>13</v>
      </c>
      <c r="AE113" s="7">
        <f>Model!U111</f>
        <v>11</v>
      </c>
      <c r="AF113" s="17">
        <f>Model!V111</f>
        <v>81</v>
      </c>
      <c r="AG113" s="7">
        <f>'CAT1'!P111</f>
        <v>5</v>
      </c>
      <c r="AH113" s="7">
        <f>'CAT1'!Q111</f>
        <v>5</v>
      </c>
      <c r="AI113" s="17">
        <f>'CAT1'!R111</f>
        <v>10</v>
      </c>
      <c r="AJ113" s="29">
        <f>Model!W111</f>
        <v>5</v>
      </c>
      <c r="AK113" s="29">
        <f>Model!X111</f>
        <v>5</v>
      </c>
      <c r="AL113" s="17">
        <f>Model!AB111</f>
        <v>8</v>
      </c>
      <c r="AM113" s="29">
        <f>Model!Z111</f>
        <v>4</v>
      </c>
      <c r="AN113" s="29">
        <f>Model!AA111</f>
        <v>4</v>
      </c>
      <c r="AO113" s="17">
        <f>Model!AB111</f>
        <v>8</v>
      </c>
      <c r="AP113" s="39">
        <f t="shared" si="49"/>
        <v>0.8867924528301887</v>
      </c>
      <c r="AQ113" s="40">
        <f t="shared" si="50"/>
        <v>0.79069767441860461</v>
      </c>
      <c r="AR113" s="41">
        <f t="shared" si="51"/>
        <v>0.86956521739130432</v>
      </c>
      <c r="AS113" s="42">
        <f t="shared" si="52"/>
        <v>0.91304347826086951</v>
      </c>
      <c r="AT113" s="43">
        <f t="shared" si="53"/>
        <v>0.82608695652173914</v>
      </c>
      <c r="AU113" s="44">
        <f t="shared" si="54"/>
        <v>0.8666666666666667</v>
      </c>
      <c r="AV113" s="7">
        <f>ESE!F111</f>
        <v>2</v>
      </c>
      <c r="AW113" s="7">
        <f>ESE!G111</f>
        <v>2</v>
      </c>
      <c r="AX113" s="7">
        <f>ESE!H111</f>
        <v>2</v>
      </c>
      <c r="AY113" s="7">
        <f>ESE!I111</f>
        <v>2</v>
      </c>
      <c r="AZ113" s="7">
        <f>ESE!J111</f>
        <v>2</v>
      </c>
      <c r="BA113" s="7">
        <f>ESE!K111</f>
        <v>2</v>
      </c>
      <c r="BB113" s="7">
        <f>ESE!L111</f>
        <v>2</v>
      </c>
      <c r="BC113" s="7">
        <f>ESE!M111</f>
        <v>2</v>
      </c>
      <c r="BD113" s="7">
        <f>ESE!N111</f>
        <v>2</v>
      </c>
      <c r="BE113" s="7">
        <f>ESE!O111</f>
        <v>2</v>
      </c>
      <c r="BF113" s="7">
        <f>ESE!P111</f>
        <v>8</v>
      </c>
      <c r="BG113" s="7">
        <f>ESE!Q111</f>
        <v>10</v>
      </c>
      <c r="BH113" s="7">
        <f>ESE!R111</f>
        <v>10</v>
      </c>
      <c r="BI113" s="7">
        <f>ESE!S111</f>
        <v>11</v>
      </c>
      <c r="BJ113" s="7">
        <f>ESE!T111</f>
        <v>10</v>
      </c>
      <c r="BK113" s="7">
        <f>ESE!U111</f>
        <v>11</v>
      </c>
      <c r="BL113" s="17">
        <f>ESE!V111</f>
        <v>80</v>
      </c>
      <c r="BM113" s="52">
        <f>ESE!W111</f>
        <v>0.77777777777777779</v>
      </c>
      <c r="BN113" s="40">
        <f>ESE!X111</f>
        <v>0.77777777777777779</v>
      </c>
      <c r="BO113" s="41">
        <f>ESE!Y111</f>
        <v>0.83333333333333337</v>
      </c>
      <c r="BP113" s="42">
        <f>ESE!Z111</f>
        <v>0.77777777777777779</v>
      </c>
      <c r="BQ113" s="43">
        <f>ESE!AA111</f>
        <v>0.83333333333333337</v>
      </c>
      <c r="BR113" s="44">
        <f>ESE!AB111</f>
        <v>0.8</v>
      </c>
      <c r="BS113" s="50">
        <f t="shared" si="55"/>
        <v>0.46666666666666667</v>
      </c>
      <c r="BT113" s="50">
        <f t="shared" si="56"/>
        <v>0.46666666666666667</v>
      </c>
      <c r="BU113" s="50">
        <f t="shared" si="57"/>
        <v>0.5</v>
      </c>
      <c r="BV113" s="50">
        <f t="shared" si="58"/>
        <v>0.46666666666666667</v>
      </c>
      <c r="BW113" s="50">
        <f t="shared" si="59"/>
        <v>0.5</v>
      </c>
      <c r="BX113" s="50">
        <f t="shared" si="60"/>
        <v>0.48</v>
      </c>
      <c r="BY113" s="34">
        <f t="shared" si="61"/>
        <v>0.3547169811320755</v>
      </c>
      <c r="BZ113" s="34">
        <f t="shared" si="62"/>
        <v>0.31627906976744186</v>
      </c>
      <c r="CA113" s="34">
        <f t="shared" si="63"/>
        <v>0.34782608695652173</v>
      </c>
      <c r="CB113" s="34">
        <f t="shared" si="64"/>
        <v>0.36521739130434783</v>
      </c>
      <c r="CC113" s="34">
        <f t="shared" si="65"/>
        <v>0.33043478260869569</v>
      </c>
      <c r="CD113" s="34">
        <f t="shared" si="66"/>
        <v>0.34666666666666668</v>
      </c>
      <c r="CE113" s="34">
        <f t="shared" si="67"/>
        <v>0.82138364779874218</v>
      </c>
      <c r="CF113" s="34">
        <f t="shared" si="68"/>
        <v>0.78294573643410859</v>
      </c>
      <c r="CG113" s="34">
        <f t="shared" si="69"/>
        <v>0.84782608695652173</v>
      </c>
      <c r="CH113" s="34">
        <f t="shared" si="70"/>
        <v>0.8318840579710145</v>
      </c>
      <c r="CI113" s="34">
        <f t="shared" si="71"/>
        <v>0.83043478260869574</v>
      </c>
      <c r="CJ113" s="34">
        <f t="shared" si="72"/>
        <v>0.82666666666666666</v>
      </c>
      <c r="CK113" s="34">
        <f>CES!J110</f>
        <v>1</v>
      </c>
      <c r="CL113" s="34">
        <f>CES!K110</f>
        <v>1</v>
      </c>
      <c r="CM113" s="34">
        <f>CES!L110</f>
        <v>0.66666666666666663</v>
      </c>
      <c r="CN113" s="34">
        <f>CES!M110</f>
        <v>0.33333333333333331</v>
      </c>
      <c r="CO113" s="34">
        <f>CES!N110</f>
        <v>1</v>
      </c>
      <c r="CP113" s="34">
        <f>CES!O110</f>
        <v>0.66666666666666663</v>
      </c>
      <c r="CQ113" s="34">
        <f t="shared" si="73"/>
        <v>0.1</v>
      </c>
      <c r="CR113" s="34">
        <f t="shared" si="74"/>
        <v>0.1</v>
      </c>
      <c r="CS113" s="34">
        <f t="shared" si="75"/>
        <v>6.6666666666666666E-2</v>
      </c>
      <c r="CT113" s="34">
        <f t="shared" si="76"/>
        <v>3.3333333333333333E-2</v>
      </c>
      <c r="CU113" s="34">
        <f t="shared" si="77"/>
        <v>0.1</v>
      </c>
      <c r="CV113" s="34">
        <f t="shared" si="78"/>
        <v>6.6666666666666666E-2</v>
      </c>
      <c r="CW113" s="34">
        <f t="shared" si="79"/>
        <v>0.73924528301886794</v>
      </c>
      <c r="CX113" s="34">
        <f t="shared" si="80"/>
        <v>0.70465116279069773</v>
      </c>
      <c r="CY113" s="34">
        <f t="shared" si="81"/>
        <v>0.7630434782608696</v>
      </c>
      <c r="CZ113" s="34">
        <f t="shared" si="82"/>
        <v>0.7486956521739131</v>
      </c>
      <c r="DA113" s="34">
        <f t="shared" si="83"/>
        <v>0.74739130434782619</v>
      </c>
      <c r="DB113" s="34">
        <f t="shared" si="84"/>
        <v>0.74399999999999999</v>
      </c>
      <c r="DC113" s="39">
        <f t="shared" si="85"/>
        <v>0.83924528301886792</v>
      </c>
      <c r="DD113" s="40">
        <f t="shared" si="86"/>
        <v>0.8046511627906977</v>
      </c>
      <c r="DE113" s="41">
        <f t="shared" si="87"/>
        <v>0.82971014492753625</v>
      </c>
      <c r="DF113" s="42">
        <f t="shared" si="88"/>
        <v>0.78202898550724642</v>
      </c>
      <c r="DG113" s="43">
        <f t="shared" si="89"/>
        <v>0.84739130434782617</v>
      </c>
      <c r="DH113" s="44">
        <f t="shared" si="90"/>
        <v>0.81066666666666665</v>
      </c>
    </row>
    <row r="114" spans="2:112" x14ac:dyDescent="0.3">
      <c r="B114" s="7">
        <f>'CAT1'!B112</f>
        <v>100</v>
      </c>
      <c r="C114" s="21" t="str">
        <f>'CAT1'!C112</f>
        <v>AME21046</v>
      </c>
      <c r="D114" s="132" t="str">
        <f>'CAT1'!D112</f>
        <v>AME21046</v>
      </c>
      <c r="E114" s="133"/>
      <c r="F114" s="7">
        <f>'CAT1'!F112</f>
        <v>2</v>
      </c>
      <c r="G114" s="7">
        <f>'CAT1'!G112</f>
        <v>2</v>
      </c>
      <c r="H114" s="7">
        <f>'CAT1'!H112</f>
        <v>2</v>
      </c>
      <c r="I114" s="7">
        <f>'CAT1'!I112</f>
        <v>2</v>
      </c>
      <c r="J114" s="7">
        <f>'CAT1'!J112</f>
        <v>2</v>
      </c>
      <c r="K114" s="7">
        <f>'CAT1'!K112</f>
        <v>2</v>
      </c>
      <c r="L114" s="7">
        <f>'CAT1'!L112</f>
        <v>9</v>
      </c>
      <c r="M114" s="7">
        <f>'CAT1'!M112</f>
        <v>14</v>
      </c>
      <c r="N114" s="7">
        <f>'CAT1'!N112</f>
        <v>10</v>
      </c>
      <c r="O114" s="17">
        <f>'CAT1'!O112</f>
        <v>45</v>
      </c>
      <c r="P114" s="7">
        <f>Model!F112</f>
        <v>1</v>
      </c>
      <c r="Q114" s="7">
        <f>Model!G112</f>
        <v>2</v>
      </c>
      <c r="R114" s="7">
        <f>Model!H112</f>
        <v>2</v>
      </c>
      <c r="S114" s="7">
        <f>Model!I112</f>
        <v>2</v>
      </c>
      <c r="T114" s="7">
        <f>Model!J112</f>
        <v>2</v>
      </c>
      <c r="U114" s="7">
        <f>Model!K112</f>
        <v>1</v>
      </c>
      <c r="V114" s="7">
        <f>Model!L112</f>
        <v>1</v>
      </c>
      <c r="W114" s="7">
        <f>Model!M112</f>
        <v>1</v>
      </c>
      <c r="X114" s="7">
        <f>Model!N112</f>
        <v>2</v>
      </c>
      <c r="Y114" s="7">
        <f>Model!O112</f>
        <v>2</v>
      </c>
      <c r="Z114" s="7">
        <f>Model!P112</f>
        <v>8</v>
      </c>
      <c r="AA114" s="7">
        <f>Model!Q112</f>
        <v>11</v>
      </c>
      <c r="AB114" s="7">
        <f>Model!R112</f>
        <v>14</v>
      </c>
      <c r="AC114" s="7">
        <f>Model!S112</f>
        <v>13</v>
      </c>
      <c r="AD114" s="7">
        <f>Model!T112</f>
        <v>12</v>
      </c>
      <c r="AE114" s="7">
        <f>Model!U112</f>
        <v>11</v>
      </c>
      <c r="AF114" s="17">
        <f>Model!V112</f>
        <v>85</v>
      </c>
      <c r="AG114" s="7">
        <f>'CAT1'!P112</f>
        <v>5</v>
      </c>
      <c r="AH114" s="7">
        <f>'CAT1'!Q112</f>
        <v>5</v>
      </c>
      <c r="AI114" s="17">
        <f>'CAT1'!R112</f>
        <v>10</v>
      </c>
      <c r="AJ114" s="29">
        <f>Model!W112</f>
        <v>5</v>
      </c>
      <c r="AK114" s="29">
        <f>Model!X112</f>
        <v>5</v>
      </c>
      <c r="AL114" s="17">
        <f>Model!AB112</f>
        <v>9</v>
      </c>
      <c r="AM114" s="29">
        <f>Model!Z112</f>
        <v>4</v>
      </c>
      <c r="AN114" s="29">
        <f>Model!AA112</f>
        <v>5</v>
      </c>
      <c r="AO114" s="17">
        <f>Model!AB112</f>
        <v>9</v>
      </c>
      <c r="AP114" s="39">
        <f t="shared" si="49"/>
        <v>0.90566037735849059</v>
      </c>
      <c r="AQ114" s="40">
        <f t="shared" si="50"/>
        <v>0.90697674418604646</v>
      </c>
      <c r="AR114" s="41">
        <f t="shared" si="51"/>
        <v>0.91304347826086951</v>
      </c>
      <c r="AS114" s="42">
        <f t="shared" si="52"/>
        <v>0.82608695652173914</v>
      </c>
      <c r="AT114" s="43">
        <f t="shared" si="53"/>
        <v>0.82608695652173914</v>
      </c>
      <c r="AU114" s="44">
        <f t="shared" si="54"/>
        <v>0.8666666666666667</v>
      </c>
      <c r="AV114" s="7">
        <f>ESE!F112</f>
        <v>2</v>
      </c>
      <c r="AW114" s="7">
        <f>ESE!G112</f>
        <v>2</v>
      </c>
      <c r="AX114" s="7">
        <f>ESE!H112</f>
        <v>2</v>
      </c>
      <c r="AY114" s="7">
        <f>ESE!I112</f>
        <v>1</v>
      </c>
      <c r="AZ114" s="7">
        <f>ESE!J112</f>
        <v>2</v>
      </c>
      <c r="BA114" s="7">
        <f>ESE!K112</f>
        <v>2</v>
      </c>
      <c r="BB114" s="7">
        <f>ESE!L112</f>
        <v>2</v>
      </c>
      <c r="BC114" s="7">
        <f>ESE!M112</f>
        <v>2</v>
      </c>
      <c r="BD114" s="7">
        <f>ESE!N112</f>
        <v>2</v>
      </c>
      <c r="BE114" s="7">
        <f>ESE!O112</f>
        <v>2</v>
      </c>
      <c r="BF114" s="7">
        <f>ESE!P112</f>
        <v>7</v>
      </c>
      <c r="BG114" s="7">
        <f>ESE!Q112</f>
        <v>11</v>
      </c>
      <c r="BH114" s="7">
        <f>ESE!R112</f>
        <v>12</v>
      </c>
      <c r="BI114" s="7">
        <f>ESE!S112</f>
        <v>11</v>
      </c>
      <c r="BJ114" s="7">
        <f>ESE!T112</f>
        <v>11</v>
      </c>
      <c r="BK114" s="7">
        <f>ESE!U112</f>
        <v>12</v>
      </c>
      <c r="BL114" s="17">
        <f>ESE!V112</f>
        <v>83</v>
      </c>
      <c r="BM114" s="52">
        <f>ESE!W112</f>
        <v>0.83333333333333337</v>
      </c>
      <c r="BN114" s="40">
        <f>ESE!X112</f>
        <v>0.83333333333333337</v>
      </c>
      <c r="BO114" s="41">
        <f>ESE!Y112</f>
        <v>0.83333333333333337</v>
      </c>
      <c r="BP114" s="42">
        <f>ESE!Z112</f>
        <v>0.83333333333333337</v>
      </c>
      <c r="BQ114" s="43">
        <f>ESE!AA112</f>
        <v>0.88888888888888884</v>
      </c>
      <c r="BR114" s="44">
        <f>ESE!AB112</f>
        <v>0.7</v>
      </c>
      <c r="BS114" s="50">
        <f t="shared" si="55"/>
        <v>0.5</v>
      </c>
      <c r="BT114" s="50">
        <f t="shared" si="56"/>
        <v>0.5</v>
      </c>
      <c r="BU114" s="50">
        <f t="shared" si="57"/>
        <v>0.5</v>
      </c>
      <c r="BV114" s="50">
        <f t="shared" si="58"/>
        <v>0.5</v>
      </c>
      <c r="BW114" s="50">
        <f t="shared" si="59"/>
        <v>0.53333333333333333</v>
      </c>
      <c r="BX114" s="50">
        <f t="shared" si="60"/>
        <v>0.42</v>
      </c>
      <c r="BY114" s="34">
        <f t="shared" si="61"/>
        <v>0.36226415094339626</v>
      </c>
      <c r="BZ114" s="34">
        <f t="shared" si="62"/>
        <v>0.36279069767441863</v>
      </c>
      <c r="CA114" s="34">
        <f t="shared" si="63"/>
        <v>0.36521739130434783</v>
      </c>
      <c r="CB114" s="34">
        <f t="shared" si="64"/>
        <v>0.33043478260869569</v>
      </c>
      <c r="CC114" s="34">
        <f t="shared" si="65"/>
        <v>0.33043478260869569</v>
      </c>
      <c r="CD114" s="34">
        <f t="shared" si="66"/>
        <v>0.34666666666666668</v>
      </c>
      <c r="CE114" s="34">
        <f t="shared" si="67"/>
        <v>0.86226415094339626</v>
      </c>
      <c r="CF114" s="34">
        <f t="shared" si="68"/>
        <v>0.86279069767441863</v>
      </c>
      <c r="CG114" s="34">
        <f t="shared" si="69"/>
        <v>0.86521739130434783</v>
      </c>
      <c r="CH114" s="34">
        <f t="shared" si="70"/>
        <v>0.83043478260869574</v>
      </c>
      <c r="CI114" s="34">
        <f t="shared" si="71"/>
        <v>0.86376811594202896</v>
      </c>
      <c r="CJ114" s="34">
        <f t="shared" si="72"/>
        <v>0.76666666666666661</v>
      </c>
      <c r="CK114" s="34">
        <f>CES!J111</f>
        <v>1</v>
      </c>
      <c r="CL114" s="34">
        <f>CES!K111</f>
        <v>0.66666666666666663</v>
      </c>
      <c r="CM114" s="34">
        <f>CES!L111</f>
        <v>0.66666666666666663</v>
      </c>
      <c r="CN114" s="34">
        <f>CES!M111</f>
        <v>0.33333333333333331</v>
      </c>
      <c r="CO114" s="34">
        <f>CES!N111</f>
        <v>0.33333333333333331</v>
      </c>
      <c r="CP114" s="34">
        <f>CES!O111</f>
        <v>0.66666666666666663</v>
      </c>
      <c r="CQ114" s="34">
        <f t="shared" si="73"/>
        <v>0.1</v>
      </c>
      <c r="CR114" s="34">
        <f t="shared" si="74"/>
        <v>6.6666666666666666E-2</v>
      </c>
      <c r="CS114" s="34">
        <f t="shared" si="75"/>
        <v>6.6666666666666666E-2</v>
      </c>
      <c r="CT114" s="34">
        <f t="shared" si="76"/>
        <v>3.3333333333333333E-2</v>
      </c>
      <c r="CU114" s="34">
        <f t="shared" si="77"/>
        <v>3.3333333333333333E-2</v>
      </c>
      <c r="CV114" s="34">
        <f t="shared" si="78"/>
        <v>6.6666666666666666E-2</v>
      </c>
      <c r="CW114" s="34">
        <f t="shared" si="79"/>
        <v>0.77603773584905666</v>
      </c>
      <c r="CX114" s="34">
        <f t="shared" si="80"/>
        <v>0.77651162790697681</v>
      </c>
      <c r="CY114" s="34">
        <f t="shared" si="81"/>
        <v>0.77869565217391301</v>
      </c>
      <c r="CZ114" s="34">
        <f t="shared" si="82"/>
        <v>0.74739130434782619</v>
      </c>
      <c r="DA114" s="34">
        <f t="shared" si="83"/>
        <v>0.77739130434782611</v>
      </c>
      <c r="DB114" s="34">
        <f t="shared" si="84"/>
        <v>0.69</v>
      </c>
      <c r="DC114" s="39">
        <f t="shared" si="85"/>
        <v>0.87603773584905664</v>
      </c>
      <c r="DD114" s="40">
        <f t="shared" si="86"/>
        <v>0.84317829457364346</v>
      </c>
      <c r="DE114" s="41">
        <f t="shared" si="87"/>
        <v>0.84536231884057966</v>
      </c>
      <c r="DF114" s="42">
        <f t="shared" si="88"/>
        <v>0.78072463768115952</v>
      </c>
      <c r="DG114" s="43">
        <f t="shared" si="89"/>
        <v>0.81072463768115943</v>
      </c>
      <c r="DH114" s="44">
        <f t="shared" si="90"/>
        <v>0.7566666666666666</v>
      </c>
    </row>
    <row r="115" spans="2:112" x14ac:dyDescent="0.3">
      <c r="B115" s="7">
        <f>'CAT1'!B113</f>
        <v>101</v>
      </c>
      <c r="C115" s="21" t="str">
        <f>'CAT1'!C113</f>
        <v>AME21047</v>
      </c>
      <c r="D115" s="132" t="str">
        <f>'CAT1'!D113</f>
        <v>AME21047</v>
      </c>
      <c r="E115" s="133"/>
      <c r="F115" s="7">
        <f>'CAT1'!F113</f>
        <v>0</v>
      </c>
      <c r="G115" s="7">
        <f>'CAT1'!G113</f>
        <v>1</v>
      </c>
      <c r="H115" s="7">
        <f>'CAT1'!H113</f>
        <v>2</v>
      </c>
      <c r="I115" s="7">
        <f>'CAT1'!I113</f>
        <v>0</v>
      </c>
      <c r="J115" s="7">
        <f>'CAT1'!J113</f>
        <v>1</v>
      </c>
      <c r="K115" s="7">
        <f>'CAT1'!K113</f>
        <v>1</v>
      </c>
      <c r="L115" s="7">
        <f>'CAT1'!L113</f>
        <v>6</v>
      </c>
      <c r="M115" s="7">
        <f>'CAT1'!M113</f>
        <v>13</v>
      </c>
      <c r="N115" s="7">
        <f>'CAT1'!N113</f>
        <v>7</v>
      </c>
      <c r="O115" s="17">
        <f>'CAT1'!O113</f>
        <v>31</v>
      </c>
      <c r="P115" s="7">
        <f>Model!F113</f>
        <v>0</v>
      </c>
      <c r="Q115" s="7">
        <f>Model!G113</f>
        <v>2</v>
      </c>
      <c r="R115" s="7">
        <f>Model!H113</f>
        <v>2</v>
      </c>
      <c r="S115" s="7">
        <f>Model!I113</f>
        <v>1</v>
      </c>
      <c r="T115" s="7">
        <f>Model!J113</f>
        <v>1</v>
      </c>
      <c r="U115" s="7">
        <f>Model!K113</f>
        <v>0</v>
      </c>
      <c r="V115" s="7">
        <f>Model!L113</f>
        <v>2</v>
      </c>
      <c r="W115" s="7">
        <f>Model!M113</f>
        <v>0</v>
      </c>
      <c r="X115" s="7">
        <f>Model!N113</f>
        <v>2</v>
      </c>
      <c r="Y115" s="7">
        <f>Model!O113</f>
        <v>1</v>
      </c>
      <c r="Z115" s="7">
        <f>Model!P113</f>
        <v>0</v>
      </c>
      <c r="AA115" s="7">
        <f>Model!Q113</f>
        <v>10</v>
      </c>
      <c r="AB115" s="7">
        <f>Model!R113</f>
        <v>0</v>
      </c>
      <c r="AC115" s="7">
        <f>Model!S113</f>
        <v>3</v>
      </c>
      <c r="AD115" s="7">
        <f>Model!T113</f>
        <v>8</v>
      </c>
      <c r="AE115" s="7">
        <f>Model!U113</f>
        <v>2</v>
      </c>
      <c r="AF115" s="17">
        <f>Model!V113</f>
        <v>34</v>
      </c>
      <c r="AG115" s="7">
        <f>'CAT1'!P113</f>
        <v>5</v>
      </c>
      <c r="AH115" s="7">
        <f>'CAT1'!Q113</f>
        <v>5</v>
      </c>
      <c r="AI115" s="17">
        <f>'CAT1'!R113</f>
        <v>10</v>
      </c>
      <c r="AJ115" s="29">
        <f>Model!W113</f>
        <v>5</v>
      </c>
      <c r="AK115" s="29">
        <f>Model!X113</f>
        <v>5</v>
      </c>
      <c r="AL115" s="17">
        <f>Model!AB113</f>
        <v>8</v>
      </c>
      <c r="AM115" s="29">
        <f>Model!Z113</f>
        <v>4</v>
      </c>
      <c r="AN115" s="29">
        <f>Model!AA113</f>
        <v>4</v>
      </c>
      <c r="AO115" s="17">
        <f>Model!AB113</f>
        <v>8</v>
      </c>
      <c r="AP115" s="39">
        <f t="shared" si="49"/>
        <v>0.73584905660377353</v>
      </c>
      <c r="AQ115" s="40">
        <f t="shared" si="50"/>
        <v>0.39534883720930231</v>
      </c>
      <c r="AR115" s="41">
        <f t="shared" si="51"/>
        <v>0.39130434782608697</v>
      </c>
      <c r="AS115" s="42">
        <f t="shared" si="52"/>
        <v>0.65217391304347827</v>
      </c>
      <c r="AT115" s="43">
        <f t="shared" si="53"/>
        <v>0.39130434782608697</v>
      </c>
      <c r="AU115" s="44">
        <f t="shared" si="54"/>
        <v>0.26666666666666666</v>
      </c>
      <c r="AV115" s="7" t="str">
        <f>ESE!F113</f>
        <v>-</v>
      </c>
      <c r="AW115" s="7" t="str">
        <f>ESE!G113</f>
        <v>-</v>
      </c>
      <c r="AX115" s="7" t="str">
        <f>ESE!H113</f>
        <v>-</v>
      </c>
      <c r="AY115" s="7" t="str">
        <f>ESE!I113</f>
        <v>-</v>
      </c>
      <c r="AZ115" s="7" t="str">
        <f>ESE!J113</f>
        <v>-</v>
      </c>
      <c r="BA115" s="7" t="str">
        <f>ESE!K113</f>
        <v>-</v>
      </c>
      <c r="BB115" s="7" t="str">
        <f>ESE!L113</f>
        <v>-</v>
      </c>
      <c r="BC115" s="7" t="str">
        <f>ESE!M113</f>
        <v>-</v>
      </c>
      <c r="BD115" s="7" t="str">
        <f>ESE!N113</f>
        <v>-</v>
      </c>
      <c r="BE115" s="7" t="str">
        <f>ESE!O113</f>
        <v>-</v>
      </c>
      <c r="BF115" s="7" t="str">
        <f>ESE!P113</f>
        <v>-</v>
      </c>
      <c r="BG115" s="7" t="str">
        <f>ESE!Q113</f>
        <v>-</v>
      </c>
      <c r="BH115" s="7" t="str">
        <f>ESE!R113</f>
        <v>-</v>
      </c>
      <c r="BI115" s="7" t="str">
        <f>ESE!S113</f>
        <v>-</v>
      </c>
      <c r="BJ115" s="7" t="str">
        <f>ESE!T113</f>
        <v>-</v>
      </c>
      <c r="BK115" s="7" t="str">
        <f>ESE!U113</f>
        <v>-</v>
      </c>
      <c r="BL115" s="17">
        <f>ESE!V113</f>
        <v>0</v>
      </c>
      <c r="BM115" s="52">
        <f>ESE!W113</f>
        <v>0</v>
      </c>
      <c r="BN115" s="40">
        <f>ESE!X113</f>
        <v>0</v>
      </c>
      <c r="BO115" s="41">
        <f>ESE!Y113</f>
        <v>0</v>
      </c>
      <c r="BP115" s="42">
        <f>ESE!Z113</f>
        <v>0</v>
      </c>
      <c r="BQ115" s="43">
        <f>ESE!AA113</f>
        <v>0</v>
      </c>
      <c r="BR115" s="44">
        <f>ESE!AB113</f>
        <v>0</v>
      </c>
      <c r="BS115" s="50">
        <f t="shared" si="55"/>
        <v>0</v>
      </c>
      <c r="BT115" s="50">
        <f t="shared" si="56"/>
        <v>0</v>
      </c>
      <c r="BU115" s="50">
        <f t="shared" si="57"/>
        <v>0</v>
      </c>
      <c r="BV115" s="50">
        <f t="shared" si="58"/>
        <v>0</v>
      </c>
      <c r="BW115" s="50">
        <f t="shared" si="59"/>
        <v>0</v>
      </c>
      <c r="BX115" s="50">
        <f t="shared" si="60"/>
        <v>0</v>
      </c>
      <c r="BY115" s="34">
        <f t="shared" si="61"/>
        <v>0.29433962264150942</v>
      </c>
      <c r="BZ115" s="34">
        <f t="shared" si="62"/>
        <v>0.15813953488372093</v>
      </c>
      <c r="CA115" s="34">
        <f t="shared" si="63"/>
        <v>0.15652173913043479</v>
      </c>
      <c r="CB115" s="34">
        <f t="shared" si="64"/>
        <v>0.2608695652173913</v>
      </c>
      <c r="CC115" s="34">
        <f t="shared" si="65"/>
        <v>0.15652173913043479</v>
      </c>
      <c r="CD115" s="34">
        <f t="shared" si="66"/>
        <v>0.10666666666666667</v>
      </c>
      <c r="CE115" s="34">
        <f t="shared" si="67"/>
        <v>0.29433962264150942</v>
      </c>
      <c r="CF115" s="34">
        <f t="shared" si="68"/>
        <v>0.15813953488372093</v>
      </c>
      <c r="CG115" s="34">
        <f t="shared" si="69"/>
        <v>0.15652173913043479</v>
      </c>
      <c r="CH115" s="34">
        <f t="shared" si="70"/>
        <v>0.2608695652173913</v>
      </c>
      <c r="CI115" s="34">
        <f t="shared" si="71"/>
        <v>0.15652173913043479</v>
      </c>
      <c r="CJ115" s="34">
        <f t="shared" si="72"/>
        <v>0.10666666666666667</v>
      </c>
      <c r="CK115" s="34">
        <f>CES!J112</f>
        <v>0.33333333333333331</v>
      </c>
      <c r="CL115" s="34">
        <f>CES!K112</f>
        <v>0.66666666666666663</v>
      </c>
      <c r="CM115" s="34">
        <f>CES!L112</f>
        <v>0.33333333333333331</v>
      </c>
      <c r="CN115" s="34">
        <f>CES!M112</f>
        <v>0.33333333333333331</v>
      </c>
      <c r="CO115" s="34">
        <f>CES!N112</f>
        <v>0.33333333333333331</v>
      </c>
      <c r="CP115" s="34">
        <f>CES!O112</f>
        <v>0.33333333333333331</v>
      </c>
      <c r="CQ115" s="34">
        <f t="shared" si="73"/>
        <v>3.3333333333333333E-2</v>
      </c>
      <c r="CR115" s="34">
        <f t="shared" si="74"/>
        <v>6.6666666666666666E-2</v>
      </c>
      <c r="CS115" s="34">
        <f t="shared" si="75"/>
        <v>3.3333333333333333E-2</v>
      </c>
      <c r="CT115" s="34">
        <f t="shared" si="76"/>
        <v>3.3333333333333333E-2</v>
      </c>
      <c r="CU115" s="34">
        <f t="shared" si="77"/>
        <v>3.3333333333333333E-2</v>
      </c>
      <c r="CV115" s="34">
        <f t="shared" si="78"/>
        <v>3.3333333333333333E-2</v>
      </c>
      <c r="CW115" s="34">
        <f t="shared" si="79"/>
        <v>0.26490566037735847</v>
      </c>
      <c r="CX115" s="34">
        <f t="shared" si="80"/>
        <v>0.14232558139534884</v>
      </c>
      <c r="CY115" s="34">
        <f t="shared" si="81"/>
        <v>0.14086956521739133</v>
      </c>
      <c r="CZ115" s="34">
        <f t="shared" si="82"/>
        <v>0.23478260869565218</v>
      </c>
      <c r="DA115" s="34">
        <f t="shared" si="83"/>
        <v>0.14086956521739133</v>
      </c>
      <c r="DB115" s="34">
        <f t="shared" si="84"/>
        <v>9.6000000000000002E-2</v>
      </c>
      <c r="DC115" s="39">
        <f t="shared" si="85"/>
        <v>0.29823899371069179</v>
      </c>
      <c r="DD115" s="40">
        <f t="shared" si="86"/>
        <v>0.2089922480620155</v>
      </c>
      <c r="DE115" s="41">
        <f t="shared" si="87"/>
        <v>0.17420289855072466</v>
      </c>
      <c r="DF115" s="42">
        <f t="shared" si="88"/>
        <v>0.26811594202898553</v>
      </c>
      <c r="DG115" s="43">
        <f t="shared" si="89"/>
        <v>0.17420289855072466</v>
      </c>
      <c r="DH115" s="44">
        <f t="shared" si="90"/>
        <v>0.12933333333333333</v>
      </c>
    </row>
    <row r="116" spans="2:112" x14ac:dyDescent="0.3">
      <c r="B116" s="7">
        <f>'CAT1'!B114</f>
        <v>102</v>
      </c>
      <c r="C116" s="21" t="str">
        <f>'CAT1'!C114</f>
        <v>AME21049</v>
      </c>
      <c r="D116" s="132" t="str">
        <f>'CAT1'!D114</f>
        <v>AME21049</v>
      </c>
      <c r="E116" s="133"/>
      <c r="F116" s="7">
        <f>'CAT1'!F114</f>
        <v>2</v>
      </c>
      <c r="G116" s="7">
        <f>'CAT1'!G114</f>
        <v>2</v>
      </c>
      <c r="H116" s="7">
        <f>'CAT1'!H114</f>
        <v>2</v>
      </c>
      <c r="I116" s="7">
        <f>'CAT1'!I114</f>
        <v>1</v>
      </c>
      <c r="J116" s="7">
        <f>'CAT1'!J114</f>
        <v>2</v>
      </c>
      <c r="K116" s="7">
        <f>'CAT1'!K114</f>
        <v>2</v>
      </c>
      <c r="L116" s="7">
        <f>'CAT1'!L114</f>
        <v>7</v>
      </c>
      <c r="M116" s="7">
        <f>'CAT1'!M114</f>
        <v>8</v>
      </c>
      <c r="N116" s="7">
        <f>'CAT1'!N114</f>
        <v>14</v>
      </c>
      <c r="O116" s="17">
        <f>'CAT1'!O114</f>
        <v>40</v>
      </c>
      <c r="P116" s="7">
        <f>Model!F114</f>
        <v>2</v>
      </c>
      <c r="Q116" s="7">
        <f>Model!G114</f>
        <v>1</v>
      </c>
      <c r="R116" s="7">
        <f>Model!H114</f>
        <v>2</v>
      </c>
      <c r="S116" s="7">
        <f>Model!I114</f>
        <v>1</v>
      </c>
      <c r="T116" s="7">
        <f>Model!J114</f>
        <v>2</v>
      </c>
      <c r="U116" s="7">
        <f>Model!K114</f>
        <v>2</v>
      </c>
      <c r="V116" s="7">
        <f>Model!L114</f>
        <v>2</v>
      </c>
      <c r="W116" s="7">
        <f>Model!M114</f>
        <v>2</v>
      </c>
      <c r="X116" s="7">
        <f>Model!N114</f>
        <v>2</v>
      </c>
      <c r="Y116" s="7">
        <f>Model!O114</f>
        <v>2</v>
      </c>
      <c r="Z116" s="7">
        <f>Model!P114</f>
        <v>5</v>
      </c>
      <c r="AA116" s="7">
        <f>Model!Q114</f>
        <v>3</v>
      </c>
      <c r="AB116" s="7">
        <f>Model!R114</f>
        <v>8</v>
      </c>
      <c r="AC116" s="7">
        <f>Model!S114</f>
        <v>4</v>
      </c>
      <c r="AD116" s="7">
        <f>Model!T114</f>
        <v>8</v>
      </c>
      <c r="AE116" s="7">
        <f>Model!U114</f>
        <v>6</v>
      </c>
      <c r="AF116" s="17">
        <f>Model!V114</f>
        <v>52</v>
      </c>
      <c r="AG116" s="7">
        <f>'CAT1'!P114</f>
        <v>5</v>
      </c>
      <c r="AH116" s="7">
        <f>'CAT1'!Q114</f>
        <v>5</v>
      </c>
      <c r="AI116" s="17">
        <f>'CAT1'!R114</f>
        <v>10</v>
      </c>
      <c r="AJ116" s="29">
        <f>Model!W114</f>
        <v>5</v>
      </c>
      <c r="AK116" s="29">
        <f>Model!X114</f>
        <v>5</v>
      </c>
      <c r="AL116" s="17">
        <f>Model!AB114</f>
        <v>10</v>
      </c>
      <c r="AM116" s="29">
        <f>Model!Z114</f>
        <v>5</v>
      </c>
      <c r="AN116" s="29">
        <f>Model!AA114</f>
        <v>5</v>
      </c>
      <c r="AO116" s="17">
        <f>Model!AB114</f>
        <v>10</v>
      </c>
      <c r="AP116" s="39">
        <f t="shared" si="49"/>
        <v>0.60377358490566035</v>
      </c>
      <c r="AQ116" s="40">
        <f t="shared" si="50"/>
        <v>0.81395348837209303</v>
      </c>
      <c r="AR116" s="41">
        <f t="shared" si="51"/>
        <v>0.56521739130434778</v>
      </c>
      <c r="AS116" s="42">
        <f t="shared" si="52"/>
        <v>0.73913043478260865</v>
      </c>
      <c r="AT116" s="43">
        <f t="shared" si="53"/>
        <v>0.65217391304347827</v>
      </c>
      <c r="AU116" s="44">
        <f t="shared" si="54"/>
        <v>0.66666666666666663</v>
      </c>
      <c r="AV116" s="7">
        <f>ESE!F114</f>
        <v>1</v>
      </c>
      <c r="AW116" s="7">
        <f>ESE!G114</f>
        <v>1</v>
      </c>
      <c r="AX116" s="7">
        <f>ESE!H114</f>
        <v>1</v>
      </c>
      <c r="AY116" s="7">
        <f>ESE!I114</f>
        <v>0</v>
      </c>
      <c r="AZ116" s="7">
        <f>ESE!J114</f>
        <v>0</v>
      </c>
      <c r="BA116" s="7">
        <f>ESE!K114</f>
        <v>0</v>
      </c>
      <c r="BB116" s="7">
        <f>ESE!L114</f>
        <v>0</v>
      </c>
      <c r="BC116" s="7">
        <f>ESE!M114</f>
        <v>0</v>
      </c>
      <c r="BD116" s="7">
        <f>ESE!N114</f>
        <v>2</v>
      </c>
      <c r="BE116" s="7">
        <f>ESE!O114</f>
        <v>0</v>
      </c>
      <c r="BF116" s="7">
        <f>ESE!P114</f>
        <v>5</v>
      </c>
      <c r="BG116" s="7">
        <f>ESE!Q114</f>
        <v>11</v>
      </c>
      <c r="BH116" s="7">
        <f>ESE!R114</f>
        <v>11</v>
      </c>
      <c r="BI116" s="7">
        <f>ESE!S114</f>
        <v>11</v>
      </c>
      <c r="BJ116" s="7">
        <f>ESE!T114</f>
        <v>11</v>
      </c>
      <c r="BK116" s="7">
        <f>ESE!U114</f>
        <v>11</v>
      </c>
      <c r="BL116" s="17">
        <f>ESE!V114</f>
        <v>65</v>
      </c>
      <c r="BM116" s="52">
        <f>ESE!W114</f>
        <v>0.72222222222222221</v>
      </c>
      <c r="BN116" s="40">
        <f>ESE!X114</f>
        <v>0.66666666666666663</v>
      </c>
      <c r="BO116" s="41">
        <f>ESE!Y114</f>
        <v>0.61111111111111116</v>
      </c>
      <c r="BP116" s="42">
        <f>ESE!Z114</f>
        <v>0.61111111111111116</v>
      </c>
      <c r="BQ116" s="43">
        <f>ESE!AA114</f>
        <v>0.72222222222222221</v>
      </c>
      <c r="BR116" s="44">
        <f>ESE!AB114</f>
        <v>0.5</v>
      </c>
      <c r="BS116" s="50">
        <f t="shared" si="55"/>
        <v>0.43333333333333329</v>
      </c>
      <c r="BT116" s="50">
        <f t="shared" si="56"/>
        <v>0.39999999999999997</v>
      </c>
      <c r="BU116" s="50">
        <f t="shared" si="57"/>
        <v>0.3666666666666667</v>
      </c>
      <c r="BV116" s="50">
        <f t="shared" si="58"/>
        <v>0.3666666666666667</v>
      </c>
      <c r="BW116" s="50">
        <f t="shared" si="59"/>
        <v>0.43333333333333329</v>
      </c>
      <c r="BX116" s="50">
        <f t="shared" si="60"/>
        <v>0.3</v>
      </c>
      <c r="BY116" s="34">
        <f t="shared" si="61"/>
        <v>0.24150943396226415</v>
      </c>
      <c r="BZ116" s="34">
        <f t="shared" si="62"/>
        <v>0.32558139534883723</v>
      </c>
      <c r="CA116" s="34">
        <f t="shared" si="63"/>
        <v>0.22608695652173913</v>
      </c>
      <c r="CB116" s="34">
        <f t="shared" si="64"/>
        <v>0.29565217391304349</v>
      </c>
      <c r="CC116" s="34">
        <f t="shared" si="65"/>
        <v>0.2608695652173913</v>
      </c>
      <c r="CD116" s="34">
        <f t="shared" si="66"/>
        <v>0.26666666666666666</v>
      </c>
      <c r="CE116" s="34">
        <f t="shared" si="67"/>
        <v>0.67484276729559745</v>
      </c>
      <c r="CF116" s="34">
        <f t="shared" si="68"/>
        <v>0.72558139534883725</v>
      </c>
      <c r="CG116" s="34">
        <f t="shared" si="69"/>
        <v>0.59275362318840585</v>
      </c>
      <c r="CH116" s="34">
        <f t="shared" si="70"/>
        <v>0.66231884057971024</v>
      </c>
      <c r="CI116" s="34">
        <f t="shared" si="71"/>
        <v>0.69420289855072459</v>
      </c>
      <c r="CJ116" s="34">
        <f t="shared" si="72"/>
        <v>0.56666666666666665</v>
      </c>
      <c r="CK116" s="34">
        <f>CES!J113</f>
        <v>0.33333333333333331</v>
      </c>
      <c r="CL116" s="34">
        <f>CES!K113</f>
        <v>0.66666666666666663</v>
      </c>
      <c r="CM116" s="34">
        <f>CES!L113</f>
        <v>0.33333333333333331</v>
      </c>
      <c r="CN116" s="34">
        <f>CES!M113</f>
        <v>1</v>
      </c>
      <c r="CO116" s="34">
        <f>CES!N113</f>
        <v>1</v>
      </c>
      <c r="CP116" s="34">
        <f>CES!O113</f>
        <v>1</v>
      </c>
      <c r="CQ116" s="34">
        <f t="shared" si="73"/>
        <v>3.3333333333333333E-2</v>
      </c>
      <c r="CR116" s="34">
        <f t="shared" si="74"/>
        <v>6.6666666666666666E-2</v>
      </c>
      <c r="CS116" s="34">
        <f t="shared" si="75"/>
        <v>3.3333333333333333E-2</v>
      </c>
      <c r="CT116" s="34">
        <f t="shared" si="76"/>
        <v>0.1</v>
      </c>
      <c r="CU116" s="34">
        <f t="shared" si="77"/>
        <v>0.1</v>
      </c>
      <c r="CV116" s="34">
        <f t="shared" si="78"/>
        <v>0.1</v>
      </c>
      <c r="CW116" s="34">
        <f t="shared" si="79"/>
        <v>0.60735849056603775</v>
      </c>
      <c r="CX116" s="34">
        <f t="shared" si="80"/>
        <v>0.6530232558139536</v>
      </c>
      <c r="CY116" s="34">
        <f t="shared" si="81"/>
        <v>0.53347826086956529</v>
      </c>
      <c r="CZ116" s="34">
        <f t="shared" si="82"/>
        <v>0.59608695652173926</v>
      </c>
      <c r="DA116" s="34">
        <f t="shared" si="83"/>
        <v>0.62478260869565216</v>
      </c>
      <c r="DB116" s="34">
        <f t="shared" si="84"/>
        <v>0.51</v>
      </c>
      <c r="DC116" s="39">
        <f t="shared" si="85"/>
        <v>0.64069182389937107</v>
      </c>
      <c r="DD116" s="40">
        <f t="shared" si="86"/>
        <v>0.71968992248062025</v>
      </c>
      <c r="DE116" s="41">
        <f t="shared" si="87"/>
        <v>0.56681159420289862</v>
      </c>
      <c r="DF116" s="42">
        <f t="shared" si="88"/>
        <v>0.69608695652173924</v>
      </c>
      <c r="DG116" s="43">
        <f t="shared" si="89"/>
        <v>0.72478260869565214</v>
      </c>
      <c r="DH116" s="44">
        <f t="shared" si="90"/>
        <v>0.61</v>
      </c>
    </row>
    <row r="117" spans="2:112" x14ac:dyDescent="0.3">
      <c r="B117" s="7">
        <f>'CAT1'!B115</f>
        <v>103</v>
      </c>
      <c r="C117" s="21" t="str">
        <f>'CAT1'!C115</f>
        <v>AME21050</v>
      </c>
      <c r="D117" s="132" t="str">
        <f>'CAT1'!D115</f>
        <v>AME21050</v>
      </c>
      <c r="E117" s="133"/>
      <c r="F117" s="7">
        <f>'CAT1'!F115</f>
        <v>2</v>
      </c>
      <c r="G117" s="7">
        <f>'CAT1'!G115</f>
        <v>2</v>
      </c>
      <c r="H117" s="7">
        <f>'CAT1'!H115</f>
        <v>2</v>
      </c>
      <c r="I117" s="7">
        <f>'CAT1'!I115</f>
        <v>1</v>
      </c>
      <c r="J117" s="7">
        <f>'CAT1'!J115</f>
        <v>2</v>
      </c>
      <c r="K117" s="7">
        <f>'CAT1'!K115</f>
        <v>2</v>
      </c>
      <c r="L117" s="7">
        <f>'CAT1'!L115</f>
        <v>7</v>
      </c>
      <c r="M117" s="7">
        <f>'CAT1'!M115</f>
        <v>8</v>
      </c>
      <c r="N117" s="7">
        <f>'CAT1'!N115</f>
        <v>14</v>
      </c>
      <c r="O117" s="17">
        <f>'CAT1'!O115</f>
        <v>40</v>
      </c>
      <c r="P117" s="7">
        <f>Model!F115</f>
        <v>2</v>
      </c>
      <c r="Q117" s="7">
        <f>Model!G115</f>
        <v>1</v>
      </c>
      <c r="R117" s="7">
        <f>Model!H115</f>
        <v>2</v>
      </c>
      <c r="S117" s="7">
        <f>Model!I115</f>
        <v>2</v>
      </c>
      <c r="T117" s="7">
        <f>Model!J115</f>
        <v>2</v>
      </c>
      <c r="U117" s="7">
        <f>Model!K115</f>
        <v>2</v>
      </c>
      <c r="V117" s="7">
        <f>Model!L115</f>
        <v>2</v>
      </c>
      <c r="W117" s="7">
        <f>Model!M115</f>
        <v>2</v>
      </c>
      <c r="X117" s="7">
        <f>Model!N115</f>
        <v>2</v>
      </c>
      <c r="Y117" s="7">
        <f>Model!O115</f>
        <v>2</v>
      </c>
      <c r="Z117" s="7">
        <f>Model!P115</f>
        <v>7</v>
      </c>
      <c r="AA117" s="7">
        <f>Model!Q115</f>
        <v>10</v>
      </c>
      <c r="AB117" s="7">
        <f>Model!R115</f>
        <v>0</v>
      </c>
      <c r="AC117" s="7">
        <f>Model!S115</f>
        <v>1</v>
      </c>
      <c r="AD117" s="7">
        <f>Model!T115</f>
        <v>6</v>
      </c>
      <c r="AE117" s="7">
        <f>Model!U115</f>
        <v>4</v>
      </c>
      <c r="AF117" s="17">
        <f>Model!V115</f>
        <v>47</v>
      </c>
      <c r="AG117" s="7">
        <f>'CAT1'!P115</f>
        <v>5</v>
      </c>
      <c r="AH117" s="7">
        <f>'CAT1'!Q115</f>
        <v>5</v>
      </c>
      <c r="AI117" s="17">
        <f>'CAT1'!R115</f>
        <v>10</v>
      </c>
      <c r="AJ117" s="29">
        <f>Model!W115</f>
        <v>5</v>
      </c>
      <c r="AK117" s="29">
        <f>Model!X115</f>
        <v>5</v>
      </c>
      <c r="AL117" s="17">
        <f>Model!AB115</f>
        <v>10</v>
      </c>
      <c r="AM117" s="29">
        <f>Model!Z115</f>
        <v>5</v>
      </c>
      <c r="AN117" s="29">
        <f>Model!AA115</f>
        <v>5</v>
      </c>
      <c r="AO117" s="17">
        <f>Model!AB115</f>
        <v>10</v>
      </c>
      <c r="AP117" s="39">
        <f t="shared" si="49"/>
        <v>0.73584905660377353</v>
      </c>
      <c r="AQ117" s="40">
        <f t="shared" si="50"/>
        <v>0.65116279069767447</v>
      </c>
      <c r="AR117" s="41">
        <f t="shared" si="51"/>
        <v>0.43478260869565216</v>
      </c>
      <c r="AS117" s="42">
        <f t="shared" si="52"/>
        <v>0.65217391304347827</v>
      </c>
      <c r="AT117" s="43">
        <f t="shared" si="53"/>
        <v>0.56521739130434778</v>
      </c>
      <c r="AU117" s="44">
        <f t="shared" si="54"/>
        <v>0.8</v>
      </c>
      <c r="AV117" s="7">
        <f>ESE!F115</f>
        <v>2</v>
      </c>
      <c r="AW117" s="7">
        <f>ESE!G115</f>
        <v>2</v>
      </c>
      <c r="AX117" s="7">
        <f>ESE!H115</f>
        <v>0</v>
      </c>
      <c r="AY117" s="7">
        <f>ESE!I115</f>
        <v>2</v>
      </c>
      <c r="AZ117" s="7">
        <f>ESE!J115</f>
        <v>0</v>
      </c>
      <c r="BA117" s="7">
        <f>ESE!K115</f>
        <v>2</v>
      </c>
      <c r="BB117" s="7">
        <f>ESE!L115</f>
        <v>2</v>
      </c>
      <c r="BC117" s="7">
        <f>ESE!M115</f>
        <v>2</v>
      </c>
      <c r="BD117" s="7">
        <f>ESE!N115</f>
        <v>1</v>
      </c>
      <c r="BE117" s="7">
        <f>ESE!O115</f>
        <v>2</v>
      </c>
      <c r="BF117" s="7">
        <f>ESE!P115</f>
        <v>5</v>
      </c>
      <c r="BG117" s="7">
        <f>ESE!Q115</f>
        <v>10</v>
      </c>
      <c r="BH117" s="7">
        <f>ESE!R115</f>
        <v>10</v>
      </c>
      <c r="BI117" s="7">
        <f>ESE!S115</f>
        <v>10</v>
      </c>
      <c r="BJ117" s="7">
        <f>ESE!T115</f>
        <v>11</v>
      </c>
      <c r="BK117" s="7">
        <f>ESE!U115</f>
        <v>10</v>
      </c>
      <c r="BL117" s="17">
        <f>ESE!V115</f>
        <v>71</v>
      </c>
      <c r="BM117" s="52">
        <f>ESE!W115</f>
        <v>0.77777777777777779</v>
      </c>
      <c r="BN117" s="40">
        <f>ESE!X115</f>
        <v>0.66666666666666663</v>
      </c>
      <c r="BO117" s="41">
        <f>ESE!Y115</f>
        <v>0.66666666666666663</v>
      </c>
      <c r="BP117" s="42">
        <f>ESE!Z115</f>
        <v>0.83333333333333337</v>
      </c>
      <c r="BQ117" s="43">
        <f>ESE!AA115</f>
        <v>0.72222222222222221</v>
      </c>
      <c r="BR117" s="44">
        <f>ESE!AB115</f>
        <v>0.5</v>
      </c>
      <c r="BS117" s="50">
        <f t="shared" si="55"/>
        <v>0.46666666666666667</v>
      </c>
      <c r="BT117" s="50">
        <f t="shared" si="56"/>
        <v>0.39999999999999997</v>
      </c>
      <c r="BU117" s="50">
        <f t="shared" si="57"/>
        <v>0.39999999999999997</v>
      </c>
      <c r="BV117" s="50">
        <f t="shared" si="58"/>
        <v>0.5</v>
      </c>
      <c r="BW117" s="50">
        <f t="shared" si="59"/>
        <v>0.43333333333333329</v>
      </c>
      <c r="BX117" s="50">
        <f t="shared" si="60"/>
        <v>0.3</v>
      </c>
      <c r="BY117" s="34">
        <f t="shared" si="61"/>
        <v>0.29433962264150942</v>
      </c>
      <c r="BZ117" s="34">
        <f t="shared" si="62"/>
        <v>0.26046511627906982</v>
      </c>
      <c r="CA117" s="34">
        <f t="shared" si="63"/>
        <v>0.17391304347826086</v>
      </c>
      <c r="CB117" s="34">
        <f t="shared" si="64"/>
        <v>0.2608695652173913</v>
      </c>
      <c r="CC117" s="34">
        <f t="shared" si="65"/>
        <v>0.22608695652173913</v>
      </c>
      <c r="CD117" s="34">
        <f t="shared" si="66"/>
        <v>0.32000000000000006</v>
      </c>
      <c r="CE117" s="34">
        <f t="shared" si="67"/>
        <v>0.76100628930817615</v>
      </c>
      <c r="CF117" s="34">
        <f t="shared" si="68"/>
        <v>0.66046511627906979</v>
      </c>
      <c r="CG117" s="34">
        <f t="shared" si="69"/>
        <v>0.57391304347826089</v>
      </c>
      <c r="CH117" s="34">
        <f t="shared" si="70"/>
        <v>0.76086956521739135</v>
      </c>
      <c r="CI117" s="34">
        <f t="shared" si="71"/>
        <v>0.65942028985507239</v>
      </c>
      <c r="CJ117" s="34">
        <f t="shared" si="72"/>
        <v>0.62000000000000011</v>
      </c>
      <c r="CK117" s="34">
        <f>CES!J114</f>
        <v>0.66666666666666663</v>
      </c>
      <c r="CL117" s="34">
        <f>CES!K114</f>
        <v>0.66666666666666663</v>
      </c>
      <c r="CM117" s="34">
        <f>CES!L114</f>
        <v>1</v>
      </c>
      <c r="CN117" s="34">
        <f>CES!M114</f>
        <v>0.33333333333333331</v>
      </c>
      <c r="CO117" s="34">
        <f>CES!N114</f>
        <v>0.33333333333333331</v>
      </c>
      <c r="CP117" s="34">
        <f>CES!O114</f>
        <v>0.66666666666666663</v>
      </c>
      <c r="CQ117" s="34">
        <f t="shared" si="73"/>
        <v>6.6666666666666666E-2</v>
      </c>
      <c r="CR117" s="34">
        <f t="shared" si="74"/>
        <v>6.6666666666666666E-2</v>
      </c>
      <c r="CS117" s="34">
        <f t="shared" si="75"/>
        <v>0.1</v>
      </c>
      <c r="CT117" s="34">
        <f t="shared" si="76"/>
        <v>3.3333333333333333E-2</v>
      </c>
      <c r="CU117" s="34">
        <f t="shared" si="77"/>
        <v>3.3333333333333333E-2</v>
      </c>
      <c r="CV117" s="34">
        <f t="shared" si="78"/>
        <v>6.6666666666666666E-2</v>
      </c>
      <c r="CW117" s="34">
        <f t="shared" si="79"/>
        <v>0.68490566037735856</v>
      </c>
      <c r="CX117" s="34">
        <f t="shared" si="80"/>
        <v>0.59441860465116281</v>
      </c>
      <c r="CY117" s="34">
        <f t="shared" si="81"/>
        <v>0.51652173913043486</v>
      </c>
      <c r="CZ117" s="34">
        <f t="shared" si="82"/>
        <v>0.68478260869565222</v>
      </c>
      <c r="DA117" s="34">
        <f t="shared" si="83"/>
        <v>0.59347826086956512</v>
      </c>
      <c r="DB117" s="34">
        <f t="shared" si="84"/>
        <v>0.55800000000000016</v>
      </c>
      <c r="DC117" s="39">
        <f t="shared" si="85"/>
        <v>0.75157232704402521</v>
      </c>
      <c r="DD117" s="40">
        <f t="shared" si="86"/>
        <v>0.66108527131782946</v>
      </c>
      <c r="DE117" s="41">
        <f t="shared" si="87"/>
        <v>0.61652173913043484</v>
      </c>
      <c r="DF117" s="42">
        <f t="shared" si="88"/>
        <v>0.71811594202898554</v>
      </c>
      <c r="DG117" s="43">
        <f t="shared" si="89"/>
        <v>0.62681159420289845</v>
      </c>
      <c r="DH117" s="44">
        <f t="shared" si="90"/>
        <v>0.62466666666666681</v>
      </c>
    </row>
    <row r="118" spans="2:112" x14ac:dyDescent="0.3">
      <c r="B118" s="7">
        <f>'CAT1'!B116</f>
        <v>104</v>
      </c>
      <c r="C118" s="21" t="str">
        <f>'CAT1'!C116</f>
        <v>AME21230</v>
      </c>
      <c r="D118" s="132" t="str">
        <f>'CAT1'!D116</f>
        <v>AME21230</v>
      </c>
      <c r="E118" s="133"/>
      <c r="F118" s="7">
        <f>'CAT1'!F116</f>
        <v>2</v>
      </c>
      <c r="G118" s="7">
        <f>'CAT1'!G116</f>
        <v>2</v>
      </c>
      <c r="H118" s="7">
        <f>'CAT1'!H116</f>
        <v>2</v>
      </c>
      <c r="I118" s="7">
        <f>'CAT1'!I116</f>
        <v>1</v>
      </c>
      <c r="J118" s="7">
        <f>'CAT1'!J116</f>
        <v>2</v>
      </c>
      <c r="K118" s="7">
        <f>'CAT1'!K116</f>
        <v>2</v>
      </c>
      <c r="L118" s="7">
        <f>'CAT1'!L116</f>
        <v>7</v>
      </c>
      <c r="M118" s="7">
        <f>'CAT1'!M116</f>
        <v>8</v>
      </c>
      <c r="N118" s="7">
        <f>'CAT1'!N116</f>
        <v>14</v>
      </c>
      <c r="O118" s="17">
        <f>'CAT1'!O116</f>
        <v>40</v>
      </c>
      <c r="P118" s="7">
        <f>Model!F116</f>
        <v>1</v>
      </c>
      <c r="Q118" s="7">
        <f>Model!G116</f>
        <v>1</v>
      </c>
      <c r="R118" s="7">
        <f>Model!H116</f>
        <v>1</v>
      </c>
      <c r="S118" s="7">
        <f>Model!I116</f>
        <v>1</v>
      </c>
      <c r="T118" s="7">
        <f>Model!J116</f>
        <v>1</v>
      </c>
      <c r="U118" s="7">
        <f>Model!K116</f>
        <v>1</v>
      </c>
      <c r="V118" s="7">
        <f>Model!L116</f>
        <v>1</v>
      </c>
      <c r="W118" s="7">
        <f>Model!M116</f>
        <v>2</v>
      </c>
      <c r="X118" s="7">
        <f>Model!N116</f>
        <v>1</v>
      </c>
      <c r="Y118" s="7">
        <f>Model!O116</f>
        <v>1</v>
      </c>
      <c r="Z118" s="7">
        <f>Model!P116</f>
        <v>6</v>
      </c>
      <c r="AA118" s="7">
        <f>Model!Q116</f>
        <v>11</v>
      </c>
      <c r="AB118" s="7">
        <f>Model!R116</f>
        <v>12</v>
      </c>
      <c r="AC118" s="7">
        <f>Model!S116</f>
        <v>9</v>
      </c>
      <c r="AD118" s="7">
        <f>Model!T116</f>
        <v>14</v>
      </c>
      <c r="AE118" s="7">
        <f>Model!U116</f>
        <v>13</v>
      </c>
      <c r="AF118" s="17">
        <f>Model!V116</f>
        <v>76</v>
      </c>
      <c r="AG118" s="7">
        <f>'CAT1'!P116</f>
        <v>5</v>
      </c>
      <c r="AH118" s="7">
        <f>'CAT1'!Q116</f>
        <v>5</v>
      </c>
      <c r="AI118" s="17">
        <f>'CAT1'!R116</f>
        <v>10</v>
      </c>
      <c r="AJ118" s="29">
        <f>Model!W116</f>
        <v>5</v>
      </c>
      <c r="AK118" s="29">
        <f>Model!X116</f>
        <v>5</v>
      </c>
      <c r="AL118" s="17">
        <f>Model!AB116</f>
        <v>8</v>
      </c>
      <c r="AM118" s="29">
        <f>Model!Z116</f>
        <v>4</v>
      </c>
      <c r="AN118" s="29">
        <f>Model!AA116</f>
        <v>4</v>
      </c>
      <c r="AO118" s="17">
        <f>Model!AB116</f>
        <v>8</v>
      </c>
      <c r="AP118" s="39">
        <f t="shared" si="49"/>
        <v>0.73584905660377353</v>
      </c>
      <c r="AQ118" s="40">
        <f t="shared" si="50"/>
        <v>0.88372093023255816</v>
      </c>
      <c r="AR118" s="41">
        <f t="shared" si="51"/>
        <v>0.69565217391304346</v>
      </c>
      <c r="AS118" s="42">
        <f t="shared" si="52"/>
        <v>0.95652173913043481</v>
      </c>
      <c r="AT118" s="43">
        <f t="shared" si="53"/>
        <v>0.82608695652173914</v>
      </c>
      <c r="AU118" s="44">
        <f t="shared" si="54"/>
        <v>0.66666666666666663</v>
      </c>
      <c r="AV118" s="7" t="str">
        <f>ESE!F116</f>
        <v>-</v>
      </c>
      <c r="AW118" s="7" t="str">
        <f>ESE!G116</f>
        <v>-</v>
      </c>
      <c r="AX118" s="7" t="str">
        <f>ESE!H116</f>
        <v>-</v>
      </c>
      <c r="AY118" s="7" t="str">
        <f>ESE!I116</f>
        <v>-</v>
      </c>
      <c r="AZ118" s="7" t="str">
        <f>ESE!J116</f>
        <v>-</v>
      </c>
      <c r="BA118" s="7" t="str">
        <f>ESE!K116</f>
        <v>-</v>
      </c>
      <c r="BB118" s="7" t="str">
        <f>ESE!L116</f>
        <v>-</v>
      </c>
      <c r="BC118" s="7" t="str">
        <f>ESE!M116</f>
        <v>-</v>
      </c>
      <c r="BD118" s="7" t="str">
        <f>ESE!N116</f>
        <v>-</v>
      </c>
      <c r="BE118" s="7" t="str">
        <f>ESE!O116</f>
        <v>-</v>
      </c>
      <c r="BF118" s="7" t="str">
        <f>ESE!P116</f>
        <v>-</v>
      </c>
      <c r="BG118" s="7" t="str">
        <f>ESE!Q116</f>
        <v>-</v>
      </c>
      <c r="BH118" s="7" t="str">
        <f>ESE!R116</f>
        <v>-</v>
      </c>
      <c r="BI118" s="7" t="str">
        <f>ESE!S116</f>
        <v>-</v>
      </c>
      <c r="BJ118" s="7" t="str">
        <f>ESE!T116</f>
        <v>-</v>
      </c>
      <c r="BK118" s="7" t="str">
        <f>ESE!U116</f>
        <v>-</v>
      </c>
      <c r="BL118" s="17">
        <f>ESE!V116</f>
        <v>0</v>
      </c>
      <c r="BM118" s="52">
        <f>ESE!W116</f>
        <v>0</v>
      </c>
      <c r="BN118" s="40">
        <f>ESE!X116</f>
        <v>0</v>
      </c>
      <c r="BO118" s="41">
        <f>ESE!Y116</f>
        <v>0</v>
      </c>
      <c r="BP118" s="42">
        <f>ESE!Z116</f>
        <v>0</v>
      </c>
      <c r="BQ118" s="43">
        <f>ESE!AA116</f>
        <v>0</v>
      </c>
      <c r="BR118" s="44">
        <f>ESE!AB116</f>
        <v>0</v>
      </c>
      <c r="BS118" s="50">
        <f t="shared" si="55"/>
        <v>0</v>
      </c>
      <c r="BT118" s="50">
        <f t="shared" si="56"/>
        <v>0</v>
      </c>
      <c r="BU118" s="50">
        <f t="shared" si="57"/>
        <v>0</v>
      </c>
      <c r="BV118" s="50">
        <f t="shared" si="58"/>
        <v>0</v>
      </c>
      <c r="BW118" s="50">
        <f t="shared" si="59"/>
        <v>0</v>
      </c>
      <c r="BX118" s="50">
        <f t="shared" si="60"/>
        <v>0</v>
      </c>
      <c r="BY118" s="34">
        <f t="shared" si="61"/>
        <v>0.29433962264150942</v>
      </c>
      <c r="BZ118" s="34">
        <f t="shared" si="62"/>
        <v>0.35348837209302331</v>
      </c>
      <c r="CA118" s="34">
        <f t="shared" si="63"/>
        <v>0.27826086956521739</v>
      </c>
      <c r="CB118" s="34">
        <f t="shared" si="64"/>
        <v>0.38260869565217392</v>
      </c>
      <c r="CC118" s="34">
        <f t="shared" si="65"/>
        <v>0.33043478260869569</v>
      </c>
      <c r="CD118" s="34">
        <f t="shared" si="66"/>
        <v>0.26666666666666666</v>
      </c>
      <c r="CE118" s="34">
        <f t="shared" si="67"/>
        <v>0.29433962264150942</v>
      </c>
      <c r="CF118" s="34">
        <f t="shared" si="68"/>
        <v>0.35348837209302331</v>
      </c>
      <c r="CG118" s="34">
        <f t="shared" si="69"/>
        <v>0.27826086956521739</v>
      </c>
      <c r="CH118" s="34">
        <f t="shared" si="70"/>
        <v>0.38260869565217392</v>
      </c>
      <c r="CI118" s="34">
        <f t="shared" si="71"/>
        <v>0.33043478260869569</v>
      </c>
      <c r="CJ118" s="34">
        <f t="shared" si="72"/>
        <v>0.26666666666666666</v>
      </c>
      <c r="CK118" s="34">
        <f>CES!J115</f>
        <v>0.66666666666666663</v>
      </c>
      <c r="CL118" s="34">
        <f>CES!K115</f>
        <v>1</v>
      </c>
      <c r="CM118" s="34">
        <f>CES!L115</f>
        <v>0.66666666666666663</v>
      </c>
      <c r="CN118" s="34">
        <f>CES!M115</f>
        <v>1</v>
      </c>
      <c r="CO118" s="34">
        <f>CES!N115</f>
        <v>0.66666666666666663</v>
      </c>
      <c r="CP118" s="34">
        <f>CES!O115</f>
        <v>0.33333333333333331</v>
      </c>
      <c r="CQ118" s="34">
        <f t="shared" si="73"/>
        <v>6.6666666666666666E-2</v>
      </c>
      <c r="CR118" s="34">
        <f t="shared" si="74"/>
        <v>0.1</v>
      </c>
      <c r="CS118" s="34">
        <f t="shared" si="75"/>
        <v>6.6666666666666666E-2</v>
      </c>
      <c r="CT118" s="34">
        <f t="shared" si="76"/>
        <v>0.1</v>
      </c>
      <c r="CU118" s="34">
        <f t="shared" si="77"/>
        <v>6.6666666666666666E-2</v>
      </c>
      <c r="CV118" s="34">
        <f t="shared" si="78"/>
        <v>3.3333333333333333E-2</v>
      </c>
      <c r="CW118" s="34">
        <f t="shared" si="79"/>
        <v>0.26490566037735847</v>
      </c>
      <c r="CX118" s="34">
        <f t="shared" si="80"/>
        <v>0.31813953488372099</v>
      </c>
      <c r="CY118" s="34">
        <f t="shared" si="81"/>
        <v>0.25043478260869567</v>
      </c>
      <c r="CZ118" s="34">
        <f t="shared" si="82"/>
        <v>0.34434782608695652</v>
      </c>
      <c r="DA118" s="34">
        <f t="shared" si="83"/>
        <v>0.29739130434782612</v>
      </c>
      <c r="DB118" s="34">
        <f t="shared" si="84"/>
        <v>0.24</v>
      </c>
      <c r="DC118" s="39">
        <f t="shared" si="85"/>
        <v>0.33157232704402512</v>
      </c>
      <c r="DD118" s="40">
        <f t="shared" si="86"/>
        <v>0.41813953488372102</v>
      </c>
      <c r="DE118" s="41">
        <f t="shared" si="87"/>
        <v>0.31710144927536232</v>
      </c>
      <c r="DF118" s="42">
        <f t="shared" si="88"/>
        <v>0.44434782608695655</v>
      </c>
      <c r="DG118" s="43">
        <f t="shared" si="89"/>
        <v>0.36405797101449278</v>
      </c>
      <c r="DH118" s="44">
        <f t="shared" si="90"/>
        <v>0.27333333333333332</v>
      </c>
    </row>
    <row r="119" spans="2:112" x14ac:dyDescent="0.3">
      <c r="B119" s="7">
        <f>'CAT1'!B117</f>
        <v>105</v>
      </c>
      <c r="C119" s="21" t="str">
        <f>'CAT1'!C117</f>
        <v>AME21232</v>
      </c>
      <c r="D119" s="132" t="str">
        <f>'CAT1'!D117</f>
        <v>AME21232</v>
      </c>
      <c r="E119" s="133"/>
      <c r="F119" s="7">
        <f>'CAT1'!F117</f>
        <v>2</v>
      </c>
      <c r="G119" s="7">
        <f>'CAT1'!G117</f>
        <v>2</v>
      </c>
      <c r="H119" s="7">
        <f>'CAT1'!H117</f>
        <v>2</v>
      </c>
      <c r="I119" s="7">
        <f>'CAT1'!I117</f>
        <v>1</v>
      </c>
      <c r="J119" s="7">
        <f>'CAT1'!J117</f>
        <v>2</v>
      </c>
      <c r="K119" s="7">
        <f>'CAT1'!K117</f>
        <v>2</v>
      </c>
      <c r="L119" s="7">
        <f>'CAT1'!L117</f>
        <v>7</v>
      </c>
      <c r="M119" s="7">
        <f>'CAT1'!M117</f>
        <v>8</v>
      </c>
      <c r="N119" s="7">
        <f>'CAT1'!N117</f>
        <v>14</v>
      </c>
      <c r="O119" s="17">
        <f>'CAT1'!O117</f>
        <v>40</v>
      </c>
      <c r="P119" s="7">
        <f>Model!F117</f>
        <v>2</v>
      </c>
      <c r="Q119" s="7">
        <f>Model!G117</f>
        <v>1</v>
      </c>
      <c r="R119" s="7">
        <f>Model!H117</f>
        <v>2</v>
      </c>
      <c r="S119" s="7">
        <f>Model!I117</f>
        <v>2</v>
      </c>
      <c r="T119" s="7">
        <f>Model!J117</f>
        <v>2</v>
      </c>
      <c r="U119" s="7">
        <f>Model!K117</f>
        <v>2</v>
      </c>
      <c r="V119" s="7">
        <f>Model!L117</f>
        <v>2</v>
      </c>
      <c r="W119" s="7">
        <f>Model!M117</f>
        <v>2</v>
      </c>
      <c r="X119" s="7">
        <f>Model!N117</f>
        <v>2</v>
      </c>
      <c r="Y119" s="7">
        <f>Model!O117</f>
        <v>2</v>
      </c>
      <c r="Z119" s="7">
        <f>Model!P117</f>
        <v>8</v>
      </c>
      <c r="AA119" s="7">
        <f>Model!Q117</f>
        <v>7</v>
      </c>
      <c r="AB119" s="7">
        <f>Model!R117</f>
        <v>13</v>
      </c>
      <c r="AC119" s="7">
        <f>Model!S117</f>
        <v>7</v>
      </c>
      <c r="AD119" s="7">
        <f>Model!T117</f>
        <v>13</v>
      </c>
      <c r="AE119" s="7">
        <f>Model!U117</f>
        <v>10</v>
      </c>
      <c r="AF119" s="17">
        <f>Model!V117</f>
        <v>77</v>
      </c>
      <c r="AG119" s="7">
        <f>'CAT1'!P117</f>
        <v>5</v>
      </c>
      <c r="AH119" s="7">
        <f>'CAT1'!Q117</f>
        <v>5</v>
      </c>
      <c r="AI119" s="17">
        <f>'CAT1'!R117</f>
        <v>10</v>
      </c>
      <c r="AJ119" s="29">
        <f>Model!W117</f>
        <v>5</v>
      </c>
      <c r="AK119" s="29">
        <f>Model!X117</f>
        <v>5</v>
      </c>
      <c r="AL119" s="17">
        <f>Model!AB117</f>
        <v>9</v>
      </c>
      <c r="AM119" s="29">
        <f>Model!Z117</f>
        <v>4</v>
      </c>
      <c r="AN119" s="29">
        <f>Model!AA117</f>
        <v>5</v>
      </c>
      <c r="AO119" s="17">
        <f>Model!AB117</f>
        <v>9</v>
      </c>
      <c r="AP119" s="39">
        <f t="shared" si="49"/>
        <v>0.67924528301886788</v>
      </c>
      <c r="AQ119" s="40">
        <f t="shared" si="50"/>
        <v>0.95348837209302328</v>
      </c>
      <c r="AR119" s="41">
        <f t="shared" si="51"/>
        <v>0.69565217391304346</v>
      </c>
      <c r="AS119" s="42">
        <f t="shared" si="52"/>
        <v>0.95652173913043481</v>
      </c>
      <c r="AT119" s="43">
        <f t="shared" si="53"/>
        <v>0.78260869565217395</v>
      </c>
      <c r="AU119" s="44">
        <f t="shared" si="54"/>
        <v>0.8666666666666667</v>
      </c>
      <c r="AV119" s="7">
        <f>ESE!F117</f>
        <v>0</v>
      </c>
      <c r="AW119" s="7">
        <f>ESE!G117</f>
        <v>0</v>
      </c>
      <c r="AX119" s="7">
        <f>ESE!H117</f>
        <v>0</v>
      </c>
      <c r="AY119" s="7">
        <f>ESE!I117</f>
        <v>0</v>
      </c>
      <c r="AZ119" s="7">
        <f>ESE!J117</f>
        <v>0</v>
      </c>
      <c r="BA119" s="7">
        <f>ESE!K117</f>
        <v>0</v>
      </c>
      <c r="BB119" s="7">
        <f>ESE!L117</f>
        <v>0</v>
      </c>
      <c r="BC119" s="7">
        <f>ESE!M117</f>
        <v>0</v>
      </c>
      <c r="BD119" s="7">
        <f>ESE!N117</f>
        <v>2</v>
      </c>
      <c r="BE119" s="7">
        <f>ESE!O117</f>
        <v>0</v>
      </c>
      <c r="BF119" s="7">
        <f>ESE!P117</f>
        <v>5</v>
      </c>
      <c r="BG119" s="7">
        <f>ESE!Q117</f>
        <v>11</v>
      </c>
      <c r="BH119" s="7">
        <f>ESE!R117</f>
        <v>11</v>
      </c>
      <c r="BI119" s="7">
        <f>ESE!S117</f>
        <v>10</v>
      </c>
      <c r="BJ119" s="7">
        <f>ESE!T117</f>
        <v>10</v>
      </c>
      <c r="BK119" s="7">
        <f>ESE!U117</f>
        <v>10</v>
      </c>
      <c r="BL119" s="17">
        <f>ESE!V117</f>
        <v>59</v>
      </c>
      <c r="BM119" s="52">
        <f>ESE!W117</f>
        <v>0.61111111111111116</v>
      </c>
      <c r="BN119" s="40">
        <f>ESE!X117</f>
        <v>0.61111111111111116</v>
      </c>
      <c r="BO119" s="41">
        <f>ESE!Y117</f>
        <v>0.55555555555555558</v>
      </c>
      <c r="BP119" s="42">
        <f>ESE!Z117</f>
        <v>0.55555555555555558</v>
      </c>
      <c r="BQ119" s="43">
        <f>ESE!AA117</f>
        <v>0.66666666666666663</v>
      </c>
      <c r="BR119" s="44">
        <f>ESE!AB117</f>
        <v>0.5</v>
      </c>
      <c r="BS119" s="50">
        <f t="shared" si="55"/>
        <v>0.3666666666666667</v>
      </c>
      <c r="BT119" s="50">
        <f t="shared" si="56"/>
        <v>0.3666666666666667</v>
      </c>
      <c r="BU119" s="50">
        <f t="shared" si="57"/>
        <v>0.33333333333333331</v>
      </c>
      <c r="BV119" s="50">
        <f t="shared" si="58"/>
        <v>0.33333333333333331</v>
      </c>
      <c r="BW119" s="50">
        <f t="shared" si="59"/>
        <v>0.39999999999999997</v>
      </c>
      <c r="BX119" s="50">
        <f t="shared" si="60"/>
        <v>0.3</v>
      </c>
      <c r="BY119" s="34">
        <f t="shared" si="61"/>
        <v>0.27169811320754716</v>
      </c>
      <c r="BZ119" s="34">
        <f t="shared" si="62"/>
        <v>0.38139534883720932</v>
      </c>
      <c r="CA119" s="34">
        <f t="shared" si="63"/>
        <v>0.27826086956521739</v>
      </c>
      <c r="CB119" s="34">
        <f t="shared" si="64"/>
        <v>0.38260869565217392</v>
      </c>
      <c r="CC119" s="34">
        <f t="shared" si="65"/>
        <v>0.31304347826086959</v>
      </c>
      <c r="CD119" s="34">
        <f t="shared" si="66"/>
        <v>0.34666666666666668</v>
      </c>
      <c r="CE119" s="34">
        <f t="shared" si="67"/>
        <v>0.63836477987421381</v>
      </c>
      <c r="CF119" s="34">
        <f t="shared" si="68"/>
        <v>0.74806201550387597</v>
      </c>
      <c r="CG119" s="34">
        <f t="shared" si="69"/>
        <v>0.61159420289855071</v>
      </c>
      <c r="CH119" s="34">
        <f t="shared" si="70"/>
        <v>0.71594202898550718</v>
      </c>
      <c r="CI119" s="34">
        <f t="shared" si="71"/>
        <v>0.71304347826086956</v>
      </c>
      <c r="CJ119" s="34">
        <f t="shared" si="72"/>
        <v>0.64666666666666672</v>
      </c>
      <c r="CK119" s="34">
        <f>CES!J116</f>
        <v>1</v>
      </c>
      <c r="CL119" s="34">
        <f>CES!K116</f>
        <v>0.33333333333333331</v>
      </c>
      <c r="CM119" s="34">
        <f>CES!L116</f>
        <v>0.33333333333333331</v>
      </c>
      <c r="CN119" s="34">
        <f>CES!M116</f>
        <v>0.66666666666666663</v>
      </c>
      <c r="CO119" s="34">
        <f>CES!N116</f>
        <v>0.33333333333333331</v>
      </c>
      <c r="CP119" s="34">
        <f>CES!O116</f>
        <v>0.33333333333333331</v>
      </c>
      <c r="CQ119" s="34">
        <f t="shared" si="73"/>
        <v>0.1</v>
      </c>
      <c r="CR119" s="34">
        <f t="shared" si="74"/>
        <v>3.3333333333333333E-2</v>
      </c>
      <c r="CS119" s="34">
        <f t="shared" si="75"/>
        <v>3.3333333333333333E-2</v>
      </c>
      <c r="CT119" s="34">
        <f t="shared" si="76"/>
        <v>6.6666666666666666E-2</v>
      </c>
      <c r="CU119" s="34">
        <f t="shared" si="77"/>
        <v>3.3333333333333333E-2</v>
      </c>
      <c r="CV119" s="34">
        <f t="shared" si="78"/>
        <v>3.3333333333333333E-2</v>
      </c>
      <c r="CW119" s="34">
        <f t="shared" si="79"/>
        <v>0.57452830188679249</v>
      </c>
      <c r="CX119" s="34">
        <f t="shared" si="80"/>
        <v>0.67325581395348844</v>
      </c>
      <c r="CY119" s="34">
        <f t="shared" si="81"/>
        <v>0.55043478260869561</v>
      </c>
      <c r="CZ119" s="34">
        <f t="shared" si="82"/>
        <v>0.64434782608695651</v>
      </c>
      <c r="DA119" s="34">
        <f t="shared" si="83"/>
        <v>0.64173913043478259</v>
      </c>
      <c r="DB119" s="34">
        <f t="shared" si="84"/>
        <v>0.58200000000000007</v>
      </c>
      <c r="DC119" s="39">
        <f t="shared" si="85"/>
        <v>0.67452830188679247</v>
      </c>
      <c r="DD119" s="40">
        <f t="shared" si="86"/>
        <v>0.70658914728682176</v>
      </c>
      <c r="DE119" s="41">
        <f t="shared" si="87"/>
        <v>0.58376811594202893</v>
      </c>
      <c r="DF119" s="42">
        <f t="shared" si="88"/>
        <v>0.71101449275362316</v>
      </c>
      <c r="DG119" s="43">
        <f t="shared" si="89"/>
        <v>0.67507246376811592</v>
      </c>
      <c r="DH119" s="44">
        <f t="shared" si="90"/>
        <v>0.6153333333333334</v>
      </c>
    </row>
    <row r="120" spans="2:112" x14ac:dyDescent="0.3">
      <c r="B120" s="7">
        <f>'CAT1'!B118</f>
        <v>106</v>
      </c>
      <c r="C120" s="21" t="str">
        <f>'CAT1'!C118</f>
        <v>AME21233</v>
      </c>
      <c r="D120" s="132" t="str">
        <f>'CAT1'!D118</f>
        <v>AME21233</v>
      </c>
      <c r="E120" s="133"/>
      <c r="F120" s="7">
        <f>'CAT1'!F118</f>
        <v>1</v>
      </c>
      <c r="G120" s="7">
        <f>'CAT1'!G118</f>
        <v>1</v>
      </c>
      <c r="H120" s="7">
        <f>'CAT1'!H118</f>
        <v>2</v>
      </c>
      <c r="I120" s="7">
        <f>'CAT1'!I118</f>
        <v>1</v>
      </c>
      <c r="J120" s="7">
        <f>'CAT1'!J118</f>
        <v>0</v>
      </c>
      <c r="K120" s="7">
        <f>'CAT1'!K118</f>
        <v>0</v>
      </c>
      <c r="L120" s="7">
        <f>'CAT1'!L118</f>
        <v>6</v>
      </c>
      <c r="M120" s="7">
        <f>'CAT1'!M118</f>
        <v>14</v>
      </c>
      <c r="N120" s="7">
        <f>'CAT1'!N118</f>
        <v>12</v>
      </c>
      <c r="O120" s="17">
        <f>'CAT1'!O118</f>
        <v>37</v>
      </c>
      <c r="P120" s="7">
        <f>Model!F118</f>
        <v>2</v>
      </c>
      <c r="Q120" s="7">
        <f>Model!G118</f>
        <v>2</v>
      </c>
      <c r="R120" s="7">
        <f>Model!H118</f>
        <v>2</v>
      </c>
      <c r="S120" s="7">
        <f>Model!I118</f>
        <v>2</v>
      </c>
      <c r="T120" s="7">
        <f>Model!J118</f>
        <v>2</v>
      </c>
      <c r="U120" s="7">
        <f>Model!K118</f>
        <v>2</v>
      </c>
      <c r="V120" s="7">
        <f>Model!L118</f>
        <v>2</v>
      </c>
      <c r="W120" s="7">
        <f>Model!M118</f>
        <v>2</v>
      </c>
      <c r="X120" s="7">
        <f>Model!N118</f>
        <v>2</v>
      </c>
      <c r="Y120" s="7">
        <f>Model!O118</f>
        <v>2</v>
      </c>
      <c r="Z120" s="7">
        <f>Model!P118</f>
        <v>9</v>
      </c>
      <c r="AA120" s="7">
        <f>Model!Q118</f>
        <v>11</v>
      </c>
      <c r="AB120" s="7">
        <f>Model!R118</f>
        <v>9</v>
      </c>
      <c r="AC120" s="7">
        <f>Model!S118</f>
        <v>11</v>
      </c>
      <c r="AD120" s="7">
        <f>Model!T118</f>
        <v>8</v>
      </c>
      <c r="AE120" s="7">
        <f>Model!U118</f>
        <v>0</v>
      </c>
      <c r="AF120" s="17">
        <f>Model!V118</f>
        <v>68</v>
      </c>
      <c r="AG120" s="7">
        <f>'CAT1'!P118</f>
        <v>5</v>
      </c>
      <c r="AH120" s="7">
        <f>'CAT1'!Q118</f>
        <v>5</v>
      </c>
      <c r="AI120" s="17">
        <f>'CAT1'!R118</f>
        <v>10</v>
      </c>
      <c r="AJ120" s="29">
        <f>Model!W118</f>
        <v>5</v>
      </c>
      <c r="AK120" s="29">
        <f>Model!X118</f>
        <v>5</v>
      </c>
      <c r="AL120" s="17">
        <f>Model!AB118</f>
        <v>10</v>
      </c>
      <c r="AM120" s="29">
        <f>Model!Z118</f>
        <v>5</v>
      </c>
      <c r="AN120" s="29">
        <f>Model!AA118</f>
        <v>5</v>
      </c>
      <c r="AO120" s="17">
        <f>Model!AB118</f>
        <v>10</v>
      </c>
      <c r="AP120" s="39">
        <f t="shared" si="49"/>
        <v>0.83018867924528306</v>
      </c>
      <c r="AQ120" s="40">
        <f t="shared" si="50"/>
        <v>0.72093023255813948</v>
      </c>
      <c r="AR120" s="41">
        <f t="shared" si="51"/>
        <v>0.86956521739130432</v>
      </c>
      <c r="AS120" s="42">
        <f t="shared" si="52"/>
        <v>0.73913043478260865</v>
      </c>
      <c r="AT120" s="43">
        <f t="shared" si="53"/>
        <v>0.39130434782608697</v>
      </c>
      <c r="AU120" s="44">
        <f t="shared" si="54"/>
        <v>0.93333333333333335</v>
      </c>
      <c r="AV120" s="7">
        <f>ESE!F118</f>
        <v>1</v>
      </c>
      <c r="AW120" s="7">
        <f>ESE!G118</f>
        <v>0</v>
      </c>
      <c r="AX120" s="7">
        <f>ESE!H118</f>
        <v>0</v>
      </c>
      <c r="AY120" s="7">
        <f>ESE!I118</f>
        <v>0</v>
      </c>
      <c r="AZ120" s="7">
        <f>ESE!J118</f>
        <v>0</v>
      </c>
      <c r="BA120" s="7">
        <f>ESE!K118</f>
        <v>0</v>
      </c>
      <c r="BB120" s="7">
        <f>ESE!L118</f>
        <v>0</v>
      </c>
      <c r="BC120" s="7">
        <f>ESE!M118</f>
        <v>0</v>
      </c>
      <c r="BD120" s="7">
        <f>ESE!N118</f>
        <v>0</v>
      </c>
      <c r="BE120" s="7">
        <f>ESE!O118</f>
        <v>0</v>
      </c>
      <c r="BF120" s="7">
        <f>ESE!P118</f>
        <v>5</v>
      </c>
      <c r="BG120" s="7">
        <f>ESE!Q118</f>
        <v>10</v>
      </c>
      <c r="BH120" s="7">
        <f>ESE!R118</f>
        <v>11</v>
      </c>
      <c r="BI120" s="7">
        <f>ESE!S118</f>
        <v>10</v>
      </c>
      <c r="BJ120" s="7">
        <f>ESE!T118</f>
        <v>11</v>
      </c>
      <c r="BK120" s="7">
        <f>ESE!U118</f>
        <v>10</v>
      </c>
      <c r="BL120" s="17">
        <f>ESE!V118</f>
        <v>58</v>
      </c>
      <c r="BM120" s="52">
        <f>ESE!W118</f>
        <v>0.61111111111111116</v>
      </c>
      <c r="BN120" s="40">
        <f>ESE!X118</f>
        <v>0.61111111111111116</v>
      </c>
      <c r="BO120" s="41">
        <f>ESE!Y118</f>
        <v>0.55555555555555558</v>
      </c>
      <c r="BP120" s="42">
        <f>ESE!Z118</f>
        <v>0.61111111111111116</v>
      </c>
      <c r="BQ120" s="43">
        <f>ESE!AA118</f>
        <v>0.55555555555555558</v>
      </c>
      <c r="BR120" s="44">
        <f>ESE!AB118</f>
        <v>0.5</v>
      </c>
      <c r="BS120" s="50">
        <f t="shared" si="55"/>
        <v>0.3666666666666667</v>
      </c>
      <c r="BT120" s="50">
        <f t="shared" si="56"/>
        <v>0.3666666666666667</v>
      </c>
      <c r="BU120" s="50">
        <f t="shared" si="57"/>
        <v>0.33333333333333331</v>
      </c>
      <c r="BV120" s="50">
        <f t="shared" si="58"/>
        <v>0.3666666666666667</v>
      </c>
      <c r="BW120" s="50">
        <f t="shared" si="59"/>
        <v>0.33333333333333331</v>
      </c>
      <c r="BX120" s="50">
        <f t="shared" si="60"/>
        <v>0.3</v>
      </c>
      <c r="BY120" s="34">
        <f t="shared" si="61"/>
        <v>0.33207547169811324</v>
      </c>
      <c r="BZ120" s="34">
        <f t="shared" si="62"/>
        <v>0.28837209302325578</v>
      </c>
      <c r="CA120" s="34">
        <f t="shared" si="63"/>
        <v>0.34782608695652173</v>
      </c>
      <c r="CB120" s="34">
        <f t="shared" si="64"/>
        <v>0.29565217391304349</v>
      </c>
      <c r="CC120" s="34">
        <f t="shared" si="65"/>
        <v>0.15652173913043479</v>
      </c>
      <c r="CD120" s="34">
        <f t="shared" si="66"/>
        <v>0.37333333333333335</v>
      </c>
      <c r="CE120" s="34">
        <f t="shared" si="67"/>
        <v>0.69874213836477994</v>
      </c>
      <c r="CF120" s="34">
        <f t="shared" si="68"/>
        <v>0.65503875968992253</v>
      </c>
      <c r="CG120" s="34">
        <f t="shared" si="69"/>
        <v>0.68115942028985499</v>
      </c>
      <c r="CH120" s="34">
        <f t="shared" si="70"/>
        <v>0.66231884057971024</v>
      </c>
      <c r="CI120" s="34">
        <f t="shared" si="71"/>
        <v>0.48985507246376814</v>
      </c>
      <c r="CJ120" s="34">
        <f t="shared" si="72"/>
        <v>0.67333333333333334</v>
      </c>
      <c r="CK120" s="34">
        <f>CES!J117</f>
        <v>0.66666666666666663</v>
      </c>
      <c r="CL120" s="34">
        <f>CES!K117</f>
        <v>0.66666666666666663</v>
      </c>
      <c r="CM120" s="34">
        <f>CES!L117</f>
        <v>0.33333333333333331</v>
      </c>
      <c r="CN120" s="34">
        <f>CES!M117</f>
        <v>1</v>
      </c>
      <c r="CO120" s="34">
        <f>CES!N117</f>
        <v>1</v>
      </c>
      <c r="CP120" s="34">
        <f>CES!O117</f>
        <v>0.66666666666666663</v>
      </c>
      <c r="CQ120" s="34">
        <f t="shared" si="73"/>
        <v>6.6666666666666666E-2</v>
      </c>
      <c r="CR120" s="34">
        <f t="shared" si="74"/>
        <v>6.6666666666666666E-2</v>
      </c>
      <c r="CS120" s="34">
        <f t="shared" si="75"/>
        <v>3.3333333333333333E-2</v>
      </c>
      <c r="CT120" s="34">
        <f t="shared" si="76"/>
        <v>0.1</v>
      </c>
      <c r="CU120" s="34">
        <f t="shared" si="77"/>
        <v>0.1</v>
      </c>
      <c r="CV120" s="34">
        <f t="shared" si="78"/>
        <v>6.6666666666666666E-2</v>
      </c>
      <c r="CW120" s="34">
        <f t="shared" si="79"/>
        <v>0.62886792452830198</v>
      </c>
      <c r="CX120" s="34">
        <f t="shared" si="80"/>
        <v>0.58953488372093032</v>
      </c>
      <c r="CY120" s="34">
        <f t="shared" si="81"/>
        <v>0.61304347826086947</v>
      </c>
      <c r="CZ120" s="34">
        <f t="shared" si="82"/>
        <v>0.59608695652173926</v>
      </c>
      <c r="DA120" s="34">
        <f t="shared" si="83"/>
        <v>0.44086956521739135</v>
      </c>
      <c r="DB120" s="34">
        <f t="shared" si="84"/>
        <v>0.60599999999999998</v>
      </c>
      <c r="DC120" s="39">
        <f t="shared" si="85"/>
        <v>0.69553459119496863</v>
      </c>
      <c r="DD120" s="40">
        <f t="shared" si="86"/>
        <v>0.65620155038759698</v>
      </c>
      <c r="DE120" s="41">
        <f t="shared" si="87"/>
        <v>0.64637681159420279</v>
      </c>
      <c r="DF120" s="42">
        <f t="shared" si="88"/>
        <v>0.69608695652173924</v>
      </c>
      <c r="DG120" s="43">
        <f t="shared" si="89"/>
        <v>0.54086956521739138</v>
      </c>
      <c r="DH120" s="44">
        <f t="shared" si="90"/>
        <v>0.67266666666666663</v>
      </c>
    </row>
    <row r="121" spans="2:112" x14ac:dyDescent="0.3">
      <c r="B121" s="7">
        <f>'CAT1'!B119</f>
        <v>107</v>
      </c>
      <c r="C121" s="21" t="str">
        <f>'CAT1'!C119</f>
        <v>AME21234</v>
      </c>
      <c r="D121" s="132" t="str">
        <f>'CAT1'!D119</f>
        <v>AME21234</v>
      </c>
      <c r="E121" s="133"/>
      <c r="F121" s="7">
        <f>'CAT1'!F119</f>
        <v>2</v>
      </c>
      <c r="G121" s="7">
        <f>'CAT1'!G119</f>
        <v>2</v>
      </c>
      <c r="H121" s="7">
        <f>'CAT1'!H119</f>
        <v>2</v>
      </c>
      <c r="I121" s="7">
        <f>'CAT1'!I119</f>
        <v>2</v>
      </c>
      <c r="J121" s="7">
        <f>'CAT1'!J119</f>
        <v>2</v>
      </c>
      <c r="K121" s="7">
        <f>'CAT1'!K119</f>
        <v>2</v>
      </c>
      <c r="L121" s="7">
        <f>'CAT1'!L119</f>
        <v>10</v>
      </c>
      <c r="M121" s="7">
        <f>'CAT1'!M119</f>
        <v>12</v>
      </c>
      <c r="N121" s="7">
        <f>'CAT1'!N119</f>
        <v>10</v>
      </c>
      <c r="O121" s="17">
        <f>'CAT1'!O119</f>
        <v>44</v>
      </c>
      <c r="P121" s="7">
        <f>Model!F119</f>
        <v>2</v>
      </c>
      <c r="Q121" s="7">
        <f>Model!G119</f>
        <v>2</v>
      </c>
      <c r="R121" s="7">
        <f>Model!H119</f>
        <v>2</v>
      </c>
      <c r="S121" s="7">
        <f>Model!I119</f>
        <v>2</v>
      </c>
      <c r="T121" s="7">
        <f>Model!J119</f>
        <v>2</v>
      </c>
      <c r="U121" s="7">
        <f>Model!K119</f>
        <v>2</v>
      </c>
      <c r="V121" s="7">
        <f>Model!L119</f>
        <v>2</v>
      </c>
      <c r="W121" s="7">
        <f>Model!M119</f>
        <v>2</v>
      </c>
      <c r="X121" s="7">
        <f>Model!N119</f>
        <v>2</v>
      </c>
      <c r="Y121" s="7">
        <f>Model!O119</f>
        <v>2</v>
      </c>
      <c r="Z121" s="7">
        <f>Model!P119</f>
        <v>8</v>
      </c>
      <c r="AA121" s="7">
        <f>Model!Q119</f>
        <v>2</v>
      </c>
      <c r="AB121" s="7">
        <f>Model!R119</f>
        <v>13</v>
      </c>
      <c r="AC121" s="7">
        <f>Model!S119</f>
        <v>11</v>
      </c>
      <c r="AD121" s="7">
        <f>Model!T119</f>
        <v>7</v>
      </c>
      <c r="AE121" s="7">
        <f>Model!U119</f>
        <v>2</v>
      </c>
      <c r="AF121" s="17">
        <f>Model!V119</f>
        <v>63</v>
      </c>
      <c r="AG121" s="7">
        <f>'CAT1'!P119</f>
        <v>5</v>
      </c>
      <c r="AH121" s="7">
        <f>'CAT1'!Q119</f>
        <v>5</v>
      </c>
      <c r="AI121" s="17">
        <f>'CAT1'!R119</f>
        <v>10</v>
      </c>
      <c r="AJ121" s="29">
        <f>Model!W119</f>
        <v>5</v>
      </c>
      <c r="AK121" s="29">
        <f>Model!X119</f>
        <v>5</v>
      </c>
      <c r="AL121" s="17">
        <f>Model!AB119</f>
        <v>9</v>
      </c>
      <c r="AM121" s="29">
        <f>Model!Z119</f>
        <v>5</v>
      </c>
      <c r="AN121" s="29">
        <f>Model!AA119</f>
        <v>4</v>
      </c>
      <c r="AO121" s="17">
        <f>Model!AB119</f>
        <v>9</v>
      </c>
      <c r="AP121" s="39">
        <f t="shared" si="49"/>
        <v>0.73584905660377353</v>
      </c>
      <c r="AQ121" s="40">
        <f t="shared" si="50"/>
        <v>0.88372093023255816</v>
      </c>
      <c r="AR121" s="41">
        <f t="shared" si="51"/>
        <v>0.86956521739130432</v>
      </c>
      <c r="AS121" s="42">
        <f t="shared" si="52"/>
        <v>0.69565217391304346</v>
      </c>
      <c r="AT121" s="43">
        <f t="shared" si="53"/>
        <v>0.47826086956521741</v>
      </c>
      <c r="AU121" s="44">
        <f t="shared" si="54"/>
        <v>0.8</v>
      </c>
      <c r="AV121" s="7">
        <f>ESE!F119</f>
        <v>0</v>
      </c>
      <c r="AW121" s="7">
        <f>ESE!G119</f>
        <v>2</v>
      </c>
      <c r="AX121" s="7">
        <f>ESE!H119</f>
        <v>1</v>
      </c>
      <c r="AY121" s="7">
        <f>ESE!I119</f>
        <v>0</v>
      </c>
      <c r="AZ121" s="7">
        <f>ESE!J119</f>
        <v>1</v>
      </c>
      <c r="BA121" s="7">
        <f>ESE!K119</f>
        <v>0</v>
      </c>
      <c r="BB121" s="7">
        <f>ESE!L119</f>
        <v>1</v>
      </c>
      <c r="BC121" s="7">
        <f>ESE!M119</f>
        <v>1</v>
      </c>
      <c r="BD121" s="7">
        <f>ESE!N119</f>
        <v>1</v>
      </c>
      <c r="BE121" s="7">
        <f>ESE!O119</f>
        <v>2</v>
      </c>
      <c r="BF121" s="7">
        <f>ESE!P119</f>
        <v>4</v>
      </c>
      <c r="BG121" s="7">
        <f>ESE!Q119</f>
        <v>8</v>
      </c>
      <c r="BH121" s="7">
        <f>ESE!R119</f>
        <v>12</v>
      </c>
      <c r="BI121" s="7">
        <f>ESE!S119</f>
        <v>0</v>
      </c>
      <c r="BJ121" s="7">
        <f>ESE!T119</f>
        <v>11</v>
      </c>
      <c r="BK121" s="7">
        <f>ESE!U119</f>
        <v>11</v>
      </c>
      <c r="BL121" s="17">
        <f>ESE!V119</f>
        <v>55</v>
      </c>
      <c r="BM121" s="52">
        <f>ESE!W119</f>
        <v>0.55555555555555558</v>
      </c>
      <c r="BN121" s="40">
        <f>ESE!X119</f>
        <v>0.72222222222222221</v>
      </c>
      <c r="BO121" s="41">
        <f>ESE!Y119</f>
        <v>5.5555555555555552E-2</v>
      </c>
      <c r="BP121" s="42">
        <f>ESE!Z119</f>
        <v>0.72222222222222221</v>
      </c>
      <c r="BQ121" s="43">
        <f>ESE!AA119</f>
        <v>0.72222222222222221</v>
      </c>
      <c r="BR121" s="44">
        <f>ESE!AB119</f>
        <v>0.4</v>
      </c>
      <c r="BS121" s="50">
        <f t="shared" si="55"/>
        <v>0.33333333333333331</v>
      </c>
      <c r="BT121" s="50">
        <f t="shared" si="56"/>
        <v>0.43333333333333329</v>
      </c>
      <c r="BU121" s="50">
        <f t="shared" si="57"/>
        <v>3.3333333333333333E-2</v>
      </c>
      <c r="BV121" s="50">
        <f t="shared" si="58"/>
        <v>0.43333333333333329</v>
      </c>
      <c r="BW121" s="50">
        <f t="shared" si="59"/>
        <v>0.43333333333333329</v>
      </c>
      <c r="BX121" s="50">
        <f t="shared" si="60"/>
        <v>0.24</v>
      </c>
      <c r="BY121" s="34">
        <f t="shared" si="61"/>
        <v>0.29433962264150942</v>
      </c>
      <c r="BZ121" s="34">
        <f t="shared" si="62"/>
        <v>0.35348837209302331</v>
      </c>
      <c r="CA121" s="34">
        <f t="shared" si="63"/>
        <v>0.34782608695652173</v>
      </c>
      <c r="CB121" s="34">
        <f t="shared" si="64"/>
        <v>0.27826086956521739</v>
      </c>
      <c r="CC121" s="34">
        <f t="shared" si="65"/>
        <v>0.19130434782608696</v>
      </c>
      <c r="CD121" s="34">
        <f t="shared" si="66"/>
        <v>0.32000000000000006</v>
      </c>
      <c r="CE121" s="34">
        <f t="shared" si="67"/>
        <v>0.62767295597484274</v>
      </c>
      <c r="CF121" s="34">
        <f t="shared" si="68"/>
        <v>0.78682170542635665</v>
      </c>
      <c r="CG121" s="34">
        <f t="shared" si="69"/>
        <v>0.38115942028985506</v>
      </c>
      <c r="CH121" s="34">
        <f t="shared" si="70"/>
        <v>0.71159420289855069</v>
      </c>
      <c r="CI121" s="34">
        <f t="shared" si="71"/>
        <v>0.62463768115942031</v>
      </c>
      <c r="CJ121" s="34">
        <f t="shared" si="72"/>
        <v>0.56000000000000005</v>
      </c>
      <c r="CK121" s="34">
        <f>CES!J118</f>
        <v>0.33333333333333331</v>
      </c>
      <c r="CL121" s="34">
        <f>CES!K118</f>
        <v>1</v>
      </c>
      <c r="CM121" s="34">
        <f>CES!L118</f>
        <v>0.66666666666666663</v>
      </c>
      <c r="CN121" s="34">
        <f>CES!M118</f>
        <v>0.33333333333333331</v>
      </c>
      <c r="CO121" s="34">
        <f>CES!N118</f>
        <v>0.66666666666666663</v>
      </c>
      <c r="CP121" s="34">
        <f>CES!O118</f>
        <v>0.66666666666666663</v>
      </c>
      <c r="CQ121" s="34">
        <f t="shared" si="73"/>
        <v>3.3333333333333333E-2</v>
      </c>
      <c r="CR121" s="34">
        <f t="shared" si="74"/>
        <v>0.1</v>
      </c>
      <c r="CS121" s="34">
        <f t="shared" si="75"/>
        <v>6.6666666666666666E-2</v>
      </c>
      <c r="CT121" s="34">
        <f t="shared" si="76"/>
        <v>3.3333333333333333E-2</v>
      </c>
      <c r="CU121" s="34">
        <f t="shared" si="77"/>
        <v>6.6666666666666666E-2</v>
      </c>
      <c r="CV121" s="34">
        <f t="shared" si="78"/>
        <v>6.6666666666666666E-2</v>
      </c>
      <c r="CW121" s="34">
        <f t="shared" si="79"/>
        <v>0.56490566037735845</v>
      </c>
      <c r="CX121" s="34">
        <f t="shared" si="80"/>
        <v>0.70813953488372106</v>
      </c>
      <c r="CY121" s="34">
        <f t="shared" si="81"/>
        <v>0.34304347826086956</v>
      </c>
      <c r="CZ121" s="34">
        <f t="shared" si="82"/>
        <v>0.64043478260869569</v>
      </c>
      <c r="DA121" s="34">
        <f t="shared" si="83"/>
        <v>0.5621739130434783</v>
      </c>
      <c r="DB121" s="34">
        <f t="shared" si="84"/>
        <v>0.50400000000000011</v>
      </c>
      <c r="DC121" s="39">
        <f t="shared" si="85"/>
        <v>0.59823899371069178</v>
      </c>
      <c r="DD121" s="40">
        <f t="shared" si="86"/>
        <v>0.80813953488372103</v>
      </c>
      <c r="DE121" s="41">
        <f t="shared" si="87"/>
        <v>0.40971014492753621</v>
      </c>
      <c r="DF121" s="42">
        <f t="shared" si="88"/>
        <v>0.67376811594202901</v>
      </c>
      <c r="DG121" s="43">
        <f t="shared" si="89"/>
        <v>0.62884057971014495</v>
      </c>
      <c r="DH121" s="44">
        <f t="shared" si="90"/>
        <v>0.57066666666666677</v>
      </c>
    </row>
    <row r="122" spans="2:112" x14ac:dyDescent="0.3">
      <c r="B122" s="7">
        <f>'CAT1'!B120</f>
        <v>108</v>
      </c>
      <c r="C122" s="21" t="str">
        <f>'CAT1'!C120</f>
        <v>AME21235</v>
      </c>
      <c r="D122" s="132" t="str">
        <f>'CAT1'!D120</f>
        <v>AME21235</v>
      </c>
      <c r="E122" s="133"/>
      <c r="F122" s="7">
        <f>'CAT1'!F120</f>
        <v>2</v>
      </c>
      <c r="G122" s="7">
        <f>'CAT1'!G120</f>
        <v>2</v>
      </c>
      <c r="H122" s="7">
        <f>'CAT1'!H120</f>
        <v>2</v>
      </c>
      <c r="I122" s="7">
        <f>'CAT1'!I120</f>
        <v>2</v>
      </c>
      <c r="J122" s="7">
        <f>'CAT1'!J120</f>
        <v>2</v>
      </c>
      <c r="K122" s="7">
        <f>'CAT1'!K120</f>
        <v>2</v>
      </c>
      <c r="L122" s="7">
        <f>'CAT1'!L120</f>
        <v>9</v>
      </c>
      <c r="M122" s="7">
        <f>'CAT1'!M120</f>
        <v>12</v>
      </c>
      <c r="N122" s="7">
        <f>'CAT1'!N120</f>
        <v>12</v>
      </c>
      <c r="O122" s="17">
        <f>'CAT1'!O120</f>
        <v>45</v>
      </c>
      <c r="P122" s="7">
        <f>Model!F120</f>
        <v>2</v>
      </c>
      <c r="Q122" s="7">
        <f>Model!G120</f>
        <v>2</v>
      </c>
      <c r="R122" s="7">
        <f>Model!H120</f>
        <v>1</v>
      </c>
      <c r="S122" s="7">
        <f>Model!I120</f>
        <v>2</v>
      </c>
      <c r="T122" s="7">
        <f>Model!J120</f>
        <v>2</v>
      </c>
      <c r="U122" s="7">
        <f>Model!K120</f>
        <v>2</v>
      </c>
      <c r="V122" s="7">
        <f>Model!L120</f>
        <v>2</v>
      </c>
      <c r="W122" s="7">
        <f>Model!M120</f>
        <v>2</v>
      </c>
      <c r="X122" s="7">
        <f>Model!N120</f>
        <v>1</v>
      </c>
      <c r="Y122" s="7">
        <f>Model!O120</f>
        <v>2</v>
      </c>
      <c r="Z122" s="7">
        <f>Model!P120</f>
        <v>10</v>
      </c>
      <c r="AA122" s="7">
        <f>Model!Q120</f>
        <v>10</v>
      </c>
      <c r="AB122" s="7">
        <f>Model!R120</f>
        <v>11</v>
      </c>
      <c r="AC122" s="7">
        <f>Model!S120</f>
        <v>12</v>
      </c>
      <c r="AD122" s="7">
        <f>Model!T120</f>
        <v>14</v>
      </c>
      <c r="AE122" s="7">
        <f>Model!U120</f>
        <v>12</v>
      </c>
      <c r="AF122" s="17">
        <f>Model!V120</f>
        <v>87</v>
      </c>
      <c r="AG122" s="7">
        <f>'CAT1'!P120</f>
        <v>5</v>
      </c>
      <c r="AH122" s="7">
        <f>'CAT1'!Q120</f>
        <v>5</v>
      </c>
      <c r="AI122" s="17">
        <f>'CAT1'!R120</f>
        <v>10</v>
      </c>
      <c r="AJ122" s="29">
        <f>Model!W120</f>
        <v>5</v>
      </c>
      <c r="AK122" s="29">
        <f>Model!X120</f>
        <v>5</v>
      </c>
      <c r="AL122" s="17">
        <f>Model!AB120</f>
        <v>9</v>
      </c>
      <c r="AM122" s="29">
        <f>Model!Z120</f>
        <v>5</v>
      </c>
      <c r="AN122" s="29">
        <f>Model!AA120</f>
        <v>4</v>
      </c>
      <c r="AO122" s="17">
        <f>Model!AB120</f>
        <v>9</v>
      </c>
      <c r="AP122" s="39">
        <f t="shared" si="49"/>
        <v>0.86792452830188682</v>
      </c>
      <c r="AQ122" s="40">
        <f t="shared" si="50"/>
        <v>0.86046511627906974</v>
      </c>
      <c r="AR122" s="41">
        <f t="shared" si="51"/>
        <v>0.91304347826086951</v>
      </c>
      <c r="AS122" s="42">
        <f t="shared" si="52"/>
        <v>1</v>
      </c>
      <c r="AT122" s="43">
        <f t="shared" si="53"/>
        <v>0.86956521739130432</v>
      </c>
      <c r="AU122" s="44">
        <f t="shared" si="54"/>
        <v>0.93333333333333335</v>
      </c>
      <c r="AV122" s="7">
        <f>ESE!F120</f>
        <v>2</v>
      </c>
      <c r="AW122" s="7">
        <f>ESE!G120</f>
        <v>2</v>
      </c>
      <c r="AX122" s="7">
        <f>ESE!H120</f>
        <v>2</v>
      </c>
      <c r="AY122" s="7">
        <f>ESE!I120</f>
        <v>2</v>
      </c>
      <c r="AZ122" s="7">
        <f>ESE!J120</f>
        <v>2</v>
      </c>
      <c r="BA122" s="7">
        <f>ESE!K120</f>
        <v>2</v>
      </c>
      <c r="BB122" s="7">
        <f>ESE!L120</f>
        <v>2</v>
      </c>
      <c r="BC122" s="7">
        <f>ESE!M120</f>
        <v>2</v>
      </c>
      <c r="BD122" s="7">
        <f>ESE!N120</f>
        <v>2</v>
      </c>
      <c r="BE122" s="7">
        <f>ESE!O120</f>
        <v>2</v>
      </c>
      <c r="BF122" s="7">
        <f>ESE!P120</f>
        <v>7</v>
      </c>
      <c r="BG122" s="7">
        <f>ESE!Q120</f>
        <v>13</v>
      </c>
      <c r="BH122" s="7">
        <f>ESE!R120</f>
        <v>12</v>
      </c>
      <c r="BI122" s="7">
        <f>ESE!S120</f>
        <v>11</v>
      </c>
      <c r="BJ122" s="7">
        <f>ESE!T120</f>
        <v>12</v>
      </c>
      <c r="BK122" s="7">
        <f>ESE!U120</f>
        <v>11</v>
      </c>
      <c r="BL122" s="17">
        <f>ESE!V120</f>
        <v>86</v>
      </c>
      <c r="BM122" s="52">
        <f>ESE!W120</f>
        <v>0.94444444444444442</v>
      </c>
      <c r="BN122" s="40">
        <f>ESE!X120</f>
        <v>0.88888888888888884</v>
      </c>
      <c r="BO122" s="41">
        <f>ESE!Y120</f>
        <v>0.83333333333333337</v>
      </c>
      <c r="BP122" s="42">
        <f>ESE!Z120</f>
        <v>0.88888888888888884</v>
      </c>
      <c r="BQ122" s="43">
        <f>ESE!AA120</f>
        <v>0.83333333333333337</v>
      </c>
      <c r="BR122" s="44">
        <f>ESE!AB120</f>
        <v>0.7</v>
      </c>
      <c r="BS122" s="50">
        <f t="shared" si="55"/>
        <v>0.56666666666666665</v>
      </c>
      <c r="BT122" s="50">
        <f t="shared" si="56"/>
        <v>0.53333333333333333</v>
      </c>
      <c r="BU122" s="50">
        <f t="shared" si="57"/>
        <v>0.5</v>
      </c>
      <c r="BV122" s="50">
        <f t="shared" si="58"/>
        <v>0.53333333333333333</v>
      </c>
      <c r="BW122" s="50">
        <f t="shared" si="59"/>
        <v>0.5</v>
      </c>
      <c r="BX122" s="50">
        <f t="shared" si="60"/>
        <v>0.42</v>
      </c>
      <c r="BY122" s="34">
        <f t="shared" si="61"/>
        <v>0.34716981132075475</v>
      </c>
      <c r="BZ122" s="34">
        <f t="shared" si="62"/>
        <v>0.34418604651162793</v>
      </c>
      <c r="CA122" s="34">
        <f t="shared" si="63"/>
        <v>0.36521739130434783</v>
      </c>
      <c r="CB122" s="34">
        <f t="shared" si="64"/>
        <v>0.4</v>
      </c>
      <c r="CC122" s="34">
        <f t="shared" si="65"/>
        <v>0.34782608695652173</v>
      </c>
      <c r="CD122" s="34">
        <f t="shared" si="66"/>
        <v>0.37333333333333335</v>
      </c>
      <c r="CE122" s="34">
        <f t="shared" si="67"/>
        <v>0.9138364779874214</v>
      </c>
      <c r="CF122" s="34">
        <f t="shared" si="68"/>
        <v>0.8775193798449612</v>
      </c>
      <c r="CG122" s="34">
        <f t="shared" si="69"/>
        <v>0.86521739130434783</v>
      </c>
      <c r="CH122" s="34">
        <f t="shared" si="70"/>
        <v>0.93333333333333335</v>
      </c>
      <c r="CI122" s="34">
        <f t="shared" si="71"/>
        <v>0.84782608695652173</v>
      </c>
      <c r="CJ122" s="34">
        <f t="shared" si="72"/>
        <v>0.79333333333333333</v>
      </c>
      <c r="CK122" s="34">
        <f>CES!J119</f>
        <v>1</v>
      </c>
      <c r="CL122" s="34">
        <f>CES!K119</f>
        <v>0.33333333333333331</v>
      </c>
      <c r="CM122" s="34">
        <f>CES!L119</f>
        <v>0.66666666666666663</v>
      </c>
      <c r="CN122" s="34">
        <f>CES!M119</f>
        <v>0.33333333333333331</v>
      </c>
      <c r="CO122" s="34">
        <f>CES!N119</f>
        <v>0.33333333333333331</v>
      </c>
      <c r="CP122" s="34">
        <f>CES!O119</f>
        <v>1</v>
      </c>
      <c r="CQ122" s="34">
        <f t="shared" si="73"/>
        <v>0.1</v>
      </c>
      <c r="CR122" s="34">
        <f t="shared" si="74"/>
        <v>3.3333333333333333E-2</v>
      </c>
      <c r="CS122" s="34">
        <f t="shared" si="75"/>
        <v>6.6666666666666666E-2</v>
      </c>
      <c r="CT122" s="34">
        <f t="shared" si="76"/>
        <v>3.3333333333333333E-2</v>
      </c>
      <c r="CU122" s="34">
        <f t="shared" si="77"/>
        <v>3.3333333333333333E-2</v>
      </c>
      <c r="CV122" s="34">
        <f t="shared" si="78"/>
        <v>0.1</v>
      </c>
      <c r="CW122" s="34">
        <f t="shared" si="79"/>
        <v>0.82245283018867932</v>
      </c>
      <c r="CX122" s="34">
        <f t="shared" si="80"/>
        <v>0.7897674418604651</v>
      </c>
      <c r="CY122" s="34">
        <f t="shared" si="81"/>
        <v>0.77869565217391301</v>
      </c>
      <c r="CZ122" s="34">
        <f t="shared" si="82"/>
        <v>0.84000000000000008</v>
      </c>
      <c r="DA122" s="34">
        <f t="shared" si="83"/>
        <v>0.7630434782608696</v>
      </c>
      <c r="DB122" s="34">
        <f t="shared" si="84"/>
        <v>0.71399999999999997</v>
      </c>
      <c r="DC122" s="39">
        <f t="shared" si="85"/>
        <v>0.9224528301886793</v>
      </c>
      <c r="DD122" s="40">
        <f t="shared" si="86"/>
        <v>0.82310077519379843</v>
      </c>
      <c r="DE122" s="41">
        <f t="shared" si="87"/>
        <v>0.84536231884057966</v>
      </c>
      <c r="DF122" s="42">
        <f t="shared" si="88"/>
        <v>0.87333333333333341</v>
      </c>
      <c r="DG122" s="43">
        <f t="shared" si="89"/>
        <v>0.79637681159420293</v>
      </c>
      <c r="DH122" s="44">
        <f t="shared" si="90"/>
        <v>0.81399999999999995</v>
      </c>
    </row>
    <row r="123" spans="2:112" x14ac:dyDescent="0.3">
      <c r="B123" s="7">
        <f>'CAT1'!B121</f>
        <v>109</v>
      </c>
      <c r="C123" s="21" t="str">
        <f>'CAT1'!C121</f>
        <v>AME21237</v>
      </c>
      <c r="D123" s="132" t="str">
        <f>'CAT1'!D121</f>
        <v>AME21237</v>
      </c>
      <c r="E123" s="133"/>
      <c r="F123" s="7">
        <f>'CAT1'!F121</f>
        <v>2</v>
      </c>
      <c r="G123" s="7">
        <f>'CAT1'!G121</f>
        <v>2</v>
      </c>
      <c r="H123" s="7">
        <f>'CAT1'!H121</f>
        <v>2</v>
      </c>
      <c r="I123" s="7">
        <f>'CAT1'!I121</f>
        <v>2</v>
      </c>
      <c r="J123" s="7">
        <f>'CAT1'!J121</f>
        <v>2</v>
      </c>
      <c r="K123" s="7">
        <f>'CAT1'!K121</f>
        <v>2</v>
      </c>
      <c r="L123" s="7">
        <f>'CAT1'!L121</f>
        <v>10</v>
      </c>
      <c r="M123" s="7">
        <f>'CAT1'!M121</f>
        <v>12</v>
      </c>
      <c r="N123" s="7">
        <f>'CAT1'!N121</f>
        <v>11</v>
      </c>
      <c r="O123" s="17">
        <f>'CAT1'!O121</f>
        <v>45</v>
      </c>
      <c r="P123" s="7">
        <f>Model!F121</f>
        <v>1</v>
      </c>
      <c r="Q123" s="7">
        <f>Model!G121</f>
        <v>2</v>
      </c>
      <c r="R123" s="7">
        <f>Model!H121</f>
        <v>2</v>
      </c>
      <c r="S123" s="7">
        <f>Model!I121</f>
        <v>2</v>
      </c>
      <c r="T123" s="7">
        <f>Model!J121</f>
        <v>2</v>
      </c>
      <c r="U123" s="7">
        <f>Model!K121</f>
        <v>1</v>
      </c>
      <c r="V123" s="7">
        <f>Model!L121</f>
        <v>1</v>
      </c>
      <c r="W123" s="7">
        <f>Model!M121</f>
        <v>1</v>
      </c>
      <c r="X123" s="7">
        <f>Model!N121</f>
        <v>2</v>
      </c>
      <c r="Y123" s="7">
        <f>Model!O121</f>
        <v>2</v>
      </c>
      <c r="Z123" s="7">
        <f>Model!P121</f>
        <v>8</v>
      </c>
      <c r="AA123" s="7">
        <f>Model!Q121</f>
        <v>11</v>
      </c>
      <c r="AB123" s="7">
        <f>Model!R121</f>
        <v>14</v>
      </c>
      <c r="AC123" s="7">
        <f>Model!S121</f>
        <v>13</v>
      </c>
      <c r="AD123" s="7">
        <f>Model!T121</f>
        <v>12</v>
      </c>
      <c r="AE123" s="7">
        <f>Model!U121</f>
        <v>11</v>
      </c>
      <c r="AF123" s="17">
        <f>Model!V121</f>
        <v>85</v>
      </c>
      <c r="AG123" s="7">
        <f>'CAT1'!P121</f>
        <v>5</v>
      </c>
      <c r="AH123" s="7">
        <f>'CAT1'!Q121</f>
        <v>5</v>
      </c>
      <c r="AI123" s="17">
        <f>'CAT1'!R121</f>
        <v>10</v>
      </c>
      <c r="AJ123" s="29">
        <f>Model!W121</f>
        <v>5</v>
      </c>
      <c r="AK123" s="29">
        <f>Model!X121</f>
        <v>5</v>
      </c>
      <c r="AL123" s="17">
        <f>Model!AB121</f>
        <v>10</v>
      </c>
      <c r="AM123" s="29">
        <f>Model!Z121</f>
        <v>5</v>
      </c>
      <c r="AN123" s="29">
        <f>Model!AA121</f>
        <v>5</v>
      </c>
      <c r="AO123" s="17">
        <f>Model!AB121</f>
        <v>10</v>
      </c>
      <c r="AP123" s="39">
        <f t="shared" si="49"/>
        <v>0.8867924528301887</v>
      </c>
      <c r="AQ123" s="40">
        <f t="shared" si="50"/>
        <v>0.93023255813953487</v>
      </c>
      <c r="AR123" s="41">
        <f t="shared" si="51"/>
        <v>0.91304347826086951</v>
      </c>
      <c r="AS123" s="42">
        <f t="shared" si="52"/>
        <v>0.82608695652173914</v>
      </c>
      <c r="AT123" s="43">
        <f t="shared" si="53"/>
        <v>0.86956521739130432</v>
      </c>
      <c r="AU123" s="44">
        <f t="shared" si="54"/>
        <v>0.8666666666666667</v>
      </c>
      <c r="AV123" s="7">
        <f>ESE!F121</f>
        <v>2</v>
      </c>
      <c r="AW123" s="7">
        <f>ESE!G121</f>
        <v>2</v>
      </c>
      <c r="AX123" s="7">
        <f>ESE!H121</f>
        <v>2</v>
      </c>
      <c r="AY123" s="7">
        <f>ESE!I121</f>
        <v>2</v>
      </c>
      <c r="AZ123" s="7">
        <f>ESE!J121</f>
        <v>2</v>
      </c>
      <c r="BA123" s="7">
        <f>ESE!K121</f>
        <v>2</v>
      </c>
      <c r="BB123" s="7">
        <f>ESE!L121</f>
        <v>2</v>
      </c>
      <c r="BC123" s="7">
        <f>ESE!M121</f>
        <v>2</v>
      </c>
      <c r="BD123" s="7">
        <f>ESE!N121</f>
        <v>2</v>
      </c>
      <c r="BE123" s="7">
        <f>ESE!O121</f>
        <v>2</v>
      </c>
      <c r="BF123" s="7">
        <f>ESE!P121</f>
        <v>7</v>
      </c>
      <c r="BG123" s="7">
        <f>ESE!Q121</f>
        <v>13</v>
      </c>
      <c r="BH123" s="7">
        <f>ESE!R121</f>
        <v>13</v>
      </c>
      <c r="BI123" s="7">
        <f>ESE!S121</f>
        <v>12</v>
      </c>
      <c r="BJ123" s="7">
        <f>ESE!T121</f>
        <v>12</v>
      </c>
      <c r="BK123" s="7">
        <f>ESE!U121</f>
        <v>11</v>
      </c>
      <c r="BL123" s="17">
        <f>ESE!V121</f>
        <v>88</v>
      </c>
      <c r="BM123" s="52">
        <f>ESE!W121</f>
        <v>0.94444444444444442</v>
      </c>
      <c r="BN123" s="40">
        <f>ESE!X121</f>
        <v>0.94444444444444442</v>
      </c>
      <c r="BO123" s="41">
        <f>ESE!Y121</f>
        <v>0.88888888888888884</v>
      </c>
      <c r="BP123" s="42">
        <f>ESE!Z121</f>
        <v>0.88888888888888884</v>
      </c>
      <c r="BQ123" s="43">
        <f>ESE!AA121</f>
        <v>0.83333333333333337</v>
      </c>
      <c r="BR123" s="44">
        <f>ESE!AB121</f>
        <v>0.7</v>
      </c>
      <c r="BS123" s="50">
        <f t="shared" si="55"/>
        <v>0.56666666666666665</v>
      </c>
      <c r="BT123" s="50">
        <f t="shared" si="56"/>
        <v>0.56666666666666665</v>
      </c>
      <c r="BU123" s="50">
        <f t="shared" si="57"/>
        <v>0.53333333333333333</v>
      </c>
      <c r="BV123" s="50">
        <f t="shared" si="58"/>
        <v>0.53333333333333333</v>
      </c>
      <c r="BW123" s="50">
        <f t="shared" si="59"/>
        <v>0.5</v>
      </c>
      <c r="BX123" s="50">
        <f t="shared" si="60"/>
        <v>0.42</v>
      </c>
      <c r="BY123" s="34">
        <f t="shared" si="61"/>
        <v>0.3547169811320755</v>
      </c>
      <c r="BZ123" s="34">
        <f t="shared" si="62"/>
        <v>0.37209302325581395</v>
      </c>
      <c r="CA123" s="34">
        <f t="shared" si="63"/>
        <v>0.36521739130434783</v>
      </c>
      <c r="CB123" s="34">
        <f t="shared" si="64"/>
        <v>0.33043478260869569</v>
      </c>
      <c r="CC123" s="34">
        <f t="shared" si="65"/>
        <v>0.34782608695652173</v>
      </c>
      <c r="CD123" s="34">
        <f t="shared" si="66"/>
        <v>0.34666666666666668</v>
      </c>
      <c r="CE123" s="34">
        <f t="shared" si="67"/>
        <v>0.92138364779874216</v>
      </c>
      <c r="CF123" s="34">
        <f t="shared" si="68"/>
        <v>0.9387596899224806</v>
      </c>
      <c r="CG123" s="34">
        <f t="shared" si="69"/>
        <v>0.89855072463768115</v>
      </c>
      <c r="CH123" s="34">
        <f t="shared" si="70"/>
        <v>0.86376811594202896</v>
      </c>
      <c r="CI123" s="34">
        <f t="shared" si="71"/>
        <v>0.84782608695652173</v>
      </c>
      <c r="CJ123" s="34">
        <f t="shared" si="72"/>
        <v>0.76666666666666661</v>
      </c>
      <c r="CK123" s="34">
        <f>CES!J120</f>
        <v>0.66666666666666663</v>
      </c>
      <c r="CL123" s="34">
        <f>CES!K120</f>
        <v>0.33333333333333331</v>
      </c>
      <c r="CM123" s="34">
        <f>CES!L120</f>
        <v>0.33333333333333331</v>
      </c>
      <c r="CN123" s="34">
        <f>CES!M120</f>
        <v>0.33333333333333331</v>
      </c>
      <c r="CO123" s="34">
        <f>CES!N120</f>
        <v>1</v>
      </c>
      <c r="CP123" s="34">
        <f>CES!O120</f>
        <v>0.66666666666666663</v>
      </c>
      <c r="CQ123" s="34">
        <f t="shared" si="73"/>
        <v>6.6666666666666666E-2</v>
      </c>
      <c r="CR123" s="34">
        <f t="shared" si="74"/>
        <v>3.3333333333333333E-2</v>
      </c>
      <c r="CS123" s="34">
        <f t="shared" si="75"/>
        <v>3.3333333333333333E-2</v>
      </c>
      <c r="CT123" s="34">
        <f t="shared" si="76"/>
        <v>3.3333333333333333E-2</v>
      </c>
      <c r="CU123" s="34">
        <f t="shared" si="77"/>
        <v>0.1</v>
      </c>
      <c r="CV123" s="34">
        <f t="shared" si="78"/>
        <v>6.6666666666666666E-2</v>
      </c>
      <c r="CW123" s="34">
        <f t="shared" si="79"/>
        <v>0.82924528301886791</v>
      </c>
      <c r="CX123" s="34">
        <f t="shared" si="80"/>
        <v>0.84488372093023256</v>
      </c>
      <c r="CY123" s="34">
        <f t="shared" si="81"/>
        <v>0.80869565217391304</v>
      </c>
      <c r="CZ123" s="34">
        <f t="shared" si="82"/>
        <v>0.77739130434782611</v>
      </c>
      <c r="DA123" s="34">
        <f t="shared" si="83"/>
        <v>0.7630434782608696</v>
      </c>
      <c r="DB123" s="34">
        <f t="shared" si="84"/>
        <v>0.69</v>
      </c>
      <c r="DC123" s="39">
        <f t="shared" si="85"/>
        <v>0.89591194968553456</v>
      </c>
      <c r="DD123" s="40">
        <f t="shared" si="86"/>
        <v>0.87821705426356589</v>
      </c>
      <c r="DE123" s="41">
        <f t="shared" si="87"/>
        <v>0.84202898550724636</v>
      </c>
      <c r="DF123" s="42">
        <f t="shared" si="88"/>
        <v>0.81072463768115943</v>
      </c>
      <c r="DG123" s="43">
        <f t="shared" si="89"/>
        <v>0.86304347826086958</v>
      </c>
      <c r="DH123" s="44">
        <f t="shared" si="90"/>
        <v>0.7566666666666666</v>
      </c>
    </row>
    <row r="124" spans="2:112" x14ac:dyDescent="0.3">
      <c r="B124" s="7">
        <f>'CAT1'!B122</f>
        <v>110</v>
      </c>
      <c r="C124" s="21" t="str">
        <f>'CAT1'!C122</f>
        <v>AME21239L</v>
      </c>
      <c r="D124" s="132" t="str">
        <f>'CAT1'!D122</f>
        <v>AME21239L</v>
      </c>
      <c r="E124" s="133"/>
      <c r="F124" s="7">
        <f>'CAT1'!F122</f>
        <v>2</v>
      </c>
      <c r="G124" s="7">
        <f>'CAT1'!G122</f>
        <v>0</v>
      </c>
      <c r="H124" s="7">
        <f>'CAT1'!H122</f>
        <v>2</v>
      </c>
      <c r="I124" s="7">
        <f>'CAT1'!I122</f>
        <v>0</v>
      </c>
      <c r="J124" s="7">
        <f>'CAT1'!J122</f>
        <v>0</v>
      </c>
      <c r="K124" s="7">
        <f>'CAT1'!K122</f>
        <v>0</v>
      </c>
      <c r="L124" s="7">
        <f>'CAT1'!L122</f>
        <v>9</v>
      </c>
      <c r="M124" s="7">
        <f>'CAT1'!M122</f>
        <v>13</v>
      </c>
      <c r="N124" s="7">
        <f>'CAT1'!N122</f>
        <v>12</v>
      </c>
      <c r="O124" s="17">
        <f>'CAT1'!O122</f>
        <v>38</v>
      </c>
      <c r="P124" s="7">
        <f>Model!F122</f>
        <v>0</v>
      </c>
      <c r="Q124" s="7">
        <f>Model!G122</f>
        <v>1</v>
      </c>
      <c r="R124" s="7">
        <f>Model!H122</f>
        <v>1</v>
      </c>
      <c r="S124" s="7">
        <f>Model!I122</f>
        <v>0</v>
      </c>
      <c r="T124" s="7">
        <f>Model!J122</f>
        <v>1</v>
      </c>
      <c r="U124" s="7">
        <f>Model!K122</f>
        <v>0</v>
      </c>
      <c r="V124" s="7">
        <f>Model!L122</f>
        <v>2</v>
      </c>
      <c r="W124" s="7">
        <f>Model!M122</f>
        <v>1</v>
      </c>
      <c r="X124" s="7">
        <f>Model!N122</f>
        <v>2</v>
      </c>
      <c r="Y124" s="7">
        <f>Model!O122</f>
        <v>2</v>
      </c>
      <c r="Z124" s="7">
        <f>Model!P122</f>
        <v>10</v>
      </c>
      <c r="AA124" s="7">
        <f>Model!Q122</f>
        <v>13</v>
      </c>
      <c r="AB124" s="7">
        <f>Model!R122</f>
        <v>14</v>
      </c>
      <c r="AC124" s="7">
        <f>Model!S122</f>
        <v>12</v>
      </c>
      <c r="AD124" s="7">
        <f>Model!T122</f>
        <v>10</v>
      </c>
      <c r="AE124" s="7">
        <f>Model!U122</f>
        <v>14</v>
      </c>
      <c r="AF124" s="17">
        <f>Model!V122</f>
        <v>83</v>
      </c>
      <c r="AG124" s="7">
        <f>'CAT1'!P122</f>
        <v>5</v>
      </c>
      <c r="AH124" s="7">
        <f>'CAT1'!Q122</f>
        <v>5</v>
      </c>
      <c r="AI124" s="17">
        <f>'CAT1'!R122</f>
        <v>10</v>
      </c>
      <c r="AJ124" s="29">
        <f>Model!W122</f>
        <v>5</v>
      </c>
      <c r="AK124" s="29">
        <f>Model!X122</f>
        <v>5</v>
      </c>
      <c r="AL124" s="17">
        <f>Model!AB122</f>
        <v>10</v>
      </c>
      <c r="AM124" s="29">
        <f>Model!Z122</f>
        <v>5</v>
      </c>
      <c r="AN124" s="29">
        <f>Model!AA122</f>
        <v>5</v>
      </c>
      <c r="AO124" s="17">
        <f>Model!AB122</f>
        <v>10</v>
      </c>
      <c r="AP124" s="39">
        <f t="shared" si="49"/>
        <v>0.84905660377358494</v>
      </c>
      <c r="AQ124" s="40">
        <f t="shared" si="50"/>
        <v>0.7441860465116279</v>
      </c>
      <c r="AR124" s="41">
        <f t="shared" si="51"/>
        <v>0.78260869565217395</v>
      </c>
      <c r="AS124" s="42">
        <f t="shared" si="52"/>
        <v>0.78260869565217395</v>
      </c>
      <c r="AT124" s="43">
        <f t="shared" si="53"/>
        <v>1</v>
      </c>
      <c r="AU124" s="44">
        <f t="shared" si="54"/>
        <v>1</v>
      </c>
      <c r="AV124" s="7">
        <f>ESE!F122</f>
        <v>2</v>
      </c>
      <c r="AW124" s="7">
        <f>ESE!G122</f>
        <v>2</v>
      </c>
      <c r="AX124" s="7">
        <f>ESE!H122</f>
        <v>1</v>
      </c>
      <c r="AY124" s="7">
        <f>ESE!I122</f>
        <v>1</v>
      </c>
      <c r="AZ124" s="7">
        <f>ESE!J122</f>
        <v>2</v>
      </c>
      <c r="BA124" s="7">
        <f>ESE!K122</f>
        <v>2</v>
      </c>
      <c r="BB124" s="7">
        <f>ESE!L122</f>
        <v>2</v>
      </c>
      <c r="BC124" s="7">
        <f>ESE!M122</f>
        <v>2</v>
      </c>
      <c r="BD124" s="7">
        <f>ESE!N122</f>
        <v>2</v>
      </c>
      <c r="BE124" s="7">
        <f>ESE!O122</f>
        <v>2</v>
      </c>
      <c r="BF124" s="7">
        <f>ESE!P122</f>
        <v>8</v>
      </c>
      <c r="BG124" s="7">
        <f>ESE!Q122</f>
        <v>13</v>
      </c>
      <c r="BH124" s="7">
        <f>ESE!R122</f>
        <v>12</v>
      </c>
      <c r="BI124" s="7">
        <f>ESE!S122</f>
        <v>12</v>
      </c>
      <c r="BJ124" s="7">
        <f>ESE!T122</f>
        <v>12</v>
      </c>
      <c r="BK124" s="7">
        <f>ESE!U122</f>
        <v>10</v>
      </c>
      <c r="BL124" s="17">
        <f>ESE!V122</f>
        <v>85</v>
      </c>
      <c r="BM124" s="52">
        <f>ESE!W122</f>
        <v>0.94444444444444442</v>
      </c>
      <c r="BN124" s="40">
        <f>ESE!X122</f>
        <v>0.77777777777777779</v>
      </c>
      <c r="BO124" s="41">
        <f>ESE!Y122</f>
        <v>0.88888888888888884</v>
      </c>
      <c r="BP124" s="42">
        <f>ESE!Z122</f>
        <v>0.88888888888888884</v>
      </c>
      <c r="BQ124" s="43">
        <f>ESE!AA122</f>
        <v>0.77777777777777779</v>
      </c>
      <c r="BR124" s="44">
        <f>ESE!AB122</f>
        <v>0.8</v>
      </c>
      <c r="BS124" s="50">
        <f t="shared" si="55"/>
        <v>0.56666666666666665</v>
      </c>
      <c r="BT124" s="50">
        <f t="shared" si="56"/>
        <v>0.46666666666666667</v>
      </c>
      <c r="BU124" s="50">
        <f t="shared" si="57"/>
        <v>0.53333333333333333</v>
      </c>
      <c r="BV124" s="50">
        <f t="shared" si="58"/>
        <v>0.53333333333333333</v>
      </c>
      <c r="BW124" s="50">
        <f t="shared" si="59"/>
        <v>0.46666666666666667</v>
      </c>
      <c r="BX124" s="50">
        <f t="shared" si="60"/>
        <v>0.48</v>
      </c>
      <c r="BY124" s="34">
        <f t="shared" si="61"/>
        <v>0.339622641509434</v>
      </c>
      <c r="BZ124" s="34">
        <f t="shared" si="62"/>
        <v>0.29767441860465116</v>
      </c>
      <c r="CA124" s="34">
        <f t="shared" si="63"/>
        <v>0.31304347826086959</v>
      </c>
      <c r="CB124" s="34">
        <f t="shared" si="64"/>
        <v>0.31304347826086959</v>
      </c>
      <c r="CC124" s="34">
        <f t="shared" si="65"/>
        <v>0.4</v>
      </c>
      <c r="CD124" s="34">
        <f t="shared" si="66"/>
        <v>0.4</v>
      </c>
      <c r="CE124" s="34">
        <f t="shared" si="67"/>
        <v>0.90628930817610065</v>
      </c>
      <c r="CF124" s="34">
        <f t="shared" si="68"/>
        <v>0.76434108527131783</v>
      </c>
      <c r="CG124" s="34">
        <f t="shared" si="69"/>
        <v>0.84637681159420297</v>
      </c>
      <c r="CH124" s="34">
        <f t="shared" si="70"/>
        <v>0.84637681159420297</v>
      </c>
      <c r="CI124" s="34">
        <f t="shared" si="71"/>
        <v>0.8666666666666667</v>
      </c>
      <c r="CJ124" s="34">
        <f t="shared" si="72"/>
        <v>0.88</v>
      </c>
      <c r="CK124" s="34">
        <f>CES!J121</f>
        <v>1</v>
      </c>
      <c r="CL124" s="34">
        <f>CES!K121</f>
        <v>1</v>
      </c>
      <c r="CM124" s="34">
        <f>CES!L121</f>
        <v>1</v>
      </c>
      <c r="CN124" s="34">
        <f>CES!M121</f>
        <v>0.33333333333333331</v>
      </c>
      <c r="CO124" s="34">
        <f>CES!N121</f>
        <v>0.33333333333333331</v>
      </c>
      <c r="CP124" s="34">
        <f>CES!O121</f>
        <v>0.66666666666666663</v>
      </c>
      <c r="CQ124" s="34">
        <f t="shared" si="73"/>
        <v>0.1</v>
      </c>
      <c r="CR124" s="34">
        <f t="shared" si="74"/>
        <v>0.1</v>
      </c>
      <c r="CS124" s="34">
        <f t="shared" si="75"/>
        <v>0.1</v>
      </c>
      <c r="CT124" s="34">
        <f t="shared" si="76"/>
        <v>3.3333333333333333E-2</v>
      </c>
      <c r="CU124" s="34">
        <f t="shared" si="77"/>
        <v>3.3333333333333333E-2</v>
      </c>
      <c r="CV124" s="34">
        <f t="shared" si="78"/>
        <v>6.6666666666666666E-2</v>
      </c>
      <c r="CW124" s="34">
        <f t="shared" si="79"/>
        <v>0.81566037735849062</v>
      </c>
      <c r="CX124" s="34">
        <f t="shared" si="80"/>
        <v>0.6879069767441861</v>
      </c>
      <c r="CY124" s="34">
        <f t="shared" si="81"/>
        <v>0.7617391304347827</v>
      </c>
      <c r="CZ124" s="34">
        <f t="shared" si="82"/>
        <v>0.7617391304347827</v>
      </c>
      <c r="DA124" s="34">
        <f t="shared" si="83"/>
        <v>0.78</v>
      </c>
      <c r="DB124" s="34">
        <f t="shared" si="84"/>
        <v>0.79200000000000004</v>
      </c>
      <c r="DC124" s="39">
        <f t="shared" si="85"/>
        <v>0.9156603773584906</v>
      </c>
      <c r="DD124" s="40">
        <f t="shared" si="86"/>
        <v>0.78790697674418608</v>
      </c>
      <c r="DE124" s="41">
        <f t="shared" si="87"/>
        <v>0.86173913043478267</v>
      </c>
      <c r="DF124" s="42">
        <f t="shared" si="88"/>
        <v>0.79507246376811602</v>
      </c>
      <c r="DG124" s="43">
        <f t="shared" si="89"/>
        <v>0.81333333333333335</v>
      </c>
      <c r="DH124" s="44">
        <f t="shared" si="90"/>
        <v>0.85866666666666669</v>
      </c>
    </row>
    <row r="125" spans="2:112" x14ac:dyDescent="0.3">
      <c r="B125" s="7">
        <f>'CAT1'!B123</f>
        <v>111</v>
      </c>
      <c r="C125" s="21" t="str">
        <f>'CAT1'!C123</f>
        <v>AME21241L</v>
      </c>
      <c r="D125" s="132" t="str">
        <f>'CAT1'!D123</f>
        <v>AME21241L</v>
      </c>
      <c r="E125" s="133"/>
      <c r="F125" s="7">
        <f>'CAT1'!F123</f>
        <v>2</v>
      </c>
      <c r="G125" s="7">
        <f>'CAT1'!G123</f>
        <v>2</v>
      </c>
      <c r="H125" s="7">
        <f>'CAT1'!H123</f>
        <v>2</v>
      </c>
      <c r="I125" s="7">
        <f>'CAT1'!I123</f>
        <v>2</v>
      </c>
      <c r="J125" s="7">
        <f>'CAT1'!J123</f>
        <v>2</v>
      </c>
      <c r="K125" s="7">
        <f>'CAT1'!K123</f>
        <v>2</v>
      </c>
      <c r="L125" s="7">
        <f>'CAT1'!L123</f>
        <v>9</v>
      </c>
      <c r="M125" s="7">
        <f>'CAT1'!M123</f>
        <v>13</v>
      </c>
      <c r="N125" s="7">
        <f>'CAT1'!N123</f>
        <v>10</v>
      </c>
      <c r="O125" s="17">
        <f>'CAT1'!O123</f>
        <v>44</v>
      </c>
      <c r="P125" s="7">
        <f>Model!F123</f>
        <v>2</v>
      </c>
      <c r="Q125" s="7">
        <f>Model!G123</f>
        <v>2</v>
      </c>
      <c r="R125" s="7">
        <f>Model!H123</f>
        <v>1</v>
      </c>
      <c r="S125" s="7">
        <f>Model!I123</f>
        <v>1</v>
      </c>
      <c r="T125" s="7">
        <f>Model!J123</f>
        <v>2</v>
      </c>
      <c r="U125" s="7">
        <f>Model!K123</f>
        <v>1</v>
      </c>
      <c r="V125" s="7">
        <f>Model!L123</f>
        <v>2</v>
      </c>
      <c r="W125" s="7">
        <f>Model!M123</f>
        <v>1</v>
      </c>
      <c r="X125" s="7">
        <f>Model!N123</f>
        <v>1</v>
      </c>
      <c r="Y125" s="7">
        <f>Model!O123</f>
        <v>2</v>
      </c>
      <c r="Z125" s="7">
        <f>Model!P123</f>
        <v>7</v>
      </c>
      <c r="AA125" s="7">
        <f>Model!Q123</f>
        <v>10</v>
      </c>
      <c r="AB125" s="7">
        <f>Model!R123</f>
        <v>14</v>
      </c>
      <c r="AC125" s="7">
        <f>Model!S123</f>
        <v>11</v>
      </c>
      <c r="AD125" s="7">
        <f>Model!T123</f>
        <v>13</v>
      </c>
      <c r="AE125" s="7">
        <f>Model!U123</f>
        <v>10</v>
      </c>
      <c r="AF125" s="17">
        <f>Model!V123</f>
        <v>80</v>
      </c>
      <c r="AG125" s="7">
        <f>'CAT1'!P123</f>
        <v>5</v>
      </c>
      <c r="AH125" s="7">
        <f>'CAT1'!Q123</f>
        <v>5</v>
      </c>
      <c r="AI125" s="17">
        <f>'CAT1'!R123</f>
        <v>10</v>
      </c>
      <c r="AJ125" s="29">
        <f>Model!W123</f>
        <v>5</v>
      </c>
      <c r="AK125" s="29">
        <f>Model!X123</f>
        <v>5</v>
      </c>
      <c r="AL125" s="17">
        <f>Model!AB123</f>
        <v>9</v>
      </c>
      <c r="AM125" s="29">
        <f>Model!Z123</f>
        <v>5</v>
      </c>
      <c r="AN125" s="29">
        <f>Model!AA123</f>
        <v>4</v>
      </c>
      <c r="AO125" s="17">
        <f>Model!AB123</f>
        <v>9</v>
      </c>
      <c r="AP125" s="39">
        <f t="shared" si="49"/>
        <v>0.8867924528301887</v>
      </c>
      <c r="AQ125" s="40">
        <f t="shared" si="50"/>
        <v>0.86046511627906974</v>
      </c>
      <c r="AR125" s="41">
        <f t="shared" si="51"/>
        <v>0.82608695652173914</v>
      </c>
      <c r="AS125" s="42">
        <f t="shared" si="52"/>
        <v>0.91304347826086951</v>
      </c>
      <c r="AT125" s="43">
        <f t="shared" si="53"/>
        <v>0.78260869565217395</v>
      </c>
      <c r="AU125" s="44">
        <f t="shared" si="54"/>
        <v>0.73333333333333328</v>
      </c>
      <c r="AV125" s="7">
        <f>ESE!F123</f>
        <v>2</v>
      </c>
      <c r="AW125" s="7">
        <f>ESE!G123</f>
        <v>2</v>
      </c>
      <c r="AX125" s="7">
        <f>ESE!H123</f>
        <v>2</v>
      </c>
      <c r="AY125" s="7">
        <f>ESE!I123</f>
        <v>2</v>
      </c>
      <c r="AZ125" s="7">
        <f>ESE!J123</f>
        <v>2</v>
      </c>
      <c r="BA125" s="7">
        <f>ESE!K123</f>
        <v>2</v>
      </c>
      <c r="BB125" s="7">
        <f>ESE!L123</f>
        <v>2</v>
      </c>
      <c r="BC125" s="7">
        <f>ESE!M123</f>
        <v>2</v>
      </c>
      <c r="BD125" s="7">
        <f>ESE!N123</f>
        <v>2</v>
      </c>
      <c r="BE125" s="7">
        <f>ESE!O123</f>
        <v>2</v>
      </c>
      <c r="BF125" s="7">
        <f>ESE!P123</f>
        <v>8</v>
      </c>
      <c r="BG125" s="7">
        <f>ESE!Q123</f>
        <v>12</v>
      </c>
      <c r="BH125" s="7">
        <f>ESE!R123</f>
        <v>11</v>
      </c>
      <c r="BI125" s="7">
        <f>ESE!S123</f>
        <v>11</v>
      </c>
      <c r="BJ125" s="7">
        <f>ESE!T123</f>
        <v>12</v>
      </c>
      <c r="BK125" s="7">
        <f>ESE!U123</f>
        <v>11</v>
      </c>
      <c r="BL125" s="17">
        <f>ESE!V123</f>
        <v>85</v>
      </c>
      <c r="BM125" s="52">
        <f>ESE!W123</f>
        <v>0.88888888888888884</v>
      </c>
      <c r="BN125" s="40">
        <f>ESE!X123</f>
        <v>0.83333333333333337</v>
      </c>
      <c r="BO125" s="41">
        <f>ESE!Y123</f>
        <v>0.83333333333333337</v>
      </c>
      <c r="BP125" s="42">
        <f>ESE!Z123</f>
        <v>0.88888888888888884</v>
      </c>
      <c r="BQ125" s="43">
        <f>ESE!AA123</f>
        <v>0.83333333333333337</v>
      </c>
      <c r="BR125" s="44">
        <f>ESE!AB123</f>
        <v>0.8</v>
      </c>
      <c r="BS125" s="50">
        <f t="shared" si="55"/>
        <v>0.53333333333333333</v>
      </c>
      <c r="BT125" s="50">
        <f t="shared" si="56"/>
        <v>0.5</v>
      </c>
      <c r="BU125" s="50">
        <f t="shared" si="57"/>
        <v>0.5</v>
      </c>
      <c r="BV125" s="50">
        <f t="shared" si="58"/>
        <v>0.53333333333333333</v>
      </c>
      <c r="BW125" s="50">
        <f t="shared" si="59"/>
        <v>0.5</v>
      </c>
      <c r="BX125" s="50">
        <f t="shared" si="60"/>
        <v>0.48</v>
      </c>
      <c r="BY125" s="34">
        <f t="shared" si="61"/>
        <v>0.3547169811320755</v>
      </c>
      <c r="BZ125" s="34">
        <f t="shared" si="62"/>
        <v>0.34418604651162793</v>
      </c>
      <c r="CA125" s="34">
        <f t="shared" si="63"/>
        <v>0.33043478260869569</v>
      </c>
      <c r="CB125" s="34">
        <f t="shared" si="64"/>
        <v>0.36521739130434783</v>
      </c>
      <c r="CC125" s="34">
        <f t="shared" si="65"/>
        <v>0.31304347826086959</v>
      </c>
      <c r="CD125" s="34">
        <f t="shared" si="66"/>
        <v>0.29333333333333333</v>
      </c>
      <c r="CE125" s="34">
        <f t="shared" si="67"/>
        <v>0.88805031446540883</v>
      </c>
      <c r="CF125" s="34">
        <f t="shared" si="68"/>
        <v>0.84418604651162799</v>
      </c>
      <c r="CG125" s="34">
        <f t="shared" si="69"/>
        <v>0.83043478260869574</v>
      </c>
      <c r="CH125" s="34">
        <f t="shared" si="70"/>
        <v>0.89855072463768115</v>
      </c>
      <c r="CI125" s="34">
        <f t="shared" si="71"/>
        <v>0.81304347826086953</v>
      </c>
      <c r="CJ125" s="34">
        <f t="shared" si="72"/>
        <v>0.77333333333333332</v>
      </c>
      <c r="CK125" s="34">
        <f>CES!J122</f>
        <v>1</v>
      </c>
      <c r="CL125" s="34">
        <f>CES!K122</f>
        <v>0.66666666666666663</v>
      </c>
      <c r="CM125" s="34">
        <f>CES!L122</f>
        <v>0.66666666666666663</v>
      </c>
      <c r="CN125" s="34">
        <f>CES!M122</f>
        <v>0.33333333333333331</v>
      </c>
      <c r="CO125" s="34">
        <f>CES!N122</f>
        <v>1</v>
      </c>
      <c r="CP125" s="34">
        <f>CES!O122</f>
        <v>0.66666666666666663</v>
      </c>
      <c r="CQ125" s="34">
        <f t="shared" si="73"/>
        <v>0.1</v>
      </c>
      <c r="CR125" s="34">
        <f t="shared" si="74"/>
        <v>6.6666666666666666E-2</v>
      </c>
      <c r="CS125" s="34">
        <f t="shared" si="75"/>
        <v>6.6666666666666666E-2</v>
      </c>
      <c r="CT125" s="34">
        <f t="shared" si="76"/>
        <v>3.3333333333333333E-2</v>
      </c>
      <c r="CU125" s="34">
        <f t="shared" si="77"/>
        <v>0.1</v>
      </c>
      <c r="CV125" s="34">
        <f t="shared" si="78"/>
        <v>6.6666666666666666E-2</v>
      </c>
      <c r="CW125" s="34">
        <f t="shared" si="79"/>
        <v>0.79924528301886799</v>
      </c>
      <c r="CX125" s="34">
        <f t="shared" si="80"/>
        <v>0.75976744186046519</v>
      </c>
      <c r="CY125" s="34">
        <f t="shared" si="81"/>
        <v>0.74739130434782619</v>
      </c>
      <c r="CZ125" s="34">
        <f t="shared" si="82"/>
        <v>0.80869565217391304</v>
      </c>
      <c r="DA125" s="34">
        <f t="shared" si="83"/>
        <v>0.73173913043478256</v>
      </c>
      <c r="DB125" s="34">
        <f t="shared" si="84"/>
        <v>0.69599999999999995</v>
      </c>
      <c r="DC125" s="39">
        <f t="shared" si="85"/>
        <v>0.89924528301886797</v>
      </c>
      <c r="DD125" s="40">
        <f t="shared" si="86"/>
        <v>0.82643410852713184</v>
      </c>
      <c r="DE125" s="41">
        <f t="shared" si="87"/>
        <v>0.81405797101449284</v>
      </c>
      <c r="DF125" s="42">
        <f t="shared" si="88"/>
        <v>0.84202898550724636</v>
      </c>
      <c r="DG125" s="43">
        <f t="shared" si="89"/>
        <v>0.83173913043478254</v>
      </c>
      <c r="DH125" s="44">
        <f t="shared" si="90"/>
        <v>0.7626666666666666</v>
      </c>
    </row>
    <row r="126" spans="2:112" x14ac:dyDescent="0.3">
      <c r="B126" s="7">
        <f>'CAT1'!B124</f>
        <v>112</v>
      </c>
      <c r="C126" s="21" t="str">
        <f>'CAT1'!C124</f>
        <v>AME21244L</v>
      </c>
      <c r="D126" s="132" t="str">
        <f>'CAT1'!D124</f>
        <v>AME21244L</v>
      </c>
      <c r="E126" s="133"/>
      <c r="F126" s="7">
        <f>'CAT1'!F124</f>
        <v>1</v>
      </c>
      <c r="G126" s="7">
        <f>'CAT1'!G124</f>
        <v>1</v>
      </c>
      <c r="H126" s="7">
        <f>'CAT1'!H124</f>
        <v>2</v>
      </c>
      <c r="I126" s="7">
        <f>'CAT1'!I124</f>
        <v>2</v>
      </c>
      <c r="J126" s="7">
        <f>'CAT1'!J124</f>
        <v>1</v>
      </c>
      <c r="K126" s="7">
        <f>'CAT1'!K124</f>
        <v>1</v>
      </c>
      <c r="L126" s="7">
        <f>'CAT1'!L124</f>
        <v>8</v>
      </c>
      <c r="M126" s="7">
        <f>'CAT1'!M124</f>
        <v>14</v>
      </c>
      <c r="N126" s="7">
        <f>'CAT1'!N124</f>
        <v>12</v>
      </c>
      <c r="O126" s="17">
        <f>'CAT1'!O124</f>
        <v>42</v>
      </c>
      <c r="P126" s="7">
        <f>Model!F124</f>
        <v>1</v>
      </c>
      <c r="Q126" s="7">
        <f>Model!G124</f>
        <v>0</v>
      </c>
      <c r="R126" s="7">
        <f>Model!H124</f>
        <v>2</v>
      </c>
      <c r="S126" s="7">
        <f>Model!I124</f>
        <v>1</v>
      </c>
      <c r="T126" s="7">
        <f>Model!J124</f>
        <v>0</v>
      </c>
      <c r="U126" s="7">
        <f>Model!K124</f>
        <v>0</v>
      </c>
      <c r="V126" s="7">
        <f>Model!L124</f>
        <v>2</v>
      </c>
      <c r="W126" s="7">
        <f>Model!M124</f>
        <v>1</v>
      </c>
      <c r="X126" s="7">
        <f>Model!N124</f>
        <v>2</v>
      </c>
      <c r="Y126" s="7">
        <f>Model!O124</f>
        <v>2</v>
      </c>
      <c r="Z126" s="7">
        <f>Model!P124</f>
        <v>7</v>
      </c>
      <c r="AA126" s="7">
        <f>Model!Q124</f>
        <v>14</v>
      </c>
      <c r="AB126" s="7">
        <f>Model!R124</f>
        <v>14</v>
      </c>
      <c r="AC126" s="7">
        <f>Model!S124</f>
        <v>14</v>
      </c>
      <c r="AD126" s="7">
        <f>Model!T124</f>
        <v>12</v>
      </c>
      <c r="AE126" s="7">
        <f>Model!U124</f>
        <v>11</v>
      </c>
      <c r="AF126" s="17">
        <f>Model!V124</f>
        <v>83</v>
      </c>
      <c r="AG126" s="7">
        <f>'CAT1'!P124</f>
        <v>5</v>
      </c>
      <c r="AH126" s="7">
        <f>'CAT1'!Q124</f>
        <v>5</v>
      </c>
      <c r="AI126" s="17">
        <f>'CAT1'!R124</f>
        <v>10</v>
      </c>
      <c r="AJ126" s="29">
        <f>Model!W124</f>
        <v>5</v>
      </c>
      <c r="AK126" s="29">
        <f>Model!X124</f>
        <v>5</v>
      </c>
      <c r="AL126" s="17">
        <f>Model!AB124</f>
        <v>9</v>
      </c>
      <c r="AM126" s="29">
        <f>Model!Z124</f>
        <v>5</v>
      </c>
      <c r="AN126" s="29">
        <f>Model!AA124</f>
        <v>4</v>
      </c>
      <c r="AO126" s="17">
        <f>Model!AB124</f>
        <v>9</v>
      </c>
      <c r="AP126" s="39">
        <f t="shared" si="49"/>
        <v>0.86792452830188682</v>
      </c>
      <c r="AQ126" s="40">
        <f t="shared" si="50"/>
        <v>0.88372093023255816</v>
      </c>
      <c r="AR126" s="41">
        <f t="shared" si="51"/>
        <v>0.82608695652173914</v>
      </c>
      <c r="AS126" s="42">
        <f t="shared" si="52"/>
        <v>0.86956521739130432</v>
      </c>
      <c r="AT126" s="43">
        <f t="shared" si="53"/>
        <v>0.86956521739130432</v>
      </c>
      <c r="AU126" s="44">
        <f t="shared" si="54"/>
        <v>0.73333333333333328</v>
      </c>
      <c r="AV126" s="7">
        <f>ESE!F124</f>
        <v>2</v>
      </c>
      <c r="AW126" s="7">
        <f>ESE!G124</f>
        <v>2</v>
      </c>
      <c r="AX126" s="7">
        <f>ESE!H124</f>
        <v>2</v>
      </c>
      <c r="AY126" s="7">
        <f>ESE!I124</f>
        <v>2</v>
      </c>
      <c r="AZ126" s="7">
        <f>ESE!J124</f>
        <v>2</v>
      </c>
      <c r="BA126" s="7">
        <f>ESE!K124</f>
        <v>2</v>
      </c>
      <c r="BB126" s="7">
        <f>ESE!L124</f>
        <v>2</v>
      </c>
      <c r="BC126" s="7">
        <f>ESE!M124</f>
        <v>2</v>
      </c>
      <c r="BD126" s="7">
        <f>ESE!N124</f>
        <v>2</v>
      </c>
      <c r="BE126" s="7">
        <f>ESE!O124</f>
        <v>2</v>
      </c>
      <c r="BF126" s="7">
        <f>ESE!P124</f>
        <v>6</v>
      </c>
      <c r="BG126" s="7">
        <f>ESE!Q124</f>
        <v>11</v>
      </c>
      <c r="BH126" s="7">
        <f>ESE!R124</f>
        <v>11</v>
      </c>
      <c r="BI126" s="7">
        <f>ESE!S124</f>
        <v>10</v>
      </c>
      <c r="BJ126" s="7">
        <f>ESE!T124</f>
        <v>10</v>
      </c>
      <c r="BK126" s="7">
        <f>ESE!U124</f>
        <v>10</v>
      </c>
      <c r="BL126" s="17">
        <f>ESE!V124</f>
        <v>78</v>
      </c>
      <c r="BM126" s="52">
        <f>ESE!W124</f>
        <v>0.83333333333333337</v>
      </c>
      <c r="BN126" s="40">
        <f>ESE!X124</f>
        <v>0.83333333333333337</v>
      </c>
      <c r="BO126" s="41">
        <f>ESE!Y124</f>
        <v>0.77777777777777779</v>
      </c>
      <c r="BP126" s="42">
        <f>ESE!Z124</f>
        <v>0.77777777777777779</v>
      </c>
      <c r="BQ126" s="43">
        <f>ESE!AA124</f>
        <v>0.77777777777777779</v>
      </c>
      <c r="BR126" s="44">
        <f>ESE!AB124</f>
        <v>0.6</v>
      </c>
      <c r="BS126" s="50">
        <f t="shared" si="55"/>
        <v>0.5</v>
      </c>
      <c r="BT126" s="50">
        <f t="shared" si="56"/>
        <v>0.5</v>
      </c>
      <c r="BU126" s="50">
        <f t="shared" si="57"/>
        <v>0.46666666666666667</v>
      </c>
      <c r="BV126" s="50">
        <f t="shared" si="58"/>
        <v>0.46666666666666667</v>
      </c>
      <c r="BW126" s="50">
        <f t="shared" si="59"/>
        <v>0.46666666666666667</v>
      </c>
      <c r="BX126" s="50">
        <f t="shared" si="60"/>
        <v>0.36</v>
      </c>
      <c r="BY126" s="34">
        <f t="shared" si="61"/>
        <v>0.34716981132075475</v>
      </c>
      <c r="BZ126" s="34">
        <f t="shared" si="62"/>
        <v>0.35348837209302331</v>
      </c>
      <c r="CA126" s="34">
        <f t="shared" si="63"/>
        <v>0.33043478260869569</v>
      </c>
      <c r="CB126" s="34">
        <f t="shared" si="64"/>
        <v>0.34782608695652173</v>
      </c>
      <c r="CC126" s="34">
        <f t="shared" si="65"/>
        <v>0.34782608695652173</v>
      </c>
      <c r="CD126" s="34">
        <f t="shared" si="66"/>
        <v>0.29333333333333333</v>
      </c>
      <c r="CE126" s="34">
        <f t="shared" si="67"/>
        <v>0.84716981132075475</v>
      </c>
      <c r="CF126" s="34">
        <f t="shared" si="68"/>
        <v>0.85348837209302331</v>
      </c>
      <c r="CG126" s="34">
        <f t="shared" si="69"/>
        <v>0.79710144927536231</v>
      </c>
      <c r="CH126" s="34">
        <f t="shared" si="70"/>
        <v>0.8144927536231884</v>
      </c>
      <c r="CI126" s="34">
        <f t="shared" si="71"/>
        <v>0.8144927536231884</v>
      </c>
      <c r="CJ126" s="34">
        <f t="shared" si="72"/>
        <v>0.65333333333333332</v>
      </c>
      <c r="CK126" s="34">
        <f>CES!J123</f>
        <v>0.66666666666666663</v>
      </c>
      <c r="CL126" s="34">
        <f>CES!K123</f>
        <v>0.66666666666666663</v>
      </c>
      <c r="CM126" s="34">
        <f>CES!L123</f>
        <v>0.66666666666666663</v>
      </c>
      <c r="CN126" s="34">
        <f>CES!M123</f>
        <v>0.33333333333333331</v>
      </c>
      <c r="CO126" s="34">
        <f>CES!N123</f>
        <v>0.66666666666666663</v>
      </c>
      <c r="CP126" s="34">
        <f>CES!O123</f>
        <v>0.33333333333333331</v>
      </c>
      <c r="CQ126" s="34">
        <f t="shared" si="73"/>
        <v>6.6666666666666666E-2</v>
      </c>
      <c r="CR126" s="34">
        <f t="shared" si="74"/>
        <v>6.6666666666666666E-2</v>
      </c>
      <c r="CS126" s="34">
        <f t="shared" si="75"/>
        <v>6.6666666666666666E-2</v>
      </c>
      <c r="CT126" s="34">
        <f t="shared" si="76"/>
        <v>3.3333333333333333E-2</v>
      </c>
      <c r="CU126" s="34">
        <f t="shared" si="77"/>
        <v>6.6666666666666666E-2</v>
      </c>
      <c r="CV126" s="34">
        <f t="shared" si="78"/>
        <v>3.3333333333333333E-2</v>
      </c>
      <c r="CW126" s="34">
        <f t="shared" si="79"/>
        <v>0.76245283018867926</v>
      </c>
      <c r="CX126" s="34">
        <f t="shared" si="80"/>
        <v>0.768139534883721</v>
      </c>
      <c r="CY126" s="34">
        <f t="shared" si="81"/>
        <v>0.71739130434782605</v>
      </c>
      <c r="CZ126" s="34">
        <f t="shared" si="82"/>
        <v>0.73304347826086957</v>
      </c>
      <c r="DA126" s="34">
        <f t="shared" si="83"/>
        <v>0.73304347826086957</v>
      </c>
      <c r="DB126" s="34">
        <f t="shared" si="84"/>
        <v>0.58799999999999997</v>
      </c>
      <c r="DC126" s="39">
        <f t="shared" si="85"/>
        <v>0.82911949685534592</v>
      </c>
      <c r="DD126" s="40">
        <f t="shared" si="86"/>
        <v>0.83480620155038765</v>
      </c>
      <c r="DE126" s="41">
        <f t="shared" si="87"/>
        <v>0.78405797101449271</v>
      </c>
      <c r="DF126" s="42">
        <f t="shared" si="88"/>
        <v>0.7663768115942029</v>
      </c>
      <c r="DG126" s="43">
        <f t="shared" si="89"/>
        <v>0.79971014492753623</v>
      </c>
      <c r="DH126" s="44">
        <f t="shared" si="90"/>
        <v>0.62133333333333329</v>
      </c>
    </row>
    <row r="127" spans="2:112" x14ac:dyDescent="0.3">
      <c r="B127" s="7">
        <f>'CAT1'!B125</f>
        <v>113</v>
      </c>
      <c r="C127" s="21" t="str">
        <f>'CAT1'!C125</f>
        <v>AME21251L</v>
      </c>
      <c r="D127" s="132" t="str">
        <f>'CAT1'!D125</f>
        <v>AME21251L</v>
      </c>
      <c r="E127" s="133"/>
      <c r="F127" s="7">
        <f>'CAT1'!F125</f>
        <v>1</v>
      </c>
      <c r="G127" s="7">
        <f>'CAT1'!G125</f>
        <v>2</v>
      </c>
      <c r="H127" s="7">
        <f>'CAT1'!H125</f>
        <v>2</v>
      </c>
      <c r="I127" s="7">
        <f>'CAT1'!I125</f>
        <v>2</v>
      </c>
      <c r="J127" s="7">
        <f>'CAT1'!J125</f>
        <v>2</v>
      </c>
      <c r="K127" s="7">
        <f>'CAT1'!K125</f>
        <v>2</v>
      </c>
      <c r="L127" s="7">
        <f>'CAT1'!L125</f>
        <v>5</v>
      </c>
      <c r="M127" s="7">
        <f>'CAT1'!M125</f>
        <v>14</v>
      </c>
      <c r="N127" s="7">
        <f>'CAT1'!N125</f>
        <v>12</v>
      </c>
      <c r="O127" s="17">
        <f>'CAT1'!O125</f>
        <v>42</v>
      </c>
      <c r="P127" s="7">
        <f>Model!F125</f>
        <v>2</v>
      </c>
      <c r="Q127" s="7">
        <f>Model!G125</f>
        <v>1</v>
      </c>
      <c r="R127" s="7">
        <f>Model!H125</f>
        <v>2</v>
      </c>
      <c r="S127" s="7">
        <f>Model!I125</f>
        <v>1</v>
      </c>
      <c r="T127" s="7">
        <f>Model!J125</f>
        <v>2</v>
      </c>
      <c r="U127" s="7">
        <f>Model!K125</f>
        <v>2</v>
      </c>
      <c r="V127" s="7">
        <f>Model!L125</f>
        <v>2</v>
      </c>
      <c r="W127" s="7">
        <f>Model!M125</f>
        <v>2</v>
      </c>
      <c r="X127" s="7">
        <f>Model!N125</f>
        <v>2</v>
      </c>
      <c r="Y127" s="7">
        <f>Model!O125</f>
        <v>2</v>
      </c>
      <c r="Z127" s="7">
        <f>Model!P125</f>
        <v>5</v>
      </c>
      <c r="AA127" s="7">
        <f>Model!Q125</f>
        <v>12</v>
      </c>
      <c r="AB127" s="7">
        <f>Model!R125</f>
        <v>7</v>
      </c>
      <c r="AC127" s="7">
        <f>Model!S125</f>
        <v>12</v>
      </c>
      <c r="AD127" s="7">
        <f>Model!T125</f>
        <v>7</v>
      </c>
      <c r="AE127" s="7">
        <f>Model!U125</f>
        <v>11</v>
      </c>
      <c r="AF127" s="17">
        <f>Model!V125</f>
        <v>72</v>
      </c>
      <c r="AG127" s="7">
        <f>'CAT1'!P125</f>
        <v>5</v>
      </c>
      <c r="AH127" s="7">
        <f>'CAT1'!Q125</f>
        <v>5</v>
      </c>
      <c r="AI127" s="17">
        <f>'CAT1'!R125</f>
        <v>10</v>
      </c>
      <c r="AJ127" s="29">
        <f>Model!W125</f>
        <v>5</v>
      </c>
      <c r="AK127" s="29">
        <f>Model!X125</f>
        <v>5</v>
      </c>
      <c r="AL127" s="17">
        <f>Model!AB125</f>
        <v>9</v>
      </c>
      <c r="AM127" s="29">
        <f>Model!Z125</f>
        <v>5</v>
      </c>
      <c r="AN127" s="29">
        <f>Model!AA125</f>
        <v>4</v>
      </c>
      <c r="AO127" s="17">
        <f>Model!AB125</f>
        <v>9</v>
      </c>
      <c r="AP127" s="39">
        <f t="shared" si="49"/>
        <v>0.83018867924528306</v>
      </c>
      <c r="AQ127" s="40">
        <f t="shared" si="50"/>
        <v>0.76744186046511631</v>
      </c>
      <c r="AR127" s="41">
        <f t="shared" si="51"/>
        <v>0.91304347826086951</v>
      </c>
      <c r="AS127" s="42">
        <f t="shared" si="52"/>
        <v>0.69565217391304346</v>
      </c>
      <c r="AT127" s="43">
        <f t="shared" si="53"/>
        <v>0.86956521739130432</v>
      </c>
      <c r="AU127" s="44">
        <f t="shared" si="54"/>
        <v>0.6</v>
      </c>
      <c r="AV127" s="7">
        <f>ESE!F125</f>
        <v>0</v>
      </c>
      <c r="AW127" s="7">
        <f>ESE!G125</f>
        <v>0</v>
      </c>
      <c r="AX127" s="7">
        <f>ESE!H125</f>
        <v>0</v>
      </c>
      <c r="AY127" s="7">
        <f>ESE!I125</f>
        <v>0</v>
      </c>
      <c r="AZ127" s="7">
        <f>ESE!J125</f>
        <v>1</v>
      </c>
      <c r="BA127" s="7">
        <f>ESE!K125</f>
        <v>0</v>
      </c>
      <c r="BB127" s="7">
        <f>ESE!L125</f>
        <v>1</v>
      </c>
      <c r="BC127" s="7">
        <f>ESE!M125</f>
        <v>1</v>
      </c>
      <c r="BD127" s="7">
        <f>ESE!N125</f>
        <v>2</v>
      </c>
      <c r="BE127" s="7">
        <f>ESE!O125</f>
        <v>0</v>
      </c>
      <c r="BF127" s="7">
        <f>ESE!P125</f>
        <v>6</v>
      </c>
      <c r="BG127" s="7">
        <f>ESE!Q125</f>
        <v>13</v>
      </c>
      <c r="BH127" s="7">
        <f>ESE!R125</f>
        <v>11</v>
      </c>
      <c r="BI127" s="7">
        <f>ESE!S125</f>
        <v>11</v>
      </c>
      <c r="BJ127" s="7">
        <f>ESE!T125</f>
        <v>12</v>
      </c>
      <c r="BK127" s="7">
        <f>ESE!U125</f>
        <v>11</v>
      </c>
      <c r="BL127" s="17">
        <f>ESE!V125</f>
        <v>69</v>
      </c>
      <c r="BM127" s="52">
        <f>ESE!W125</f>
        <v>0.72222222222222221</v>
      </c>
      <c r="BN127" s="40">
        <f>ESE!X125</f>
        <v>0.61111111111111116</v>
      </c>
      <c r="BO127" s="41">
        <f>ESE!Y125</f>
        <v>0.66666666666666663</v>
      </c>
      <c r="BP127" s="42">
        <f>ESE!Z125</f>
        <v>0.77777777777777779</v>
      </c>
      <c r="BQ127" s="43">
        <f>ESE!AA125</f>
        <v>0.77777777777777779</v>
      </c>
      <c r="BR127" s="44">
        <f>ESE!AB125</f>
        <v>0.6</v>
      </c>
      <c r="BS127" s="50">
        <f t="shared" si="55"/>
        <v>0.43333333333333329</v>
      </c>
      <c r="BT127" s="50">
        <f t="shared" si="56"/>
        <v>0.3666666666666667</v>
      </c>
      <c r="BU127" s="50">
        <f t="shared" si="57"/>
        <v>0.39999999999999997</v>
      </c>
      <c r="BV127" s="50">
        <f t="shared" si="58"/>
        <v>0.46666666666666667</v>
      </c>
      <c r="BW127" s="50">
        <f t="shared" si="59"/>
        <v>0.46666666666666667</v>
      </c>
      <c r="BX127" s="50">
        <f t="shared" si="60"/>
        <v>0.36</v>
      </c>
      <c r="BY127" s="34">
        <f t="shared" si="61"/>
        <v>0.33207547169811324</v>
      </c>
      <c r="BZ127" s="34">
        <f t="shared" si="62"/>
        <v>0.30697674418604654</v>
      </c>
      <c r="CA127" s="34">
        <f t="shared" si="63"/>
        <v>0.36521739130434783</v>
      </c>
      <c r="CB127" s="34">
        <f t="shared" si="64"/>
        <v>0.27826086956521739</v>
      </c>
      <c r="CC127" s="34">
        <f t="shared" si="65"/>
        <v>0.34782608695652173</v>
      </c>
      <c r="CD127" s="34">
        <f t="shared" si="66"/>
        <v>0.24</v>
      </c>
      <c r="CE127" s="34">
        <f t="shared" si="67"/>
        <v>0.76540880503144648</v>
      </c>
      <c r="CF127" s="34">
        <f t="shared" si="68"/>
        <v>0.67364341085271318</v>
      </c>
      <c r="CG127" s="34">
        <f t="shared" si="69"/>
        <v>0.76521739130434785</v>
      </c>
      <c r="CH127" s="34">
        <f t="shared" si="70"/>
        <v>0.74492753623188412</v>
      </c>
      <c r="CI127" s="34">
        <f t="shared" si="71"/>
        <v>0.8144927536231884</v>
      </c>
      <c r="CJ127" s="34">
        <f t="shared" si="72"/>
        <v>0.6</v>
      </c>
      <c r="CK127" s="34">
        <f>CES!J124</f>
        <v>0.66666666666666663</v>
      </c>
      <c r="CL127" s="34">
        <f>CES!K124</f>
        <v>0.33333333333333331</v>
      </c>
      <c r="CM127" s="34">
        <f>CES!L124</f>
        <v>0.33333333333333331</v>
      </c>
      <c r="CN127" s="34">
        <f>CES!M124</f>
        <v>1</v>
      </c>
      <c r="CO127" s="34">
        <f>CES!N124</f>
        <v>0.66666666666666663</v>
      </c>
      <c r="CP127" s="34">
        <f>CES!O124</f>
        <v>0.33333333333333331</v>
      </c>
      <c r="CQ127" s="34">
        <f t="shared" si="73"/>
        <v>6.6666666666666666E-2</v>
      </c>
      <c r="CR127" s="34">
        <f t="shared" si="74"/>
        <v>3.3333333333333333E-2</v>
      </c>
      <c r="CS127" s="34">
        <f t="shared" si="75"/>
        <v>3.3333333333333333E-2</v>
      </c>
      <c r="CT127" s="34">
        <f t="shared" si="76"/>
        <v>0.1</v>
      </c>
      <c r="CU127" s="34">
        <f t="shared" si="77"/>
        <v>6.6666666666666666E-2</v>
      </c>
      <c r="CV127" s="34">
        <f t="shared" si="78"/>
        <v>3.3333333333333333E-2</v>
      </c>
      <c r="CW127" s="34">
        <f t="shared" si="79"/>
        <v>0.68886792452830181</v>
      </c>
      <c r="CX127" s="34">
        <f t="shared" si="80"/>
        <v>0.60627906976744184</v>
      </c>
      <c r="CY127" s="34">
        <f t="shared" si="81"/>
        <v>0.68869565217391304</v>
      </c>
      <c r="CZ127" s="34">
        <f t="shared" si="82"/>
        <v>0.67043478260869571</v>
      </c>
      <c r="DA127" s="34">
        <f t="shared" si="83"/>
        <v>0.73304347826086957</v>
      </c>
      <c r="DB127" s="34">
        <f t="shared" si="84"/>
        <v>0.54</v>
      </c>
      <c r="DC127" s="39">
        <f t="shared" si="85"/>
        <v>0.75553459119496846</v>
      </c>
      <c r="DD127" s="40">
        <f t="shared" si="86"/>
        <v>0.63961240310077516</v>
      </c>
      <c r="DE127" s="41">
        <f t="shared" si="87"/>
        <v>0.72202898550724637</v>
      </c>
      <c r="DF127" s="42">
        <f t="shared" si="88"/>
        <v>0.77043478260869569</v>
      </c>
      <c r="DG127" s="43">
        <f t="shared" si="89"/>
        <v>0.79971014492753623</v>
      </c>
      <c r="DH127" s="44">
        <f t="shared" si="90"/>
        <v>0.57333333333333336</v>
      </c>
    </row>
    <row r="128" spans="2:112" x14ac:dyDescent="0.3">
      <c r="B128" s="7">
        <f>'CAT1'!B126</f>
        <v>114</v>
      </c>
      <c r="C128" s="21" t="str">
        <f>'CAT1'!C126</f>
        <v>AME21262L</v>
      </c>
      <c r="D128" s="132" t="str">
        <f>'CAT1'!D126</f>
        <v>AME21262L</v>
      </c>
      <c r="E128" s="133"/>
      <c r="F128" s="7">
        <f>'CAT1'!F126</f>
        <v>2</v>
      </c>
      <c r="G128" s="7">
        <f>'CAT1'!G126</f>
        <v>2</v>
      </c>
      <c r="H128" s="7">
        <f>'CAT1'!H126</f>
        <v>2</v>
      </c>
      <c r="I128" s="7">
        <f>'CAT1'!I126</f>
        <v>2</v>
      </c>
      <c r="J128" s="7">
        <f>'CAT1'!J126</f>
        <v>2</v>
      </c>
      <c r="K128" s="7">
        <f>'CAT1'!K126</f>
        <v>2</v>
      </c>
      <c r="L128" s="7">
        <f>'CAT1'!L126</f>
        <v>9</v>
      </c>
      <c r="M128" s="7">
        <f>'CAT1'!M126</f>
        <v>14</v>
      </c>
      <c r="N128" s="7">
        <f>'CAT1'!N126</f>
        <v>10</v>
      </c>
      <c r="O128" s="17">
        <f>'CAT1'!O126</f>
        <v>45</v>
      </c>
      <c r="P128" s="7">
        <f>Model!F126</f>
        <v>2</v>
      </c>
      <c r="Q128" s="7">
        <f>Model!G126</f>
        <v>2</v>
      </c>
      <c r="R128" s="7">
        <f>Model!H126</f>
        <v>1</v>
      </c>
      <c r="S128" s="7">
        <f>Model!I126</f>
        <v>2</v>
      </c>
      <c r="T128" s="7">
        <f>Model!J126</f>
        <v>2</v>
      </c>
      <c r="U128" s="7">
        <f>Model!K126</f>
        <v>2</v>
      </c>
      <c r="V128" s="7">
        <f>Model!L126</f>
        <v>2</v>
      </c>
      <c r="W128" s="7">
        <f>Model!M126</f>
        <v>2</v>
      </c>
      <c r="X128" s="7">
        <f>Model!N126</f>
        <v>1</v>
      </c>
      <c r="Y128" s="7">
        <f>Model!O126</f>
        <v>2</v>
      </c>
      <c r="Z128" s="7">
        <f>Model!P126</f>
        <v>10</v>
      </c>
      <c r="AA128" s="7">
        <f>Model!Q126</f>
        <v>10</v>
      </c>
      <c r="AB128" s="7">
        <f>Model!R126</f>
        <v>11</v>
      </c>
      <c r="AC128" s="7">
        <f>Model!S126</f>
        <v>12</v>
      </c>
      <c r="AD128" s="7">
        <f>Model!T126</f>
        <v>14</v>
      </c>
      <c r="AE128" s="7">
        <f>Model!U126</f>
        <v>12</v>
      </c>
      <c r="AF128" s="17">
        <f>Model!V126</f>
        <v>87</v>
      </c>
      <c r="AG128" s="7">
        <f>'CAT1'!P126</f>
        <v>5</v>
      </c>
      <c r="AH128" s="7">
        <f>'CAT1'!Q126</f>
        <v>5</v>
      </c>
      <c r="AI128" s="17">
        <f>'CAT1'!R126</f>
        <v>10</v>
      </c>
      <c r="AJ128" s="29">
        <f>Model!W126</f>
        <v>5</v>
      </c>
      <c r="AK128" s="29">
        <f>Model!X126</f>
        <v>5</v>
      </c>
      <c r="AL128" s="17">
        <f>Model!AB126</f>
        <v>8</v>
      </c>
      <c r="AM128" s="29">
        <f>Model!Z126</f>
        <v>4</v>
      </c>
      <c r="AN128" s="29">
        <f>Model!AA126</f>
        <v>4</v>
      </c>
      <c r="AO128" s="17">
        <f>Model!AB126</f>
        <v>8</v>
      </c>
      <c r="AP128" s="39">
        <f t="shared" si="49"/>
        <v>0.90566037735849059</v>
      </c>
      <c r="AQ128" s="40">
        <f t="shared" si="50"/>
        <v>0.81395348837209303</v>
      </c>
      <c r="AR128" s="41">
        <f t="shared" si="51"/>
        <v>0.91304347826086951</v>
      </c>
      <c r="AS128" s="42">
        <f t="shared" si="52"/>
        <v>1</v>
      </c>
      <c r="AT128" s="43">
        <f t="shared" si="53"/>
        <v>0.82608695652173914</v>
      </c>
      <c r="AU128" s="44">
        <f t="shared" si="54"/>
        <v>0.93333333333333335</v>
      </c>
      <c r="AV128" s="7">
        <f>ESE!F126</f>
        <v>0</v>
      </c>
      <c r="AW128" s="7">
        <f>ESE!G126</f>
        <v>0</v>
      </c>
      <c r="AX128" s="7">
        <f>ESE!H126</f>
        <v>1</v>
      </c>
      <c r="AY128" s="7">
        <f>ESE!I126</f>
        <v>2</v>
      </c>
      <c r="AZ128" s="7">
        <f>ESE!J126</f>
        <v>0</v>
      </c>
      <c r="BA128" s="7">
        <f>ESE!K126</f>
        <v>1</v>
      </c>
      <c r="BB128" s="7">
        <f>ESE!L126</f>
        <v>1</v>
      </c>
      <c r="BC128" s="7">
        <f>ESE!M126</f>
        <v>1</v>
      </c>
      <c r="BD128" s="7">
        <f>ESE!N126</f>
        <v>0</v>
      </c>
      <c r="BE128" s="7">
        <f>ESE!O126</f>
        <v>0</v>
      </c>
      <c r="BF128" s="7">
        <f>ESE!P126</f>
        <v>9</v>
      </c>
      <c r="BG128" s="7">
        <f>ESE!Q126</f>
        <v>11</v>
      </c>
      <c r="BH128" s="7">
        <f>ESE!R126</f>
        <v>12</v>
      </c>
      <c r="BI128" s="7">
        <f>ESE!S126</f>
        <v>11</v>
      </c>
      <c r="BJ128" s="7">
        <f>ESE!T126</f>
        <v>11</v>
      </c>
      <c r="BK128" s="7">
        <f>ESE!U126</f>
        <v>11</v>
      </c>
      <c r="BL128" s="17">
        <f>ESE!V126</f>
        <v>71</v>
      </c>
      <c r="BM128" s="52">
        <f>ESE!W126</f>
        <v>0.61111111111111116</v>
      </c>
      <c r="BN128" s="40">
        <f>ESE!X126</f>
        <v>0.83333333333333337</v>
      </c>
      <c r="BO128" s="41">
        <f>ESE!Y126</f>
        <v>0.66666666666666663</v>
      </c>
      <c r="BP128" s="42">
        <f>ESE!Z126</f>
        <v>0.72222222222222221</v>
      </c>
      <c r="BQ128" s="43">
        <f>ESE!AA126</f>
        <v>0.66666666666666663</v>
      </c>
      <c r="BR128" s="44">
        <f>ESE!AB126</f>
        <v>0.9</v>
      </c>
      <c r="BS128" s="50">
        <f t="shared" si="55"/>
        <v>0.3666666666666667</v>
      </c>
      <c r="BT128" s="50">
        <f t="shared" si="56"/>
        <v>0.5</v>
      </c>
      <c r="BU128" s="50">
        <f t="shared" si="57"/>
        <v>0.39999999999999997</v>
      </c>
      <c r="BV128" s="50">
        <f t="shared" si="58"/>
        <v>0.43333333333333329</v>
      </c>
      <c r="BW128" s="50">
        <f t="shared" si="59"/>
        <v>0.39999999999999997</v>
      </c>
      <c r="BX128" s="50">
        <f t="shared" si="60"/>
        <v>0.54</v>
      </c>
      <c r="BY128" s="34">
        <f t="shared" si="61"/>
        <v>0.36226415094339626</v>
      </c>
      <c r="BZ128" s="34">
        <f t="shared" si="62"/>
        <v>0.32558139534883723</v>
      </c>
      <c r="CA128" s="34">
        <f t="shared" si="63"/>
        <v>0.36521739130434783</v>
      </c>
      <c r="CB128" s="34">
        <f t="shared" si="64"/>
        <v>0.4</v>
      </c>
      <c r="CC128" s="34">
        <f t="shared" si="65"/>
        <v>0.33043478260869569</v>
      </c>
      <c r="CD128" s="34">
        <f t="shared" si="66"/>
        <v>0.37333333333333335</v>
      </c>
      <c r="CE128" s="34">
        <f t="shared" si="67"/>
        <v>0.72893081761006295</v>
      </c>
      <c r="CF128" s="34">
        <f t="shared" si="68"/>
        <v>0.82558139534883723</v>
      </c>
      <c r="CG128" s="34">
        <f t="shared" si="69"/>
        <v>0.76521739130434785</v>
      </c>
      <c r="CH128" s="34">
        <f t="shared" si="70"/>
        <v>0.83333333333333326</v>
      </c>
      <c r="CI128" s="34">
        <f t="shared" si="71"/>
        <v>0.73043478260869565</v>
      </c>
      <c r="CJ128" s="34">
        <f t="shared" si="72"/>
        <v>0.91333333333333333</v>
      </c>
      <c r="CK128" s="34">
        <f>CES!J125</f>
        <v>0.66666666666666663</v>
      </c>
      <c r="CL128" s="34">
        <f>CES!K125</f>
        <v>0.66666666666666663</v>
      </c>
      <c r="CM128" s="34">
        <f>CES!L125</f>
        <v>1</v>
      </c>
      <c r="CN128" s="34">
        <f>CES!M125</f>
        <v>0.33333333333333331</v>
      </c>
      <c r="CO128" s="34">
        <f>CES!N125</f>
        <v>0.33333333333333331</v>
      </c>
      <c r="CP128" s="34">
        <f>CES!O125</f>
        <v>0.33333333333333331</v>
      </c>
      <c r="CQ128" s="34">
        <f t="shared" si="73"/>
        <v>6.6666666666666666E-2</v>
      </c>
      <c r="CR128" s="34">
        <f t="shared" si="74"/>
        <v>6.6666666666666666E-2</v>
      </c>
      <c r="CS128" s="34">
        <f t="shared" si="75"/>
        <v>0.1</v>
      </c>
      <c r="CT128" s="34">
        <f t="shared" si="76"/>
        <v>3.3333333333333333E-2</v>
      </c>
      <c r="CU128" s="34">
        <f t="shared" si="77"/>
        <v>3.3333333333333333E-2</v>
      </c>
      <c r="CV128" s="34">
        <f t="shared" si="78"/>
        <v>3.3333333333333333E-2</v>
      </c>
      <c r="CW128" s="34">
        <f t="shared" si="79"/>
        <v>0.65603773584905667</v>
      </c>
      <c r="CX128" s="34">
        <f t="shared" si="80"/>
        <v>0.74302325581395356</v>
      </c>
      <c r="CY128" s="34">
        <f t="shared" si="81"/>
        <v>0.68869565217391304</v>
      </c>
      <c r="CZ128" s="34">
        <f t="shared" si="82"/>
        <v>0.75</v>
      </c>
      <c r="DA128" s="34">
        <f t="shared" si="83"/>
        <v>0.65739130434782611</v>
      </c>
      <c r="DB128" s="34">
        <f t="shared" si="84"/>
        <v>0.82200000000000006</v>
      </c>
      <c r="DC128" s="39">
        <f t="shared" si="85"/>
        <v>0.72270440251572332</v>
      </c>
      <c r="DD128" s="40">
        <f t="shared" si="86"/>
        <v>0.80968992248062022</v>
      </c>
      <c r="DE128" s="41">
        <f t="shared" si="87"/>
        <v>0.78869565217391302</v>
      </c>
      <c r="DF128" s="42">
        <f t="shared" si="88"/>
        <v>0.78333333333333333</v>
      </c>
      <c r="DG128" s="43">
        <f t="shared" si="89"/>
        <v>0.69072463768115944</v>
      </c>
      <c r="DH128" s="44">
        <f t="shared" si="90"/>
        <v>0.85533333333333339</v>
      </c>
    </row>
    <row r="129" spans="2:112" x14ac:dyDescent="0.3">
      <c r="B129" s="7">
        <f>'CAT1'!B127</f>
        <v>115</v>
      </c>
      <c r="C129" s="21" t="str">
        <f>'CAT1'!C127</f>
        <v>AME21263L</v>
      </c>
      <c r="D129" s="132" t="str">
        <f>'CAT1'!D127</f>
        <v>AME21263L</v>
      </c>
      <c r="E129" s="133"/>
      <c r="F129" s="7">
        <f>'CAT1'!F127</f>
        <v>2</v>
      </c>
      <c r="G129" s="7">
        <f>'CAT1'!G127</f>
        <v>2</v>
      </c>
      <c r="H129" s="7">
        <f>'CAT1'!H127</f>
        <v>2</v>
      </c>
      <c r="I129" s="7">
        <f>'CAT1'!I127</f>
        <v>2</v>
      </c>
      <c r="J129" s="7">
        <f>'CAT1'!J127</f>
        <v>2</v>
      </c>
      <c r="K129" s="7">
        <f>'CAT1'!K127</f>
        <v>2</v>
      </c>
      <c r="L129" s="7">
        <f>'CAT1'!L127</f>
        <v>9</v>
      </c>
      <c r="M129" s="7">
        <f>'CAT1'!M127</f>
        <v>13</v>
      </c>
      <c r="N129" s="7">
        <f>'CAT1'!N127</f>
        <v>10</v>
      </c>
      <c r="O129" s="17">
        <f>'CAT1'!O127</f>
        <v>44</v>
      </c>
      <c r="P129" s="7">
        <f>Model!F127</f>
        <v>2</v>
      </c>
      <c r="Q129" s="7">
        <f>Model!G127</f>
        <v>1</v>
      </c>
      <c r="R129" s="7">
        <f>Model!H127</f>
        <v>2</v>
      </c>
      <c r="S129" s="7">
        <f>Model!I127</f>
        <v>1</v>
      </c>
      <c r="T129" s="7">
        <f>Model!J127</f>
        <v>2</v>
      </c>
      <c r="U129" s="7">
        <f>Model!K127</f>
        <v>2</v>
      </c>
      <c r="V129" s="7">
        <f>Model!L127</f>
        <v>2</v>
      </c>
      <c r="W129" s="7">
        <f>Model!M127</f>
        <v>2</v>
      </c>
      <c r="X129" s="7">
        <f>Model!N127</f>
        <v>2</v>
      </c>
      <c r="Y129" s="7">
        <f>Model!O127</f>
        <v>2</v>
      </c>
      <c r="Z129" s="7">
        <f>Model!P127</f>
        <v>8</v>
      </c>
      <c r="AA129" s="7">
        <f>Model!Q127</f>
        <v>10</v>
      </c>
      <c r="AB129" s="7">
        <f>Model!R127</f>
        <v>13</v>
      </c>
      <c r="AC129" s="7">
        <f>Model!S127</f>
        <v>2</v>
      </c>
      <c r="AD129" s="7">
        <f>Model!T127</f>
        <v>12</v>
      </c>
      <c r="AE129" s="7">
        <f>Model!U127</f>
        <v>12</v>
      </c>
      <c r="AF129" s="17">
        <f>Model!V127</f>
        <v>75</v>
      </c>
      <c r="AG129" s="7">
        <f>'CAT1'!P127</f>
        <v>5</v>
      </c>
      <c r="AH129" s="7">
        <f>'CAT1'!Q127</f>
        <v>5</v>
      </c>
      <c r="AI129" s="17">
        <f>'CAT1'!R127</f>
        <v>10</v>
      </c>
      <c r="AJ129" s="29">
        <f>Model!W127</f>
        <v>5</v>
      </c>
      <c r="AK129" s="29">
        <f>Model!X127</f>
        <v>5</v>
      </c>
      <c r="AL129" s="17">
        <f>Model!AB127</f>
        <v>10</v>
      </c>
      <c r="AM129" s="29">
        <f>Model!Z127</f>
        <v>5</v>
      </c>
      <c r="AN129" s="29">
        <f>Model!AA127</f>
        <v>5</v>
      </c>
      <c r="AO129" s="17">
        <f>Model!AB127</f>
        <v>10</v>
      </c>
      <c r="AP129" s="39">
        <f t="shared" si="49"/>
        <v>0.86792452830188682</v>
      </c>
      <c r="AQ129" s="40">
        <f t="shared" si="50"/>
        <v>0.86046511627906974</v>
      </c>
      <c r="AR129" s="41">
        <f t="shared" si="51"/>
        <v>0.47826086956521741</v>
      </c>
      <c r="AS129" s="42">
        <f t="shared" si="52"/>
        <v>0.91304347826086951</v>
      </c>
      <c r="AT129" s="43">
        <f t="shared" si="53"/>
        <v>0.91304347826086951</v>
      </c>
      <c r="AU129" s="44">
        <f t="shared" si="54"/>
        <v>0.8666666666666667</v>
      </c>
      <c r="AV129" s="7">
        <f>ESE!F127</f>
        <v>0</v>
      </c>
      <c r="AW129" s="7">
        <f>ESE!G127</f>
        <v>0</v>
      </c>
      <c r="AX129" s="7">
        <f>ESE!H127</f>
        <v>0</v>
      </c>
      <c r="AY129" s="7">
        <f>ESE!I127</f>
        <v>0</v>
      </c>
      <c r="AZ129" s="7">
        <f>ESE!J127</f>
        <v>2</v>
      </c>
      <c r="BA129" s="7">
        <f>ESE!K127</f>
        <v>0</v>
      </c>
      <c r="BB129" s="7">
        <f>ESE!L127</f>
        <v>0</v>
      </c>
      <c r="BC129" s="7">
        <f>ESE!M127</f>
        <v>0</v>
      </c>
      <c r="BD129" s="7">
        <f>ESE!N127</f>
        <v>0</v>
      </c>
      <c r="BE129" s="7">
        <f>ESE!O127</f>
        <v>0</v>
      </c>
      <c r="BF129" s="7">
        <f>ESE!P127</f>
        <v>0</v>
      </c>
      <c r="BG129" s="7">
        <f>ESE!Q127</f>
        <v>12</v>
      </c>
      <c r="BH129" s="7">
        <f>ESE!R127</f>
        <v>12</v>
      </c>
      <c r="BI129" s="7">
        <f>ESE!S127</f>
        <v>10</v>
      </c>
      <c r="BJ129" s="7">
        <f>ESE!T127</f>
        <v>12</v>
      </c>
      <c r="BK129" s="7">
        <f>ESE!U127</f>
        <v>12</v>
      </c>
      <c r="BL129" s="17">
        <f>ESE!V127</f>
        <v>60</v>
      </c>
      <c r="BM129" s="52">
        <f>ESE!W127</f>
        <v>0.66666666666666663</v>
      </c>
      <c r="BN129" s="40">
        <f>ESE!X127</f>
        <v>0.66666666666666663</v>
      </c>
      <c r="BO129" s="41">
        <f>ESE!Y127</f>
        <v>0.66666666666666663</v>
      </c>
      <c r="BP129" s="42">
        <f>ESE!Z127</f>
        <v>0.66666666666666663</v>
      </c>
      <c r="BQ129" s="43">
        <f>ESE!AA127</f>
        <v>0.66666666666666663</v>
      </c>
      <c r="BR129" s="44">
        <f>ESE!AB127</f>
        <v>0</v>
      </c>
      <c r="BS129" s="50">
        <f t="shared" si="55"/>
        <v>0.39999999999999997</v>
      </c>
      <c r="BT129" s="50">
        <f t="shared" si="56"/>
        <v>0.39999999999999997</v>
      </c>
      <c r="BU129" s="50">
        <f t="shared" si="57"/>
        <v>0.39999999999999997</v>
      </c>
      <c r="BV129" s="50">
        <f t="shared" si="58"/>
        <v>0.39999999999999997</v>
      </c>
      <c r="BW129" s="50">
        <f t="shared" si="59"/>
        <v>0.39999999999999997</v>
      </c>
      <c r="BX129" s="50">
        <f t="shared" si="60"/>
        <v>0</v>
      </c>
      <c r="BY129" s="34">
        <f t="shared" si="61"/>
        <v>0.34716981132075475</v>
      </c>
      <c r="BZ129" s="34">
        <f t="shared" si="62"/>
        <v>0.34418604651162793</v>
      </c>
      <c r="CA129" s="34">
        <f t="shared" si="63"/>
        <v>0.19130434782608696</v>
      </c>
      <c r="CB129" s="34">
        <f t="shared" si="64"/>
        <v>0.36521739130434783</v>
      </c>
      <c r="CC129" s="34">
        <f t="shared" si="65"/>
        <v>0.36521739130434783</v>
      </c>
      <c r="CD129" s="34">
        <f t="shared" si="66"/>
        <v>0.34666666666666668</v>
      </c>
      <c r="CE129" s="34">
        <f t="shared" si="67"/>
        <v>0.74716981132075477</v>
      </c>
      <c r="CF129" s="34">
        <f t="shared" si="68"/>
        <v>0.7441860465116279</v>
      </c>
      <c r="CG129" s="34">
        <f t="shared" si="69"/>
        <v>0.59130434782608687</v>
      </c>
      <c r="CH129" s="34">
        <f t="shared" si="70"/>
        <v>0.76521739130434785</v>
      </c>
      <c r="CI129" s="34">
        <f t="shared" si="71"/>
        <v>0.76521739130434785</v>
      </c>
      <c r="CJ129" s="34">
        <f t="shared" si="72"/>
        <v>0.34666666666666668</v>
      </c>
      <c r="CK129" s="34">
        <f>CES!J126</f>
        <v>1</v>
      </c>
      <c r="CL129" s="34">
        <f>CES!K126</f>
        <v>0.66666666666666663</v>
      </c>
      <c r="CM129" s="34">
        <f>CES!L126</f>
        <v>0.66666666666666663</v>
      </c>
      <c r="CN129" s="34">
        <f>CES!M126</f>
        <v>0.66666666666666663</v>
      </c>
      <c r="CO129" s="34">
        <f>CES!N126</f>
        <v>0.66666666666666663</v>
      </c>
      <c r="CP129" s="34">
        <f>CES!O126</f>
        <v>0.33333333333333331</v>
      </c>
      <c r="CQ129" s="34">
        <f t="shared" si="73"/>
        <v>0.1</v>
      </c>
      <c r="CR129" s="34">
        <f t="shared" si="74"/>
        <v>6.6666666666666666E-2</v>
      </c>
      <c r="CS129" s="34">
        <f t="shared" si="75"/>
        <v>6.6666666666666666E-2</v>
      </c>
      <c r="CT129" s="34">
        <f t="shared" si="76"/>
        <v>6.6666666666666666E-2</v>
      </c>
      <c r="CU129" s="34">
        <f t="shared" si="77"/>
        <v>6.6666666666666666E-2</v>
      </c>
      <c r="CV129" s="34">
        <f t="shared" si="78"/>
        <v>3.3333333333333333E-2</v>
      </c>
      <c r="CW129" s="34">
        <f t="shared" si="79"/>
        <v>0.6724528301886793</v>
      </c>
      <c r="CX129" s="34">
        <f t="shared" si="80"/>
        <v>0.66976744186046511</v>
      </c>
      <c r="CY129" s="34">
        <f t="shared" si="81"/>
        <v>0.53217391304347816</v>
      </c>
      <c r="CZ129" s="34">
        <f t="shared" si="82"/>
        <v>0.68869565217391304</v>
      </c>
      <c r="DA129" s="34">
        <f t="shared" si="83"/>
        <v>0.68869565217391304</v>
      </c>
      <c r="DB129" s="34">
        <f t="shared" si="84"/>
        <v>0.312</v>
      </c>
      <c r="DC129" s="39">
        <f t="shared" si="85"/>
        <v>0.77245283018867927</v>
      </c>
      <c r="DD129" s="40">
        <f t="shared" si="86"/>
        <v>0.73643410852713176</v>
      </c>
      <c r="DE129" s="41">
        <f t="shared" si="87"/>
        <v>0.59884057971014482</v>
      </c>
      <c r="DF129" s="42">
        <f t="shared" si="88"/>
        <v>0.75536231884057969</v>
      </c>
      <c r="DG129" s="43">
        <f t="shared" si="89"/>
        <v>0.75536231884057969</v>
      </c>
      <c r="DH129" s="44">
        <f t="shared" si="90"/>
        <v>0.34533333333333333</v>
      </c>
    </row>
    <row r="130" spans="2:112" x14ac:dyDescent="0.3">
      <c r="B130" s="7">
        <f>'CAT1'!B128</f>
        <v>116</v>
      </c>
      <c r="C130" s="21" t="str">
        <f>'CAT1'!C128</f>
        <v>AME21057</v>
      </c>
      <c r="D130" s="132" t="str">
        <f>'CAT1'!D128</f>
        <v>AME21057</v>
      </c>
      <c r="E130" s="133"/>
      <c r="F130" s="7">
        <f>'CAT1'!F128</f>
        <v>1</v>
      </c>
      <c r="G130" s="7">
        <f>'CAT1'!G128</f>
        <v>2</v>
      </c>
      <c r="H130" s="7">
        <f>'CAT1'!H128</f>
        <v>2</v>
      </c>
      <c r="I130" s="7">
        <f>'CAT1'!I128</f>
        <v>1</v>
      </c>
      <c r="J130" s="7">
        <f>'CAT1'!J128</f>
        <v>1</v>
      </c>
      <c r="K130" s="7">
        <f>'CAT1'!K128</f>
        <v>1</v>
      </c>
      <c r="L130" s="7">
        <f>'CAT1'!L128</f>
        <v>7</v>
      </c>
      <c r="M130" s="7">
        <f>'CAT1'!M128</f>
        <v>11</v>
      </c>
      <c r="N130" s="7">
        <f>'CAT1'!N128</f>
        <v>10</v>
      </c>
      <c r="O130" s="17">
        <f>'CAT1'!O128</f>
        <v>36</v>
      </c>
      <c r="P130" s="7">
        <f>Model!F128</f>
        <v>2</v>
      </c>
      <c r="Q130" s="7">
        <f>Model!G128</f>
        <v>1</v>
      </c>
      <c r="R130" s="7">
        <f>Model!H128</f>
        <v>2</v>
      </c>
      <c r="S130" s="7">
        <f>Model!I128</f>
        <v>2</v>
      </c>
      <c r="T130" s="7">
        <f>Model!J128</f>
        <v>2</v>
      </c>
      <c r="U130" s="7">
        <f>Model!K128</f>
        <v>2</v>
      </c>
      <c r="V130" s="7">
        <f>Model!L128</f>
        <v>2</v>
      </c>
      <c r="W130" s="7">
        <f>Model!M128</f>
        <v>2</v>
      </c>
      <c r="X130" s="7">
        <f>Model!N128</f>
        <v>2</v>
      </c>
      <c r="Y130" s="7">
        <f>Model!O128</f>
        <v>2</v>
      </c>
      <c r="Z130" s="7">
        <f>Model!P128</f>
        <v>8</v>
      </c>
      <c r="AA130" s="7">
        <f>Model!Q128</f>
        <v>6</v>
      </c>
      <c r="AB130" s="7">
        <f>Model!R128</f>
        <v>4</v>
      </c>
      <c r="AC130" s="7">
        <f>Model!S128</f>
        <v>14</v>
      </c>
      <c r="AD130" s="7">
        <f>Model!T128</f>
        <v>5</v>
      </c>
      <c r="AE130" s="7">
        <f>Model!U128</f>
        <v>13</v>
      </c>
      <c r="AF130" s="17">
        <f>Model!V128</f>
        <v>69</v>
      </c>
      <c r="AG130" s="7">
        <f>'CAT1'!P128</f>
        <v>5</v>
      </c>
      <c r="AH130" s="7">
        <f>'CAT1'!Q128</f>
        <v>5</v>
      </c>
      <c r="AI130" s="17">
        <f>'CAT1'!R128</f>
        <v>10</v>
      </c>
      <c r="AJ130" s="29">
        <f>Model!W128</f>
        <v>5</v>
      </c>
      <c r="AK130" s="29">
        <f>Model!X128</f>
        <v>5</v>
      </c>
      <c r="AL130" s="17">
        <f>Model!AB128</f>
        <v>9</v>
      </c>
      <c r="AM130" s="29">
        <f>Model!Z128</f>
        <v>5</v>
      </c>
      <c r="AN130" s="29">
        <f>Model!AA128</f>
        <v>4</v>
      </c>
      <c r="AO130" s="17">
        <f>Model!AB128</f>
        <v>9</v>
      </c>
      <c r="AP130" s="39">
        <f t="shared" si="49"/>
        <v>0.69811320754716977</v>
      </c>
      <c r="AQ130" s="40">
        <f t="shared" si="50"/>
        <v>0.60465116279069764</v>
      </c>
      <c r="AR130" s="41">
        <f t="shared" si="51"/>
        <v>1</v>
      </c>
      <c r="AS130" s="42">
        <f t="shared" si="52"/>
        <v>0.60869565217391308</v>
      </c>
      <c r="AT130" s="43">
        <f t="shared" si="53"/>
        <v>0.95652173913043481</v>
      </c>
      <c r="AU130" s="44">
        <f t="shared" si="54"/>
        <v>0.8</v>
      </c>
      <c r="AV130" s="7">
        <f>ESE!F128</f>
        <v>2</v>
      </c>
      <c r="AW130" s="7">
        <f>ESE!G128</f>
        <v>0</v>
      </c>
      <c r="AX130" s="7">
        <f>ESE!H128</f>
        <v>2</v>
      </c>
      <c r="AY130" s="7">
        <f>ESE!I128</f>
        <v>2</v>
      </c>
      <c r="AZ130" s="7">
        <f>ESE!J128</f>
        <v>0</v>
      </c>
      <c r="BA130" s="7">
        <f>ESE!K128</f>
        <v>0</v>
      </c>
      <c r="BB130" s="7">
        <f>ESE!L128</f>
        <v>2</v>
      </c>
      <c r="BC130" s="7">
        <f>ESE!M128</f>
        <v>0</v>
      </c>
      <c r="BD130" s="7">
        <f>ESE!N128</f>
        <v>2</v>
      </c>
      <c r="BE130" s="7">
        <f>ESE!O128</f>
        <v>2</v>
      </c>
      <c r="BF130" s="7">
        <f>ESE!P128</f>
        <v>7</v>
      </c>
      <c r="BG130" s="7">
        <f>ESE!Q128</f>
        <v>11</v>
      </c>
      <c r="BH130" s="7">
        <f>ESE!R128</f>
        <v>12</v>
      </c>
      <c r="BI130" s="7">
        <f>ESE!S128</f>
        <v>11</v>
      </c>
      <c r="BJ130" s="7">
        <f>ESE!T128</f>
        <v>11</v>
      </c>
      <c r="BK130" s="7">
        <f>ESE!U128</f>
        <v>11</v>
      </c>
      <c r="BL130" s="17">
        <f>ESE!V128</f>
        <v>75</v>
      </c>
      <c r="BM130" s="52">
        <f>ESE!W128</f>
        <v>0.72222222222222221</v>
      </c>
      <c r="BN130" s="40">
        <f>ESE!X128</f>
        <v>0.88888888888888884</v>
      </c>
      <c r="BO130" s="41">
        <f>ESE!Y128</f>
        <v>0.61111111111111116</v>
      </c>
      <c r="BP130" s="42">
        <f>ESE!Z128</f>
        <v>0.72222222222222221</v>
      </c>
      <c r="BQ130" s="43">
        <f>ESE!AA128</f>
        <v>0.72222222222222221</v>
      </c>
      <c r="BR130" s="44">
        <f>ESE!AB128</f>
        <v>0.7</v>
      </c>
      <c r="BS130" s="50">
        <f t="shared" si="55"/>
        <v>0.43333333333333329</v>
      </c>
      <c r="BT130" s="50">
        <f t="shared" si="56"/>
        <v>0.53333333333333333</v>
      </c>
      <c r="BU130" s="50">
        <f t="shared" si="57"/>
        <v>0.3666666666666667</v>
      </c>
      <c r="BV130" s="50">
        <f t="shared" si="58"/>
        <v>0.43333333333333329</v>
      </c>
      <c r="BW130" s="50">
        <f t="shared" si="59"/>
        <v>0.43333333333333329</v>
      </c>
      <c r="BX130" s="50">
        <f t="shared" si="60"/>
        <v>0.42</v>
      </c>
      <c r="BY130" s="34">
        <f t="shared" si="61"/>
        <v>0.27924528301886792</v>
      </c>
      <c r="BZ130" s="34">
        <f t="shared" si="62"/>
        <v>0.24186046511627907</v>
      </c>
      <c r="CA130" s="34">
        <f t="shared" si="63"/>
        <v>0.4</v>
      </c>
      <c r="CB130" s="34">
        <f t="shared" si="64"/>
        <v>0.24347826086956526</v>
      </c>
      <c r="CC130" s="34">
        <f t="shared" si="65"/>
        <v>0.38260869565217392</v>
      </c>
      <c r="CD130" s="34">
        <f t="shared" si="66"/>
        <v>0.32000000000000006</v>
      </c>
      <c r="CE130" s="34">
        <f t="shared" si="67"/>
        <v>0.71257861635220121</v>
      </c>
      <c r="CF130" s="34">
        <f t="shared" si="68"/>
        <v>0.77519379844961245</v>
      </c>
      <c r="CG130" s="34">
        <f t="shared" si="69"/>
        <v>0.76666666666666672</v>
      </c>
      <c r="CH130" s="34">
        <f t="shared" si="70"/>
        <v>0.67681159420289849</v>
      </c>
      <c r="CI130" s="34">
        <f t="shared" si="71"/>
        <v>0.81594202898550727</v>
      </c>
      <c r="CJ130" s="34">
        <f t="shared" si="72"/>
        <v>0.74</v>
      </c>
      <c r="CK130" s="34">
        <f>CES!J127</f>
        <v>0.66666666666666663</v>
      </c>
      <c r="CL130" s="34">
        <f>CES!K127</f>
        <v>0.66666666666666663</v>
      </c>
      <c r="CM130" s="34">
        <f>CES!L127</f>
        <v>0.66666666666666663</v>
      </c>
      <c r="CN130" s="34">
        <f>CES!M127</f>
        <v>1</v>
      </c>
      <c r="CO130" s="34">
        <f>CES!N127</f>
        <v>0.33333333333333331</v>
      </c>
      <c r="CP130" s="34">
        <f>CES!O127</f>
        <v>0.33333333333333331</v>
      </c>
      <c r="CQ130" s="34">
        <f t="shared" si="73"/>
        <v>6.6666666666666666E-2</v>
      </c>
      <c r="CR130" s="34">
        <f t="shared" si="74"/>
        <v>6.6666666666666666E-2</v>
      </c>
      <c r="CS130" s="34">
        <f t="shared" si="75"/>
        <v>6.6666666666666666E-2</v>
      </c>
      <c r="CT130" s="34">
        <f t="shared" si="76"/>
        <v>0.1</v>
      </c>
      <c r="CU130" s="34">
        <f t="shared" si="77"/>
        <v>3.3333333333333333E-2</v>
      </c>
      <c r="CV130" s="34">
        <f t="shared" si="78"/>
        <v>3.3333333333333333E-2</v>
      </c>
      <c r="CW130" s="34">
        <f t="shared" si="79"/>
        <v>0.64132075471698113</v>
      </c>
      <c r="CX130" s="34">
        <f t="shared" si="80"/>
        <v>0.69767441860465118</v>
      </c>
      <c r="CY130" s="34">
        <f t="shared" si="81"/>
        <v>0.69000000000000006</v>
      </c>
      <c r="CZ130" s="34">
        <f t="shared" si="82"/>
        <v>0.60913043478260864</v>
      </c>
      <c r="DA130" s="34">
        <f t="shared" si="83"/>
        <v>0.73434782608695659</v>
      </c>
      <c r="DB130" s="34">
        <f t="shared" si="84"/>
        <v>0.66600000000000004</v>
      </c>
      <c r="DC130" s="39">
        <f t="shared" si="85"/>
        <v>0.70798742138364779</v>
      </c>
      <c r="DD130" s="40">
        <f t="shared" si="86"/>
        <v>0.76434108527131783</v>
      </c>
      <c r="DE130" s="41">
        <f t="shared" si="87"/>
        <v>0.75666666666666671</v>
      </c>
      <c r="DF130" s="42">
        <f t="shared" si="88"/>
        <v>0.70913043478260862</v>
      </c>
      <c r="DG130" s="43">
        <f t="shared" si="89"/>
        <v>0.76768115942028992</v>
      </c>
      <c r="DH130" s="44">
        <f t="shared" si="90"/>
        <v>0.69933333333333336</v>
      </c>
    </row>
    <row r="131" spans="2:112" x14ac:dyDescent="0.3">
      <c r="B131" s="7">
        <f>'CAT1'!B129</f>
        <v>117</v>
      </c>
      <c r="C131" s="21" t="str">
        <f>'CAT1'!C129</f>
        <v>AME21060</v>
      </c>
      <c r="D131" s="132" t="str">
        <f>'CAT1'!D129</f>
        <v>AME21060</v>
      </c>
      <c r="E131" s="133"/>
      <c r="F131" s="7">
        <f>'CAT1'!F129</f>
        <v>1</v>
      </c>
      <c r="G131" s="7">
        <f>'CAT1'!G129</f>
        <v>1</v>
      </c>
      <c r="H131" s="7">
        <f>'CAT1'!H129</f>
        <v>1</v>
      </c>
      <c r="I131" s="7">
        <f>'CAT1'!I129</f>
        <v>0</v>
      </c>
      <c r="J131" s="7">
        <f>'CAT1'!J129</f>
        <v>1</v>
      </c>
      <c r="K131" s="7">
        <f>'CAT1'!K129</f>
        <v>0</v>
      </c>
      <c r="L131" s="7">
        <f>'CAT1'!L129</f>
        <v>7</v>
      </c>
      <c r="M131" s="7">
        <f>'CAT1'!M129</f>
        <v>14</v>
      </c>
      <c r="N131" s="7">
        <f>'CAT1'!N129</f>
        <v>14</v>
      </c>
      <c r="O131" s="17">
        <f>'CAT1'!O129</f>
        <v>39</v>
      </c>
      <c r="P131" s="7">
        <f>Model!F129</f>
        <v>2</v>
      </c>
      <c r="Q131" s="7">
        <f>Model!G129</f>
        <v>1</v>
      </c>
      <c r="R131" s="7">
        <f>Model!H129</f>
        <v>2</v>
      </c>
      <c r="S131" s="7">
        <f>Model!I129</f>
        <v>2</v>
      </c>
      <c r="T131" s="7">
        <f>Model!J129</f>
        <v>2</v>
      </c>
      <c r="U131" s="7">
        <f>Model!K129</f>
        <v>2</v>
      </c>
      <c r="V131" s="7">
        <f>Model!L129</f>
        <v>2</v>
      </c>
      <c r="W131" s="7">
        <f>Model!M129</f>
        <v>2</v>
      </c>
      <c r="X131" s="7">
        <f>Model!N129</f>
        <v>2</v>
      </c>
      <c r="Y131" s="7">
        <f>Model!O129</f>
        <v>2</v>
      </c>
      <c r="Z131" s="7">
        <f>Model!P129</f>
        <v>8</v>
      </c>
      <c r="AA131" s="7">
        <f>Model!Q129</f>
        <v>14</v>
      </c>
      <c r="AB131" s="7">
        <f>Model!R129</f>
        <v>10</v>
      </c>
      <c r="AC131" s="7">
        <f>Model!S129</f>
        <v>11</v>
      </c>
      <c r="AD131" s="7">
        <f>Model!T129</f>
        <v>9</v>
      </c>
      <c r="AE131" s="7">
        <f>Model!U129</f>
        <v>7</v>
      </c>
      <c r="AF131" s="17">
        <f>Model!V129</f>
        <v>78</v>
      </c>
      <c r="AG131" s="7">
        <f>'CAT1'!P129</f>
        <v>5</v>
      </c>
      <c r="AH131" s="7">
        <f>'CAT1'!Q129</f>
        <v>5</v>
      </c>
      <c r="AI131" s="17">
        <f>'CAT1'!R129</f>
        <v>10</v>
      </c>
      <c r="AJ131" s="29">
        <f>Model!W129</f>
        <v>5</v>
      </c>
      <c r="AK131" s="29">
        <f>Model!X129</f>
        <v>5</v>
      </c>
      <c r="AL131" s="17">
        <f>Model!AB129</f>
        <v>10</v>
      </c>
      <c r="AM131" s="29">
        <f>Model!Z129</f>
        <v>5</v>
      </c>
      <c r="AN131" s="29">
        <f>Model!AA129</f>
        <v>5</v>
      </c>
      <c r="AO131" s="17">
        <f>Model!AB129</f>
        <v>10</v>
      </c>
      <c r="AP131" s="39">
        <f t="shared" si="49"/>
        <v>0.86792452830188682</v>
      </c>
      <c r="AQ131" s="40">
        <f t="shared" si="50"/>
        <v>0.79069767441860461</v>
      </c>
      <c r="AR131" s="41">
        <f t="shared" si="51"/>
        <v>0.86956521739130432</v>
      </c>
      <c r="AS131" s="42">
        <f t="shared" si="52"/>
        <v>0.78260869565217395</v>
      </c>
      <c r="AT131" s="43">
        <f t="shared" si="53"/>
        <v>0.69565217391304346</v>
      </c>
      <c r="AU131" s="44">
        <f t="shared" si="54"/>
        <v>0.8666666666666667</v>
      </c>
      <c r="AV131" s="7">
        <f>ESE!F129</f>
        <v>2</v>
      </c>
      <c r="AW131" s="7">
        <f>ESE!G129</f>
        <v>2</v>
      </c>
      <c r="AX131" s="7">
        <f>ESE!H129</f>
        <v>1</v>
      </c>
      <c r="AY131" s="7">
        <f>ESE!I129</f>
        <v>2</v>
      </c>
      <c r="AZ131" s="7">
        <f>ESE!J129</f>
        <v>1</v>
      </c>
      <c r="BA131" s="7">
        <f>ESE!K129</f>
        <v>2</v>
      </c>
      <c r="BB131" s="7">
        <f>ESE!L129</f>
        <v>2</v>
      </c>
      <c r="BC131" s="7">
        <f>ESE!M129</f>
        <v>2</v>
      </c>
      <c r="BD131" s="7">
        <f>ESE!N129</f>
        <v>2</v>
      </c>
      <c r="BE131" s="7">
        <f>ESE!O129</f>
        <v>2</v>
      </c>
      <c r="BF131" s="7">
        <f>ESE!P129</f>
        <v>5</v>
      </c>
      <c r="BG131" s="7">
        <f>ESE!Q129</f>
        <v>12</v>
      </c>
      <c r="BH131" s="7">
        <f>ESE!R129</f>
        <v>11</v>
      </c>
      <c r="BI131" s="7">
        <f>ESE!S129</f>
        <v>0</v>
      </c>
      <c r="BJ131" s="7">
        <f>ESE!T129</f>
        <v>11</v>
      </c>
      <c r="BK131" s="7">
        <f>ESE!U129</f>
        <v>11</v>
      </c>
      <c r="BL131" s="17">
        <f>ESE!V129</f>
        <v>68</v>
      </c>
      <c r="BM131" s="52">
        <f>ESE!W129</f>
        <v>0.88888888888888884</v>
      </c>
      <c r="BN131" s="40">
        <f>ESE!X129</f>
        <v>0.77777777777777779</v>
      </c>
      <c r="BO131" s="41">
        <f>ESE!Y129</f>
        <v>0.16666666666666666</v>
      </c>
      <c r="BP131" s="42">
        <f>ESE!Z129</f>
        <v>0.83333333333333337</v>
      </c>
      <c r="BQ131" s="43">
        <f>ESE!AA129</f>
        <v>0.83333333333333337</v>
      </c>
      <c r="BR131" s="44">
        <f>ESE!AB129</f>
        <v>0.5</v>
      </c>
      <c r="BS131" s="50">
        <f t="shared" si="55"/>
        <v>0.53333333333333333</v>
      </c>
      <c r="BT131" s="50">
        <f t="shared" si="56"/>
        <v>0.46666666666666667</v>
      </c>
      <c r="BU131" s="50">
        <f t="shared" si="57"/>
        <v>9.9999999999999992E-2</v>
      </c>
      <c r="BV131" s="50">
        <f t="shared" si="58"/>
        <v>0.5</v>
      </c>
      <c r="BW131" s="50">
        <f t="shared" si="59"/>
        <v>0.5</v>
      </c>
      <c r="BX131" s="50">
        <f t="shared" si="60"/>
        <v>0.3</v>
      </c>
      <c r="BY131" s="34">
        <f t="shared" si="61"/>
        <v>0.34716981132075475</v>
      </c>
      <c r="BZ131" s="34">
        <f t="shared" si="62"/>
        <v>0.31627906976744186</v>
      </c>
      <c r="CA131" s="34">
        <f t="shared" si="63"/>
        <v>0.34782608695652173</v>
      </c>
      <c r="CB131" s="34">
        <f t="shared" si="64"/>
        <v>0.31304347826086959</v>
      </c>
      <c r="CC131" s="34">
        <f t="shared" si="65"/>
        <v>0.27826086956521739</v>
      </c>
      <c r="CD131" s="34">
        <f t="shared" si="66"/>
        <v>0.34666666666666668</v>
      </c>
      <c r="CE131" s="34">
        <f t="shared" si="67"/>
        <v>0.88050314465408808</v>
      </c>
      <c r="CF131" s="34">
        <f t="shared" si="68"/>
        <v>0.78294573643410859</v>
      </c>
      <c r="CG131" s="34">
        <f t="shared" si="69"/>
        <v>0.44782608695652171</v>
      </c>
      <c r="CH131" s="34">
        <f t="shared" si="70"/>
        <v>0.81304347826086953</v>
      </c>
      <c r="CI131" s="34">
        <f t="shared" si="71"/>
        <v>0.77826086956521734</v>
      </c>
      <c r="CJ131" s="34">
        <f t="shared" si="72"/>
        <v>0.64666666666666672</v>
      </c>
      <c r="CK131" s="34">
        <f>CES!J128</f>
        <v>0.33333333333333331</v>
      </c>
      <c r="CL131" s="34">
        <f>CES!K128</f>
        <v>0.33333333333333331</v>
      </c>
      <c r="CM131" s="34">
        <f>CES!L128</f>
        <v>1</v>
      </c>
      <c r="CN131" s="34">
        <f>CES!M128</f>
        <v>0.66666666666666663</v>
      </c>
      <c r="CO131" s="34">
        <f>CES!N128</f>
        <v>0.33333333333333331</v>
      </c>
      <c r="CP131" s="34">
        <f>CES!O128</f>
        <v>1</v>
      </c>
      <c r="CQ131" s="34">
        <f t="shared" si="73"/>
        <v>3.3333333333333333E-2</v>
      </c>
      <c r="CR131" s="34">
        <f t="shared" si="74"/>
        <v>3.3333333333333333E-2</v>
      </c>
      <c r="CS131" s="34">
        <f t="shared" si="75"/>
        <v>0.1</v>
      </c>
      <c r="CT131" s="34">
        <f t="shared" si="76"/>
        <v>6.6666666666666666E-2</v>
      </c>
      <c r="CU131" s="34">
        <f t="shared" si="77"/>
        <v>3.3333333333333333E-2</v>
      </c>
      <c r="CV131" s="34">
        <f t="shared" si="78"/>
        <v>0.1</v>
      </c>
      <c r="CW131" s="34">
        <f t="shared" si="79"/>
        <v>0.79245283018867929</v>
      </c>
      <c r="CX131" s="34">
        <f t="shared" si="80"/>
        <v>0.70465116279069773</v>
      </c>
      <c r="CY131" s="34">
        <f t="shared" si="81"/>
        <v>0.40304347826086956</v>
      </c>
      <c r="CZ131" s="34">
        <f t="shared" si="82"/>
        <v>0.73173913043478256</v>
      </c>
      <c r="DA131" s="34">
        <f t="shared" si="83"/>
        <v>0.70043478260869563</v>
      </c>
      <c r="DB131" s="34">
        <f t="shared" si="84"/>
        <v>0.58200000000000007</v>
      </c>
      <c r="DC131" s="39">
        <f t="shared" si="85"/>
        <v>0.82578616352201262</v>
      </c>
      <c r="DD131" s="40">
        <f t="shared" si="86"/>
        <v>0.73798449612403105</v>
      </c>
      <c r="DE131" s="41">
        <f t="shared" si="87"/>
        <v>0.50304347826086959</v>
      </c>
      <c r="DF131" s="42">
        <f t="shared" si="88"/>
        <v>0.79840579710144921</v>
      </c>
      <c r="DG131" s="43">
        <f t="shared" si="89"/>
        <v>0.73376811594202895</v>
      </c>
      <c r="DH131" s="44">
        <f t="shared" si="90"/>
        <v>0.68200000000000005</v>
      </c>
    </row>
    <row r="132" spans="2:112" x14ac:dyDescent="0.3">
      <c r="B132" s="7">
        <f>'CAT1'!B130</f>
        <v>118</v>
      </c>
      <c r="C132" s="21" t="str">
        <f>'CAT1'!C130</f>
        <v>AME21064</v>
      </c>
      <c r="D132" s="132" t="str">
        <f>'CAT1'!D130</f>
        <v>AME21064</v>
      </c>
      <c r="E132" s="133"/>
      <c r="F132" s="7">
        <f>'CAT1'!F130</f>
        <v>1</v>
      </c>
      <c r="G132" s="7">
        <f>'CAT1'!G130</f>
        <v>1</v>
      </c>
      <c r="H132" s="7">
        <f>'CAT1'!H130</f>
        <v>2</v>
      </c>
      <c r="I132" s="7">
        <f>'CAT1'!I130</f>
        <v>1</v>
      </c>
      <c r="J132" s="7">
        <f>'CAT1'!J130</f>
        <v>2</v>
      </c>
      <c r="K132" s="7">
        <f>'CAT1'!K130</f>
        <v>2</v>
      </c>
      <c r="L132" s="7">
        <f>'CAT1'!L130</f>
        <v>9</v>
      </c>
      <c r="M132" s="7">
        <f>'CAT1'!M130</f>
        <v>13</v>
      </c>
      <c r="N132" s="7">
        <f>'CAT1'!N130</f>
        <v>11</v>
      </c>
      <c r="O132" s="17">
        <f>'CAT1'!O130</f>
        <v>42</v>
      </c>
      <c r="P132" s="7">
        <f>Model!F130</f>
        <v>0</v>
      </c>
      <c r="Q132" s="7">
        <f>Model!G130</f>
        <v>0</v>
      </c>
      <c r="R132" s="7">
        <f>Model!H130</f>
        <v>1</v>
      </c>
      <c r="S132" s="7">
        <f>Model!I130</f>
        <v>0</v>
      </c>
      <c r="T132" s="7">
        <f>Model!J130</f>
        <v>1</v>
      </c>
      <c r="U132" s="7">
        <f>Model!K130</f>
        <v>1</v>
      </c>
      <c r="V132" s="7">
        <f>Model!L130</f>
        <v>2</v>
      </c>
      <c r="W132" s="7">
        <f>Model!M130</f>
        <v>2</v>
      </c>
      <c r="X132" s="7">
        <f>Model!N130</f>
        <v>2</v>
      </c>
      <c r="Y132" s="7">
        <f>Model!O130</f>
        <v>1</v>
      </c>
      <c r="Z132" s="7">
        <f>Model!P130</f>
        <v>10</v>
      </c>
      <c r="AA132" s="7">
        <f>Model!Q130</f>
        <v>12</v>
      </c>
      <c r="AB132" s="7">
        <f>Model!R130</f>
        <v>11</v>
      </c>
      <c r="AC132" s="7">
        <f>Model!S130</f>
        <v>14</v>
      </c>
      <c r="AD132" s="7">
        <f>Model!T130</f>
        <v>10</v>
      </c>
      <c r="AE132" s="7">
        <f>Model!U130</f>
        <v>14</v>
      </c>
      <c r="AF132" s="17">
        <f>Model!V130</f>
        <v>81</v>
      </c>
      <c r="AG132" s="7">
        <f>'CAT1'!P130</f>
        <v>5</v>
      </c>
      <c r="AH132" s="7">
        <f>'CAT1'!Q130</f>
        <v>5</v>
      </c>
      <c r="AI132" s="17">
        <f>'CAT1'!R130</f>
        <v>10</v>
      </c>
      <c r="AJ132" s="29">
        <f>Model!W130</f>
        <v>5</v>
      </c>
      <c r="AK132" s="29">
        <f>Model!X130</f>
        <v>5</v>
      </c>
      <c r="AL132" s="17">
        <f>Model!AB130</f>
        <v>8</v>
      </c>
      <c r="AM132" s="29">
        <f>Model!Z130</f>
        <v>4</v>
      </c>
      <c r="AN132" s="29">
        <f>Model!AA130</f>
        <v>4</v>
      </c>
      <c r="AO132" s="17">
        <f>Model!AB130</f>
        <v>8</v>
      </c>
      <c r="AP132" s="39">
        <f t="shared" si="49"/>
        <v>0.81132075471698117</v>
      </c>
      <c r="AQ132" s="40">
        <f t="shared" si="50"/>
        <v>0.76744186046511631</v>
      </c>
      <c r="AR132" s="41">
        <f t="shared" si="51"/>
        <v>0.91304347826086951</v>
      </c>
      <c r="AS132" s="42">
        <f t="shared" si="52"/>
        <v>0.82608695652173914</v>
      </c>
      <c r="AT132" s="43">
        <f t="shared" si="53"/>
        <v>0.91304347826086951</v>
      </c>
      <c r="AU132" s="44">
        <f t="shared" si="54"/>
        <v>0.93333333333333335</v>
      </c>
      <c r="AV132" s="7">
        <f>ESE!F130</f>
        <v>2</v>
      </c>
      <c r="AW132" s="7">
        <f>ESE!G130</f>
        <v>2</v>
      </c>
      <c r="AX132" s="7">
        <f>ESE!H130</f>
        <v>2</v>
      </c>
      <c r="AY132" s="7">
        <f>ESE!I130</f>
        <v>2</v>
      </c>
      <c r="AZ132" s="7">
        <f>ESE!J130</f>
        <v>2</v>
      </c>
      <c r="BA132" s="7">
        <f>ESE!K130</f>
        <v>2</v>
      </c>
      <c r="BB132" s="7">
        <f>ESE!L130</f>
        <v>2</v>
      </c>
      <c r="BC132" s="7">
        <f>ESE!M130</f>
        <v>2</v>
      </c>
      <c r="BD132" s="7">
        <f>ESE!N130</f>
        <v>2</v>
      </c>
      <c r="BE132" s="7">
        <f>ESE!O130</f>
        <v>2</v>
      </c>
      <c r="BF132" s="7">
        <f>ESE!P130</f>
        <v>7</v>
      </c>
      <c r="BG132" s="7">
        <f>ESE!Q130</f>
        <v>11</v>
      </c>
      <c r="BH132" s="7">
        <f>ESE!R130</f>
        <v>11</v>
      </c>
      <c r="BI132" s="7">
        <f>ESE!S130</f>
        <v>10</v>
      </c>
      <c r="BJ132" s="7">
        <f>ESE!T130</f>
        <v>11</v>
      </c>
      <c r="BK132" s="7">
        <f>ESE!U130</f>
        <v>11</v>
      </c>
      <c r="BL132" s="17">
        <f>ESE!V130</f>
        <v>81</v>
      </c>
      <c r="BM132" s="52">
        <f>ESE!W130</f>
        <v>0.83333333333333337</v>
      </c>
      <c r="BN132" s="40">
        <f>ESE!X130</f>
        <v>0.83333333333333337</v>
      </c>
      <c r="BO132" s="41">
        <f>ESE!Y130</f>
        <v>0.77777777777777779</v>
      </c>
      <c r="BP132" s="42">
        <f>ESE!Z130</f>
        <v>0.83333333333333337</v>
      </c>
      <c r="BQ132" s="43">
        <f>ESE!AA130</f>
        <v>0.83333333333333337</v>
      </c>
      <c r="BR132" s="44">
        <f>ESE!AB130</f>
        <v>0.7</v>
      </c>
      <c r="BS132" s="50">
        <f t="shared" si="55"/>
        <v>0.5</v>
      </c>
      <c r="BT132" s="50">
        <f t="shared" si="56"/>
        <v>0.5</v>
      </c>
      <c r="BU132" s="50">
        <f t="shared" si="57"/>
        <v>0.46666666666666667</v>
      </c>
      <c r="BV132" s="50">
        <f t="shared" si="58"/>
        <v>0.5</v>
      </c>
      <c r="BW132" s="50">
        <f t="shared" si="59"/>
        <v>0.5</v>
      </c>
      <c r="BX132" s="50">
        <f t="shared" si="60"/>
        <v>0.42</v>
      </c>
      <c r="BY132" s="34">
        <f t="shared" si="61"/>
        <v>0.32452830188679249</v>
      </c>
      <c r="BZ132" s="34">
        <f t="shared" si="62"/>
        <v>0.30697674418604654</v>
      </c>
      <c r="CA132" s="34">
        <f t="shared" si="63"/>
        <v>0.36521739130434783</v>
      </c>
      <c r="CB132" s="34">
        <f t="shared" si="64"/>
        <v>0.33043478260869569</v>
      </c>
      <c r="CC132" s="34">
        <f t="shared" si="65"/>
        <v>0.36521739130434783</v>
      </c>
      <c r="CD132" s="34">
        <f t="shared" si="66"/>
        <v>0.37333333333333335</v>
      </c>
      <c r="CE132" s="34">
        <f t="shared" si="67"/>
        <v>0.82452830188679249</v>
      </c>
      <c r="CF132" s="34">
        <f t="shared" si="68"/>
        <v>0.80697674418604648</v>
      </c>
      <c r="CG132" s="34">
        <f t="shared" si="69"/>
        <v>0.8318840579710145</v>
      </c>
      <c r="CH132" s="34">
        <f t="shared" si="70"/>
        <v>0.83043478260869574</v>
      </c>
      <c r="CI132" s="34">
        <f t="shared" si="71"/>
        <v>0.86521739130434783</v>
      </c>
      <c r="CJ132" s="34">
        <f t="shared" si="72"/>
        <v>0.79333333333333333</v>
      </c>
      <c r="CK132" s="34">
        <f>CES!J129</f>
        <v>0.66666666666666663</v>
      </c>
      <c r="CL132" s="34">
        <f>CES!K129</f>
        <v>1</v>
      </c>
      <c r="CM132" s="34">
        <f>CES!L129</f>
        <v>0.66666666666666663</v>
      </c>
      <c r="CN132" s="34">
        <f>CES!M129</f>
        <v>1</v>
      </c>
      <c r="CO132" s="34">
        <f>CES!N129</f>
        <v>0.66666666666666663</v>
      </c>
      <c r="CP132" s="34">
        <f>CES!O129</f>
        <v>1</v>
      </c>
      <c r="CQ132" s="34">
        <f t="shared" si="73"/>
        <v>6.6666666666666666E-2</v>
      </c>
      <c r="CR132" s="34">
        <f t="shared" si="74"/>
        <v>0.1</v>
      </c>
      <c r="CS132" s="34">
        <f t="shared" si="75"/>
        <v>6.6666666666666666E-2</v>
      </c>
      <c r="CT132" s="34">
        <f t="shared" si="76"/>
        <v>0.1</v>
      </c>
      <c r="CU132" s="34">
        <f t="shared" si="77"/>
        <v>6.6666666666666666E-2</v>
      </c>
      <c r="CV132" s="34">
        <f t="shared" si="78"/>
        <v>0.1</v>
      </c>
      <c r="CW132" s="34">
        <f t="shared" si="79"/>
        <v>0.74207547169811328</v>
      </c>
      <c r="CX132" s="34">
        <f t="shared" si="80"/>
        <v>0.72627906976744183</v>
      </c>
      <c r="CY132" s="34">
        <f t="shared" si="81"/>
        <v>0.7486956521739131</v>
      </c>
      <c r="CZ132" s="34">
        <f t="shared" si="82"/>
        <v>0.74739130434782619</v>
      </c>
      <c r="DA132" s="34">
        <f t="shared" si="83"/>
        <v>0.77869565217391301</v>
      </c>
      <c r="DB132" s="34">
        <f t="shared" si="84"/>
        <v>0.71399999999999997</v>
      </c>
      <c r="DC132" s="39">
        <f t="shared" si="85"/>
        <v>0.80874213836477993</v>
      </c>
      <c r="DD132" s="40">
        <f t="shared" si="86"/>
        <v>0.82627906976744181</v>
      </c>
      <c r="DE132" s="41">
        <f t="shared" si="87"/>
        <v>0.81536231884057975</v>
      </c>
      <c r="DF132" s="42">
        <f t="shared" si="88"/>
        <v>0.84739130434782617</v>
      </c>
      <c r="DG132" s="43">
        <f t="shared" si="89"/>
        <v>0.84536231884057966</v>
      </c>
      <c r="DH132" s="44">
        <f t="shared" si="90"/>
        <v>0.81399999999999995</v>
      </c>
    </row>
    <row r="133" spans="2:112" x14ac:dyDescent="0.3">
      <c r="B133" s="7">
        <f>'CAT1'!B131</f>
        <v>119</v>
      </c>
      <c r="C133" s="21" t="str">
        <f>'CAT1'!C131</f>
        <v>AME21065</v>
      </c>
      <c r="D133" s="132" t="str">
        <f>'CAT1'!D131</f>
        <v>AME21065</v>
      </c>
      <c r="E133" s="133"/>
      <c r="F133" s="7">
        <f>'CAT1'!F131</f>
        <v>2</v>
      </c>
      <c r="G133" s="7">
        <f>'CAT1'!G131</f>
        <v>2</v>
      </c>
      <c r="H133" s="7">
        <f>'CAT1'!H131</f>
        <v>2</v>
      </c>
      <c r="I133" s="7">
        <f>'CAT1'!I131</f>
        <v>2</v>
      </c>
      <c r="J133" s="7">
        <f>'CAT1'!J131</f>
        <v>2</v>
      </c>
      <c r="K133" s="7">
        <f>'CAT1'!K131</f>
        <v>2</v>
      </c>
      <c r="L133" s="7">
        <f>'CAT1'!L131</f>
        <v>9</v>
      </c>
      <c r="M133" s="7">
        <f>'CAT1'!M131</f>
        <v>10</v>
      </c>
      <c r="N133" s="7">
        <f>'CAT1'!N131</f>
        <v>12</v>
      </c>
      <c r="O133" s="17">
        <f>'CAT1'!O131</f>
        <v>43</v>
      </c>
      <c r="P133" s="7">
        <f>Model!F131</f>
        <v>2</v>
      </c>
      <c r="Q133" s="7">
        <f>Model!G131</f>
        <v>1</v>
      </c>
      <c r="R133" s="7">
        <f>Model!H131</f>
        <v>2</v>
      </c>
      <c r="S133" s="7">
        <f>Model!I131</f>
        <v>2</v>
      </c>
      <c r="T133" s="7">
        <f>Model!J131</f>
        <v>2</v>
      </c>
      <c r="U133" s="7">
        <f>Model!K131</f>
        <v>2</v>
      </c>
      <c r="V133" s="7">
        <f>Model!L131</f>
        <v>2</v>
      </c>
      <c r="W133" s="7">
        <f>Model!M131</f>
        <v>2</v>
      </c>
      <c r="X133" s="7">
        <f>Model!N131</f>
        <v>2</v>
      </c>
      <c r="Y133" s="7">
        <f>Model!O131</f>
        <v>2</v>
      </c>
      <c r="Z133" s="7">
        <f>Model!P131</f>
        <v>8</v>
      </c>
      <c r="AA133" s="7">
        <f>Model!Q131</f>
        <v>13</v>
      </c>
      <c r="AB133" s="7">
        <f>Model!R131</f>
        <v>4</v>
      </c>
      <c r="AC133" s="7">
        <f>Model!S131</f>
        <v>14</v>
      </c>
      <c r="AD133" s="7">
        <f>Model!T131</f>
        <v>4</v>
      </c>
      <c r="AE133" s="7">
        <f>Model!U131</f>
        <v>2</v>
      </c>
      <c r="AF133" s="17">
        <f>Model!V131</f>
        <v>64</v>
      </c>
      <c r="AG133" s="7">
        <f>'CAT1'!P131</f>
        <v>5</v>
      </c>
      <c r="AH133" s="7">
        <f>'CAT1'!Q131</f>
        <v>5</v>
      </c>
      <c r="AI133" s="17">
        <f>'CAT1'!R131</f>
        <v>10</v>
      </c>
      <c r="AJ133" s="29">
        <f>Model!W131</f>
        <v>5</v>
      </c>
      <c r="AK133" s="29">
        <f>Model!X131</f>
        <v>5</v>
      </c>
      <c r="AL133" s="17">
        <f>Model!AB131</f>
        <v>9</v>
      </c>
      <c r="AM133" s="29">
        <f>Model!Z131</f>
        <v>4</v>
      </c>
      <c r="AN133" s="29">
        <f>Model!AA131</f>
        <v>5</v>
      </c>
      <c r="AO133" s="17">
        <f>Model!AB131</f>
        <v>9</v>
      </c>
      <c r="AP133" s="39">
        <f t="shared" si="49"/>
        <v>0.86792452830188682</v>
      </c>
      <c r="AQ133" s="40">
        <f t="shared" si="50"/>
        <v>0.72093023255813948</v>
      </c>
      <c r="AR133" s="41">
        <f t="shared" si="51"/>
        <v>1</v>
      </c>
      <c r="AS133" s="42">
        <f t="shared" si="52"/>
        <v>0.56521739130434778</v>
      </c>
      <c r="AT133" s="43">
        <f t="shared" si="53"/>
        <v>0.43478260869565216</v>
      </c>
      <c r="AU133" s="44">
        <f t="shared" si="54"/>
        <v>0.8666666666666667</v>
      </c>
      <c r="AV133" s="7">
        <f>ESE!F131</f>
        <v>1</v>
      </c>
      <c r="AW133" s="7">
        <f>ESE!G131</f>
        <v>1</v>
      </c>
      <c r="AX133" s="7">
        <f>ESE!H131</f>
        <v>1</v>
      </c>
      <c r="AY133" s="7">
        <f>ESE!I131</f>
        <v>1</v>
      </c>
      <c r="AZ133" s="7">
        <f>ESE!J131</f>
        <v>1</v>
      </c>
      <c r="BA133" s="7">
        <f>ESE!K131</f>
        <v>0</v>
      </c>
      <c r="BB133" s="7">
        <f>ESE!L131</f>
        <v>0</v>
      </c>
      <c r="BC133" s="7">
        <f>ESE!M131</f>
        <v>0</v>
      </c>
      <c r="BD133" s="7">
        <f>ESE!N131</f>
        <v>0</v>
      </c>
      <c r="BE133" s="7">
        <f>ESE!O131</f>
        <v>0</v>
      </c>
      <c r="BF133" s="7">
        <f>ESE!P131</f>
        <v>6</v>
      </c>
      <c r="BG133" s="7">
        <f>ESE!Q131</f>
        <v>0</v>
      </c>
      <c r="BH133" s="7">
        <f>ESE!R131</f>
        <v>10</v>
      </c>
      <c r="BI133" s="7">
        <f>ESE!S131</f>
        <v>9</v>
      </c>
      <c r="BJ133" s="7">
        <f>ESE!T131</f>
        <v>11</v>
      </c>
      <c r="BK133" s="7">
        <f>ESE!U131</f>
        <v>10</v>
      </c>
      <c r="BL133" s="17">
        <f>ESE!V131</f>
        <v>51</v>
      </c>
      <c r="BM133" s="52">
        <f>ESE!W131</f>
        <v>0.1111111111111111</v>
      </c>
      <c r="BN133" s="40">
        <f>ESE!X131</f>
        <v>0.66666666666666663</v>
      </c>
      <c r="BO133" s="41">
        <f>ESE!Y131</f>
        <v>0.55555555555555558</v>
      </c>
      <c r="BP133" s="42">
        <f>ESE!Z131</f>
        <v>0.61111111111111116</v>
      </c>
      <c r="BQ133" s="43">
        <f>ESE!AA131</f>
        <v>0.55555555555555558</v>
      </c>
      <c r="BR133" s="44">
        <f>ESE!AB131</f>
        <v>0.6</v>
      </c>
      <c r="BS133" s="50">
        <f t="shared" si="55"/>
        <v>6.6666666666666666E-2</v>
      </c>
      <c r="BT133" s="50">
        <f t="shared" si="56"/>
        <v>0.39999999999999997</v>
      </c>
      <c r="BU133" s="50">
        <f t="shared" si="57"/>
        <v>0.33333333333333331</v>
      </c>
      <c r="BV133" s="50">
        <f t="shared" si="58"/>
        <v>0.3666666666666667</v>
      </c>
      <c r="BW133" s="50">
        <f t="shared" si="59"/>
        <v>0.33333333333333331</v>
      </c>
      <c r="BX133" s="50">
        <f t="shared" si="60"/>
        <v>0.36</v>
      </c>
      <c r="BY133" s="34">
        <f t="shared" si="61"/>
        <v>0.34716981132075475</v>
      </c>
      <c r="BZ133" s="34">
        <f t="shared" si="62"/>
        <v>0.28837209302325578</v>
      </c>
      <c r="CA133" s="34">
        <f t="shared" si="63"/>
        <v>0.4</v>
      </c>
      <c r="CB133" s="34">
        <f t="shared" si="64"/>
        <v>0.22608695652173913</v>
      </c>
      <c r="CC133" s="34">
        <f t="shared" si="65"/>
        <v>0.17391304347826086</v>
      </c>
      <c r="CD133" s="34">
        <f t="shared" si="66"/>
        <v>0.34666666666666668</v>
      </c>
      <c r="CE133" s="34">
        <f t="shared" si="67"/>
        <v>0.4138364779874214</v>
      </c>
      <c r="CF133" s="34">
        <f t="shared" si="68"/>
        <v>0.68837209302325575</v>
      </c>
      <c r="CG133" s="34">
        <f t="shared" si="69"/>
        <v>0.73333333333333339</v>
      </c>
      <c r="CH133" s="34">
        <f t="shared" si="70"/>
        <v>0.59275362318840585</v>
      </c>
      <c r="CI133" s="34">
        <f t="shared" si="71"/>
        <v>0.50724637681159424</v>
      </c>
      <c r="CJ133" s="34">
        <f t="shared" si="72"/>
        <v>0.70666666666666667</v>
      </c>
      <c r="CK133" s="34">
        <f>CES!J130</f>
        <v>0.33333333333333331</v>
      </c>
      <c r="CL133" s="34">
        <f>CES!K130</f>
        <v>0.66666666666666663</v>
      </c>
      <c r="CM133" s="34">
        <f>CES!L130</f>
        <v>0.66666666666666663</v>
      </c>
      <c r="CN133" s="34">
        <f>CES!M130</f>
        <v>0.66666666666666663</v>
      </c>
      <c r="CO133" s="34">
        <f>CES!N130</f>
        <v>0.66666666666666663</v>
      </c>
      <c r="CP133" s="34">
        <f>CES!O130</f>
        <v>0.33333333333333331</v>
      </c>
      <c r="CQ133" s="34">
        <f t="shared" si="73"/>
        <v>3.3333333333333333E-2</v>
      </c>
      <c r="CR133" s="34">
        <f t="shared" si="74"/>
        <v>6.6666666666666666E-2</v>
      </c>
      <c r="CS133" s="34">
        <f t="shared" si="75"/>
        <v>6.6666666666666666E-2</v>
      </c>
      <c r="CT133" s="34">
        <f t="shared" si="76"/>
        <v>6.6666666666666666E-2</v>
      </c>
      <c r="CU133" s="34">
        <f t="shared" si="77"/>
        <v>6.6666666666666666E-2</v>
      </c>
      <c r="CV133" s="34">
        <f t="shared" si="78"/>
        <v>3.3333333333333333E-2</v>
      </c>
      <c r="CW133" s="34">
        <f t="shared" si="79"/>
        <v>0.37245283018867925</v>
      </c>
      <c r="CX133" s="34">
        <f t="shared" si="80"/>
        <v>0.61953488372093024</v>
      </c>
      <c r="CY133" s="34">
        <f t="shared" si="81"/>
        <v>0.66</v>
      </c>
      <c r="CZ133" s="34">
        <f t="shared" si="82"/>
        <v>0.53347826086956529</v>
      </c>
      <c r="DA133" s="34">
        <f t="shared" si="83"/>
        <v>0.45652173913043481</v>
      </c>
      <c r="DB133" s="34">
        <f t="shared" si="84"/>
        <v>0.63600000000000001</v>
      </c>
      <c r="DC133" s="39">
        <f t="shared" si="85"/>
        <v>0.40578616352201258</v>
      </c>
      <c r="DD133" s="40">
        <f t="shared" si="86"/>
        <v>0.68620155038759689</v>
      </c>
      <c r="DE133" s="41">
        <f t="shared" si="87"/>
        <v>0.72666666666666668</v>
      </c>
      <c r="DF133" s="42">
        <f t="shared" si="88"/>
        <v>0.60014492753623194</v>
      </c>
      <c r="DG133" s="43">
        <f t="shared" si="89"/>
        <v>0.52318840579710146</v>
      </c>
      <c r="DH133" s="44">
        <f t="shared" si="90"/>
        <v>0.66933333333333334</v>
      </c>
    </row>
    <row r="134" spans="2:112" x14ac:dyDescent="0.3">
      <c r="B134" s="7">
        <f>'CAT1'!B132</f>
        <v>120</v>
      </c>
      <c r="C134" s="21" t="str">
        <f>'CAT1'!C132</f>
        <v>AME21070</v>
      </c>
      <c r="D134" s="132" t="str">
        <f>'CAT1'!D132</f>
        <v>AME21070</v>
      </c>
      <c r="E134" s="133"/>
      <c r="F134" s="7">
        <f>'CAT1'!F132</f>
        <v>1</v>
      </c>
      <c r="G134" s="7">
        <f>'CAT1'!G132</f>
        <v>2</v>
      </c>
      <c r="H134" s="7">
        <f>'CAT1'!H132</f>
        <v>1</v>
      </c>
      <c r="I134" s="7">
        <f>'CAT1'!I132</f>
        <v>2</v>
      </c>
      <c r="J134" s="7">
        <f>'CAT1'!J132</f>
        <v>1</v>
      </c>
      <c r="K134" s="7">
        <f>'CAT1'!K132</f>
        <v>1</v>
      </c>
      <c r="L134" s="7">
        <f>'CAT1'!L132</f>
        <v>7</v>
      </c>
      <c r="M134" s="7">
        <f>'CAT1'!M132</f>
        <v>14</v>
      </c>
      <c r="N134" s="7">
        <f>'CAT1'!N132</f>
        <v>12</v>
      </c>
      <c r="O134" s="17">
        <f>'CAT1'!O132</f>
        <v>41</v>
      </c>
      <c r="P134" s="7">
        <f>Model!F132</f>
        <v>2</v>
      </c>
      <c r="Q134" s="7">
        <f>Model!G132</f>
        <v>1</v>
      </c>
      <c r="R134" s="7">
        <f>Model!H132</f>
        <v>2</v>
      </c>
      <c r="S134" s="7">
        <f>Model!I132</f>
        <v>2</v>
      </c>
      <c r="T134" s="7">
        <f>Model!J132</f>
        <v>2</v>
      </c>
      <c r="U134" s="7">
        <f>Model!K132</f>
        <v>2</v>
      </c>
      <c r="V134" s="7">
        <f>Model!L132</f>
        <v>2</v>
      </c>
      <c r="W134" s="7">
        <f>Model!M132</f>
        <v>1</v>
      </c>
      <c r="X134" s="7">
        <f>Model!N132</f>
        <v>2</v>
      </c>
      <c r="Y134" s="7">
        <f>Model!O132</f>
        <v>2</v>
      </c>
      <c r="Z134" s="7">
        <f>Model!P132</f>
        <v>9</v>
      </c>
      <c r="AA134" s="7">
        <f>Model!Q132</f>
        <v>13</v>
      </c>
      <c r="AB134" s="7">
        <f>Model!R132</f>
        <v>10</v>
      </c>
      <c r="AC134" s="7">
        <f>Model!S132</f>
        <v>12</v>
      </c>
      <c r="AD134" s="7">
        <f>Model!T132</f>
        <v>11</v>
      </c>
      <c r="AE134" s="7">
        <f>Model!U132</f>
        <v>10</v>
      </c>
      <c r="AF134" s="17">
        <f>Model!V132</f>
        <v>83</v>
      </c>
      <c r="AG134" s="7">
        <f>'CAT1'!P132</f>
        <v>5</v>
      </c>
      <c r="AH134" s="7">
        <f>'CAT1'!Q132</f>
        <v>5</v>
      </c>
      <c r="AI134" s="17">
        <f>'CAT1'!R132</f>
        <v>10</v>
      </c>
      <c r="AJ134" s="29">
        <f>Model!W132</f>
        <v>5</v>
      </c>
      <c r="AK134" s="29">
        <f>Model!X132</f>
        <v>5</v>
      </c>
      <c r="AL134" s="17">
        <f>Model!AB132</f>
        <v>9</v>
      </c>
      <c r="AM134" s="29">
        <f>Model!Z132</f>
        <v>5</v>
      </c>
      <c r="AN134" s="29">
        <f>Model!AA132</f>
        <v>4</v>
      </c>
      <c r="AO134" s="17">
        <f>Model!AB132</f>
        <v>9</v>
      </c>
      <c r="AP134" s="39">
        <f t="shared" si="49"/>
        <v>0.86792452830188682</v>
      </c>
      <c r="AQ134" s="40">
        <f t="shared" si="50"/>
        <v>0.81395348837209303</v>
      </c>
      <c r="AR134" s="41">
        <f t="shared" si="51"/>
        <v>0.91304347826086951</v>
      </c>
      <c r="AS134" s="42">
        <f t="shared" si="52"/>
        <v>0.82608695652173914</v>
      </c>
      <c r="AT134" s="43">
        <f t="shared" si="53"/>
        <v>0.82608695652173914</v>
      </c>
      <c r="AU134" s="44">
        <f t="shared" si="54"/>
        <v>0.8666666666666667</v>
      </c>
      <c r="AV134" s="7">
        <f>ESE!F132</f>
        <v>0</v>
      </c>
      <c r="AW134" s="7">
        <f>ESE!G132</f>
        <v>0</v>
      </c>
      <c r="AX134" s="7">
        <f>ESE!H132</f>
        <v>0</v>
      </c>
      <c r="AY134" s="7">
        <f>ESE!I132</f>
        <v>1</v>
      </c>
      <c r="AZ134" s="7">
        <f>ESE!J132</f>
        <v>0</v>
      </c>
      <c r="BA134" s="7">
        <f>ESE!K132</f>
        <v>1</v>
      </c>
      <c r="BB134" s="7">
        <f>ESE!L132</f>
        <v>2</v>
      </c>
      <c r="BC134" s="7">
        <f>ESE!M132</f>
        <v>0</v>
      </c>
      <c r="BD134" s="7">
        <f>ESE!N132</f>
        <v>2</v>
      </c>
      <c r="BE134" s="7">
        <f>ESE!O132</f>
        <v>0</v>
      </c>
      <c r="BF134" s="7">
        <f>ESE!P132</f>
        <v>7</v>
      </c>
      <c r="BG134" s="7">
        <f>ESE!Q132</f>
        <v>10</v>
      </c>
      <c r="BH134" s="7">
        <f>ESE!R132</f>
        <v>11</v>
      </c>
      <c r="BI134" s="7">
        <f>ESE!S132</f>
        <v>11</v>
      </c>
      <c r="BJ134" s="7">
        <f>ESE!T132</f>
        <v>11</v>
      </c>
      <c r="BK134" s="7">
        <f>ESE!U132</f>
        <v>11</v>
      </c>
      <c r="BL134" s="17">
        <f>ESE!V132</f>
        <v>67</v>
      </c>
      <c r="BM134" s="52">
        <f>ESE!W132</f>
        <v>0.55555555555555558</v>
      </c>
      <c r="BN134" s="40">
        <f>ESE!X132</f>
        <v>0.66666666666666663</v>
      </c>
      <c r="BO134" s="41">
        <f>ESE!Y132</f>
        <v>0.66666666666666663</v>
      </c>
      <c r="BP134" s="42">
        <f>ESE!Z132</f>
        <v>0.72222222222222221</v>
      </c>
      <c r="BQ134" s="43">
        <f>ESE!AA132</f>
        <v>0.72222222222222221</v>
      </c>
      <c r="BR134" s="44">
        <f>ESE!AB132</f>
        <v>0.7</v>
      </c>
      <c r="BS134" s="50">
        <f t="shared" si="55"/>
        <v>0.33333333333333331</v>
      </c>
      <c r="BT134" s="50">
        <f t="shared" si="56"/>
        <v>0.39999999999999997</v>
      </c>
      <c r="BU134" s="50">
        <f t="shared" si="57"/>
        <v>0.39999999999999997</v>
      </c>
      <c r="BV134" s="50">
        <f t="shared" si="58"/>
        <v>0.43333333333333329</v>
      </c>
      <c r="BW134" s="50">
        <f t="shared" si="59"/>
        <v>0.43333333333333329</v>
      </c>
      <c r="BX134" s="50">
        <f t="shared" si="60"/>
        <v>0.42</v>
      </c>
      <c r="BY134" s="34">
        <f t="shared" si="61"/>
        <v>0.34716981132075475</v>
      </c>
      <c r="BZ134" s="34">
        <f t="shared" si="62"/>
        <v>0.32558139534883723</v>
      </c>
      <c r="CA134" s="34">
        <f t="shared" si="63"/>
        <v>0.36521739130434783</v>
      </c>
      <c r="CB134" s="34">
        <f t="shared" si="64"/>
        <v>0.33043478260869569</v>
      </c>
      <c r="CC134" s="34">
        <f t="shared" si="65"/>
        <v>0.33043478260869569</v>
      </c>
      <c r="CD134" s="34">
        <f t="shared" si="66"/>
        <v>0.34666666666666668</v>
      </c>
      <c r="CE134" s="34">
        <f t="shared" si="67"/>
        <v>0.68050314465408812</v>
      </c>
      <c r="CF134" s="34">
        <f t="shared" si="68"/>
        <v>0.72558139534883725</v>
      </c>
      <c r="CG134" s="34">
        <f t="shared" si="69"/>
        <v>0.76521739130434785</v>
      </c>
      <c r="CH134" s="34">
        <f t="shared" si="70"/>
        <v>0.76376811594202898</v>
      </c>
      <c r="CI134" s="34">
        <f t="shared" si="71"/>
        <v>0.76376811594202898</v>
      </c>
      <c r="CJ134" s="34">
        <f t="shared" si="72"/>
        <v>0.76666666666666661</v>
      </c>
      <c r="CK134" s="34">
        <f>CES!J131</f>
        <v>1</v>
      </c>
      <c r="CL134" s="34">
        <f>CES!K131</f>
        <v>0.66666666666666663</v>
      </c>
      <c r="CM134" s="34">
        <f>CES!L131</f>
        <v>1</v>
      </c>
      <c r="CN134" s="34">
        <f>CES!M131</f>
        <v>0.33333333333333331</v>
      </c>
      <c r="CO134" s="34">
        <f>CES!N131</f>
        <v>0.33333333333333331</v>
      </c>
      <c r="CP134" s="34">
        <f>CES!O131</f>
        <v>1</v>
      </c>
      <c r="CQ134" s="34">
        <f t="shared" si="73"/>
        <v>0.1</v>
      </c>
      <c r="CR134" s="34">
        <f t="shared" si="74"/>
        <v>6.6666666666666666E-2</v>
      </c>
      <c r="CS134" s="34">
        <f t="shared" si="75"/>
        <v>0.1</v>
      </c>
      <c r="CT134" s="34">
        <f t="shared" si="76"/>
        <v>3.3333333333333333E-2</v>
      </c>
      <c r="CU134" s="34">
        <f t="shared" si="77"/>
        <v>3.3333333333333333E-2</v>
      </c>
      <c r="CV134" s="34">
        <f t="shared" si="78"/>
        <v>0.1</v>
      </c>
      <c r="CW134" s="34">
        <f t="shared" si="79"/>
        <v>0.61245283018867935</v>
      </c>
      <c r="CX134" s="34">
        <f t="shared" si="80"/>
        <v>0.6530232558139536</v>
      </c>
      <c r="CY134" s="34">
        <f t="shared" si="81"/>
        <v>0.68869565217391304</v>
      </c>
      <c r="CZ134" s="34">
        <f t="shared" si="82"/>
        <v>0.68739130434782614</v>
      </c>
      <c r="DA134" s="34">
        <f t="shared" si="83"/>
        <v>0.68739130434782614</v>
      </c>
      <c r="DB134" s="34">
        <f t="shared" si="84"/>
        <v>0.69</v>
      </c>
      <c r="DC134" s="39">
        <f t="shared" si="85"/>
        <v>0.71245283018867933</v>
      </c>
      <c r="DD134" s="40">
        <f t="shared" si="86"/>
        <v>0.71968992248062025</v>
      </c>
      <c r="DE134" s="41">
        <f t="shared" si="87"/>
        <v>0.78869565217391302</v>
      </c>
      <c r="DF134" s="42">
        <f t="shared" si="88"/>
        <v>0.72072463768115946</v>
      </c>
      <c r="DG134" s="43">
        <f t="shared" si="89"/>
        <v>0.72072463768115946</v>
      </c>
      <c r="DH134" s="44">
        <f t="shared" si="90"/>
        <v>0.78999999999999992</v>
      </c>
    </row>
    <row r="135" spans="2:112" x14ac:dyDescent="0.3">
      <c r="B135" s="7">
        <f>'CAT1'!B133</f>
        <v>121</v>
      </c>
      <c r="C135" s="21" t="str">
        <f>'CAT1'!C133</f>
        <v>AME21071</v>
      </c>
      <c r="D135" s="132" t="str">
        <f>'CAT1'!D133</f>
        <v>AME21071</v>
      </c>
      <c r="E135" s="133"/>
      <c r="F135" s="7">
        <f>'CAT1'!F133</f>
        <v>2</v>
      </c>
      <c r="G135" s="7">
        <f>'CAT1'!G133</f>
        <v>2</v>
      </c>
      <c r="H135" s="7">
        <f>'CAT1'!H133</f>
        <v>2</v>
      </c>
      <c r="I135" s="7">
        <f>'CAT1'!I133</f>
        <v>2</v>
      </c>
      <c r="J135" s="7">
        <f>'CAT1'!J133</f>
        <v>2</v>
      </c>
      <c r="K135" s="7">
        <f>'CAT1'!K133</f>
        <v>2</v>
      </c>
      <c r="L135" s="7">
        <f>'CAT1'!L133</f>
        <v>9</v>
      </c>
      <c r="M135" s="7">
        <f>'CAT1'!M133</f>
        <v>11</v>
      </c>
      <c r="N135" s="7">
        <f>'CAT1'!N133</f>
        <v>11</v>
      </c>
      <c r="O135" s="17">
        <f>'CAT1'!O133</f>
        <v>43</v>
      </c>
      <c r="P135" s="7">
        <f>Model!F133</f>
        <v>1</v>
      </c>
      <c r="Q135" s="7">
        <f>Model!G133</f>
        <v>2</v>
      </c>
      <c r="R135" s="7">
        <f>Model!H133</f>
        <v>1</v>
      </c>
      <c r="S135" s="7">
        <f>Model!I133</f>
        <v>1</v>
      </c>
      <c r="T135" s="7">
        <f>Model!J133</f>
        <v>2</v>
      </c>
      <c r="U135" s="7">
        <f>Model!K133</f>
        <v>1</v>
      </c>
      <c r="V135" s="7">
        <f>Model!L133</f>
        <v>1</v>
      </c>
      <c r="W135" s="7">
        <f>Model!M133</f>
        <v>2</v>
      </c>
      <c r="X135" s="7">
        <f>Model!N133</f>
        <v>2</v>
      </c>
      <c r="Y135" s="7">
        <f>Model!O133</f>
        <v>2</v>
      </c>
      <c r="Z135" s="7">
        <f>Model!P133</f>
        <v>8</v>
      </c>
      <c r="AA135" s="7">
        <f>Model!Q133</f>
        <v>11</v>
      </c>
      <c r="AB135" s="7">
        <f>Model!R133</f>
        <v>12</v>
      </c>
      <c r="AC135" s="7">
        <f>Model!S133</f>
        <v>10</v>
      </c>
      <c r="AD135" s="7">
        <f>Model!T133</f>
        <v>12</v>
      </c>
      <c r="AE135" s="7">
        <f>Model!U133</f>
        <v>13</v>
      </c>
      <c r="AF135" s="17">
        <f>Model!V133</f>
        <v>81</v>
      </c>
      <c r="AG135" s="7">
        <f>'CAT1'!P133</f>
        <v>5</v>
      </c>
      <c r="AH135" s="7">
        <f>'CAT1'!Q133</f>
        <v>5</v>
      </c>
      <c r="AI135" s="17">
        <f>'CAT1'!R133</f>
        <v>10</v>
      </c>
      <c r="AJ135" s="29">
        <f>Model!W133</f>
        <v>5</v>
      </c>
      <c r="AK135" s="29">
        <f>Model!X133</f>
        <v>5</v>
      </c>
      <c r="AL135" s="17">
        <f>Model!AB133</f>
        <v>9</v>
      </c>
      <c r="AM135" s="29">
        <f>Model!Z133</f>
        <v>5</v>
      </c>
      <c r="AN135" s="29">
        <f>Model!AA133</f>
        <v>4</v>
      </c>
      <c r="AO135" s="17">
        <f>Model!AB133</f>
        <v>9</v>
      </c>
      <c r="AP135" s="39">
        <f t="shared" si="49"/>
        <v>0.84905660377358494</v>
      </c>
      <c r="AQ135" s="40">
        <f t="shared" si="50"/>
        <v>0.83720930232558144</v>
      </c>
      <c r="AR135" s="41">
        <f t="shared" si="51"/>
        <v>0.78260869565217395</v>
      </c>
      <c r="AS135" s="42">
        <f t="shared" si="52"/>
        <v>0.86956521739130432</v>
      </c>
      <c r="AT135" s="43">
        <f t="shared" si="53"/>
        <v>0.95652173913043481</v>
      </c>
      <c r="AU135" s="44">
        <f t="shared" si="54"/>
        <v>0.8</v>
      </c>
      <c r="AV135" s="7">
        <f>ESE!F133</f>
        <v>2</v>
      </c>
      <c r="AW135" s="7">
        <f>ESE!G133</f>
        <v>2</v>
      </c>
      <c r="AX135" s="7">
        <f>ESE!H133</f>
        <v>2</v>
      </c>
      <c r="AY135" s="7">
        <f>ESE!I133</f>
        <v>2</v>
      </c>
      <c r="AZ135" s="7">
        <f>ESE!J133</f>
        <v>2</v>
      </c>
      <c r="BA135" s="7">
        <f>ESE!K133</f>
        <v>2</v>
      </c>
      <c r="BB135" s="7">
        <f>ESE!L133</f>
        <v>2</v>
      </c>
      <c r="BC135" s="7">
        <f>ESE!M133</f>
        <v>2</v>
      </c>
      <c r="BD135" s="7">
        <f>ESE!N133</f>
        <v>2</v>
      </c>
      <c r="BE135" s="7">
        <f>ESE!O133</f>
        <v>2</v>
      </c>
      <c r="BF135" s="7">
        <f>ESE!P133</f>
        <v>6</v>
      </c>
      <c r="BG135" s="7">
        <f>ESE!Q133</f>
        <v>11</v>
      </c>
      <c r="BH135" s="7">
        <f>ESE!R133</f>
        <v>11</v>
      </c>
      <c r="BI135" s="7">
        <f>ESE!S133</f>
        <v>11</v>
      </c>
      <c r="BJ135" s="7">
        <f>ESE!T133</f>
        <v>11</v>
      </c>
      <c r="BK135" s="7">
        <f>ESE!U133</f>
        <v>11</v>
      </c>
      <c r="BL135" s="17">
        <f>ESE!V133</f>
        <v>81</v>
      </c>
      <c r="BM135" s="52">
        <f>ESE!W133</f>
        <v>0.83333333333333337</v>
      </c>
      <c r="BN135" s="40">
        <f>ESE!X133</f>
        <v>0.83333333333333337</v>
      </c>
      <c r="BO135" s="41">
        <f>ESE!Y133</f>
        <v>0.83333333333333337</v>
      </c>
      <c r="BP135" s="42">
        <f>ESE!Z133</f>
        <v>0.83333333333333337</v>
      </c>
      <c r="BQ135" s="43">
        <f>ESE!AA133</f>
        <v>0.83333333333333337</v>
      </c>
      <c r="BR135" s="44">
        <f>ESE!AB133</f>
        <v>0.6</v>
      </c>
      <c r="BS135" s="50">
        <f t="shared" si="55"/>
        <v>0.5</v>
      </c>
      <c r="BT135" s="50">
        <f t="shared" si="56"/>
        <v>0.5</v>
      </c>
      <c r="BU135" s="50">
        <f t="shared" si="57"/>
        <v>0.5</v>
      </c>
      <c r="BV135" s="50">
        <f t="shared" si="58"/>
        <v>0.5</v>
      </c>
      <c r="BW135" s="50">
        <f t="shared" si="59"/>
        <v>0.5</v>
      </c>
      <c r="BX135" s="50">
        <f t="shared" si="60"/>
        <v>0.36</v>
      </c>
      <c r="BY135" s="34">
        <f t="shared" si="61"/>
        <v>0.339622641509434</v>
      </c>
      <c r="BZ135" s="34">
        <f t="shared" si="62"/>
        <v>0.33488372093023261</v>
      </c>
      <c r="CA135" s="34">
        <f t="shared" si="63"/>
        <v>0.31304347826086959</v>
      </c>
      <c r="CB135" s="34">
        <f t="shared" si="64"/>
        <v>0.34782608695652173</v>
      </c>
      <c r="CC135" s="34">
        <f t="shared" si="65"/>
        <v>0.38260869565217392</v>
      </c>
      <c r="CD135" s="34">
        <f t="shared" si="66"/>
        <v>0.32000000000000006</v>
      </c>
      <c r="CE135" s="34">
        <f t="shared" si="67"/>
        <v>0.839622641509434</v>
      </c>
      <c r="CF135" s="34">
        <f t="shared" si="68"/>
        <v>0.83488372093023266</v>
      </c>
      <c r="CG135" s="34">
        <f t="shared" si="69"/>
        <v>0.81304347826086953</v>
      </c>
      <c r="CH135" s="34">
        <f t="shared" si="70"/>
        <v>0.84782608695652173</v>
      </c>
      <c r="CI135" s="34">
        <f t="shared" si="71"/>
        <v>0.88260869565217392</v>
      </c>
      <c r="CJ135" s="34">
        <f t="shared" si="72"/>
        <v>0.68</v>
      </c>
      <c r="CK135" s="34">
        <f>CES!J132</f>
        <v>1</v>
      </c>
      <c r="CL135" s="34">
        <f>CES!K132</f>
        <v>0.33333333333333331</v>
      </c>
      <c r="CM135" s="34">
        <f>CES!L132</f>
        <v>0.33333333333333331</v>
      </c>
      <c r="CN135" s="34">
        <f>CES!M132</f>
        <v>1</v>
      </c>
      <c r="CO135" s="34">
        <f>CES!N132</f>
        <v>0.33333333333333331</v>
      </c>
      <c r="CP135" s="34">
        <f>CES!O132</f>
        <v>0.33333333333333331</v>
      </c>
      <c r="CQ135" s="34">
        <f t="shared" si="73"/>
        <v>0.1</v>
      </c>
      <c r="CR135" s="34">
        <f t="shared" si="74"/>
        <v>3.3333333333333333E-2</v>
      </c>
      <c r="CS135" s="34">
        <f t="shared" si="75"/>
        <v>3.3333333333333333E-2</v>
      </c>
      <c r="CT135" s="34">
        <f t="shared" si="76"/>
        <v>0.1</v>
      </c>
      <c r="CU135" s="34">
        <f t="shared" si="77"/>
        <v>3.3333333333333333E-2</v>
      </c>
      <c r="CV135" s="34">
        <f t="shared" si="78"/>
        <v>3.3333333333333333E-2</v>
      </c>
      <c r="CW135" s="34">
        <f t="shared" si="79"/>
        <v>0.75566037735849056</v>
      </c>
      <c r="CX135" s="34">
        <f t="shared" si="80"/>
        <v>0.75139534883720938</v>
      </c>
      <c r="CY135" s="34">
        <f t="shared" si="81"/>
        <v>0.73173913043478256</v>
      </c>
      <c r="CZ135" s="34">
        <f t="shared" si="82"/>
        <v>0.7630434782608696</v>
      </c>
      <c r="DA135" s="34">
        <f t="shared" si="83"/>
        <v>0.79434782608695653</v>
      </c>
      <c r="DB135" s="34">
        <f t="shared" si="84"/>
        <v>0.6120000000000001</v>
      </c>
      <c r="DC135" s="39">
        <f t="shared" si="85"/>
        <v>0.85566037735849054</v>
      </c>
      <c r="DD135" s="40">
        <f t="shared" si="86"/>
        <v>0.7847286821705427</v>
      </c>
      <c r="DE135" s="41">
        <f t="shared" si="87"/>
        <v>0.76507246376811588</v>
      </c>
      <c r="DF135" s="42">
        <f t="shared" si="88"/>
        <v>0.86304347826086958</v>
      </c>
      <c r="DG135" s="43">
        <f t="shared" si="89"/>
        <v>0.82768115942028986</v>
      </c>
      <c r="DH135" s="44">
        <f t="shared" si="90"/>
        <v>0.64533333333333343</v>
      </c>
    </row>
    <row r="136" spans="2:112" x14ac:dyDescent="0.3">
      <c r="B136" s="7">
        <f>'CAT1'!B134</f>
        <v>122</v>
      </c>
      <c r="C136" s="21" t="str">
        <f>'CAT1'!C134</f>
        <v>AME21072</v>
      </c>
      <c r="D136" s="132" t="str">
        <f>'CAT1'!D134</f>
        <v>AME21072</v>
      </c>
      <c r="E136" s="133"/>
      <c r="F136" s="7">
        <f>'CAT1'!F134</f>
        <v>2</v>
      </c>
      <c r="G136" s="7">
        <f>'CAT1'!G134</f>
        <v>2</v>
      </c>
      <c r="H136" s="7">
        <f>'CAT1'!H134</f>
        <v>2</v>
      </c>
      <c r="I136" s="7">
        <f>'CAT1'!I134</f>
        <v>2</v>
      </c>
      <c r="J136" s="7">
        <f>'CAT1'!J134</f>
        <v>2</v>
      </c>
      <c r="K136" s="7">
        <f>'CAT1'!K134</f>
        <v>2</v>
      </c>
      <c r="L136" s="7">
        <f>'CAT1'!L134</f>
        <v>9</v>
      </c>
      <c r="M136" s="7">
        <f>'CAT1'!M134</f>
        <v>12</v>
      </c>
      <c r="N136" s="7">
        <f>'CAT1'!N134</f>
        <v>11</v>
      </c>
      <c r="O136" s="17">
        <f>'CAT1'!O134</f>
        <v>44</v>
      </c>
      <c r="P136" s="7">
        <f>Model!F134</f>
        <v>1</v>
      </c>
      <c r="Q136" s="7">
        <f>Model!G134</f>
        <v>1</v>
      </c>
      <c r="R136" s="7">
        <f>Model!H134</f>
        <v>2</v>
      </c>
      <c r="S136" s="7">
        <f>Model!I134</f>
        <v>0</v>
      </c>
      <c r="T136" s="7">
        <f>Model!J134</f>
        <v>0</v>
      </c>
      <c r="U136" s="7">
        <f>Model!K134</f>
        <v>1</v>
      </c>
      <c r="V136" s="7">
        <f>Model!L134</f>
        <v>2</v>
      </c>
      <c r="W136" s="7">
        <f>Model!M134</f>
        <v>1</v>
      </c>
      <c r="X136" s="7">
        <f>Model!N134</f>
        <v>2</v>
      </c>
      <c r="Y136" s="7">
        <f>Model!O134</f>
        <v>2</v>
      </c>
      <c r="Z136" s="7">
        <f>Model!P134</f>
        <v>8</v>
      </c>
      <c r="AA136" s="7">
        <f>Model!Q134</f>
        <v>12</v>
      </c>
      <c r="AB136" s="7">
        <f>Model!R134</f>
        <v>14</v>
      </c>
      <c r="AC136" s="7">
        <f>Model!S134</f>
        <v>11</v>
      </c>
      <c r="AD136" s="7">
        <f>Model!T134</f>
        <v>11</v>
      </c>
      <c r="AE136" s="7">
        <f>Model!U134</f>
        <v>13</v>
      </c>
      <c r="AF136" s="17">
        <f>Model!V134</f>
        <v>81</v>
      </c>
      <c r="AG136" s="7">
        <f>'CAT1'!P134</f>
        <v>5</v>
      </c>
      <c r="AH136" s="7">
        <f>'CAT1'!Q134</f>
        <v>5</v>
      </c>
      <c r="AI136" s="17">
        <f>'CAT1'!R134</f>
        <v>10</v>
      </c>
      <c r="AJ136" s="29">
        <f>Model!W134</f>
        <v>5</v>
      </c>
      <c r="AK136" s="29">
        <f>Model!X134</f>
        <v>5</v>
      </c>
      <c r="AL136" s="17">
        <f>Model!AB134</f>
        <v>9</v>
      </c>
      <c r="AM136" s="29">
        <f>Model!Z134</f>
        <v>4</v>
      </c>
      <c r="AN136" s="29">
        <f>Model!AA134</f>
        <v>5</v>
      </c>
      <c r="AO136" s="17">
        <f>Model!AB134</f>
        <v>9</v>
      </c>
      <c r="AP136" s="39">
        <f t="shared" si="49"/>
        <v>0.86792452830188682</v>
      </c>
      <c r="AQ136" s="40">
        <f t="shared" si="50"/>
        <v>0.88372093023255816</v>
      </c>
      <c r="AR136" s="41">
        <f t="shared" si="51"/>
        <v>0.73913043478260865</v>
      </c>
      <c r="AS136" s="42">
        <f t="shared" si="52"/>
        <v>0.82608695652173914</v>
      </c>
      <c r="AT136" s="43">
        <f t="shared" si="53"/>
        <v>0.91304347826086951</v>
      </c>
      <c r="AU136" s="44">
        <f t="shared" si="54"/>
        <v>0.8666666666666667</v>
      </c>
      <c r="AV136" s="7">
        <f>ESE!F134</f>
        <v>2</v>
      </c>
      <c r="AW136" s="7">
        <f>ESE!G134</f>
        <v>2</v>
      </c>
      <c r="AX136" s="7">
        <f>ESE!H134</f>
        <v>2</v>
      </c>
      <c r="AY136" s="7">
        <f>ESE!I134</f>
        <v>2</v>
      </c>
      <c r="AZ136" s="7">
        <f>ESE!J134</f>
        <v>2</v>
      </c>
      <c r="BA136" s="7">
        <f>ESE!K134</f>
        <v>2</v>
      </c>
      <c r="BB136" s="7">
        <f>ESE!L134</f>
        <v>2</v>
      </c>
      <c r="BC136" s="7">
        <f>ESE!M134</f>
        <v>2</v>
      </c>
      <c r="BD136" s="7">
        <f>ESE!N134</f>
        <v>2</v>
      </c>
      <c r="BE136" s="7">
        <f>ESE!O134</f>
        <v>2</v>
      </c>
      <c r="BF136" s="7">
        <f>ESE!P134</f>
        <v>8</v>
      </c>
      <c r="BG136" s="7">
        <f>ESE!Q134</f>
        <v>12</v>
      </c>
      <c r="BH136" s="7">
        <f>ESE!R134</f>
        <v>12</v>
      </c>
      <c r="BI136" s="7">
        <f>ESE!S134</f>
        <v>9</v>
      </c>
      <c r="BJ136" s="7">
        <f>ESE!T134</f>
        <v>11</v>
      </c>
      <c r="BK136" s="7">
        <f>ESE!U134</f>
        <v>11</v>
      </c>
      <c r="BL136" s="17">
        <f>ESE!V134</f>
        <v>83</v>
      </c>
      <c r="BM136" s="52">
        <f>ESE!W134</f>
        <v>0.88888888888888884</v>
      </c>
      <c r="BN136" s="40">
        <f>ESE!X134</f>
        <v>0.88888888888888884</v>
      </c>
      <c r="BO136" s="41">
        <f>ESE!Y134</f>
        <v>0.72222222222222221</v>
      </c>
      <c r="BP136" s="42">
        <f>ESE!Z134</f>
        <v>0.83333333333333337</v>
      </c>
      <c r="BQ136" s="43">
        <f>ESE!AA134</f>
        <v>0.83333333333333337</v>
      </c>
      <c r="BR136" s="44">
        <f>ESE!AB134</f>
        <v>0.8</v>
      </c>
      <c r="BS136" s="50">
        <f t="shared" si="55"/>
        <v>0.53333333333333333</v>
      </c>
      <c r="BT136" s="50">
        <f t="shared" si="56"/>
        <v>0.53333333333333333</v>
      </c>
      <c r="BU136" s="50">
        <f t="shared" si="57"/>
        <v>0.43333333333333329</v>
      </c>
      <c r="BV136" s="50">
        <f t="shared" si="58"/>
        <v>0.5</v>
      </c>
      <c r="BW136" s="50">
        <f t="shared" si="59"/>
        <v>0.5</v>
      </c>
      <c r="BX136" s="50">
        <f t="shared" si="60"/>
        <v>0.48</v>
      </c>
      <c r="BY136" s="34">
        <f t="shared" si="61"/>
        <v>0.34716981132075475</v>
      </c>
      <c r="BZ136" s="34">
        <f t="shared" si="62"/>
        <v>0.35348837209302331</v>
      </c>
      <c r="CA136" s="34">
        <f t="shared" si="63"/>
        <v>0.29565217391304349</v>
      </c>
      <c r="CB136" s="34">
        <f t="shared" si="64"/>
        <v>0.33043478260869569</v>
      </c>
      <c r="CC136" s="34">
        <f t="shared" si="65"/>
        <v>0.36521739130434783</v>
      </c>
      <c r="CD136" s="34">
        <f t="shared" si="66"/>
        <v>0.34666666666666668</v>
      </c>
      <c r="CE136" s="34">
        <f t="shared" si="67"/>
        <v>0.88050314465408808</v>
      </c>
      <c r="CF136" s="34">
        <f t="shared" si="68"/>
        <v>0.88682170542635663</v>
      </c>
      <c r="CG136" s="34">
        <f t="shared" si="69"/>
        <v>0.72898550724637678</v>
      </c>
      <c r="CH136" s="34">
        <f t="shared" si="70"/>
        <v>0.83043478260869574</v>
      </c>
      <c r="CI136" s="34">
        <f t="shared" si="71"/>
        <v>0.86521739130434783</v>
      </c>
      <c r="CJ136" s="34">
        <f t="shared" si="72"/>
        <v>0.82666666666666666</v>
      </c>
      <c r="CK136" s="34">
        <f>CES!J133</f>
        <v>0.66666666666666663</v>
      </c>
      <c r="CL136" s="34">
        <f>CES!K133</f>
        <v>0.66666666666666663</v>
      </c>
      <c r="CM136" s="34">
        <f>CES!L133</f>
        <v>0.66666666666666663</v>
      </c>
      <c r="CN136" s="34">
        <f>CES!M133</f>
        <v>0.66666666666666663</v>
      </c>
      <c r="CO136" s="34">
        <f>CES!N133</f>
        <v>0.33333333333333331</v>
      </c>
      <c r="CP136" s="34">
        <f>CES!O133</f>
        <v>0.33333333333333331</v>
      </c>
      <c r="CQ136" s="34">
        <f t="shared" si="73"/>
        <v>6.6666666666666666E-2</v>
      </c>
      <c r="CR136" s="34">
        <f t="shared" si="74"/>
        <v>6.6666666666666666E-2</v>
      </c>
      <c r="CS136" s="34">
        <f t="shared" si="75"/>
        <v>6.6666666666666666E-2</v>
      </c>
      <c r="CT136" s="34">
        <f t="shared" si="76"/>
        <v>6.6666666666666666E-2</v>
      </c>
      <c r="CU136" s="34">
        <f t="shared" si="77"/>
        <v>3.3333333333333333E-2</v>
      </c>
      <c r="CV136" s="34">
        <f t="shared" si="78"/>
        <v>3.3333333333333333E-2</v>
      </c>
      <c r="CW136" s="34">
        <f t="shared" si="79"/>
        <v>0.79245283018867929</v>
      </c>
      <c r="CX136" s="34">
        <f t="shared" si="80"/>
        <v>0.79813953488372102</v>
      </c>
      <c r="CY136" s="34">
        <f t="shared" si="81"/>
        <v>0.6560869565217391</v>
      </c>
      <c r="CZ136" s="34">
        <f t="shared" si="82"/>
        <v>0.74739130434782619</v>
      </c>
      <c r="DA136" s="34">
        <f t="shared" si="83"/>
        <v>0.77869565217391301</v>
      </c>
      <c r="DB136" s="34">
        <f t="shared" si="84"/>
        <v>0.74399999999999999</v>
      </c>
      <c r="DC136" s="39">
        <f t="shared" si="85"/>
        <v>0.85911949685534594</v>
      </c>
      <c r="DD136" s="40">
        <f t="shared" si="86"/>
        <v>0.86480620155038768</v>
      </c>
      <c r="DE136" s="41">
        <f t="shared" si="87"/>
        <v>0.72275362318840575</v>
      </c>
      <c r="DF136" s="42">
        <f t="shared" si="88"/>
        <v>0.81405797101449284</v>
      </c>
      <c r="DG136" s="43">
        <f t="shared" si="89"/>
        <v>0.81202898550724634</v>
      </c>
      <c r="DH136" s="44">
        <f t="shared" si="90"/>
        <v>0.77733333333333332</v>
      </c>
    </row>
    <row r="137" spans="2:112" x14ac:dyDescent="0.3">
      <c r="B137" s="7">
        <f>'CAT1'!B135</f>
        <v>123</v>
      </c>
      <c r="C137" s="21" t="str">
        <f>'CAT1'!C135</f>
        <v>AME21073</v>
      </c>
      <c r="D137" s="132" t="str">
        <f>'CAT1'!D135</f>
        <v>AME21073</v>
      </c>
      <c r="E137" s="133"/>
      <c r="F137" s="7">
        <f>'CAT1'!F135</f>
        <v>1</v>
      </c>
      <c r="G137" s="7">
        <f>'CAT1'!G135</f>
        <v>1</v>
      </c>
      <c r="H137" s="7">
        <f>'CAT1'!H135</f>
        <v>2</v>
      </c>
      <c r="I137" s="7">
        <f>'CAT1'!I135</f>
        <v>2</v>
      </c>
      <c r="J137" s="7">
        <f>'CAT1'!J135</f>
        <v>2</v>
      </c>
      <c r="K137" s="7">
        <f>'CAT1'!K135</f>
        <v>0</v>
      </c>
      <c r="L137" s="7">
        <f>'CAT1'!L135</f>
        <v>10</v>
      </c>
      <c r="M137" s="7">
        <f>'CAT1'!M135</f>
        <v>11</v>
      </c>
      <c r="N137" s="7">
        <f>'CAT1'!N135</f>
        <v>13</v>
      </c>
      <c r="O137" s="17">
        <f>'CAT1'!O135</f>
        <v>42</v>
      </c>
      <c r="P137" s="7">
        <f>Model!F135</f>
        <v>1</v>
      </c>
      <c r="Q137" s="7">
        <f>Model!G135</f>
        <v>1</v>
      </c>
      <c r="R137" s="7">
        <f>Model!H135</f>
        <v>2</v>
      </c>
      <c r="S137" s="7">
        <f>Model!I135</f>
        <v>1</v>
      </c>
      <c r="T137" s="7">
        <f>Model!J135</f>
        <v>1</v>
      </c>
      <c r="U137" s="7">
        <f>Model!K135</f>
        <v>1</v>
      </c>
      <c r="V137" s="7">
        <f>Model!L135</f>
        <v>2</v>
      </c>
      <c r="W137" s="7">
        <f>Model!M135</f>
        <v>2</v>
      </c>
      <c r="X137" s="7">
        <f>Model!N135</f>
        <v>2</v>
      </c>
      <c r="Y137" s="7">
        <f>Model!O135</f>
        <v>1</v>
      </c>
      <c r="Z137" s="7">
        <f>Model!P135</f>
        <v>5</v>
      </c>
      <c r="AA137" s="7">
        <f>Model!Q135</f>
        <v>9</v>
      </c>
      <c r="AB137" s="7">
        <f>Model!R135</f>
        <v>14</v>
      </c>
      <c r="AC137" s="7">
        <f>Model!S135</f>
        <v>13</v>
      </c>
      <c r="AD137" s="7">
        <f>Model!T135</f>
        <v>12</v>
      </c>
      <c r="AE137" s="7">
        <f>Model!U135</f>
        <v>10</v>
      </c>
      <c r="AF137" s="17">
        <f>Model!V135</f>
        <v>77</v>
      </c>
      <c r="AG137" s="7">
        <f>'CAT1'!P135</f>
        <v>5</v>
      </c>
      <c r="AH137" s="7">
        <f>'CAT1'!Q135</f>
        <v>5</v>
      </c>
      <c r="AI137" s="17">
        <f>'CAT1'!R135</f>
        <v>10</v>
      </c>
      <c r="AJ137" s="29">
        <f>Model!W135</f>
        <v>5</v>
      </c>
      <c r="AK137" s="29">
        <f>Model!X135</f>
        <v>5</v>
      </c>
      <c r="AL137" s="17">
        <f>Model!AB135</f>
        <v>9</v>
      </c>
      <c r="AM137" s="29">
        <f>Model!Z135</f>
        <v>5</v>
      </c>
      <c r="AN137" s="29">
        <f>Model!AA135</f>
        <v>4</v>
      </c>
      <c r="AO137" s="17">
        <f>Model!AB135</f>
        <v>9</v>
      </c>
      <c r="AP137" s="39">
        <f t="shared" si="49"/>
        <v>0.77358490566037741</v>
      </c>
      <c r="AQ137" s="40">
        <f t="shared" si="50"/>
        <v>0.90697674418604646</v>
      </c>
      <c r="AR137" s="41">
        <f t="shared" si="51"/>
        <v>0.86956521739130432</v>
      </c>
      <c r="AS137" s="42">
        <f t="shared" si="52"/>
        <v>0.91304347826086951</v>
      </c>
      <c r="AT137" s="43">
        <f t="shared" si="53"/>
        <v>0.78260869565217395</v>
      </c>
      <c r="AU137" s="44">
        <f t="shared" si="54"/>
        <v>0.6</v>
      </c>
      <c r="AV137" s="7">
        <f>ESE!F135</f>
        <v>0</v>
      </c>
      <c r="AW137" s="7">
        <f>ESE!G135</f>
        <v>2</v>
      </c>
      <c r="AX137" s="7">
        <f>ESE!H135</f>
        <v>2</v>
      </c>
      <c r="AY137" s="7">
        <f>ESE!I135</f>
        <v>0</v>
      </c>
      <c r="AZ137" s="7">
        <f>ESE!J135</f>
        <v>0</v>
      </c>
      <c r="BA137" s="7">
        <f>ESE!K135</f>
        <v>0</v>
      </c>
      <c r="BB137" s="7">
        <f>ESE!L135</f>
        <v>1</v>
      </c>
      <c r="BC137" s="7">
        <f>ESE!M135</f>
        <v>0</v>
      </c>
      <c r="BD137" s="7">
        <f>ESE!N135</f>
        <v>2</v>
      </c>
      <c r="BE137" s="7">
        <f>ESE!O135</f>
        <v>2</v>
      </c>
      <c r="BF137" s="7">
        <f>ESE!P135</f>
        <v>7</v>
      </c>
      <c r="BG137" s="7">
        <f>ESE!Q135</f>
        <v>12</v>
      </c>
      <c r="BH137" s="7">
        <f>ESE!R135</f>
        <v>12</v>
      </c>
      <c r="BI137" s="7">
        <f>ESE!S135</f>
        <v>11</v>
      </c>
      <c r="BJ137" s="7">
        <f>ESE!T135</f>
        <v>12</v>
      </c>
      <c r="BK137" s="7">
        <f>ESE!U135</f>
        <v>10</v>
      </c>
      <c r="BL137" s="17">
        <f>ESE!V135</f>
        <v>73</v>
      </c>
      <c r="BM137" s="52">
        <f>ESE!W135</f>
        <v>0.77777777777777779</v>
      </c>
      <c r="BN137" s="40">
        <f>ESE!X135</f>
        <v>0.77777777777777779</v>
      </c>
      <c r="BO137" s="41">
        <f>ESE!Y135</f>
        <v>0.61111111111111116</v>
      </c>
      <c r="BP137" s="42">
        <f>ESE!Z135</f>
        <v>0.72222222222222221</v>
      </c>
      <c r="BQ137" s="43">
        <f>ESE!AA135</f>
        <v>0.66666666666666663</v>
      </c>
      <c r="BR137" s="44">
        <f>ESE!AB135</f>
        <v>0.7</v>
      </c>
      <c r="BS137" s="50">
        <f t="shared" si="55"/>
        <v>0.46666666666666667</v>
      </c>
      <c r="BT137" s="50">
        <f t="shared" si="56"/>
        <v>0.46666666666666667</v>
      </c>
      <c r="BU137" s="50">
        <f t="shared" si="57"/>
        <v>0.3666666666666667</v>
      </c>
      <c r="BV137" s="50">
        <f t="shared" si="58"/>
        <v>0.43333333333333329</v>
      </c>
      <c r="BW137" s="50">
        <f t="shared" si="59"/>
        <v>0.39999999999999997</v>
      </c>
      <c r="BX137" s="50">
        <f t="shared" si="60"/>
        <v>0.42</v>
      </c>
      <c r="BY137" s="34">
        <f t="shared" si="61"/>
        <v>0.30943396226415099</v>
      </c>
      <c r="BZ137" s="34">
        <f t="shared" si="62"/>
        <v>0.36279069767441863</v>
      </c>
      <c r="CA137" s="34">
        <f t="shared" si="63"/>
        <v>0.34782608695652173</v>
      </c>
      <c r="CB137" s="34">
        <f t="shared" si="64"/>
        <v>0.36521739130434783</v>
      </c>
      <c r="CC137" s="34">
        <f t="shared" si="65"/>
        <v>0.31304347826086959</v>
      </c>
      <c r="CD137" s="34">
        <f t="shared" si="66"/>
        <v>0.24</v>
      </c>
      <c r="CE137" s="34">
        <f t="shared" si="67"/>
        <v>0.77610062893081766</v>
      </c>
      <c r="CF137" s="34">
        <f t="shared" si="68"/>
        <v>0.8294573643410853</v>
      </c>
      <c r="CG137" s="34">
        <f t="shared" si="69"/>
        <v>0.71449275362318843</v>
      </c>
      <c r="CH137" s="34">
        <f t="shared" si="70"/>
        <v>0.79855072463768106</v>
      </c>
      <c r="CI137" s="34">
        <f t="shared" si="71"/>
        <v>0.71304347826086956</v>
      </c>
      <c r="CJ137" s="34">
        <f t="shared" si="72"/>
        <v>0.65999999999999992</v>
      </c>
      <c r="CK137" s="34">
        <f>CES!J134</f>
        <v>1</v>
      </c>
      <c r="CL137" s="34">
        <f>CES!K134</f>
        <v>1</v>
      </c>
      <c r="CM137" s="34">
        <f>CES!L134</f>
        <v>0.66666666666666663</v>
      </c>
      <c r="CN137" s="34">
        <f>CES!M134</f>
        <v>0.33333333333333331</v>
      </c>
      <c r="CO137" s="34">
        <f>CES!N134</f>
        <v>0.33333333333333331</v>
      </c>
      <c r="CP137" s="34">
        <f>CES!O134</f>
        <v>0.66666666666666663</v>
      </c>
      <c r="CQ137" s="34">
        <f t="shared" si="73"/>
        <v>0.1</v>
      </c>
      <c r="CR137" s="34">
        <f t="shared" si="74"/>
        <v>0.1</v>
      </c>
      <c r="CS137" s="34">
        <f t="shared" si="75"/>
        <v>6.6666666666666666E-2</v>
      </c>
      <c r="CT137" s="34">
        <f t="shared" si="76"/>
        <v>3.3333333333333333E-2</v>
      </c>
      <c r="CU137" s="34">
        <f t="shared" si="77"/>
        <v>3.3333333333333333E-2</v>
      </c>
      <c r="CV137" s="34">
        <f t="shared" si="78"/>
        <v>6.6666666666666666E-2</v>
      </c>
      <c r="CW137" s="34">
        <f t="shared" si="79"/>
        <v>0.69849056603773596</v>
      </c>
      <c r="CX137" s="34">
        <f t="shared" si="80"/>
        <v>0.74651162790697678</v>
      </c>
      <c r="CY137" s="34">
        <f t="shared" si="81"/>
        <v>0.64304347826086961</v>
      </c>
      <c r="CZ137" s="34">
        <f t="shared" si="82"/>
        <v>0.71869565217391296</v>
      </c>
      <c r="DA137" s="34">
        <f t="shared" si="83"/>
        <v>0.64173913043478259</v>
      </c>
      <c r="DB137" s="34">
        <f t="shared" si="84"/>
        <v>0.59399999999999997</v>
      </c>
      <c r="DC137" s="39">
        <f t="shared" si="85"/>
        <v>0.79849056603773594</v>
      </c>
      <c r="DD137" s="40">
        <f t="shared" si="86"/>
        <v>0.84651162790697676</v>
      </c>
      <c r="DE137" s="41">
        <f t="shared" si="87"/>
        <v>0.70971014492753626</v>
      </c>
      <c r="DF137" s="42">
        <f t="shared" si="88"/>
        <v>0.75202898550724628</v>
      </c>
      <c r="DG137" s="43">
        <f t="shared" si="89"/>
        <v>0.67507246376811592</v>
      </c>
      <c r="DH137" s="44">
        <f t="shared" si="90"/>
        <v>0.66066666666666662</v>
      </c>
    </row>
    <row r="138" spans="2:112" x14ac:dyDescent="0.3">
      <c r="B138" s="7">
        <f>'CAT1'!B136</f>
        <v>124</v>
      </c>
      <c r="C138" s="21" t="str">
        <f>'CAT1'!C136</f>
        <v>AME21074</v>
      </c>
      <c r="D138" s="132" t="str">
        <f>'CAT1'!D136</f>
        <v>AME21074</v>
      </c>
      <c r="E138" s="133"/>
      <c r="F138" s="7">
        <f>'CAT1'!F136</f>
        <v>1</v>
      </c>
      <c r="G138" s="7">
        <f>'CAT1'!G136</f>
        <v>1</v>
      </c>
      <c r="H138" s="7">
        <f>'CAT1'!H136</f>
        <v>2</v>
      </c>
      <c r="I138" s="7">
        <f>'CAT1'!I136</f>
        <v>1</v>
      </c>
      <c r="J138" s="7">
        <f>'CAT1'!J136</f>
        <v>0</v>
      </c>
      <c r="K138" s="7">
        <f>'CAT1'!K136</f>
        <v>0</v>
      </c>
      <c r="L138" s="7">
        <f>'CAT1'!L136</f>
        <v>9</v>
      </c>
      <c r="M138" s="7">
        <f>'CAT1'!M136</f>
        <v>14</v>
      </c>
      <c r="N138" s="7">
        <f>'CAT1'!N136</f>
        <v>14</v>
      </c>
      <c r="O138" s="17">
        <f>'CAT1'!O136</f>
        <v>42</v>
      </c>
      <c r="P138" s="7">
        <f>Model!F136</f>
        <v>1</v>
      </c>
      <c r="Q138" s="7">
        <f>Model!G136</f>
        <v>1</v>
      </c>
      <c r="R138" s="7">
        <f>Model!H136</f>
        <v>2</v>
      </c>
      <c r="S138" s="7">
        <f>Model!I136</f>
        <v>1</v>
      </c>
      <c r="T138" s="7">
        <f>Model!J136</f>
        <v>1</v>
      </c>
      <c r="U138" s="7">
        <f>Model!K136</f>
        <v>1</v>
      </c>
      <c r="V138" s="7">
        <f>Model!L136</f>
        <v>1</v>
      </c>
      <c r="W138" s="7">
        <f>Model!M136</f>
        <v>1</v>
      </c>
      <c r="X138" s="7">
        <f>Model!N136</f>
        <v>1</v>
      </c>
      <c r="Y138" s="7">
        <f>Model!O136</f>
        <v>1</v>
      </c>
      <c r="Z138" s="7">
        <f>Model!P136</f>
        <v>9</v>
      </c>
      <c r="AA138" s="7">
        <f>Model!Q136</f>
        <v>14</v>
      </c>
      <c r="AB138" s="7">
        <f>Model!R136</f>
        <v>11</v>
      </c>
      <c r="AC138" s="7">
        <f>Model!S136</f>
        <v>14</v>
      </c>
      <c r="AD138" s="7">
        <f>Model!T136</f>
        <v>7</v>
      </c>
      <c r="AE138" s="7">
        <f>Model!U136</f>
        <v>11</v>
      </c>
      <c r="AF138" s="17">
        <f>Model!V136</f>
        <v>77</v>
      </c>
      <c r="AG138" s="7">
        <f>'CAT1'!P136</f>
        <v>5</v>
      </c>
      <c r="AH138" s="7">
        <f>'CAT1'!Q136</f>
        <v>5</v>
      </c>
      <c r="AI138" s="17">
        <f>'CAT1'!R136</f>
        <v>10</v>
      </c>
      <c r="AJ138" s="29">
        <f>Model!W136</f>
        <v>5</v>
      </c>
      <c r="AK138" s="29">
        <f>Model!X136</f>
        <v>5</v>
      </c>
      <c r="AL138" s="17">
        <f>Model!AB136</f>
        <v>9</v>
      </c>
      <c r="AM138" s="29">
        <f>Model!Z136</f>
        <v>5</v>
      </c>
      <c r="AN138" s="29">
        <f>Model!AA136</f>
        <v>4</v>
      </c>
      <c r="AO138" s="17">
        <f>Model!AB136</f>
        <v>9</v>
      </c>
      <c r="AP138" s="39">
        <f t="shared" si="49"/>
        <v>0.90566037735849059</v>
      </c>
      <c r="AQ138" s="40">
        <f t="shared" si="50"/>
        <v>0.79069767441860461</v>
      </c>
      <c r="AR138" s="41">
        <f t="shared" si="51"/>
        <v>0.91304347826086951</v>
      </c>
      <c r="AS138" s="42">
        <f t="shared" si="52"/>
        <v>0.60869565217391308</v>
      </c>
      <c r="AT138" s="43">
        <f t="shared" si="53"/>
        <v>0.78260869565217395</v>
      </c>
      <c r="AU138" s="44">
        <f t="shared" si="54"/>
        <v>0.8666666666666667</v>
      </c>
      <c r="AV138" s="7">
        <f>ESE!F136</f>
        <v>1</v>
      </c>
      <c r="AW138" s="7">
        <f>ESE!G136</f>
        <v>1</v>
      </c>
      <c r="AX138" s="7">
        <f>ESE!H136</f>
        <v>0</v>
      </c>
      <c r="AY138" s="7">
        <f>ESE!I136</f>
        <v>0</v>
      </c>
      <c r="AZ138" s="7">
        <f>ESE!J136</f>
        <v>0</v>
      </c>
      <c r="BA138" s="7">
        <f>ESE!K136</f>
        <v>0</v>
      </c>
      <c r="BB138" s="7">
        <f>ESE!L136</f>
        <v>2</v>
      </c>
      <c r="BC138" s="7">
        <f>ESE!M136</f>
        <v>0</v>
      </c>
      <c r="BD138" s="7">
        <f>ESE!N136</f>
        <v>2</v>
      </c>
      <c r="BE138" s="7">
        <f>ESE!O136</f>
        <v>0</v>
      </c>
      <c r="BF138" s="7">
        <f>ESE!P136</f>
        <v>6</v>
      </c>
      <c r="BG138" s="7">
        <f>ESE!Q136</f>
        <v>11</v>
      </c>
      <c r="BH138" s="7">
        <f>ESE!R136</f>
        <v>11</v>
      </c>
      <c r="BI138" s="7">
        <f>ESE!S136</f>
        <v>11</v>
      </c>
      <c r="BJ138" s="7">
        <f>ESE!T136</f>
        <v>11</v>
      </c>
      <c r="BK138" s="7">
        <f>ESE!U136</f>
        <v>10</v>
      </c>
      <c r="BL138" s="17">
        <f>ESE!V136</f>
        <v>66</v>
      </c>
      <c r="BM138" s="52">
        <f>ESE!W136</f>
        <v>0.72222222222222221</v>
      </c>
      <c r="BN138" s="40">
        <f>ESE!X136</f>
        <v>0.61111111111111116</v>
      </c>
      <c r="BO138" s="41">
        <f>ESE!Y136</f>
        <v>0.61111111111111116</v>
      </c>
      <c r="BP138" s="42">
        <f>ESE!Z136</f>
        <v>0.72222222222222221</v>
      </c>
      <c r="BQ138" s="43">
        <f>ESE!AA136</f>
        <v>0.66666666666666663</v>
      </c>
      <c r="BR138" s="44">
        <f>ESE!AB136</f>
        <v>0.6</v>
      </c>
      <c r="BS138" s="50">
        <f t="shared" si="55"/>
        <v>0.43333333333333329</v>
      </c>
      <c r="BT138" s="50">
        <f t="shared" si="56"/>
        <v>0.3666666666666667</v>
      </c>
      <c r="BU138" s="50">
        <f t="shared" si="57"/>
        <v>0.3666666666666667</v>
      </c>
      <c r="BV138" s="50">
        <f t="shared" si="58"/>
        <v>0.43333333333333329</v>
      </c>
      <c r="BW138" s="50">
        <f t="shared" si="59"/>
        <v>0.39999999999999997</v>
      </c>
      <c r="BX138" s="50">
        <f t="shared" si="60"/>
        <v>0.36</v>
      </c>
      <c r="BY138" s="34">
        <f t="shared" si="61"/>
        <v>0.36226415094339626</v>
      </c>
      <c r="BZ138" s="34">
        <f t="shared" si="62"/>
        <v>0.31627906976744186</v>
      </c>
      <c r="CA138" s="34">
        <f t="shared" si="63"/>
        <v>0.36521739130434783</v>
      </c>
      <c r="CB138" s="34">
        <f t="shared" si="64"/>
        <v>0.24347826086956526</v>
      </c>
      <c r="CC138" s="34">
        <f t="shared" si="65"/>
        <v>0.31304347826086959</v>
      </c>
      <c r="CD138" s="34">
        <f t="shared" si="66"/>
        <v>0.34666666666666668</v>
      </c>
      <c r="CE138" s="34">
        <f t="shared" si="67"/>
        <v>0.79559748427672949</v>
      </c>
      <c r="CF138" s="34">
        <f t="shared" si="68"/>
        <v>0.6829457364341085</v>
      </c>
      <c r="CG138" s="34">
        <f t="shared" si="69"/>
        <v>0.73188405797101452</v>
      </c>
      <c r="CH138" s="34">
        <f t="shared" si="70"/>
        <v>0.67681159420289849</v>
      </c>
      <c r="CI138" s="34">
        <f t="shared" si="71"/>
        <v>0.71304347826086956</v>
      </c>
      <c r="CJ138" s="34">
        <f t="shared" si="72"/>
        <v>0.70666666666666667</v>
      </c>
      <c r="CK138" s="34">
        <f>CES!J135</f>
        <v>1</v>
      </c>
      <c r="CL138" s="34">
        <f>CES!K135</f>
        <v>0.66666666666666663</v>
      </c>
      <c r="CM138" s="34">
        <f>CES!L135</f>
        <v>0.66666666666666663</v>
      </c>
      <c r="CN138" s="34">
        <f>CES!M135</f>
        <v>0.33333333333333331</v>
      </c>
      <c r="CO138" s="34">
        <f>CES!N135</f>
        <v>1</v>
      </c>
      <c r="CP138" s="34">
        <f>CES!O135</f>
        <v>0.33333333333333331</v>
      </c>
      <c r="CQ138" s="34">
        <f t="shared" si="73"/>
        <v>0.1</v>
      </c>
      <c r="CR138" s="34">
        <f t="shared" si="74"/>
        <v>6.6666666666666666E-2</v>
      </c>
      <c r="CS138" s="34">
        <f t="shared" si="75"/>
        <v>6.6666666666666666E-2</v>
      </c>
      <c r="CT138" s="34">
        <f t="shared" si="76"/>
        <v>3.3333333333333333E-2</v>
      </c>
      <c r="CU138" s="34">
        <f t="shared" si="77"/>
        <v>0.1</v>
      </c>
      <c r="CV138" s="34">
        <f t="shared" si="78"/>
        <v>3.3333333333333333E-2</v>
      </c>
      <c r="CW138" s="34">
        <f t="shared" si="79"/>
        <v>0.71603773584905661</v>
      </c>
      <c r="CX138" s="34">
        <f t="shared" si="80"/>
        <v>0.61465116279069765</v>
      </c>
      <c r="CY138" s="34">
        <f t="shared" si="81"/>
        <v>0.65869565217391313</v>
      </c>
      <c r="CZ138" s="34">
        <f t="shared" si="82"/>
        <v>0.60913043478260864</v>
      </c>
      <c r="DA138" s="34">
        <f t="shared" si="83"/>
        <v>0.64173913043478259</v>
      </c>
      <c r="DB138" s="34">
        <f t="shared" si="84"/>
        <v>0.63600000000000001</v>
      </c>
      <c r="DC138" s="39">
        <f t="shared" si="85"/>
        <v>0.81603773584905659</v>
      </c>
      <c r="DD138" s="40">
        <f t="shared" si="86"/>
        <v>0.6813178294573643</v>
      </c>
      <c r="DE138" s="41">
        <f t="shared" si="87"/>
        <v>0.72536231884057978</v>
      </c>
      <c r="DF138" s="42">
        <f t="shared" si="88"/>
        <v>0.64246376811594197</v>
      </c>
      <c r="DG138" s="43">
        <f t="shared" si="89"/>
        <v>0.74173913043478257</v>
      </c>
      <c r="DH138" s="44">
        <f t="shared" si="90"/>
        <v>0.66933333333333334</v>
      </c>
    </row>
    <row r="139" spans="2:112" x14ac:dyDescent="0.3">
      <c r="B139" s="7">
        <f>'CAT1'!B137</f>
        <v>125</v>
      </c>
      <c r="C139" s="21" t="str">
        <f>'CAT1'!C137</f>
        <v>AME21075</v>
      </c>
      <c r="D139" s="132" t="str">
        <f>'CAT1'!D137</f>
        <v>AME21075</v>
      </c>
      <c r="E139" s="133"/>
      <c r="F139" s="7">
        <f>'CAT1'!F137</f>
        <v>2</v>
      </c>
      <c r="G139" s="7">
        <f>'CAT1'!G137</f>
        <v>2</v>
      </c>
      <c r="H139" s="7">
        <f>'CAT1'!H137</f>
        <v>2</v>
      </c>
      <c r="I139" s="7">
        <f>'CAT1'!I137</f>
        <v>2</v>
      </c>
      <c r="J139" s="7">
        <f>'CAT1'!J137</f>
        <v>2</v>
      </c>
      <c r="K139" s="7">
        <f>'CAT1'!K137</f>
        <v>2</v>
      </c>
      <c r="L139" s="7">
        <f>'CAT1'!L137</f>
        <v>10</v>
      </c>
      <c r="M139" s="7">
        <f>'CAT1'!M137</f>
        <v>10</v>
      </c>
      <c r="N139" s="7">
        <f>'CAT1'!N137</f>
        <v>12</v>
      </c>
      <c r="O139" s="17">
        <f>'CAT1'!O137</f>
        <v>44</v>
      </c>
      <c r="P139" s="7">
        <f>Model!F137</f>
        <v>2</v>
      </c>
      <c r="Q139" s="7">
        <f>Model!G137</f>
        <v>2</v>
      </c>
      <c r="R139" s="7">
        <f>Model!H137</f>
        <v>2</v>
      </c>
      <c r="S139" s="7">
        <f>Model!I137</f>
        <v>2</v>
      </c>
      <c r="T139" s="7">
        <f>Model!J137</f>
        <v>1</v>
      </c>
      <c r="U139" s="7">
        <f>Model!K137</f>
        <v>1</v>
      </c>
      <c r="V139" s="7">
        <f>Model!L137</f>
        <v>1</v>
      </c>
      <c r="W139" s="7">
        <f>Model!M137</f>
        <v>2</v>
      </c>
      <c r="X139" s="7">
        <f>Model!N137</f>
        <v>2</v>
      </c>
      <c r="Y139" s="7">
        <f>Model!O137</f>
        <v>2</v>
      </c>
      <c r="Z139" s="7">
        <f>Model!P137</f>
        <v>7</v>
      </c>
      <c r="AA139" s="7">
        <f>Model!Q137</f>
        <v>13</v>
      </c>
      <c r="AB139" s="7">
        <f>Model!R137</f>
        <v>12</v>
      </c>
      <c r="AC139" s="7">
        <f>Model!S137</f>
        <v>13</v>
      </c>
      <c r="AD139" s="7">
        <f>Model!T137</f>
        <v>10</v>
      </c>
      <c r="AE139" s="7">
        <f>Model!U137</f>
        <v>11</v>
      </c>
      <c r="AF139" s="17">
        <f>Model!V137</f>
        <v>83</v>
      </c>
      <c r="AG139" s="7">
        <f>'CAT1'!P137</f>
        <v>5</v>
      </c>
      <c r="AH139" s="7">
        <f>'CAT1'!Q137</f>
        <v>5</v>
      </c>
      <c r="AI139" s="17">
        <f>'CAT1'!R137</f>
        <v>10</v>
      </c>
      <c r="AJ139" s="29">
        <f>Model!W137</f>
        <v>5</v>
      </c>
      <c r="AK139" s="29">
        <f>Model!X137</f>
        <v>5</v>
      </c>
      <c r="AL139" s="17">
        <f>Model!AB137</f>
        <v>9</v>
      </c>
      <c r="AM139" s="29">
        <f>Model!Z137</f>
        <v>5</v>
      </c>
      <c r="AN139" s="29">
        <f>Model!AA137</f>
        <v>4</v>
      </c>
      <c r="AO139" s="17">
        <f>Model!AB137</f>
        <v>9</v>
      </c>
      <c r="AP139" s="39">
        <f t="shared" si="49"/>
        <v>0.90566037735849059</v>
      </c>
      <c r="AQ139" s="40">
        <f t="shared" si="50"/>
        <v>0.90697674418604646</v>
      </c>
      <c r="AR139" s="41">
        <f t="shared" si="51"/>
        <v>0.86956521739130432</v>
      </c>
      <c r="AS139" s="42">
        <f t="shared" si="52"/>
        <v>0.78260869565217395</v>
      </c>
      <c r="AT139" s="43">
        <f t="shared" si="53"/>
        <v>0.86956521739130432</v>
      </c>
      <c r="AU139" s="44">
        <f t="shared" si="54"/>
        <v>0.73333333333333328</v>
      </c>
      <c r="AV139" s="7">
        <f>ESE!F137</f>
        <v>2</v>
      </c>
      <c r="AW139" s="7">
        <f>ESE!G137</f>
        <v>2</v>
      </c>
      <c r="AX139" s="7">
        <f>ESE!H137</f>
        <v>2</v>
      </c>
      <c r="AY139" s="7">
        <f>ESE!I137</f>
        <v>2</v>
      </c>
      <c r="AZ139" s="7">
        <f>ESE!J137</f>
        <v>2</v>
      </c>
      <c r="BA139" s="7">
        <f>ESE!K137</f>
        <v>2</v>
      </c>
      <c r="BB139" s="7">
        <f>ESE!L137</f>
        <v>2</v>
      </c>
      <c r="BC139" s="7">
        <f>ESE!M137</f>
        <v>2</v>
      </c>
      <c r="BD139" s="7">
        <f>ESE!N137</f>
        <v>2</v>
      </c>
      <c r="BE139" s="7">
        <f>ESE!O137</f>
        <v>2</v>
      </c>
      <c r="BF139" s="7">
        <f>ESE!P137</f>
        <v>8</v>
      </c>
      <c r="BG139" s="7">
        <f>ESE!Q137</f>
        <v>12</v>
      </c>
      <c r="BH139" s="7">
        <f>ESE!R137</f>
        <v>12</v>
      </c>
      <c r="BI139" s="7">
        <f>ESE!S137</f>
        <v>11</v>
      </c>
      <c r="BJ139" s="7">
        <f>ESE!T137</f>
        <v>12</v>
      </c>
      <c r="BK139" s="7">
        <f>ESE!U137</f>
        <v>11</v>
      </c>
      <c r="BL139" s="17">
        <f>ESE!V137</f>
        <v>86</v>
      </c>
      <c r="BM139" s="52">
        <f>ESE!W137</f>
        <v>0.88888888888888884</v>
      </c>
      <c r="BN139" s="40">
        <f>ESE!X137</f>
        <v>0.88888888888888884</v>
      </c>
      <c r="BO139" s="41">
        <f>ESE!Y137</f>
        <v>0.83333333333333337</v>
      </c>
      <c r="BP139" s="42">
        <f>ESE!Z137</f>
        <v>0.88888888888888884</v>
      </c>
      <c r="BQ139" s="43">
        <f>ESE!AA137</f>
        <v>0.83333333333333337</v>
      </c>
      <c r="BR139" s="44">
        <f>ESE!AB137</f>
        <v>0.8</v>
      </c>
      <c r="BS139" s="50">
        <f t="shared" si="55"/>
        <v>0.53333333333333333</v>
      </c>
      <c r="BT139" s="50">
        <f t="shared" si="56"/>
        <v>0.53333333333333333</v>
      </c>
      <c r="BU139" s="50">
        <f t="shared" si="57"/>
        <v>0.5</v>
      </c>
      <c r="BV139" s="50">
        <f t="shared" si="58"/>
        <v>0.53333333333333333</v>
      </c>
      <c r="BW139" s="50">
        <f t="shared" si="59"/>
        <v>0.5</v>
      </c>
      <c r="BX139" s="50">
        <f t="shared" si="60"/>
        <v>0.48</v>
      </c>
      <c r="BY139" s="34">
        <f t="shared" si="61"/>
        <v>0.36226415094339626</v>
      </c>
      <c r="BZ139" s="34">
        <f t="shared" si="62"/>
        <v>0.36279069767441863</v>
      </c>
      <c r="CA139" s="34">
        <f t="shared" si="63"/>
        <v>0.34782608695652173</v>
      </c>
      <c r="CB139" s="34">
        <f t="shared" si="64"/>
        <v>0.31304347826086959</v>
      </c>
      <c r="CC139" s="34">
        <f t="shared" si="65"/>
        <v>0.34782608695652173</v>
      </c>
      <c r="CD139" s="34">
        <f t="shared" si="66"/>
        <v>0.29333333333333333</v>
      </c>
      <c r="CE139" s="34">
        <f t="shared" si="67"/>
        <v>0.89559748427672958</v>
      </c>
      <c r="CF139" s="34">
        <f t="shared" si="68"/>
        <v>0.89612403100775195</v>
      </c>
      <c r="CG139" s="34">
        <f t="shared" si="69"/>
        <v>0.84782608695652173</v>
      </c>
      <c r="CH139" s="34">
        <f t="shared" si="70"/>
        <v>0.84637681159420297</v>
      </c>
      <c r="CI139" s="34">
        <f t="shared" si="71"/>
        <v>0.84782608695652173</v>
      </c>
      <c r="CJ139" s="34">
        <f t="shared" si="72"/>
        <v>0.77333333333333332</v>
      </c>
      <c r="CK139" s="34">
        <f>CES!J136</f>
        <v>1</v>
      </c>
      <c r="CL139" s="34">
        <f>CES!K136</f>
        <v>0.66666666666666663</v>
      </c>
      <c r="CM139" s="34">
        <f>CES!L136</f>
        <v>1</v>
      </c>
      <c r="CN139" s="34">
        <f>CES!M136</f>
        <v>1</v>
      </c>
      <c r="CO139" s="34">
        <f>CES!N136</f>
        <v>0.33333333333333331</v>
      </c>
      <c r="CP139" s="34">
        <f>CES!O136</f>
        <v>0.66666666666666663</v>
      </c>
      <c r="CQ139" s="34">
        <f t="shared" si="73"/>
        <v>0.1</v>
      </c>
      <c r="CR139" s="34">
        <f t="shared" si="74"/>
        <v>6.6666666666666666E-2</v>
      </c>
      <c r="CS139" s="34">
        <f t="shared" si="75"/>
        <v>0.1</v>
      </c>
      <c r="CT139" s="34">
        <f t="shared" si="76"/>
        <v>0.1</v>
      </c>
      <c r="CU139" s="34">
        <f t="shared" si="77"/>
        <v>3.3333333333333333E-2</v>
      </c>
      <c r="CV139" s="34">
        <f t="shared" si="78"/>
        <v>6.6666666666666666E-2</v>
      </c>
      <c r="CW139" s="34">
        <f t="shared" si="79"/>
        <v>0.80603773584905669</v>
      </c>
      <c r="CX139" s="34">
        <f t="shared" si="80"/>
        <v>0.80651162790697672</v>
      </c>
      <c r="CY139" s="34">
        <f t="shared" si="81"/>
        <v>0.7630434782608696</v>
      </c>
      <c r="CZ139" s="34">
        <f t="shared" si="82"/>
        <v>0.7617391304347827</v>
      </c>
      <c r="DA139" s="34">
        <f t="shared" si="83"/>
        <v>0.7630434782608696</v>
      </c>
      <c r="DB139" s="34">
        <f t="shared" si="84"/>
        <v>0.69599999999999995</v>
      </c>
      <c r="DC139" s="39">
        <f t="shared" si="85"/>
        <v>0.90603773584905667</v>
      </c>
      <c r="DD139" s="40">
        <f t="shared" si="86"/>
        <v>0.87317829457364338</v>
      </c>
      <c r="DE139" s="41">
        <f t="shared" si="87"/>
        <v>0.86304347826086958</v>
      </c>
      <c r="DF139" s="42">
        <f t="shared" si="88"/>
        <v>0.86173913043478267</v>
      </c>
      <c r="DG139" s="43">
        <f t="shared" si="89"/>
        <v>0.79637681159420293</v>
      </c>
      <c r="DH139" s="44">
        <f t="shared" si="90"/>
        <v>0.7626666666666666</v>
      </c>
    </row>
    <row r="140" spans="2:112" x14ac:dyDescent="0.3">
      <c r="B140" s="7">
        <f>'CAT1'!B138</f>
        <v>126</v>
      </c>
      <c r="C140" s="21" t="str">
        <f>'CAT1'!C138</f>
        <v>AME21078</v>
      </c>
      <c r="D140" s="132" t="str">
        <f>'CAT1'!D138</f>
        <v>AME21078</v>
      </c>
      <c r="E140" s="133"/>
      <c r="F140" s="7">
        <f>'CAT1'!F138</f>
        <v>1</v>
      </c>
      <c r="G140" s="7">
        <f>'CAT1'!G138</f>
        <v>1</v>
      </c>
      <c r="H140" s="7">
        <f>'CAT1'!H138</f>
        <v>2</v>
      </c>
      <c r="I140" s="7">
        <f>'CAT1'!I138</f>
        <v>2</v>
      </c>
      <c r="J140" s="7">
        <f>'CAT1'!J138</f>
        <v>1</v>
      </c>
      <c r="K140" s="7">
        <f>'CAT1'!K138</f>
        <v>2</v>
      </c>
      <c r="L140" s="7">
        <f>'CAT1'!L138</f>
        <v>10</v>
      </c>
      <c r="M140" s="7">
        <f>'CAT1'!M138</f>
        <v>12</v>
      </c>
      <c r="N140" s="7">
        <f>'CAT1'!N138</f>
        <v>10</v>
      </c>
      <c r="O140" s="17">
        <f>'CAT1'!O138</f>
        <v>41</v>
      </c>
      <c r="P140" s="7">
        <f>Model!F138</f>
        <v>2</v>
      </c>
      <c r="Q140" s="7">
        <f>Model!G138</f>
        <v>2</v>
      </c>
      <c r="R140" s="7">
        <f>Model!H138</f>
        <v>2</v>
      </c>
      <c r="S140" s="7">
        <f>Model!I138</f>
        <v>2</v>
      </c>
      <c r="T140" s="7">
        <f>Model!J138</f>
        <v>2</v>
      </c>
      <c r="U140" s="7">
        <f>Model!K138</f>
        <v>2</v>
      </c>
      <c r="V140" s="7">
        <f>Model!L138</f>
        <v>2</v>
      </c>
      <c r="W140" s="7">
        <f>Model!M138</f>
        <v>2</v>
      </c>
      <c r="X140" s="7">
        <f>Model!N138</f>
        <v>2</v>
      </c>
      <c r="Y140" s="7">
        <f>Model!O138</f>
        <v>2</v>
      </c>
      <c r="Z140" s="7">
        <f>Model!P138</f>
        <v>10</v>
      </c>
      <c r="AA140" s="7">
        <f>Model!Q138</f>
        <v>6</v>
      </c>
      <c r="AB140" s="7">
        <f>Model!R138</f>
        <v>8</v>
      </c>
      <c r="AC140" s="7">
        <f>Model!S138</f>
        <v>14</v>
      </c>
      <c r="AD140" s="7">
        <f>Model!T138</f>
        <v>9</v>
      </c>
      <c r="AE140" s="7">
        <f>Model!U138</f>
        <v>12</v>
      </c>
      <c r="AF140" s="17">
        <f>Model!V138</f>
        <v>79</v>
      </c>
      <c r="AG140" s="7">
        <f>'CAT1'!P138</f>
        <v>5</v>
      </c>
      <c r="AH140" s="7">
        <f>'CAT1'!Q138</f>
        <v>5</v>
      </c>
      <c r="AI140" s="17">
        <f>'CAT1'!R138</f>
        <v>10</v>
      </c>
      <c r="AJ140" s="29">
        <f>Model!W138</f>
        <v>5</v>
      </c>
      <c r="AK140" s="29">
        <f>Model!X138</f>
        <v>5</v>
      </c>
      <c r="AL140" s="17">
        <f>Model!AB138</f>
        <v>10</v>
      </c>
      <c r="AM140" s="29">
        <f>Model!Z138</f>
        <v>5</v>
      </c>
      <c r="AN140" s="29">
        <f>Model!AA138</f>
        <v>5</v>
      </c>
      <c r="AO140" s="17">
        <f>Model!AB138</f>
        <v>10</v>
      </c>
      <c r="AP140" s="39">
        <f t="shared" si="49"/>
        <v>0.77358490566037741</v>
      </c>
      <c r="AQ140" s="40">
        <f t="shared" si="50"/>
        <v>0.7441860465116279</v>
      </c>
      <c r="AR140" s="41">
        <f t="shared" si="51"/>
        <v>1</v>
      </c>
      <c r="AS140" s="42">
        <f t="shared" si="52"/>
        <v>0.78260869565217395</v>
      </c>
      <c r="AT140" s="43">
        <f t="shared" si="53"/>
        <v>0.91304347826086951</v>
      </c>
      <c r="AU140" s="44">
        <f t="shared" si="54"/>
        <v>1</v>
      </c>
      <c r="AV140" s="7">
        <f>ESE!F138</f>
        <v>2</v>
      </c>
      <c r="AW140" s="7">
        <f>ESE!G138</f>
        <v>2</v>
      </c>
      <c r="AX140" s="7">
        <f>ESE!H138</f>
        <v>0</v>
      </c>
      <c r="AY140" s="7">
        <f>ESE!I138</f>
        <v>0</v>
      </c>
      <c r="AZ140" s="7">
        <f>ESE!J138</f>
        <v>2</v>
      </c>
      <c r="BA140" s="7">
        <f>ESE!K138</f>
        <v>0</v>
      </c>
      <c r="BB140" s="7">
        <f>ESE!L138</f>
        <v>2</v>
      </c>
      <c r="BC140" s="7">
        <f>ESE!M138</f>
        <v>2</v>
      </c>
      <c r="BD140" s="7">
        <f>ESE!N138</f>
        <v>2</v>
      </c>
      <c r="BE140" s="7">
        <f>ESE!O138</f>
        <v>2</v>
      </c>
      <c r="BF140" s="7">
        <f>ESE!P138</f>
        <v>8</v>
      </c>
      <c r="BG140" s="7">
        <f>ESE!Q138</f>
        <v>11</v>
      </c>
      <c r="BH140" s="7">
        <f>ESE!R138</f>
        <v>11</v>
      </c>
      <c r="BI140" s="7">
        <f>ESE!S138</f>
        <v>11</v>
      </c>
      <c r="BJ140" s="7">
        <f>ESE!T138</f>
        <v>11</v>
      </c>
      <c r="BK140" s="7">
        <f>ESE!U138</f>
        <v>11</v>
      </c>
      <c r="BL140" s="17">
        <f>ESE!V138</f>
        <v>77</v>
      </c>
      <c r="BM140" s="52">
        <f>ESE!W138</f>
        <v>0.83333333333333337</v>
      </c>
      <c r="BN140" s="40">
        <f>ESE!X138</f>
        <v>0.61111111111111116</v>
      </c>
      <c r="BO140" s="41">
        <f>ESE!Y138</f>
        <v>0.72222222222222221</v>
      </c>
      <c r="BP140" s="42">
        <f>ESE!Z138</f>
        <v>0.83333333333333337</v>
      </c>
      <c r="BQ140" s="43">
        <f>ESE!AA138</f>
        <v>0.83333333333333337</v>
      </c>
      <c r="BR140" s="44">
        <f>ESE!AB138</f>
        <v>0.8</v>
      </c>
      <c r="BS140" s="50">
        <f t="shared" si="55"/>
        <v>0.5</v>
      </c>
      <c r="BT140" s="50">
        <f t="shared" si="56"/>
        <v>0.3666666666666667</v>
      </c>
      <c r="BU140" s="50">
        <f t="shared" si="57"/>
        <v>0.43333333333333329</v>
      </c>
      <c r="BV140" s="50">
        <f t="shared" si="58"/>
        <v>0.5</v>
      </c>
      <c r="BW140" s="50">
        <f t="shared" si="59"/>
        <v>0.5</v>
      </c>
      <c r="BX140" s="50">
        <f t="shared" si="60"/>
        <v>0.48</v>
      </c>
      <c r="BY140" s="34">
        <f t="shared" si="61"/>
        <v>0.30943396226415099</v>
      </c>
      <c r="BZ140" s="34">
        <f t="shared" si="62"/>
        <v>0.29767441860465116</v>
      </c>
      <c r="CA140" s="34">
        <f t="shared" si="63"/>
        <v>0.4</v>
      </c>
      <c r="CB140" s="34">
        <f t="shared" si="64"/>
        <v>0.31304347826086959</v>
      </c>
      <c r="CC140" s="34">
        <f t="shared" si="65"/>
        <v>0.36521739130434783</v>
      </c>
      <c r="CD140" s="34">
        <f t="shared" si="66"/>
        <v>0.4</v>
      </c>
      <c r="CE140" s="34">
        <f t="shared" si="67"/>
        <v>0.80943396226415099</v>
      </c>
      <c r="CF140" s="34">
        <f t="shared" si="68"/>
        <v>0.66434108527131785</v>
      </c>
      <c r="CG140" s="34">
        <f t="shared" si="69"/>
        <v>0.83333333333333326</v>
      </c>
      <c r="CH140" s="34">
        <f t="shared" si="70"/>
        <v>0.81304347826086953</v>
      </c>
      <c r="CI140" s="34">
        <f t="shared" si="71"/>
        <v>0.86521739130434783</v>
      </c>
      <c r="CJ140" s="34">
        <f t="shared" si="72"/>
        <v>0.88</v>
      </c>
      <c r="CK140" s="34">
        <f>CES!J137</f>
        <v>0.33333333333333331</v>
      </c>
      <c r="CL140" s="34">
        <f>CES!K137</f>
        <v>0.66666666666666663</v>
      </c>
      <c r="CM140" s="34">
        <f>CES!L137</f>
        <v>1</v>
      </c>
      <c r="CN140" s="34">
        <f>CES!M137</f>
        <v>1</v>
      </c>
      <c r="CO140" s="34">
        <f>CES!N137</f>
        <v>1</v>
      </c>
      <c r="CP140" s="34">
        <f>CES!O137</f>
        <v>1</v>
      </c>
      <c r="CQ140" s="34">
        <f t="shared" si="73"/>
        <v>3.3333333333333333E-2</v>
      </c>
      <c r="CR140" s="34">
        <f t="shared" si="74"/>
        <v>6.6666666666666666E-2</v>
      </c>
      <c r="CS140" s="34">
        <f t="shared" si="75"/>
        <v>0.1</v>
      </c>
      <c r="CT140" s="34">
        <f t="shared" si="76"/>
        <v>0.1</v>
      </c>
      <c r="CU140" s="34">
        <f t="shared" si="77"/>
        <v>0.1</v>
      </c>
      <c r="CV140" s="34">
        <f t="shared" si="78"/>
        <v>0.1</v>
      </c>
      <c r="CW140" s="34">
        <f t="shared" si="79"/>
        <v>0.72849056603773588</v>
      </c>
      <c r="CX140" s="34">
        <f t="shared" si="80"/>
        <v>0.59790697674418614</v>
      </c>
      <c r="CY140" s="34">
        <f t="shared" si="81"/>
        <v>0.75</v>
      </c>
      <c r="CZ140" s="34">
        <f t="shared" si="82"/>
        <v>0.73173913043478256</v>
      </c>
      <c r="DA140" s="34">
        <f t="shared" si="83"/>
        <v>0.77869565217391301</v>
      </c>
      <c r="DB140" s="34">
        <f t="shared" si="84"/>
        <v>0.79200000000000004</v>
      </c>
      <c r="DC140" s="39">
        <f t="shared" si="85"/>
        <v>0.7618238993710692</v>
      </c>
      <c r="DD140" s="40">
        <f t="shared" si="86"/>
        <v>0.66457364341085279</v>
      </c>
      <c r="DE140" s="41">
        <f t="shared" si="87"/>
        <v>0.85</v>
      </c>
      <c r="DF140" s="42">
        <f t="shared" si="88"/>
        <v>0.83173913043478254</v>
      </c>
      <c r="DG140" s="43">
        <f t="shared" si="89"/>
        <v>0.87869565217391299</v>
      </c>
      <c r="DH140" s="44">
        <f t="shared" si="90"/>
        <v>0.89200000000000002</v>
      </c>
    </row>
    <row r="141" spans="2:112" x14ac:dyDescent="0.3">
      <c r="B141" s="7">
        <f>'CAT1'!B139</f>
        <v>127</v>
      </c>
      <c r="C141" s="21" t="str">
        <f>'CAT1'!C139</f>
        <v>AME21081</v>
      </c>
      <c r="D141" s="132" t="str">
        <f>'CAT1'!D139</f>
        <v>AME21081</v>
      </c>
      <c r="E141" s="133"/>
      <c r="F141" s="7" t="str">
        <f>'CAT1'!F139</f>
        <v>-</v>
      </c>
      <c r="G141" s="7" t="str">
        <f>'CAT1'!G139</f>
        <v>-</v>
      </c>
      <c r="H141" s="7" t="str">
        <f>'CAT1'!H139</f>
        <v>-</v>
      </c>
      <c r="I141" s="7" t="str">
        <f>'CAT1'!I139</f>
        <v>-</v>
      </c>
      <c r="J141" s="7" t="str">
        <f>'CAT1'!J139</f>
        <v>-</v>
      </c>
      <c r="K141" s="7" t="str">
        <f>'CAT1'!K139</f>
        <v>-</v>
      </c>
      <c r="L141" s="7" t="str">
        <f>'CAT1'!L139</f>
        <v>-</v>
      </c>
      <c r="M141" s="7" t="str">
        <f>'CAT1'!M139</f>
        <v>-</v>
      </c>
      <c r="N141" s="7" t="str">
        <f>'CAT1'!N139</f>
        <v>-</v>
      </c>
      <c r="O141" s="17">
        <f>'CAT1'!O139</f>
        <v>0</v>
      </c>
      <c r="P141" s="7" t="str">
        <f>Model!F139</f>
        <v>-</v>
      </c>
      <c r="Q141" s="7" t="str">
        <f>Model!G139</f>
        <v>-</v>
      </c>
      <c r="R141" s="7" t="str">
        <f>Model!H139</f>
        <v>-</v>
      </c>
      <c r="S141" s="7" t="str">
        <f>Model!I139</f>
        <v>-</v>
      </c>
      <c r="T141" s="7" t="str">
        <f>Model!J139</f>
        <v>-</v>
      </c>
      <c r="U141" s="7" t="str">
        <f>Model!K139</f>
        <v>-</v>
      </c>
      <c r="V141" s="7" t="str">
        <f>Model!L139</f>
        <v>-</v>
      </c>
      <c r="W141" s="7" t="str">
        <f>Model!M139</f>
        <v>-</v>
      </c>
      <c r="X141" s="7" t="str">
        <f>Model!N139</f>
        <v>-</v>
      </c>
      <c r="Y141" s="7" t="str">
        <f>Model!O139</f>
        <v>-</v>
      </c>
      <c r="Z141" s="7" t="str">
        <f>Model!P139</f>
        <v>-</v>
      </c>
      <c r="AA141" s="7" t="str">
        <f>Model!Q139</f>
        <v>-</v>
      </c>
      <c r="AB141" s="7" t="str">
        <f>Model!R139</f>
        <v>-</v>
      </c>
      <c r="AC141" s="7" t="str">
        <f>Model!S139</f>
        <v>-</v>
      </c>
      <c r="AD141" s="7" t="str">
        <f>Model!T139</f>
        <v>-</v>
      </c>
      <c r="AE141" s="7" t="str">
        <f>Model!U139</f>
        <v>-</v>
      </c>
      <c r="AF141" s="17">
        <f>Model!V139</f>
        <v>0</v>
      </c>
      <c r="AG141" s="7">
        <f>'CAT1'!P139</f>
        <v>5</v>
      </c>
      <c r="AH141" s="7">
        <f>'CAT1'!Q139</f>
        <v>5</v>
      </c>
      <c r="AI141" s="17">
        <f>'CAT1'!R139</f>
        <v>10</v>
      </c>
      <c r="AJ141" s="29">
        <f>Model!W139</f>
        <v>5</v>
      </c>
      <c r="AK141" s="29">
        <f>Model!X139</f>
        <v>5</v>
      </c>
      <c r="AL141" s="17">
        <f>Model!AB139</f>
        <v>9</v>
      </c>
      <c r="AM141" s="29">
        <f>Model!Z139</f>
        <v>5</v>
      </c>
      <c r="AN141" s="29">
        <f>Model!AA139</f>
        <v>4</v>
      </c>
      <c r="AO141" s="17">
        <f>Model!AB139</f>
        <v>9</v>
      </c>
      <c r="AP141" s="39">
        <f t="shared" si="49"/>
        <v>9.4339622641509441E-2</v>
      </c>
      <c r="AQ141" s="40">
        <f t="shared" si="50"/>
        <v>0.11627906976744186</v>
      </c>
      <c r="AR141" s="41">
        <f t="shared" si="51"/>
        <v>0.21739130434782608</v>
      </c>
      <c r="AS141" s="42">
        <f t="shared" si="52"/>
        <v>0.21739130434782608</v>
      </c>
      <c r="AT141" s="43">
        <f t="shared" si="53"/>
        <v>0.21739130434782608</v>
      </c>
      <c r="AU141" s="44">
        <f t="shared" si="54"/>
        <v>0.26666666666666666</v>
      </c>
      <c r="AV141" s="7" t="str">
        <f>ESE!F139</f>
        <v>-</v>
      </c>
      <c r="AW141" s="7" t="str">
        <f>ESE!G139</f>
        <v>-</v>
      </c>
      <c r="AX141" s="7" t="str">
        <f>ESE!H139</f>
        <v>-</v>
      </c>
      <c r="AY141" s="7" t="str">
        <f>ESE!I139</f>
        <v>-</v>
      </c>
      <c r="AZ141" s="7" t="str">
        <f>ESE!J139</f>
        <v>-</v>
      </c>
      <c r="BA141" s="7" t="str">
        <f>ESE!K139</f>
        <v>-</v>
      </c>
      <c r="BB141" s="7" t="str">
        <f>ESE!L139</f>
        <v>-</v>
      </c>
      <c r="BC141" s="7" t="str">
        <f>ESE!M139</f>
        <v>-</v>
      </c>
      <c r="BD141" s="7" t="str">
        <f>ESE!N139</f>
        <v>-</v>
      </c>
      <c r="BE141" s="7" t="str">
        <f>ESE!O139</f>
        <v>-</v>
      </c>
      <c r="BF141" s="7" t="str">
        <f>ESE!P139</f>
        <v>-</v>
      </c>
      <c r="BG141" s="7" t="str">
        <f>ESE!Q139</f>
        <v>-</v>
      </c>
      <c r="BH141" s="7" t="str">
        <f>ESE!R139</f>
        <v>-</v>
      </c>
      <c r="BI141" s="7" t="str">
        <f>ESE!S139</f>
        <v>-</v>
      </c>
      <c r="BJ141" s="7" t="str">
        <f>ESE!T139</f>
        <v>-</v>
      </c>
      <c r="BK141" s="7" t="str">
        <f>ESE!U139</f>
        <v>-</v>
      </c>
      <c r="BL141" s="17">
        <f>ESE!V139</f>
        <v>0</v>
      </c>
      <c r="BM141" s="52">
        <f>ESE!W139</f>
        <v>0</v>
      </c>
      <c r="BN141" s="40">
        <f>ESE!X139</f>
        <v>0</v>
      </c>
      <c r="BO141" s="41">
        <f>ESE!Y139</f>
        <v>0</v>
      </c>
      <c r="BP141" s="42">
        <f>ESE!Z139</f>
        <v>0</v>
      </c>
      <c r="BQ141" s="43">
        <f>ESE!AA139</f>
        <v>0</v>
      </c>
      <c r="BR141" s="44">
        <f>ESE!AB139</f>
        <v>0</v>
      </c>
      <c r="BS141" s="50">
        <f t="shared" si="55"/>
        <v>0</v>
      </c>
      <c r="BT141" s="50">
        <f t="shared" si="56"/>
        <v>0</v>
      </c>
      <c r="BU141" s="50">
        <f t="shared" si="57"/>
        <v>0</v>
      </c>
      <c r="BV141" s="50">
        <f t="shared" si="58"/>
        <v>0</v>
      </c>
      <c r="BW141" s="50">
        <f t="shared" si="59"/>
        <v>0</v>
      </c>
      <c r="BX141" s="50">
        <f t="shared" si="60"/>
        <v>0</v>
      </c>
      <c r="BY141" s="34">
        <f t="shared" si="61"/>
        <v>3.7735849056603779E-2</v>
      </c>
      <c r="BZ141" s="34">
        <f t="shared" si="62"/>
        <v>4.6511627906976744E-2</v>
      </c>
      <c r="CA141" s="34">
        <f t="shared" si="63"/>
        <v>8.6956521739130432E-2</v>
      </c>
      <c r="CB141" s="34">
        <f t="shared" si="64"/>
        <v>8.6956521739130432E-2</v>
      </c>
      <c r="CC141" s="34">
        <f t="shared" si="65"/>
        <v>8.6956521739130432E-2</v>
      </c>
      <c r="CD141" s="34">
        <f t="shared" si="66"/>
        <v>0.10666666666666667</v>
      </c>
      <c r="CE141" s="34">
        <f t="shared" si="67"/>
        <v>3.7735849056603779E-2</v>
      </c>
      <c r="CF141" s="34">
        <f t="shared" si="68"/>
        <v>4.6511627906976744E-2</v>
      </c>
      <c r="CG141" s="34">
        <f t="shared" si="69"/>
        <v>8.6956521739130432E-2</v>
      </c>
      <c r="CH141" s="34">
        <f t="shared" si="70"/>
        <v>8.6956521739130432E-2</v>
      </c>
      <c r="CI141" s="34">
        <f t="shared" si="71"/>
        <v>8.6956521739130432E-2</v>
      </c>
      <c r="CJ141" s="34">
        <f t="shared" si="72"/>
        <v>0.10666666666666667</v>
      </c>
      <c r="CK141" s="34">
        <f>CES!J138</f>
        <v>1</v>
      </c>
      <c r="CL141" s="34">
        <f>CES!K138</f>
        <v>1</v>
      </c>
      <c r="CM141" s="34">
        <f>CES!L138</f>
        <v>1</v>
      </c>
      <c r="CN141" s="34">
        <f>CES!M138</f>
        <v>0.33333333333333331</v>
      </c>
      <c r="CO141" s="34">
        <f>CES!N138</f>
        <v>0.33333333333333331</v>
      </c>
      <c r="CP141" s="34">
        <f>CES!O138</f>
        <v>0.66666666666666663</v>
      </c>
      <c r="CQ141" s="34">
        <f t="shared" si="73"/>
        <v>0.1</v>
      </c>
      <c r="CR141" s="34">
        <f t="shared" si="74"/>
        <v>0.1</v>
      </c>
      <c r="CS141" s="34">
        <f t="shared" si="75"/>
        <v>0.1</v>
      </c>
      <c r="CT141" s="34">
        <f t="shared" si="76"/>
        <v>3.3333333333333333E-2</v>
      </c>
      <c r="CU141" s="34">
        <f t="shared" si="77"/>
        <v>3.3333333333333333E-2</v>
      </c>
      <c r="CV141" s="34">
        <f t="shared" si="78"/>
        <v>6.6666666666666666E-2</v>
      </c>
      <c r="CW141" s="34">
        <f t="shared" si="79"/>
        <v>3.3962264150943403E-2</v>
      </c>
      <c r="CX141" s="34">
        <f t="shared" si="80"/>
        <v>4.1860465116279069E-2</v>
      </c>
      <c r="CY141" s="34">
        <f t="shared" si="81"/>
        <v>7.8260869565217397E-2</v>
      </c>
      <c r="CZ141" s="34">
        <f t="shared" si="82"/>
        <v>7.8260869565217397E-2</v>
      </c>
      <c r="DA141" s="34">
        <f t="shared" si="83"/>
        <v>7.8260869565217397E-2</v>
      </c>
      <c r="DB141" s="34">
        <f t="shared" si="84"/>
        <v>9.6000000000000002E-2</v>
      </c>
      <c r="DC141" s="39">
        <f t="shared" si="85"/>
        <v>0.13396226415094342</v>
      </c>
      <c r="DD141" s="40">
        <f t="shared" si="86"/>
        <v>0.14186046511627909</v>
      </c>
      <c r="DE141" s="41">
        <f t="shared" si="87"/>
        <v>0.17826086956521742</v>
      </c>
      <c r="DF141" s="42">
        <f t="shared" si="88"/>
        <v>0.11159420289855074</v>
      </c>
      <c r="DG141" s="43">
        <f t="shared" si="89"/>
        <v>0.11159420289855074</v>
      </c>
      <c r="DH141" s="44">
        <f t="shared" si="90"/>
        <v>0.16266666666666668</v>
      </c>
    </row>
    <row r="142" spans="2:112" x14ac:dyDescent="0.3">
      <c r="B142" s="7">
        <f>'CAT1'!B140</f>
        <v>128</v>
      </c>
      <c r="C142" s="21" t="str">
        <f>'CAT1'!C140</f>
        <v>AME21082</v>
      </c>
      <c r="D142" s="132" t="str">
        <f>'CAT1'!D140</f>
        <v>AME21082</v>
      </c>
      <c r="E142" s="133"/>
      <c r="F142" s="7">
        <f>'CAT1'!F140</f>
        <v>0</v>
      </c>
      <c r="G142" s="7">
        <f>'CAT1'!G140</f>
        <v>0</v>
      </c>
      <c r="H142" s="7">
        <f>'CAT1'!H140</f>
        <v>2</v>
      </c>
      <c r="I142" s="7">
        <f>'CAT1'!I140</f>
        <v>0</v>
      </c>
      <c r="J142" s="7">
        <f>'CAT1'!J140</f>
        <v>2</v>
      </c>
      <c r="K142" s="7">
        <f>'CAT1'!K140</f>
        <v>2</v>
      </c>
      <c r="L142" s="7">
        <f>'CAT1'!L140</f>
        <v>10</v>
      </c>
      <c r="M142" s="7">
        <f>'CAT1'!M140</f>
        <v>14</v>
      </c>
      <c r="N142" s="7">
        <f>'CAT1'!N140</f>
        <v>11</v>
      </c>
      <c r="O142" s="17">
        <f>'CAT1'!O140</f>
        <v>41</v>
      </c>
      <c r="P142" s="7">
        <f>Model!F140</f>
        <v>2</v>
      </c>
      <c r="Q142" s="7">
        <f>Model!G140</f>
        <v>1</v>
      </c>
      <c r="R142" s="7">
        <f>Model!H140</f>
        <v>2</v>
      </c>
      <c r="S142" s="7">
        <f>Model!I140</f>
        <v>2</v>
      </c>
      <c r="T142" s="7">
        <f>Model!J140</f>
        <v>2</v>
      </c>
      <c r="U142" s="7">
        <f>Model!K140</f>
        <v>2</v>
      </c>
      <c r="V142" s="7">
        <f>Model!L140</f>
        <v>2</v>
      </c>
      <c r="W142" s="7">
        <f>Model!M140</f>
        <v>2</v>
      </c>
      <c r="X142" s="7">
        <f>Model!N140</f>
        <v>2</v>
      </c>
      <c r="Y142" s="7">
        <f>Model!O140</f>
        <v>2</v>
      </c>
      <c r="Z142" s="7">
        <f>Model!P140</f>
        <v>5</v>
      </c>
      <c r="AA142" s="7">
        <f>Model!Q140</f>
        <v>9</v>
      </c>
      <c r="AB142" s="7">
        <f>Model!R140</f>
        <v>6</v>
      </c>
      <c r="AC142" s="7">
        <f>Model!S140</f>
        <v>12</v>
      </c>
      <c r="AD142" s="7">
        <f>Model!T140</f>
        <v>14</v>
      </c>
      <c r="AE142" s="7">
        <f>Model!U140</f>
        <v>14</v>
      </c>
      <c r="AF142" s="17">
        <f>Model!V140</f>
        <v>79</v>
      </c>
      <c r="AG142" s="7">
        <f>'CAT1'!P140</f>
        <v>5</v>
      </c>
      <c r="AH142" s="7">
        <f>'CAT1'!Q140</f>
        <v>5</v>
      </c>
      <c r="AI142" s="17">
        <f>'CAT1'!R140</f>
        <v>10</v>
      </c>
      <c r="AJ142" s="29">
        <f>Model!W140</f>
        <v>5</v>
      </c>
      <c r="AK142" s="29">
        <f>Model!X140</f>
        <v>5</v>
      </c>
      <c r="AL142" s="17">
        <f>Model!AB140</f>
        <v>10</v>
      </c>
      <c r="AM142" s="29">
        <f>Model!Z140</f>
        <v>5</v>
      </c>
      <c r="AN142" s="29">
        <f>Model!AA140</f>
        <v>5</v>
      </c>
      <c r="AO142" s="17">
        <f>Model!AB140</f>
        <v>10</v>
      </c>
      <c r="AP142" s="39">
        <f t="shared" si="49"/>
        <v>0.81132075471698117</v>
      </c>
      <c r="AQ142" s="40">
        <f t="shared" si="50"/>
        <v>0.69767441860465118</v>
      </c>
      <c r="AR142" s="41">
        <f t="shared" si="51"/>
        <v>0.91304347826086951</v>
      </c>
      <c r="AS142" s="42">
        <f t="shared" si="52"/>
        <v>1</v>
      </c>
      <c r="AT142" s="43">
        <f t="shared" si="53"/>
        <v>1</v>
      </c>
      <c r="AU142" s="44">
        <f t="shared" si="54"/>
        <v>0.66666666666666663</v>
      </c>
      <c r="AV142" s="7">
        <f>ESE!F140</f>
        <v>2</v>
      </c>
      <c r="AW142" s="7">
        <f>ESE!G140</f>
        <v>2</v>
      </c>
      <c r="AX142" s="7">
        <f>ESE!H140</f>
        <v>2</v>
      </c>
      <c r="AY142" s="7">
        <f>ESE!I140</f>
        <v>2</v>
      </c>
      <c r="AZ142" s="7">
        <f>ESE!J140</f>
        <v>1</v>
      </c>
      <c r="BA142" s="7">
        <f>ESE!K140</f>
        <v>1</v>
      </c>
      <c r="BB142" s="7">
        <f>ESE!L140</f>
        <v>2</v>
      </c>
      <c r="BC142" s="7">
        <f>ESE!M140</f>
        <v>0</v>
      </c>
      <c r="BD142" s="7">
        <f>ESE!N140</f>
        <v>2</v>
      </c>
      <c r="BE142" s="7">
        <f>ESE!O140</f>
        <v>2</v>
      </c>
      <c r="BF142" s="7">
        <f>ESE!P140</f>
        <v>6</v>
      </c>
      <c r="BG142" s="7">
        <f>ESE!Q140</f>
        <v>11</v>
      </c>
      <c r="BH142" s="7">
        <f>ESE!R140</f>
        <v>11</v>
      </c>
      <c r="BI142" s="7">
        <f>ESE!S140</f>
        <v>9</v>
      </c>
      <c r="BJ142" s="7">
        <f>ESE!T140</f>
        <v>10</v>
      </c>
      <c r="BK142" s="7">
        <f>ESE!U140</f>
        <v>11</v>
      </c>
      <c r="BL142" s="17">
        <f>ESE!V140</f>
        <v>74</v>
      </c>
      <c r="BM142" s="52">
        <f>ESE!W140</f>
        <v>0.83333333333333337</v>
      </c>
      <c r="BN142" s="40">
        <f>ESE!X140</f>
        <v>0.83333333333333337</v>
      </c>
      <c r="BO142" s="41">
        <f>ESE!Y140</f>
        <v>0.61111111111111116</v>
      </c>
      <c r="BP142" s="42">
        <f>ESE!Z140</f>
        <v>0.66666666666666663</v>
      </c>
      <c r="BQ142" s="43">
        <f>ESE!AA140</f>
        <v>0.72222222222222221</v>
      </c>
      <c r="BR142" s="44">
        <f>ESE!AB140</f>
        <v>0.6</v>
      </c>
      <c r="BS142" s="50">
        <f t="shared" si="55"/>
        <v>0.5</v>
      </c>
      <c r="BT142" s="50">
        <f t="shared" si="56"/>
        <v>0.5</v>
      </c>
      <c r="BU142" s="50">
        <f t="shared" si="57"/>
        <v>0.3666666666666667</v>
      </c>
      <c r="BV142" s="50">
        <f t="shared" si="58"/>
        <v>0.39999999999999997</v>
      </c>
      <c r="BW142" s="50">
        <f t="shared" si="59"/>
        <v>0.43333333333333329</v>
      </c>
      <c r="BX142" s="50">
        <f t="shared" si="60"/>
        <v>0.36</v>
      </c>
      <c r="BY142" s="34">
        <f t="shared" si="61"/>
        <v>0.32452830188679249</v>
      </c>
      <c r="BZ142" s="34">
        <f t="shared" si="62"/>
        <v>0.27906976744186046</v>
      </c>
      <c r="CA142" s="34">
        <f t="shared" si="63"/>
        <v>0.36521739130434783</v>
      </c>
      <c r="CB142" s="34">
        <f t="shared" si="64"/>
        <v>0.4</v>
      </c>
      <c r="CC142" s="34">
        <f t="shared" si="65"/>
        <v>0.4</v>
      </c>
      <c r="CD142" s="34">
        <f t="shared" si="66"/>
        <v>0.26666666666666666</v>
      </c>
      <c r="CE142" s="34">
        <f t="shared" si="67"/>
        <v>0.82452830188679249</v>
      </c>
      <c r="CF142" s="34">
        <f t="shared" si="68"/>
        <v>0.77906976744186052</v>
      </c>
      <c r="CG142" s="34">
        <f t="shared" si="69"/>
        <v>0.73188405797101452</v>
      </c>
      <c r="CH142" s="34">
        <f t="shared" si="70"/>
        <v>0.8</v>
      </c>
      <c r="CI142" s="34">
        <f t="shared" si="71"/>
        <v>0.83333333333333326</v>
      </c>
      <c r="CJ142" s="34">
        <f t="shared" si="72"/>
        <v>0.62666666666666671</v>
      </c>
      <c r="CK142" s="34">
        <f>CES!J139</f>
        <v>1</v>
      </c>
      <c r="CL142" s="34">
        <f>CES!K139</f>
        <v>0.33333333333333331</v>
      </c>
      <c r="CM142" s="34">
        <f>CES!L139</f>
        <v>0.33333333333333331</v>
      </c>
      <c r="CN142" s="34">
        <f>CES!M139</f>
        <v>0.33333333333333331</v>
      </c>
      <c r="CO142" s="34">
        <f>CES!N139</f>
        <v>0.66666666666666663</v>
      </c>
      <c r="CP142" s="34">
        <f>CES!O139</f>
        <v>1</v>
      </c>
      <c r="CQ142" s="34">
        <f t="shared" si="73"/>
        <v>0.1</v>
      </c>
      <c r="CR142" s="34">
        <f t="shared" si="74"/>
        <v>3.3333333333333333E-2</v>
      </c>
      <c r="CS142" s="34">
        <f t="shared" si="75"/>
        <v>3.3333333333333333E-2</v>
      </c>
      <c r="CT142" s="34">
        <f t="shared" si="76"/>
        <v>3.3333333333333333E-2</v>
      </c>
      <c r="CU142" s="34">
        <f t="shared" si="77"/>
        <v>6.6666666666666666E-2</v>
      </c>
      <c r="CV142" s="34">
        <f t="shared" si="78"/>
        <v>0.1</v>
      </c>
      <c r="CW142" s="34">
        <f t="shared" si="79"/>
        <v>0.74207547169811328</v>
      </c>
      <c r="CX142" s="34">
        <f t="shared" si="80"/>
        <v>0.70116279069767451</v>
      </c>
      <c r="CY142" s="34">
        <f t="shared" si="81"/>
        <v>0.65869565217391313</v>
      </c>
      <c r="CZ142" s="34">
        <f t="shared" si="82"/>
        <v>0.72000000000000008</v>
      </c>
      <c r="DA142" s="34">
        <f t="shared" si="83"/>
        <v>0.75</v>
      </c>
      <c r="DB142" s="34">
        <f t="shared" si="84"/>
        <v>0.56400000000000006</v>
      </c>
      <c r="DC142" s="39">
        <f t="shared" si="85"/>
        <v>0.84207547169811325</v>
      </c>
      <c r="DD142" s="40">
        <f t="shared" si="86"/>
        <v>0.73449612403100784</v>
      </c>
      <c r="DE142" s="41">
        <f t="shared" si="87"/>
        <v>0.69202898550724645</v>
      </c>
      <c r="DF142" s="42">
        <f t="shared" si="88"/>
        <v>0.75333333333333341</v>
      </c>
      <c r="DG142" s="43">
        <f t="shared" si="89"/>
        <v>0.81666666666666665</v>
      </c>
      <c r="DH142" s="44">
        <f t="shared" si="90"/>
        <v>0.66400000000000003</v>
      </c>
    </row>
    <row r="143" spans="2:112" x14ac:dyDescent="0.3">
      <c r="B143" s="7">
        <f>'CAT1'!B141</f>
        <v>129</v>
      </c>
      <c r="C143" s="21" t="str">
        <f>'CAT1'!C141</f>
        <v>AME21083</v>
      </c>
      <c r="D143" s="132" t="str">
        <f>'CAT1'!D141</f>
        <v>AME21083</v>
      </c>
      <c r="E143" s="133"/>
      <c r="F143" s="7">
        <f>'CAT1'!F141</f>
        <v>2</v>
      </c>
      <c r="G143" s="7">
        <f>'CAT1'!G141</f>
        <v>2</v>
      </c>
      <c r="H143" s="7">
        <f>'CAT1'!H141</f>
        <v>2</v>
      </c>
      <c r="I143" s="7">
        <f>'CAT1'!I141</f>
        <v>1</v>
      </c>
      <c r="J143" s="7">
        <f>'CAT1'!J141</f>
        <v>2</v>
      </c>
      <c r="K143" s="7">
        <f>'CAT1'!K141</f>
        <v>2</v>
      </c>
      <c r="L143" s="7">
        <f>'CAT1'!L141</f>
        <v>7</v>
      </c>
      <c r="M143" s="7">
        <f>'CAT1'!M141</f>
        <v>8</v>
      </c>
      <c r="N143" s="7">
        <f>'CAT1'!N141</f>
        <v>14</v>
      </c>
      <c r="O143" s="17">
        <f>'CAT1'!O141</f>
        <v>40</v>
      </c>
      <c r="P143" s="7">
        <f>Model!F141</f>
        <v>2</v>
      </c>
      <c r="Q143" s="7">
        <f>Model!G141</f>
        <v>2</v>
      </c>
      <c r="R143" s="7">
        <f>Model!H141</f>
        <v>2</v>
      </c>
      <c r="S143" s="7">
        <f>Model!I141</f>
        <v>1</v>
      </c>
      <c r="T143" s="7">
        <f>Model!J141</f>
        <v>2</v>
      </c>
      <c r="U143" s="7">
        <f>Model!K141</f>
        <v>2</v>
      </c>
      <c r="V143" s="7">
        <f>Model!L141</f>
        <v>2</v>
      </c>
      <c r="W143" s="7">
        <f>Model!M141</f>
        <v>2</v>
      </c>
      <c r="X143" s="7">
        <f>Model!N141</f>
        <v>2</v>
      </c>
      <c r="Y143" s="7">
        <f>Model!O141</f>
        <v>2</v>
      </c>
      <c r="Z143" s="7">
        <f>Model!P141</f>
        <v>7</v>
      </c>
      <c r="AA143" s="7">
        <f>Model!Q141</f>
        <v>14</v>
      </c>
      <c r="AB143" s="7">
        <f>Model!R141</f>
        <v>7</v>
      </c>
      <c r="AC143" s="7">
        <f>Model!S141</f>
        <v>14</v>
      </c>
      <c r="AD143" s="7">
        <f>Model!T141</f>
        <v>10</v>
      </c>
      <c r="AE143" s="7">
        <f>Model!U141</f>
        <v>8</v>
      </c>
      <c r="AF143" s="17">
        <f>Model!V141</f>
        <v>79</v>
      </c>
      <c r="AG143" s="7">
        <f>'CAT1'!P141</f>
        <v>5</v>
      </c>
      <c r="AH143" s="7">
        <f>'CAT1'!Q141</f>
        <v>5</v>
      </c>
      <c r="AI143" s="17">
        <f>'CAT1'!R141</f>
        <v>10</v>
      </c>
      <c r="AJ143" s="29">
        <f>Model!W141</f>
        <v>5</v>
      </c>
      <c r="AK143" s="29">
        <f>Model!X141</f>
        <v>5</v>
      </c>
      <c r="AL143" s="17">
        <f>Model!AB141</f>
        <v>10</v>
      </c>
      <c r="AM143" s="29">
        <f>Model!Z141</f>
        <v>5</v>
      </c>
      <c r="AN143" s="29">
        <f>Model!AA141</f>
        <v>5</v>
      </c>
      <c r="AO143" s="17">
        <f>Model!AB141</f>
        <v>10</v>
      </c>
      <c r="AP143" s="39">
        <f t="shared" ref="AP143:AP206" si="91">SUM(F143:H143,L143:M143,P143:Q143,AA143,AG143)/53</f>
        <v>0.83018867924528306</v>
      </c>
      <c r="AQ143" s="40">
        <f t="shared" ref="AQ143:AQ206" si="92">SUM(I143:K143,N143,R143:S143,AB143,AH143)/43</f>
        <v>0.79069767441860461</v>
      </c>
      <c r="AR143" s="41">
        <f t="shared" ref="AR143:AR206" si="93">SUM(T143:U143,AC143,AJ143)/23</f>
        <v>1</v>
      </c>
      <c r="AS143" s="42">
        <f t="shared" ref="AS143:AS206" si="94">SUM(V143:W143,AD143,AK143)/23</f>
        <v>0.82608695652173914</v>
      </c>
      <c r="AT143" s="43">
        <f t="shared" ref="AT143:AT206" si="95">SUM(X143:Y143,AE143,AM143)/23</f>
        <v>0.73913043478260865</v>
      </c>
      <c r="AU143" s="44">
        <f t="shared" ref="AU143:AU206" si="96">SUM(Z143,AN143)/15</f>
        <v>0.8</v>
      </c>
      <c r="AV143" s="7">
        <f>ESE!F141</f>
        <v>2</v>
      </c>
      <c r="AW143" s="7">
        <f>ESE!G141</f>
        <v>2</v>
      </c>
      <c r="AX143" s="7">
        <f>ESE!H141</f>
        <v>0</v>
      </c>
      <c r="AY143" s="7">
        <f>ESE!I141</f>
        <v>0</v>
      </c>
      <c r="AZ143" s="7">
        <f>ESE!J141</f>
        <v>0</v>
      </c>
      <c r="BA143" s="7">
        <f>ESE!K141</f>
        <v>0</v>
      </c>
      <c r="BB143" s="7">
        <f>ESE!L141</f>
        <v>2</v>
      </c>
      <c r="BC143" s="7">
        <f>ESE!M141</f>
        <v>0</v>
      </c>
      <c r="BD143" s="7">
        <f>ESE!N141</f>
        <v>0</v>
      </c>
      <c r="BE143" s="7">
        <f>ESE!O141</f>
        <v>2</v>
      </c>
      <c r="BF143" s="7">
        <f>ESE!P141</f>
        <v>3</v>
      </c>
      <c r="BG143" s="7">
        <f>ESE!Q141</f>
        <v>13</v>
      </c>
      <c r="BH143" s="7">
        <f>ESE!R141</f>
        <v>12</v>
      </c>
      <c r="BI143" s="7">
        <f>ESE!S141</f>
        <v>11</v>
      </c>
      <c r="BJ143" s="7">
        <f>ESE!T141</f>
        <v>11</v>
      </c>
      <c r="BK143" s="7">
        <f>ESE!U141</f>
        <v>10</v>
      </c>
      <c r="BL143" s="17">
        <f>ESE!V141</f>
        <v>68</v>
      </c>
      <c r="BM143" s="52">
        <f>ESE!W141</f>
        <v>0.94444444444444442</v>
      </c>
      <c r="BN143" s="40">
        <f>ESE!X141</f>
        <v>0.66666666666666663</v>
      </c>
      <c r="BO143" s="41">
        <f>ESE!Y141</f>
        <v>0.61111111111111116</v>
      </c>
      <c r="BP143" s="42">
        <f>ESE!Z141</f>
        <v>0.72222222222222221</v>
      </c>
      <c r="BQ143" s="43">
        <f>ESE!AA141</f>
        <v>0.55555555555555558</v>
      </c>
      <c r="BR143" s="44">
        <f>ESE!AB141</f>
        <v>0.3</v>
      </c>
      <c r="BS143" s="50">
        <f t="shared" si="55"/>
        <v>0.56666666666666665</v>
      </c>
      <c r="BT143" s="50">
        <f t="shared" si="56"/>
        <v>0.39999999999999997</v>
      </c>
      <c r="BU143" s="50">
        <f t="shared" si="57"/>
        <v>0.3666666666666667</v>
      </c>
      <c r="BV143" s="50">
        <f t="shared" si="58"/>
        <v>0.43333333333333329</v>
      </c>
      <c r="BW143" s="50">
        <f t="shared" si="59"/>
        <v>0.33333333333333331</v>
      </c>
      <c r="BX143" s="50">
        <f t="shared" si="60"/>
        <v>0.18</v>
      </c>
      <c r="BY143" s="34">
        <f t="shared" si="61"/>
        <v>0.33207547169811324</v>
      </c>
      <c r="BZ143" s="34">
        <f t="shared" si="62"/>
        <v>0.31627906976744186</v>
      </c>
      <c r="CA143" s="34">
        <f t="shared" si="63"/>
        <v>0.4</v>
      </c>
      <c r="CB143" s="34">
        <f t="shared" si="64"/>
        <v>0.33043478260869569</v>
      </c>
      <c r="CC143" s="34">
        <f t="shared" si="65"/>
        <v>0.29565217391304349</v>
      </c>
      <c r="CD143" s="34">
        <f t="shared" si="66"/>
        <v>0.32000000000000006</v>
      </c>
      <c r="CE143" s="34">
        <f t="shared" si="67"/>
        <v>0.8987421383647799</v>
      </c>
      <c r="CF143" s="34">
        <f t="shared" si="68"/>
        <v>0.71627906976744182</v>
      </c>
      <c r="CG143" s="34">
        <f t="shared" si="69"/>
        <v>0.76666666666666672</v>
      </c>
      <c r="CH143" s="34">
        <f t="shared" si="70"/>
        <v>0.76376811594202898</v>
      </c>
      <c r="CI143" s="34">
        <f t="shared" si="71"/>
        <v>0.62898550724637681</v>
      </c>
      <c r="CJ143" s="34">
        <f t="shared" si="72"/>
        <v>0.5</v>
      </c>
      <c r="CK143" s="34">
        <f>CES!J140</f>
        <v>0.66666666666666663</v>
      </c>
      <c r="CL143" s="34">
        <f>CES!K140</f>
        <v>0.33333333333333331</v>
      </c>
      <c r="CM143" s="34">
        <f>CES!L140</f>
        <v>0.66666666666666663</v>
      </c>
      <c r="CN143" s="34">
        <f>CES!M140</f>
        <v>1</v>
      </c>
      <c r="CO143" s="34">
        <f>CES!N140</f>
        <v>0.33333333333333331</v>
      </c>
      <c r="CP143" s="34">
        <f>CES!O140</f>
        <v>0.33333333333333331</v>
      </c>
      <c r="CQ143" s="34">
        <f t="shared" si="73"/>
        <v>6.6666666666666666E-2</v>
      </c>
      <c r="CR143" s="34">
        <f t="shared" si="74"/>
        <v>3.3333333333333333E-2</v>
      </c>
      <c r="CS143" s="34">
        <f t="shared" si="75"/>
        <v>6.6666666666666666E-2</v>
      </c>
      <c r="CT143" s="34">
        <f t="shared" si="76"/>
        <v>0.1</v>
      </c>
      <c r="CU143" s="34">
        <f t="shared" si="77"/>
        <v>3.3333333333333333E-2</v>
      </c>
      <c r="CV143" s="34">
        <f t="shared" si="78"/>
        <v>3.3333333333333333E-2</v>
      </c>
      <c r="CW143" s="34">
        <f t="shared" si="79"/>
        <v>0.80886792452830192</v>
      </c>
      <c r="CX143" s="34">
        <f t="shared" si="80"/>
        <v>0.64465116279069767</v>
      </c>
      <c r="CY143" s="34">
        <f t="shared" si="81"/>
        <v>0.69000000000000006</v>
      </c>
      <c r="CZ143" s="34">
        <f t="shared" si="82"/>
        <v>0.68739130434782614</v>
      </c>
      <c r="DA143" s="34">
        <f t="shared" si="83"/>
        <v>0.56608695652173913</v>
      </c>
      <c r="DB143" s="34">
        <f t="shared" si="84"/>
        <v>0.45</v>
      </c>
      <c r="DC143" s="39">
        <f t="shared" si="85"/>
        <v>0.87553459119496857</v>
      </c>
      <c r="DD143" s="40">
        <f t="shared" si="86"/>
        <v>0.677984496124031</v>
      </c>
      <c r="DE143" s="41">
        <f t="shared" si="87"/>
        <v>0.75666666666666671</v>
      </c>
      <c r="DF143" s="42">
        <f t="shared" si="88"/>
        <v>0.78739130434782612</v>
      </c>
      <c r="DG143" s="43">
        <f t="shared" si="89"/>
        <v>0.59942028985507245</v>
      </c>
      <c r="DH143" s="44">
        <f t="shared" si="90"/>
        <v>0.48333333333333334</v>
      </c>
    </row>
    <row r="144" spans="2:112" x14ac:dyDescent="0.3">
      <c r="B144" s="7">
        <f>'CAT1'!B142</f>
        <v>130</v>
      </c>
      <c r="C144" s="21" t="str">
        <f>'CAT1'!C142</f>
        <v>AME21085</v>
      </c>
      <c r="D144" s="132" t="str">
        <f>'CAT1'!D142</f>
        <v>AME21085</v>
      </c>
      <c r="E144" s="133"/>
      <c r="F144" s="7">
        <f>'CAT1'!F142</f>
        <v>2</v>
      </c>
      <c r="G144" s="7">
        <f>'CAT1'!G142</f>
        <v>2</v>
      </c>
      <c r="H144" s="7">
        <f>'CAT1'!H142</f>
        <v>2</v>
      </c>
      <c r="I144" s="7">
        <f>'CAT1'!I142</f>
        <v>2</v>
      </c>
      <c r="J144" s="7">
        <f>'CAT1'!J142</f>
        <v>2</v>
      </c>
      <c r="K144" s="7">
        <f>'CAT1'!K142</f>
        <v>2</v>
      </c>
      <c r="L144" s="7">
        <f>'CAT1'!L142</f>
        <v>9</v>
      </c>
      <c r="M144" s="7">
        <f>'CAT1'!M142</f>
        <v>13</v>
      </c>
      <c r="N144" s="7">
        <f>'CAT1'!N142</f>
        <v>10</v>
      </c>
      <c r="O144" s="17">
        <f>'CAT1'!O142</f>
        <v>44</v>
      </c>
      <c r="P144" s="7">
        <f>Model!F142</f>
        <v>2</v>
      </c>
      <c r="Q144" s="7">
        <f>Model!G142</f>
        <v>1</v>
      </c>
      <c r="R144" s="7">
        <f>Model!H142</f>
        <v>2</v>
      </c>
      <c r="S144" s="7">
        <f>Model!I142</f>
        <v>2</v>
      </c>
      <c r="T144" s="7">
        <f>Model!J142</f>
        <v>1</v>
      </c>
      <c r="U144" s="7">
        <f>Model!K142</f>
        <v>1</v>
      </c>
      <c r="V144" s="7">
        <f>Model!L142</f>
        <v>1</v>
      </c>
      <c r="W144" s="7">
        <f>Model!M142</f>
        <v>1</v>
      </c>
      <c r="X144" s="7">
        <f>Model!N142</f>
        <v>2</v>
      </c>
      <c r="Y144" s="7">
        <f>Model!O142</f>
        <v>1</v>
      </c>
      <c r="Z144" s="7">
        <f>Model!P142</f>
        <v>9</v>
      </c>
      <c r="AA144" s="7">
        <f>Model!Q142</f>
        <v>13</v>
      </c>
      <c r="AB144" s="7">
        <f>Model!R142</f>
        <v>11</v>
      </c>
      <c r="AC144" s="7">
        <f>Model!S142</f>
        <v>11</v>
      </c>
      <c r="AD144" s="7">
        <f>Model!T142</f>
        <v>12</v>
      </c>
      <c r="AE144" s="7">
        <f>Model!U142</f>
        <v>13</v>
      </c>
      <c r="AF144" s="17">
        <f>Model!V142</f>
        <v>83</v>
      </c>
      <c r="AG144" s="7">
        <f>'CAT1'!P142</f>
        <v>5</v>
      </c>
      <c r="AH144" s="7">
        <f>'CAT1'!Q142</f>
        <v>5</v>
      </c>
      <c r="AI144" s="17">
        <f>'CAT1'!R142</f>
        <v>10</v>
      </c>
      <c r="AJ144" s="29">
        <f>Model!W142</f>
        <v>5</v>
      </c>
      <c r="AK144" s="29">
        <f>Model!X142</f>
        <v>5</v>
      </c>
      <c r="AL144" s="17">
        <f>Model!AB142</f>
        <v>8</v>
      </c>
      <c r="AM144" s="29">
        <f>Model!Z142</f>
        <v>4</v>
      </c>
      <c r="AN144" s="29">
        <f>Model!AA142</f>
        <v>4</v>
      </c>
      <c r="AO144" s="17">
        <f>Model!AB142</f>
        <v>8</v>
      </c>
      <c r="AP144" s="39">
        <f t="shared" si="91"/>
        <v>0.92452830188679247</v>
      </c>
      <c r="AQ144" s="40">
        <f t="shared" si="92"/>
        <v>0.83720930232558144</v>
      </c>
      <c r="AR144" s="41">
        <f t="shared" si="93"/>
        <v>0.78260869565217395</v>
      </c>
      <c r="AS144" s="42">
        <f t="shared" si="94"/>
        <v>0.82608695652173914</v>
      </c>
      <c r="AT144" s="43">
        <f t="shared" si="95"/>
        <v>0.86956521739130432</v>
      </c>
      <c r="AU144" s="44">
        <f t="shared" si="96"/>
        <v>0.8666666666666667</v>
      </c>
      <c r="AV144" s="7">
        <f>ESE!F142</f>
        <v>2</v>
      </c>
      <c r="AW144" s="7">
        <f>ESE!G142</f>
        <v>2</v>
      </c>
      <c r="AX144" s="7">
        <f>ESE!H142</f>
        <v>2</v>
      </c>
      <c r="AY144" s="7">
        <f>ESE!I142</f>
        <v>2</v>
      </c>
      <c r="AZ144" s="7">
        <f>ESE!J142</f>
        <v>2</v>
      </c>
      <c r="BA144" s="7">
        <f>ESE!K142</f>
        <v>2</v>
      </c>
      <c r="BB144" s="7">
        <f>ESE!L142</f>
        <v>2</v>
      </c>
      <c r="BC144" s="7">
        <f>ESE!M142</f>
        <v>2</v>
      </c>
      <c r="BD144" s="7">
        <f>ESE!N142</f>
        <v>2</v>
      </c>
      <c r="BE144" s="7">
        <f>ESE!O142</f>
        <v>2</v>
      </c>
      <c r="BF144" s="7">
        <f>ESE!P142</f>
        <v>8</v>
      </c>
      <c r="BG144" s="7">
        <f>ESE!Q142</f>
        <v>11</v>
      </c>
      <c r="BH144" s="7">
        <f>ESE!R142</f>
        <v>12</v>
      </c>
      <c r="BI144" s="7">
        <f>ESE!S142</f>
        <v>10</v>
      </c>
      <c r="BJ144" s="7">
        <f>ESE!T142</f>
        <v>11</v>
      </c>
      <c r="BK144" s="7">
        <f>ESE!U142</f>
        <v>11</v>
      </c>
      <c r="BL144" s="17">
        <f>ESE!V142</f>
        <v>83</v>
      </c>
      <c r="BM144" s="52">
        <f>ESE!W142</f>
        <v>0.83333333333333337</v>
      </c>
      <c r="BN144" s="40">
        <f>ESE!X142</f>
        <v>0.88888888888888884</v>
      </c>
      <c r="BO144" s="41">
        <f>ESE!Y142</f>
        <v>0.77777777777777779</v>
      </c>
      <c r="BP144" s="42">
        <f>ESE!Z142</f>
        <v>0.83333333333333337</v>
      </c>
      <c r="BQ144" s="43">
        <f>ESE!AA142</f>
        <v>0.83333333333333337</v>
      </c>
      <c r="BR144" s="44">
        <f>ESE!AB142</f>
        <v>0.8</v>
      </c>
      <c r="BS144" s="50">
        <f t="shared" ref="BS144:BS207" si="97">0.6*BM144</f>
        <v>0.5</v>
      </c>
      <c r="BT144" s="50">
        <f t="shared" ref="BT144:BT207" si="98">0.6*BN144</f>
        <v>0.53333333333333333</v>
      </c>
      <c r="BU144" s="50">
        <f t="shared" ref="BU144:BU207" si="99">0.6*BO144</f>
        <v>0.46666666666666667</v>
      </c>
      <c r="BV144" s="50">
        <f t="shared" ref="BV144:BV207" si="100">0.6*BP144</f>
        <v>0.5</v>
      </c>
      <c r="BW144" s="50">
        <f t="shared" ref="BW144:BW207" si="101">0.6*BQ144</f>
        <v>0.5</v>
      </c>
      <c r="BX144" s="50">
        <f t="shared" ref="BX144:BX207" si="102">0.6*BR144</f>
        <v>0.48</v>
      </c>
      <c r="BY144" s="34">
        <f t="shared" ref="BY144:BY207" si="103">0.4*AP144</f>
        <v>0.36981132075471701</v>
      </c>
      <c r="BZ144" s="34">
        <f t="shared" ref="BZ144:BZ207" si="104">0.4*AQ144</f>
        <v>0.33488372093023261</v>
      </c>
      <c r="CA144" s="34">
        <f t="shared" ref="CA144:CA207" si="105">0.4*AR144</f>
        <v>0.31304347826086959</v>
      </c>
      <c r="CB144" s="34">
        <f t="shared" ref="CB144:CB207" si="106">0.4*AS144</f>
        <v>0.33043478260869569</v>
      </c>
      <c r="CC144" s="34">
        <f t="shared" ref="CC144:CC207" si="107">0.4*AT144</f>
        <v>0.34782608695652173</v>
      </c>
      <c r="CD144" s="34">
        <f t="shared" ref="CD144:CD207" si="108">0.4*AU144</f>
        <v>0.34666666666666668</v>
      </c>
      <c r="CE144" s="34">
        <f t="shared" ref="CE144:CE207" si="109">BS144+BY144</f>
        <v>0.86981132075471701</v>
      </c>
      <c r="CF144" s="34">
        <f t="shared" ref="CF144:CF207" si="110">BT144+BZ144</f>
        <v>0.86821705426356588</v>
      </c>
      <c r="CG144" s="34">
        <f t="shared" ref="CG144:CG207" si="111">BU144+CA144</f>
        <v>0.77971014492753632</v>
      </c>
      <c r="CH144" s="34">
        <f t="shared" ref="CH144:CH207" si="112">BV144+CB144</f>
        <v>0.83043478260869574</v>
      </c>
      <c r="CI144" s="34">
        <f t="shared" ref="CI144:CI207" si="113">BW144+CC144</f>
        <v>0.84782608695652173</v>
      </c>
      <c r="CJ144" s="34">
        <f t="shared" ref="CJ144:CJ207" si="114">BX144+CD144</f>
        <v>0.82666666666666666</v>
      </c>
      <c r="CK144" s="34">
        <f>CES!J141</f>
        <v>1</v>
      </c>
      <c r="CL144" s="34">
        <f>CES!K141</f>
        <v>0.33333333333333331</v>
      </c>
      <c r="CM144" s="34">
        <f>CES!L141</f>
        <v>1</v>
      </c>
      <c r="CN144" s="34">
        <f>CES!M141</f>
        <v>0.66666666666666663</v>
      </c>
      <c r="CO144" s="34">
        <f>CES!N141</f>
        <v>0.33333333333333331</v>
      </c>
      <c r="CP144" s="34">
        <f>CES!O141</f>
        <v>1</v>
      </c>
      <c r="CQ144" s="34">
        <f t="shared" ref="CQ144:CQ207" si="115">0.1*CK144</f>
        <v>0.1</v>
      </c>
      <c r="CR144" s="34">
        <f t="shared" ref="CR144:CR207" si="116">0.1*CL144</f>
        <v>3.3333333333333333E-2</v>
      </c>
      <c r="CS144" s="34">
        <f t="shared" ref="CS144:CS207" si="117">0.1*CM144</f>
        <v>0.1</v>
      </c>
      <c r="CT144" s="34">
        <f t="shared" ref="CT144:CT207" si="118">0.1*CN144</f>
        <v>6.6666666666666666E-2</v>
      </c>
      <c r="CU144" s="34">
        <f t="shared" ref="CU144:CU207" si="119">0.1*CO144</f>
        <v>3.3333333333333333E-2</v>
      </c>
      <c r="CV144" s="34">
        <f t="shared" ref="CV144:CV207" si="120">0.1*CP144</f>
        <v>0.1</v>
      </c>
      <c r="CW144" s="34">
        <f t="shared" ref="CW144:CW207" si="121">0.9*CE144</f>
        <v>0.78283018867924536</v>
      </c>
      <c r="CX144" s="34">
        <f t="shared" ref="CX144:CX207" si="122">0.9*CF144</f>
        <v>0.78139534883720929</v>
      </c>
      <c r="CY144" s="34">
        <f t="shared" ref="CY144:CY207" si="123">0.9*CG144</f>
        <v>0.70173913043478275</v>
      </c>
      <c r="CZ144" s="34">
        <f t="shared" ref="CZ144:CZ207" si="124">0.9*CH144</f>
        <v>0.74739130434782619</v>
      </c>
      <c r="DA144" s="34">
        <f t="shared" ref="DA144:DA207" si="125">0.9*CI144</f>
        <v>0.7630434782608696</v>
      </c>
      <c r="DB144" s="34">
        <f t="shared" ref="DB144:DB207" si="126">0.9*CJ144</f>
        <v>0.74399999999999999</v>
      </c>
      <c r="DC144" s="39">
        <f t="shared" ref="DC144:DC207" si="127">CW144+CQ144</f>
        <v>0.88283018867924534</v>
      </c>
      <c r="DD144" s="40">
        <f t="shared" ref="DD144:DD207" si="128">CX144+CR144</f>
        <v>0.81472868217054262</v>
      </c>
      <c r="DE144" s="41">
        <f t="shared" ref="DE144:DE207" si="129">CY144+CS144</f>
        <v>0.80173913043478273</v>
      </c>
      <c r="DF144" s="42">
        <f t="shared" ref="DF144:DF207" si="130">CZ144+CT144</f>
        <v>0.81405797101449284</v>
      </c>
      <c r="DG144" s="43">
        <f t="shared" ref="DG144:DG207" si="131">DA144+CU144</f>
        <v>0.79637681159420293</v>
      </c>
      <c r="DH144" s="44">
        <f t="shared" ref="DH144:DH207" si="132">DB144+CV144</f>
        <v>0.84399999999999997</v>
      </c>
    </row>
    <row r="145" spans="2:112" x14ac:dyDescent="0.3">
      <c r="B145" s="7">
        <f>'CAT1'!B143</f>
        <v>131</v>
      </c>
      <c r="C145" s="21" t="str">
        <f>'CAT1'!C143</f>
        <v>AME21088</v>
      </c>
      <c r="D145" s="132" t="str">
        <f>'CAT1'!D143</f>
        <v>AME21088</v>
      </c>
      <c r="E145" s="133"/>
      <c r="F145" s="7">
        <f>'CAT1'!F143</f>
        <v>0</v>
      </c>
      <c r="G145" s="7">
        <f>'CAT1'!G143</f>
        <v>1</v>
      </c>
      <c r="H145" s="7">
        <f>'CAT1'!H143</f>
        <v>2</v>
      </c>
      <c r="I145" s="7">
        <f>'CAT1'!I143</f>
        <v>1</v>
      </c>
      <c r="J145" s="7">
        <f>'CAT1'!J143</f>
        <v>1</v>
      </c>
      <c r="K145" s="7">
        <f>'CAT1'!K143</f>
        <v>1</v>
      </c>
      <c r="L145" s="7">
        <f>'CAT1'!L143</f>
        <v>7</v>
      </c>
      <c r="M145" s="7">
        <f>'CAT1'!M143</f>
        <v>10</v>
      </c>
      <c r="N145" s="7">
        <f>'CAT1'!N143</f>
        <v>11</v>
      </c>
      <c r="O145" s="17">
        <f>'CAT1'!O143</f>
        <v>34</v>
      </c>
      <c r="P145" s="7">
        <f>Model!F143</f>
        <v>1</v>
      </c>
      <c r="Q145" s="7">
        <f>Model!G143</f>
        <v>1</v>
      </c>
      <c r="R145" s="7">
        <f>Model!H143</f>
        <v>1</v>
      </c>
      <c r="S145" s="7">
        <f>Model!I143</f>
        <v>1</v>
      </c>
      <c r="T145" s="7">
        <f>Model!J143</f>
        <v>1</v>
      </c>
      <c r="U145" s="7">
        <f>Model!K143</f>
        <v>1</v>
      </c>
      <c r="V145" s="7">
        <f>Model!L143</f>
        <v>1</v>
      </c>
      <c r="W145" s="7">
        <f>Model!M143</f>
        <v>1</v>
      </c>
      <c r="X145" s="7">
        <f>Model!N143</f>
        <v>2</v>
      </c>
      <c r="Y145" s="7">
        <f>Model!O143</f>
        <v>2</v>
      </c>
      <c r="Z145" s="7">
        <f>Model!P143</f>
        <v>9</v>
      </c>
      <c r="AA145" s="7">
        <f>Model!Q143</f>
        <v>8</v>
      </c>
      <c r="AB145" s="7">
        <f>Model!R143</f>
        <v>10</v>
      </c>
      <c r="AC145" s="7">
        <f>Model!S143</f>
        <v>7</v>
      </c>
      <c r="AD145" s="7">
        <f>Model!T143</f>
        <v>11</v>
      </c>
      <c r="AE145" s="7">
        <f>Model!U143</f>
        <v>13</v>
      </c>
      <c r="AF145" s="17">
        <f>Model!V143</f>
        <v>70</v>
      </c>
      <c r="AG145" s="7">
        <f>'CAT1'!P143</f>
        <v>5</v>
      </c>
      <c r="AH145" s="7">
        <f>'CAT1'!Q143</f>
        <v>5</v>
      </c>
      <c r="AI145" s="17">
        <f>'CAT1'!R143</f>
        <v>10</v>
      </c>
      <c r="AJ145" s="29">
        <f>Model!W143</f>
        <v>5</v>
      </c>
      <c r="AK145" s="29">
        <f>Model!X143</f>
        <v>5</v>
      </c>
      <c r="AL145" s="17">
        <f>Model!AB143</f>
        <v>9</v>
      </c>
      <c r="AM145" s="29">
        <f>Model!Z143</f>
        <v>5</v>
      </c>
      <c r="AN145" s="29">
        <f>Model!AA143</f>
        <v>4</v>
      </c>
      <c r="AO145" s="17">
        <f>Model!AB143</f>
        <v>9</v>
      </c>
      <c r="AP145" s="39">
        <f t="shared" si="91"/>
        <v>0.660377358490566</v>
      </c>
      <c r="AQ145" s="40">
        <f t="shared" si="92"/>
        <v>0.72093023255813948</v>
      </c>
      <c r="AR145" s="41">
        <f t="shared" si="93"/>
        <v>0.60869565217391308</v>
      </c>
      <c r="AS145" s="42">
        <f t="shared" si="94"/>
        <v>0.78260869565217395</v>
      </c>
      <c r="AT145" s="43">
        <f t="shared" si="95"/>
        <v>0.95652173913043481</v>
      </c>
      <c r="AU145" s="44">
        <f t="shared" si="96"/>
        <v>0.8666666666666667</v>
      </c>
      <c r="AV145" s="7">
        <f>ESE!F143</f>
        <v>2</v>
      </c>
      <c r="AW145" s="7">
        <f>ESE!G143</f>
        <v>2</v>
      </c>
      <c r="AX145" s="7">
        <f>ESE!H143</f>
        <v>2</v>
      </c>
      <c r="AY145" s="7">
        <f>ESE!I143</f>
        <v>2</v>
      </c>
      <c r="AZ145" s="7">
        <f>ESE!J143</f>
        <v>2</v>
      </c>
      <c r="BA145" s="7">
        <f>ESE!K143</f>
        <v>2</v>
      </c>
      <c r="BB145" s="7">
        <f>ESE!L143</f>
        <v>2</v>
      </c>
      <c r="BC145" s="7">
        <f>ESE!M143</f>
        <v>2</v>
      </c>
      <c r="BD145" s="7">
        <f>ESE!N143</f>
        <v>2</v>
      </c>
      <c r="BE145" s="7">
        <f>ESE!O143</f>
        <v>2</v>
      </c>
      <c r="BF145" s="7">
        <f>ESE!P143</f>
        <v>6</v>
      </c>
      <c r="BG145" s="7">
        <f>ESE!Q143</f>
        <v>13</v>
      </c>
      <c r="BH145" s="7">
        <f>ESE!R143</f>
        <v>12</v>
      </c>
      <c r="BI145" s="7">
        <f>ESE!S143</f>
        <v>12</v>
      </c>
      <c r="BJ145" s="7">
        <f>ESE!T143</f>
        <v>11</v>
      </c>
      <c r="BK145" s="7">
        <f>ESE!U143</f>
        <v>10</v>
      </c>
      <c r="BL145" s="17">
        <f>ESE!V143</f>
        <v>84</v>
      </c>
      <c r="BM145" s="52">
        <f>ESE!W143</f>
        <v>0.94444444444444442</v>
      </c>
      <c r="BN145" s="40">
        <f>ESE!X143</f>
        <v>0.88888888888888884</v>
      </c>
      <c r="BO145" s="41">
        <f>ESE!Y143</f>
        <v>0.88888888888888884</v>
      </c>
      <c r="BP145" s="42">
        <f>ESE!Z143</f>
        <v>0.83333333333333337</v>
      </c>
      <c r="BQ145" s="43">
        <f>ESE!AA143</f>
        <v>0.77777777777777779</v>
      </c>
      <c r="BR145" s="44">
        <f>ESE!AB143</f>
        <v>0.6</v>
      </c>
      <c r="BS145" s="50">
        <f t="shared" si="97"/>
        <v>0.56666666666666665</v>
      </c>
      <c r="BT145" s="50">
        <f t="shared" si="98"/>
        <v>0.53333333333333333</v>
      </c>
      <c r="BU145" s="50">
        <f t="shared" si="99"/>
        <v>0.53333333333333333</v>
      </c>
      <c r="BV145" s="50">
        <f t="shared" si="100"/>
        <v>0.5</v>
      </c>
      <c r="BW145" s="50">
        <f t="shared" si="101"/>
        <v>0.46666666666666667</v>
      </c>
      <c r="BX145" s="50">
        <f t="shared" si="102"/>
        <v>0.36</v>
      </c>
      <c r="BY145" s="34">
        <f t="shared" si="103"/>
        <v>0.26415094339622641</v>
      </c>
      <c r="BZ145" s="34">
        <f t="shared" si="104"/>
        <v>0.28837209302325578</v>
      </c>
      <c r="CA145" s="34">
        <f t="shared" si="105"/>
        <v>0.24347826086956526</v>
      </c>
      <c r="CB145" s="34">
        <f t="shared" si="106"/>
        <v>0.31304347826086959</v>
      </c>
      <c r="CC145" s="34">
        <f t="shared" si="107"/>
        <v>0.38260869565217392</v>
      </c>
      <c r="CD145" s="34">
        <f t="shared" si="108"/>
        <v>0.34666666666666668</v>
      </c>
      <c r="CE145" s="34">
        <f t="shared" si="109"/>
        <v>0.83081761006289301</v>
      </c>
      <c r="CF145" s="34">
        <f t="shared" si="110"/>
        <v>0.82170542635658905</v>
      </c>
      <c r="CG145" s="34">
        <f t="shared" si="111"/>
        <v>0.77681159420289858</v>
      </c>
      <c r="CH145" s="34">
        <f t="shared" si="112"/>
        <v>0.81304347826086953</v>
      </c>
      <c r="CI145" s="34">
        <f t="shared" si="113"/>
        <v>0.8492753623188406</v>
      </c>
      <c r="CJ145" s="34">
        <f t="shared" si="114"/>
        <v>0.70666666666666667</v>
      </c>
      <c r="CK145" s="34">
        <f>CES!J142</f>
        <v>0.33333333333333331</v>
      </c>
      <c r="CL145" s="34">
        <f>CES!K142</f>
        <v>1</v>
      </c>
      <c r="CM145" s="34">
        <f>CES!L142</f>
        <v>1</v>
      </c>
      <c r="CN145" s="34">
        <f>CES!M142</f>
        <v>1</v>
      </c>
      <c r="CO145" s="34">
        <f>CES!N142</f>
        <v>0.33333333333333331</v>
      </c>
      <c r="CP145" s="34">
        <f>CES!O142</f>
        <v>0.66666666666666663</v>
      </c>
      <c r="CQ145" s="34">
        <f t="shared" si="115"/>
        <v>3.3333333333333333E-2</v>
      </c>
      <c r="CR145" s="34">
        <f t="shared" si="116"/>
        <v>0.1</v>
      </c>
      <c r="CS145" s="34">
        <f t="shared" si="117"/>
        <v>0.1</v>
      </c>
      <c r="CT145" s="34">
        <f t="shared" si="118"/>
        <v>0.1</v>
      </c>
      <c r="CU145" s="34">
        <f t="shared" si="119"/>
        <v>3.3333333333333333E-2</v>
      </c>
      <c r="CV145" s="34">
        <f t="shared" si="120"/>
        <v>6.6666666666666666E-2</v>
      </c>
      <c r="CW145" s="34">
        <f t="shared" si="121"/>
        <v>0.74773584905660373</v>
      </c>
      <c r="CX145" s="34">
        <f t="shared" si="122"/>
        <v>0.73953488372093013</v>
      </c>
      <c r="CY145" s="34">
        <f t="shared" si="123"/>
        <v>0.69913043478260872</v>
      </c>
      <c r="CZ145" s="34">
        <f t="shared" si="124"/>
        <v>0.73173913043478256</v>
      </c>
      <c r="DA145" s="34">
        <f t="shared" si="125"/>
        <v>0.76434782608695651</v>
      </c>
      <c r="DB145" s="34">
        <f t="shared" si="126"/>
        <v>0.63600000000000001</v>
      </c>
      <c r="DC145" s="39">
        <f t="shared" si="127"/>
        <v>0.78106918238993706</v>
      </c>
      <c r="DD145" s="40">
        <f t="shared" si="128"/>
        <v>0.8395348837209301</v>
      </c>
      <c r="DE145" s="41">
        <f t="shared" si="129"/>
        <v>0.7991304347826087</v>
      </c>
      <c r="DF145" s="42">
        <f t="shared" si="130"/>
        <v>0.83173913043478254</v>
      </c>
      <c r="DG145" s="43">
        <f t="shared" si="131"/>
        <v>0.79768115942028983</v>
      </c>
      <c r="DH145" s="44">
        <f t="shared" si="132"/>
        <v>0.70266666666666666</v>
      </c>
    </row>
    <row r="146" spans="2:112" x14ac:dyDescent="0.3">
      <c r="B146" s="7">
        <f>'CAT1'!B144</f>
        <v>132</v>
      </c>
      <c r="C146" s="21" t="str">
        <f>'CAT1'!C144</f>
        <v>AME21090</v>
      </c>
      <c r="D146" s="132" t="str">
        <f>'CAT1'!D144</f>
        <v>AME21090</v>
      </c>
      <c r="E146" s="133"/>
      <c r="F146" s="7">
        <f>'CAT1'!F144</f>
        <v>2</v>
      </c>
      <c r="G146" s="7">
        <f>'CAT1'!G144</f>
        <v>2</v>
      </c>
      <c r="H146" s="7">
        <f>'CAT1'!H144</f>
        <v>2</v>
      </c>
      <c r="I146" s="7">
        <f>'CAT1'!I144</f>
        <v>0</v>
      </c>
      <c r="J146" s="7">
        <f>'CAT1'!J144</f>
        <v>0</v>
      </c>
      <c r="K146" s="7">
        <f>'CAT1'!K144</f>
        <v>1</v>
      </c>
      <c r="L146" s="7">
        <f>'CAT1'!L144</f>
        <v>10</v>
      </c>
      <c r="M146" s="7">
        <f>'CAT1'!M144</f>
        <v>12</v>
      </c>
      <c r="N146" s="7">
        <f>'CAT1'!N144</f>
        <v>12</v>
      </c>
      <c r="O146" s="17">
        <f>'CAT1'!O144</f>
        <v>41</v>
      </c>
      <c r="P146" s="7">
        <f>Model!F144</f>
        <v>2</v>
      </c>
      <c r="Q146" s="7">
        <f>Model!G144</f>
        <v>1</v>
      </c>
      <c r="R146" s="7">
        <f>Model!H144</f>
        <v>2</v>
      </c>
      <c r="S146" s="7">
        <f>Model!I144</f>
        <v>2</v>
      </c>
      <c r="T146" s="7">
        <f>Model!J144</f>
        <v>2</v>
      </c>
      <c r="U146" s="7">
        <f>Model!K144</f>
        <v>2</v>
      </c>
      <c r="V146" s="7">
        <f>Model!L144</f>
        <v>2</v>
      </c>
      <c r="W146" s="7">
        <f>Model!M144</f>
        <v>2</v>
      </c>
      <c r="X146" s="7">
        <f>Model!N144</f>
        <v>2</v>
      </c>
      <c r="Y146" s="7">
        <f>Model!O144</f>
        <v>2</v>
      </c>
      <c r="Z146" s="7">
        <f>Model!P144</f>
        <v>9</v>
      </c>
      <c r="AA146" s="7">
        <f>Model!Q144</f>
        <v>2</v>
      </c>
      <c r="AB146" s="7">
        <f>Model!R144</f>
        <v>14</v>
      </c>
      <c r="AC146" s="7">
        <f>Model!S144</f>
        <v>8</v>
      </c>
      <c r="AD146" s="7">
        <f>Model!T144</f>
        <v>9</v>
      </c>
      <c r="AE146" s="7">
        <f>Model!U144</f>
        <v>11</v>
      </c>
      <c r="AF146" s="17">
        <f>Model!V144</f>
        <v>72</v>
      </c>
      <c r="AG146" s="7">
        <f>'CAT1'!P144</f>
        <v>5</v>
      </c>
      <c r="AH146" s="7">
        <f>'CAT1'!Q144</f>
        <v>5</v>
      </c>
      <c r="AI146" s="17">
        <f>'CAT1'!R144</f>
        <v>10</v>
      </c>
      <c r="AJ146" s="29">
        <f>Model!W144</f>
        <v>5</v>
      </c>
      <c r="AK146" s="29">
        <f>Model!X144</f>
        <v>5</v>
      </c>
      <c r="AL146" s="17">
        <f>Model!AB144</f>
        <v>9</v>
      </c>
      <c r="AM146" s="29">
        <f>Model!Z144</f>
        <v>5</v>
      </c>
      <c r="AN146" s="29">
        <f>Model!AA144</f>
        <v>4</v>
      </c>
      <c r="AO146" s="17">
        <f>Model!AB144</f>
        <v>9</v>
      </c>
      <c r="AP146" s="39">
        <f t="shared" si="91"/>
        <v>0.71698113207547165</v>
      </c>
      <c r="AQ146" s="40">
        <f t="shared" si="92"/>
        <v>0.83720930232558144</v>
      </c>
      <c r="AR146" s="41">
        <f t="shared" si="93"/>
        <v>0.73913043478260865</v>
      </c>
      <c r="AS146" s="42">
        <f t="shared" si="94"/>
        <v>0.78260869565217395</v>
      </c>
      <c r="AT146" s="43">
        <f t="shared" si="95"/>
        <v>0.86956521739130432</v>
      </c>
      <c r="AU146" s="44">
        <f t="shared" si="96"/>
        <v>0.8666666666666667</v>
      </c>
      <c r="AV146" s="7">
        <f>ESE!F144</f>
        <v>2</v>
      </c>
      <c r="AW146" s="7">
        <f>ESE!G144</f>
        <v>2</v>
      </c>
      <c r="AX146" s="7">
        <f>ESE!H144</f>
        <v>0</v>
      </c>
      <c r="AY146" s="7">
        <f>ESE!I144</f>
        <v>2</v>
      </c>
      <c r="AZ146" s="7">
        <f>ESE!J144</f>
        <v>0</v>
      </c>
      <c r="BA146" s="7">
        <f>ESE!K144</f>
        <v>0</v>
      </c>
      <c r="BB146" s="7">
        <f>ESE!L144</f>
        <v>0</v>
      </c>
      <c r="BC146" s="7">
        <f>ESE!M144</f>
        <v>0</v>
      </c>
      <c r="BD146" s="7">
        <f>ESE!N144</f>
        <v>2</v>
      </c>
      <c r="BE146" s="7">
        <f>ESE!O144</f>
        <v>2</v>
      </c>
      <c r="BF146" s="7">
        <f>ESE!P144</f>
        <v>7</v>
      </c>
      <c r="BG146" s="7">
        <f>ESE!Q144</f>
        <v>9</v>
      </c>
      <c r="BH146" s="7">
        <f>ESE!R144</f>
        <v>11</v>
      </c>
      <c r="BI146" s="7">
        <f>ESE!S144</f>
        <v>9</v>
      </c>
      <c r="BJ146" s="7">
        <f>ESE!T144</f>
        <v>12</v>
      </c>
      <c r="BK146" s="7">
        <f>ESE!U144</f>
        <v>9</v>
      </c>
      <c r="BL146" s="17">
        <f>ESE!V144</f>
        <v>67</v>
      </c>
      <c r="BM146" s="52">
        <f>ESE!W144</f>
        <v>0.72222222222222221</v>
      </c>
      <c r="BN146" s="40">
        <f>ESE!X144</f>
        <v>0.72222222222222221</v>
      </c>
      <c r="BO146" s="41">
        <f>ESE!Y144</f>
        <v>0.5</v>
      </c>
      <c r="BP146" s="42">
        <f>ESE!Z144</f>
        <v>0.66666666666666663</v>
      </c>
      <c r="BQ146" s="43">
        <f>ESE!AA144</f>
        <v>0.61111111111111116</v>
      </c>
      <c r="BR146" s="44">
        <f>ESE!AB144</f>
        <v>0.7</v>
      </c>
      <c r="BS146" s="50">
        <f t="shared" si="97"/>
        <v>0.43333333333333329</v>
      </c>
      <c r="BT146" s="50">
        <f t="shared" si="98"/>
        <v>0.43333333333333329</v>
      </c>
      <c r="BU146" s="50">
        <f t="shared" si="99"/>
        <v>0.3</v>
      </c>
      <c r="BV146" s="50">
        <f t="shared" si="100"/>
        <v>0.39999999999999997</v>
      </c>
      <c r="BW146" s="50">
        <f t="shared" si="101"/>
        <v>0.3666666666666667</v>
      </c>
      <c r="BX146" s="50">
        <f t="shared" si="102"/>
        <v>0.42</v>
      </c>
      <c r="BY146" s="34">
        <f t="shared" si="103"/>
        <v>0.28679245283018867</v>
      </c>
      <c r="BZ146" s="34">
        <f t="shared" si="104"/>
        <v>0.33488372093023261</v>
      </c>
      <c r="CA146" s="34">
        <f t="shared" si="105"/>
        <v>0.29565217391304349</v>
      </c>
      <c r="CB146" s="34">
        <f t="shared" si="106"/>
        <v>0.31304347826086959</v>
      </c>
      <c r="CC146" s="34">
        <f t="shared" si="107"/>
        <v>0.34782608695652173</v>
      </c>
      <c r="CD146" s="34">
        <f t="shared" si="108"/>
        <v>0.34666666666666668</v>
      </c>
      <c r="CE146" s="34">
        <f t="shared" si="109"/>
        <v>0.72012578616352196</v>
      </c>
      <c r="CF146" s="34">
        <f t="shared" si="110"/>
        <v>0.7682170542635659</v>
      </c>
      <c r="CG146" s="34">
        <f t="shared" si="111"/>
        <v>0.59565217391304348</v>
      </c>
      <c r="CH146" s="34">
        <f t="shared" si="112"/>
        <v>0.71304347826086956</v>
      </c>
      <c r="CI146" s="34">
        <f t="shared" si="113"/>
        <v>0.71449275362318843</v>
      </c>
      <c r="CJ146" s="34">
        <f t="shared" si="114"/>
        <v>0.76666666666666661</v>
      </c>
      <c r="CK146" s="34">
        <f>CES!J143</f>
        <v>0.33333333333333331</v>
      </c>
      <c r="CL146" s="34">
        <f>CES!K143</f>
        <v>1</v>
      </c>
      <c r="CM146" s="34">
        <f>CES!L143</f>
        <v>0.33333333333333331</v>
      </c>
      <c r="CN146" s="34">
        <f>CES!M143</f>
        <v>0.33333333333333331</v>
      </c>
      <c r="CO146" s="34">
        <f>CES!N143</f>
        <v>0.66666666666666663</v>
      </c>
      <c r="CP146" s="34">
        <f>CES!O143</f>
        <v>0.66666666666666663</v>
      </c>
      <c r="CQ146" s="34">
        <f t="shared" si="115"/>
        <v>3.3333333333333333E-2</v>
      </c>
      <c r="CR146" s="34">
        <f t="shared" si="116"/>
        <v>0.1</v>
      </c>
      <c r="CS146" s="34">
        <f t="shared" si="117"/>
        <v>3.3333333333333333E-2</v>
      </c>
      <c r="CT146" s="34">
        <f t="shared" si="118"/>
        <v>3.3333333333333333E-2</v>
      </c>
      <c r="CU146" s="34">
        <f t="shared" si="119"/>
        <v>6.6666666666666666E-2</v>
      </c>
      <c r="CV146" s="34">
        <f t="shared" si="120"/>
        <v>6.6666666666666666E-2</v>
      </c>
      <c r="CW146" s="34">
        <f t="shared" si="121"/>
        <v>0.64811320754716983</v>
      </c>
      <c r="CX146" s="34">
        <f t="shared" si="122"/>
        <v>0.69139534883720932</v>
      </c>
      <c r="CY146" s="34">
        <f t="shared" si="123"/>
        <v>0.5360869565217391</v>
      </c>
      <c r="CZ146" s="34">
        <f t="shared" si="124"/>
        <v>0.64173913043478259</v>
      </c>
      <c r="DA146" s="34">
        <f t="shared" si="125"/>
        <v>0.64304347826086961</v>
      </c>
      <c r="DB146" s="34">
        <f t="shared" si="126"/>
        <v>0.69</v>
      </c>
      <c r="DC146" s="39">
        <f t="shared" si="127"/>
        <v>0.68144654088050316</v>
      </c>
      <c r="DD146" s="40">
        <f t="shared" si="128"/>
        <v>0.7913953488372093</v>
      </c>
      <c r="DE146" s="41">
        <f t="shared" si="129"/>
        <v>0.56942028985507243</v>
      </c>
      <c r="DF146" s="42">
        <f t="shared" si="130"/>
        <v>0.67507246376811592</v>
      </c>
      <c r="DG146" s="43">
        <f t="shared" si="131"/>
        <v>0.70971014492753626</v>
      </c>
      <c r="DH146" s="44">
        <f t="shared" si="132"/>
        <v>0.7566666666666666</v>
      </c>
    </row>
    <row r="147" spans="2:112" x14ac:dyDescent="0.3">
      <c r="B147" s="7">
        <f>'CAT1'!B145</f>
        <v>133</v>
      </c>
      <c r="C147" s="21" t="str">
        <f>'CAT1'!C145</f>
        <v>AME21092</v>
      </c>
      <c r="D147" s="132" t="str">
        <f>'CAT1'!D145</f>
        <v>AME21092</v>
      </c>
      <c r="E147" s="133"/>
      <c r="F147" s="7">
        <f>'CAT1'!F145</f>
        <v>0</v>
      </c>
      <c r="G147" s="7">
        <f>'CAT1'!G145</f>
        <v>0</v>
      </c>
      <c r="H147" s="7">
        <f>'CAT1'!H145</f>
        <v>2</v>
      </c>
      <c r="I147" s="7">
        <f>'CAT1'!I145</f>
        <v>0</v>
      </c>
      <c r="J147" s="7">
        <f>'CAT1'!J145</f>
        <v>0</v>
      </c>
      <c r="K147" s="7">
        <f>'CAT1'!K145</f>
        <v>0</v>
      </c>
      <c r="L147" s="7">
        <f>'CAT1'!L145</f>
        <v>7</v>
      </c>
      <c r="M147" s="7">
        <f>'CAT1'!M145</f>
        <v>14</v>
      </c>
      <c r="N147" s="7">
        <f>'CAT1'!N145</f>
        <v>12</v>
      </c>
      <c r="O147" s="17">
        <f>'CAT1'!O145</f>
        <v>35</v>
      </c>
      <c r="P147" s="7">
        <f>Model!F145</f>
        <v>2</v>
      </c>
      <c r="Q147" s="7">
        <f>Model!G145</f>
        <v>1</v>
      </c>
      <c r="R147" s="7">
        <f>Model!H145</f>
        <v>2</v>
      </c>
      <c r="S147" s="7">
        <f>Model!I145</f>
        <v>1</v>
      </c>
      <c r="T147" s="7">
        <f>Model!J145</f>
        <v>2</v>
      </c>
      <c r="U147" s="7">
        <f>Model!K145</f>
        <v>2</v>
      </c>
      <c r="V147" s="7">
        <f>Model!L145</f>
        <v>2</v>
      </c>
      <c r="W147" s="7">
        <f>Model!M145</f>
        <v>2</v>
      </c>
      <c r="X147" s="7">
        <f>Model!N145</f>
        <v>2</v>
      </c>
      <c r="Y147" s="7">
        <f>Model!O145</f>
        <v>2</v>
      </c>
      <c r="Z147" s="7">
        <f>Model!P145</f>
        <v>10</v>
      </c>
      <c r="AA147" s="7">
        <f>Model!Q145</f>
        <v>9</v>
      </c>
      <c r="AB147" s="7">
        <f>Model!R145</f>
        <v>13</v>
      </c>
      <c r="AC147" s="7">
        <f>Model!S145</f>
        <v>12</v>
      </c>
      <c r="AD147" s="7">
        <f>Model!T145</f>
        <v>0</v>
      </c>
      <c r="AE147" s="7">
        <f>Model!U145</f>
        <v>2</v>
      </c>
      <c r="AF147" s="17">
        <f>Model!V145</f>
        <v>64</v>
      </c>
      <c r="AG147" s="7">
        <f>'CAT1'!P145</f>
        <v>5</v>
      </c>
      <c r="AH147" s="7">
        <f>'CAT1'!Q145</f>
        <v>5</v>
      </c>
      <c r="AI147" s="17">
        <f>'CAT1'!R145</f>
        <v>10</v>
      </c>
      <c r="AJ147" s="29">
        <f>Model!W145</f>
        <v>5</v>
      </c>
      <c r="AK147" s="29">
        <f>Model!X145</f>
        <v>5</v>
      </c>
      <c r="AL147" s="17">
        <f>Model!AB145</f>
        <v>9</v>
      </c>
      <c r="AM147" s="29">
        <f>Model!Z145</f>
        <v>4</v>
      </c>
      <c r="AN147" s="29">
        <f>Model!AA145</f>
        <v>5</v>
      </c>
      <c r="AO147" s="17">
        <f>Model!AB145</f>
        <v>9</v>
      </c>
      <c r="AP147" s="39">
        <f t="shared" si="91"/>
        <v>0.75471698113207553</v>
      </c>
      <c r="AQ147" s="40">
        <f t="shared" si="92"/>
        <v>0.76744186046511631</v>
      </c>
      <c r="AR147" s="41">
        <f t="shared" si="93"/>
        <v>0.91304347826086951</v>
      </c>
      <c r="AS147" s="42">
        <f t="shared" si="94"/>
        <v>0.39130434782608697</v>
      </c>
      <c r="AT147" s="43">
        <f t="shared" si="95"/>
        <v>0.43478260869565216</v>
      </c>
      <c r="AU147" s="44">
        <f t="shared" si="96"/>
        <v>1</v>
      </c>
      <c r="AV147" s="7">
        <f>ESE!F145</f>
        <v>2</v>
      </c>
      <c r="AW147" s="7">
        <f>ESE!G145</f>
        <v>2</v>
      </c>
      <c r="AX147" s="7">
        <f>ESE!H145</f>
        <v>0</v>
      </c>
      <c r="AY147" s="7">
        <f>ESE!I145</f>
        <v>2</v>
      </c>
      <c r="AZ147" s="7">
        <f>ESE!J145</f>
        <v>2</v>
      </c>
      <c r="BA147" s="7">
        <f>ESE!K145</f>
        <v>0</v>
      </c>
      <c r="BB147" s="7">
        <f>ESE!L145</f>
        <v>2</v>
      </c>
      <c r="BC147" s="7">
        <f>ESE!M145</f>
        <v>2</v>
      </c>
      <c r="BD147" s="7">
        <f>ESE!N145</f>
        <v>2</v>
      </c>
      <c r="BE147" s="7">
        <f>ESE!O145</f>
        <v>2</v>
      </c>
      <c r="BF147" s="7">
        <f>ESE!P145</f>
        <v>6</v>
      </c>
      <c r="BG147" s="7">
        <f>ESE!Q145</f>
        <v>10</v>
      </c>
      <c r="BH147" s="7">
        <f>ESE!R145</f>
        <v>10</v>
      </c>
      <c r="BI147" s="7">
        <f>ESE!S145</f>
        <v>9</v>
      </c>
      <c r="BJ147" s="7">
        <f>ESE!T145</f>
        <v>10</v>
      </c>
      <c r="BK147" s="7">
        <f>ESE!U145</f>
        <v>9</v>
      </c>
      <c r="BL147" s="17">
        <f>ESE!V145</f>
        <v>70</v>
      </c>
      <c r="BM147" s="52">
        <f>ESE!W145</f>
        <v>0.77777777777777779</v>
      </c>
      <c r="BN147" s="40">
        <f>ESE!X145</f>
        <v>0.66666666666666663</v>
      </c>
      <c r="BO147" s="41">
        <f>ESE!Y145</f>
        <v>0.61111111111111116</v>
      </c>
      <c r="BP147" s="42">
        <f>ESE!Z145</f>
        <v>0.77777777777777779</v>
      </c>
      <c r="BQ147" s="43">
        <f>ESE!AA145</f>
        <v>0.72222222222222221</v>
      </c>
      <c r="BR147" s="44">
        <f>ESE!AB145</f>
        <v>0.6</v>
      </c>
      <c r="BS147" s="50">
        <f t="shared" si="97"/>
        <v>0.46666666666666667</v>
      </c>
      <c r="BT147" s="50">
        <f t="shared" si="98"/>
        <v>0.39999999999999997</v>
      </c>
      <c r="BU147" s="50">
        <f t="shared" si="99"/>
        <v>0.3666666666666667</v>
      </c>
      <c r="BV147" s="50">
        <f t="shared" si="100"/>
        <v>0.46666666666666667</v>
      </c>
      <c r="BW147" s="50">
        <f t="shared" si="101"/>
        <v>0.43333333333333329</v>
      </c>
      <c r="BX147" s="50">
        <f t="shared" si="102"/>
        <v>0.36</v>
      </c>
      <c r="BY147" s="34">
        <f t="shared" si="103"/>
        <v>0.30188679245283023</v>
      </c>
      <c r="BZ147" s="34">
        <f t="shared" si="104"/>
        <v>0.30697674418604654</v>
      </c>
      <c r="CA147" s="34">
        <f t="shared" si="105"/>
        <v>0.36521739130434783</v>
      </c>
      <c r="CB147" s="34">
        <f t="shared" si="106"/>
        <v>0.15652173913043479</v>
      </c>
      <c r="CC147" s="34">
        <f t="shared" si="107"/>
        <v>0.17391304347826086</v>
      </c>
      <c r="CD147" s="34">
        <f t="shared" si="108"/>
        <v>0.4</v>
      </c>
      <c r="CE147" s="34">
        <f t="shared" si="109"/>
        <v>0.76855345911949691</v>
      </c>
      <c r="CF147" s="34">
        <f t="shared" si="110"/>
        <v>0.7069767441860465</v>
      </c>
      <c r="CG147" s="34">
        <f t="shared" si="111"/>
        <v>0.73188405797101452</v>
      </c>
      <c r="CH147" s="34">
        <f t="shared" si="112"/>
        <v>0.62318840579710144</v>
      </c>
      <c r="CI147" s="34">
        <f t="shared" si="113"/>
        <v>0.6072463768115941</v>
      </c>
      <c r="CJ147" s="34">
        <f t="shared" si="114"/>
        <v>0.76</v>
      </c>
      <c r="CK147" s="34">
        <f>CES!J144</f>
        <v>0.66666666666666663</v>
      </c>
      <c r="CL147" s="34">
        <f>CES!K144</f>
        <v>0.33333333333333331</v>
      </c>
      <c r="CM147" s="34">
        <f>CES!L144</f>
        <v>1</v>
      </c>
      <c r="CN147" s="34">
        <f>CES!M144</f>
        <v>0.33333333333333331</v>
      </c>
      <c r="CO147" s="34">
        <f>CES!N144</f>
        <v>0.66666666666666663</v>
      </c>
      <c r="CP147" s="34">
        <f>CES!O144</f>
        <v>0.33333333333333331</v>
      </c>
      <c r="CQ147" s="34">
        <f t="shared" si="115"/>
        <v>6.6666666666666666E-2</v>
      </c>
      <c r="CR147" s="34">
        <f t="shared" si="116"/>
        <v>3.3333333333333333E-2</v>
      </c>
      <c r="CS147" s="34">
        <f t="shared" si="117"/>
        <v>0.1</v>
      </c>
      <c r="CT147" s="34">
        <f t="shared" si="118"/>
        <v>3.3333333333333333E-2</v>
      </c>
      <c r="CU147" s="34">
        <f t="shared" si="119"/>
        <v>6.6666666666666666E-2</v>
      </c>
      <c r="CV147" s="34">
        <f t="shared" si="120"/>
        <v>3.3333333333333333E-2</v>
      </c>
      <c r="CW147" s="34">
        <f t="shared" si="121"/>
        <v>0.69169811320754726</v>
      </c>
      <c r="CX147" s="34">
        <f t="shared" si="122"/>
        <v>0.63627906976744186</v>
      </c>
      <c r="CY147" s="34">
        <f t="shared" si="123"/>
        <v>0.65869565217391313</v>
      </c>
      <c r="CZ147" s="34">
        <f t="shared" si="124"/>
        <v>0.56086956521739129</v>
      </c>
      <c r="DA147" s="34">
        <f t="shared" si="125"/>
        <v>0.54652173913043467</v>
      </c>
      <c r="DB147" s="34">
        <f t="shared" si="126"/>
        <v>0.68400000000000005</v>
      </c>
      <c r="DC147" s="39">
        <f t="shared" si="127"/>
        <v>0.75836477987421391</v>
      </c>
      <c r="DD147" s="40">
        <f t="shared" si="128"/>
        <v>0.66961240310077519</v>
      </c>
      <c r="DE147" s="41">
        <f t="shared" si="129"/>
        <v>0.7586956521739131</v>
      </c>
      <c r="DF147" s="42">
        <f t="shared" si="130"/>
        <v>0.59420289855072461</v>
      </c>
      <c r="DG147" s="43">
        <f t="shared" si="131"/>
        <v>0.61318840579710132</v>
      </c>
      <c r="DH147" s="44">
        <f t="shared" si="132"/>
        <v>0.71733333333333338</v>
      </c>
    </row>
    <row r="148" spans="2:112" x14ac:dyDescent="0.3">
      <c r="B148" s="7">
        <f>'CAT1'!B146</f>
        <v>134</v>
      </c>
      <c r="C148" s="21" t="str">
        <f>'CAT1'!C146</f>
        <v>AME21094</v>
      </c>
      <c r="D148" s="132" t="str">
        <f>'CAT1'!D146</f>
        <v>AME21094</v>
      </c>
      <c r="E148" s="133"/>
      <c r="F148" s="7">
        <f>'CAT1'!F146</f>
        <v>2</v>
      </c>
      <c r="G148" s="7">
        <f>'CAT1'!G146</f>
        <v>2</v>
      </c>
      <c r="H148" s="7">
        <f>'CAT1'!H146</f>
        <v>2</v>
      </c>
      <c r="I148" s="7">
        <f>'CAT1'!I146</f>
        <v>2</v>
      </c>
      <c r="J148" s="7">
        <f>'CAT1'!J146</f>
        <v>2</v>
      </c>
      <c r="K148" s="7">
        <f>'CAT1'!K146</f>
        <v>2</v>
      </c>
      <c r="L148" s="7">
        <f>'CAT1'!L146</f>
        <v>9</v>
      </c>
      <c r="M148" s="7">
        <f>'CAT1'!M146</f>
        <v>12</v>
      </c>
      <c r="N148" s="7">
        <f>'CAT1'!N146</f>
        <v>12</v>
      </c>
      <c r="O148" s="17">
        <f>'CAT1'!O146</f>
        <v>45</v>
      </c>
      <c r="P148" s="7">
        <f>Model!F146</f>
        <v>2</v>
      </c>
      <c r="Q148" s="7">
        <f>Model!G146</f>
        <v>1</v>
      </c>
      <c r="R148" s="7">
        <f>Model!H146</f>
        <v>2</v>
      </c>
      <c r="S148" s="7">
        <f>Model!I146</f>
        <v>2</v>
      </c>
      <c r="T148" s="7">
        <f>Model!J146</f>
        <v>1</v>
      </c>
      <c r="U148" s="7">
        <f>Model!K146</f>
        <v>2</v>
      </c>
      <c r="V148" s="7">
        <f>Model!L146</f>
        <v>2</v>
      </c>
      <c r="W148" s="7">
        <f>Model!M146</f>
        <v>2</v>
      </c>
      <c r="X148" s="7">
        <f>Model!N146</f>
        <v>2</v>
      </c>
      <c r="Y148" s="7">
        <f>Model!O146</f>
        <v>1</v>
      </c>
      <c r="Z148" s="7">
        <f>Model!P146</f>
        <v>9</v>
      </c>
      <c r="AA148" s="7">
        <f>Model!Q146</f>
        <v>12</v>
      </c>
      <c r="AB148" s="7">
        <f>Model!R146</f>
        <v>12</v>
      </c>
      <c r="AC148" s="7">
        <f>Model!S146</f>
        <v>12</v>
      </c>
      <c r="AD148" s="7">
        <f>Model!T146</f>
        <v>10</v>
      </c>
      <c r="AE148" s="7">
        <f>Model!U146</f>
        <v>11</v>
      </c>
      <c r="AF148" s="17">
        <f>Model!V146</f>
        <v>83</v>
      </c>
      <c r="AG148" s="7">
        <f>'CAT1'!P146</f>
        <v>5</v>
      </c>
      <c r="AH148" s="7">
        <f>'CAT1'!Q146</f>
        <v>5</v>
      </c>
      <c r="AI148" s="17">
        <f>'CAT1'!R146</f>
        <v>10</v>
      </c>
      <c r="AJ148" s="29">
        <f>Model!W146</f>
        <v>5</v>
      </c>
      <c r="AK148" s="29">
        <f>Model!X146</f>
        <v>5</v>
      </c>
      <c r="AL148" s="17">
        <f>Model!AB146</f>
        <v>9</v>
      </c>
      <c r="AM148" s="29">
        <f>Model!Z146</f>
        <v>5</v>
      </c>
      <c r="AN148" s="29">
        <f>Model!AA146</f>
        <v>4</v>
      </c>
      <c r="AO148" s="17">
        <f>Model!AB146</f>
        <v>9</v>
      </c>
      <c r="AP148" s="39">
        <f t="shared" si="91"/>
        <v>0.8867924528301887</v>
      </c>
      <c r="AQ148" s="40">
        <f t="shared" si="92"/>
        <v>0.90697674418604646</v>
      </c>
      <c r="AR148" s="41">
        <f t="shared" si="93"/>
        <v>0.86956521739130432</v>
      </c>
      <c r="AS148" s="42">
        <f t="shared" si="94"/>
        <v>0.82608695652173914</v>
      </c>
      <c r="AT148" s="43">
        <f t="shared" si="95"/>
        <v>0.82608695652173914</v>
      </c>
      <c r="AU148" s="44">
        <f t="shared" si="96"/>
        <v>0.8666666666666667</v>
      </c>
      <c r="AV148" s="7">
        <f>ESE!F146</f>
        <v>2</v>
      </c>
      <c r="AW148" s="7">
        <f>ESE!G146</f>
        <v>2</v>
      </c>
      <c r="AX148" s="7">
        <f>ESE!H146</f>
        <v>2</v>
      </c>
      <c r="AY148" s="7">
        <f>ESE!I146</f>
        <v>2</v>
      </c>
      <c r="AZ148" s="7">
        <f>ESE!J146</f>
        <v>2</v>
      </c>
      <c r="BA148" s="7">
        <f>ESE!K146</f>
        <v>2</v>
      </c>
      <c r="BB148" s="7">
        <f>ESE!L146</f>
        <v>2</v>
      </c>
      <c r="BC148" s="7">
        <f>ESE!M146</f>
        <v>2</v>
      </c>
      <c r="BD148" s="7">
        <f>ESE!N146</f>
        <v>2</v>
      </c>
      <c r="BE148" s="7">
        <f>ESE!O146</f>
        <v>2</v>
      </c>
      <c r="BF148" s="7">
        <f>ESE!P146</f>
        <v>8</v>
      </c>
      <c r="BG148" s="7">
        <f>ESE!Q146</f>
        <v>13</v>
      </c>
      <c r="BH148" s="7">
        <f>ESE!R146</f>
        <v>12</v>
      </c>
      <c r="BI148" s="7">
        <f>ESE!S146</f>
        <v>11</v>
      </c>
      <c r="BJ148" s="7">
        <f>ESE!T146</f>
        <v>11</v>
      </c>
      <c r="BK148" s="7">
        <f>ESE!U146</f>
        <v>12</v>
      </c>
      <c r="BL148" s="17">
        <f>ESE!V146</f>
        <v>87</v>
      </c>
      <c r="BM148" s="52">
        <f>ESE!W146</f>
        <v>0.94444444444444442</v>
      </c>
      <c r="BN148" s="40">
        <f>ESE!X146</f>
        <v>0.88888888888888884</v>
      </c>
      <c r="BO148" s="41">
        <f>ESE!Y146</f>
        <v>0.83333333333333337</v>
      </c>
      <c r="BP148" s="42">
        <f>ESE!Z146</f>
        <v>0.83333333333333337</v>
      </c>
      <c r="BQ148" s="43">
        <f>ESE!AA146</f>
        <v>0.88888888888888884</v>
      </c>
      <c r="BR148" s="44">
        <f>ESE!AB146</f>
        <v>0.8</v>
      </c>
      <c r="BS148" s="50">
        <f t="shared" si="97"/>
        <v>0.56666666666666665</v>
      </c>
      <c r="BT148" s="50">
        <f t="shared" si="98"/>
        <v>0.53333333333333333</v>
      </c>
      <c r="BU148" s="50">
        <f t="shared" si="99"/>
        <v>0.5</v>
      </c>
      <c r="BV148" s="50">
        <f t="shared" si="100"/>
        <v>0.5</v>
      </c>
      <c r="BW148" s="50">
        <f t="shared" si="101"/>
        <v>0.53333333333333333</v>
      </c>
      <c r="BX148" s="50">
        <f t="shared" si="102"/>
        <v>0.48</v>
      </c>
      <c r="BY148" s="34">
        <f t="shared" si="103"/>
        <v>0.3547169811320755</v>
      </c>
      <c r="BZ148" s="34">
        <f t="shared" si="104"/>
        <v>0.36279069767441863</v>
      </c>
      <c r="CA148" s="34">
        <f t="shared" si="105"/>
        <v>0.34782608695652173</v>
      </c>
      <c r="CB148" s="34">
        <f t="shared" si="106"/>
        <v>0.33043478260869569</v>
      </c>
      <c r="CC148" s="34">
        <f t="shared" si="107"/>
        <v>0.33043478260869569</v>
      </c>
      <c r="CD148" s="34">
        <f t="shared" si="108"/>
        <v>0.34666666666666668</v>
      </c>
      <c r="CE148" s="34">
        <f t="shared" si="109"/>
        <v>0.92138364779874216</v>
      </c>
      <c r="CF148" s="34">
        <f t="shared" si="110"/>
        <v>0.89612403100775195</v>
      </c>
      <c r="CG148" s="34">
        <f t="shared" si="111"/>
        <v>0.84782608695652173</v>
      </c>
      <c r="CH148" s="34">
        <f t="shared" si="112"/>
        <v>0.83043478260869574</v>
      </c>
      <c r="CI148" s="34">
        <f t="shared" si="113"/>
        <v>0.86376811594202896</v>
      </c>
      <c r="CJ148" s="34">
        <f t="shared" si="114"/>
        <v>0.82666666666666666</v>
      </c>
      <c r="CK148" s="34">
        <f>CES!J145</f>
        <v>0.66666666666666663</v>
      </c>
      <c r="CL148" s="34">
        <f>CES!K145</f>
        <v>0.66666666666666663</v>
      </c>
      <c r="CM148" s="34">
        <f>CES!L145</f>
        <v>0.66666666666666663</v>
      </c>
      <c r="CN148" s="34">
        <f>CES!M145</f>
        <v>0.33333333333333331</v>
      </c>
      <c r="CO148" s="34">
        <f>CES!N145</f>
        <v>0.33333333333333331</v>
      </c>
      <c r="CP148" s="34">
        <f>CES!O145</f>
        <v>0.33333333333333331</v>
      </c>
      <c r="CQ148" s="34">
        <f t="shared" si="115"/>
        <v>6.6666666666666666E-2</v>
      </c>
      <c r="CR148" s="34">
        <f t="shared" si="116"/>
        <v>6.6666666666666666E-2</v>
      </c>
      <c r="CS148" s="34">
        <f t="shared" si="117"/>
        <v>6.6666666666666666E-2</v>
      </c>
      <c r="CT148" s="34">
        <f t="shared" si="118"/>
        <v>3.3333333333333333E-2</v>
      </c>
      <c r="CU148" s="34">
        <f t="shared" si="119"/>
        <v>3.3333333333333333E-2</v>
      </c>
      <c r="CV148" s="34">
        <f t="shared" si="120"/>
        <v>3.3333333333333333E-2</v>
      </c>
      <c r="CW148" s="34">
        <f t="shared" si="121"/>
        <v>0.82924528301886791</v>
      </c>
      <c r="CX148" s="34">
        <f t="shared" si="122"/>
        <v>0.80651162790697672</v>
      </c>
      <c r="CY148" s="34">
        <f t="shared" si="123"/>
        <v>0.7630434782608696</v>
      </c>
      <c r="CZ148" s="34">
        <f t="shared" si="124"/>
        <v>0.74739130434782619</v>
      </c>
      <c r="DA148" s="34">
        <f t="shared" si="125"/>
        <v>0.77739130434782611</v>
      </c>
      <c r="DB148" s="34">
        <f t="shared" si="126"/>
        <v>0.74399999999999999</v>
      </c>
      <c r="DC148" s="39">
        <f t="shared" si="127"/>
        <v>0.89591194968553456</v>
      </c>
      <c r="DD148" s="40">
        <f t="shared" si="128"/>
        <v>0.87317829457364338</v>
      </c>
      <c r="DE148" s="41">
        <f t="shared" si="129"/>
        <v>0.82971014492753625</v>
      </c>
      <c r="DF148" s="42">
        <f t="shared" si="130"/>
        <v>0.78072463768115952</v>
      </c>
      <c r="DG148" s="43">
        <f t="shared" si="131"/>
        <v>0.81072463768115943</v>
      </c>
      <c r="DH148" s="44">
        <f t="shared" si="132"/>
        <v>0.77733333333333332</v>
      </c>
    </row>
    <row r="149" spans="2:112" x14ac:dyDescent="0.3">
      <c r="B149" s="7">
        <f>'CAT1'!B147</f>
        <v>135</v>
      </c>
      <c r="C149" s="21" t="str">
        <f>'CAT1'!C147</f>
        <v>AME21095</v>
      </c>
      <c r="D149" s="132" t="str">
        <f>'CAT1'!D147</f>
        <v>AME21095</v>
      </c>
      <c r="E149" s="133"/>
      <c r="F149" s="7">
        <f>'CAT1'!F147</f>
        <v>2</v>
      </c>
      <c r="G149" s="7">
        <f>'CAT1'!G147</f>
        <v>2</v>
      </c>
      <c r="H149" s="7">
        <f>'CAT1'!H147</f>
        <v>2</v>
      </c>
      <c r="I149" s="7">
        <f>'CAT1'!I147</f>
        <v>1</v>
      </c>
      <c r="J149" s="7">
        <f>'CAT1'!J147</f>
        <v>2</v>
      </c>
      <c r="K149" s="7">
        <f>'CAT1'!K147</f>
        <v>2</v>
      </c>
      <c r="L149" s="7">
        <f>'CAT1'!L147</f>
        <v>7</v>
      </c>
      <c r="M149" s="7">
        <f>'CAT1'!M147</f>
        <v>8</v>
      </c>
      <c r="N149" s="7">
        <f>'CAT1'!N147</f>
        <v>14</v>
      </c>
      <c r="O149" s="17">
        <f>'CAT1'!O147</f>
        <v>40</v>
      </c>
      <c r="P149" s="7">
        <f>Model!F147</f>
        <v>2</v>
      </c>
      <c r="Q149" s="7">
        <f>Model!G147</f>
        <v>1</v>
      </c>
      <c r="R149" s="7">
        <f>Model!H147</f>
        <v>1</v>
      </c>
      <c r="S149" s="7">
        <f>Model!I147</f>
        <v>2</v>
      </c>
      <c r="T149" s="7">
        <f>Model!J147</f>
        <v>1</v>
      </c>
      <c r="U149" s="7">
        <f>Model!K147</f>
        <v>1</v>
      </c>
      <c r="V149" s="7">
        <f>Model!L147</f>
        <v>1</v>
      </c>
      <c r="W149" s="7">
        <f>Model!M147</f>
        <v>1</v>
      </c>
      <c r="X149" s="7">
        <f>Model!N147</f>
        <v>1</v>
      </c>
      <c r="Y149" s="7">
        <f>Model!O147</f>
        <v>2</v>
      </c>
      <c r="Z149" s="7">
        <f>Model!P147</f>
        <v>10</v>
      </c>
      <c r="AA149" s="7">
        <f>Model!Q147</f>
        <v>10</v>
      </c>
      <c r="AB149" s="7">
        <f>Model!R147</f>
        <v>12</v>
      </c>
      <c r="AC149" s="7">
        <f>Model!S147</f>
        <v>12</v>
      </c>
      <c r="AD149" s="7">
        <f>Model!T147</f>
        <v>12</v>
      </c>
      <c r="AE149" s="7">
        <f>Model!U147</f>
        <v>12</v>
      </c>
      <c r="AF149" s="17">
        <f>Model!V147</f>
        <v>81</v>
      </c>
      <c r="AG149" s="7">
        <f>'CAT1'!P147</f>
        <v>5</v>
      </c>
      <c r="AH149" s="7">
        <f>'CAT1'!Q147</f>
        <v>5</v>
      </c>
      <c r="AI149" s="17">
        <f>'CAT1'!R147</f>
        <v>10</v>
      </c>
      <c r="AJ149" s="29">
        <f>Model!W147</f>
        <v>5</v>
      </c>
      <c r="AK149" s="29">
        <f>Model!X147</f>
        <v>5</v>
      </c>
      <c r="AL149" s="17">
        <f>Model!AB147</f>
        <v>8</v>
      </c>
      <c r="AM149" s="29">
        <f>Model!Z147</f>
        <v>4</v>
      </c>
      <c r="AN149" s="29">
        <f>Model!AA147</f>
        <v>4</v>
      </c>
      <c r="AO149" s="17">
        <f>Model!AB147</f>
        <v>8</v>
      </c>
      <c r="AP149" s="39">
        <f t="shared" si="91"/>
        <v>0.73584905660377353</v>
      </c>
      <c r="AQ149" s="40">
        <f t="shared" si="92"/>
        <v>0.90697674418604646</v>
      </c>
      <c r="AR149" s="41">
        <f t="shared" si="93"/>
        <v>0.82608695652173914</v>
      </c>
      <c r="AS149" s="42">
        <f t="shared" si="94"/>
        <v>0.82608695652173914</v>
      </c>
      <c r="AT149" s="43">
        <f t="shared" si="95"/>
        <v>0.82608695652173914</v>
      </c>
      <c r="AU149" s="44">
        <f t="shared" si="96"/>
        <v>0.93333333333333335</v>
      </c>
      <c r="AV149" s="7">
        <f>ESE!F147</f>
        <v>2</v>
      </c>
      <c r="AW149" s="7">
        <f>ESE!G147</f>
        <v>2</v>
      </c>
      <c r="AX149" s="7">
        <f>ESE!H147</f>
        <v>0</v>
      </c>
      <c r="AY149" s="7">
        <f>ESE!I147</f>
        <v>2</v>
      </c>
      <c r="AZ149" s="7">
        <f>ESE!J147</f>
        <v>2</v>
      </c>
      <c r="BA149" s="7">
        <f>ESE!K147</f>
        <v>2</v>
      </c>
      <c r="BB149" s="7">
        <f>ESE!L147</f>
        <v>2</v>
      </c>
      <c r="BC149" s="7">
        <f>ESE!M147</f>
        <v>2</v>
      </c>
      <c r="BD149" s="7">
        <f>ESE!N147</f>
        <v>2</v>
      </c>
      <c r="BE149" s="7">
        <f>ESE!O147</f>
        <v>2</v>
      </c>
      <c r="BF149" s="7">
        <f>ESE!P147</f>
        <v>8</v>
      </c>
      <c r="BG149" s="7">
        <f>ESE!Q147</f>
        <v>11</v>
      </c>
      <c r="BH149" s="7">
        <f>ESE!R147</f>
        <v>12</v>
      </c>
      <c r="BI149" s="7">
        <f>ESE!S147</f>
        <v>11</v>
      </c>
      <c r="BJ149" s="7">
        <f>ESE!T147</f>
        <v>12</v>
      </c>
      <c r="BK149" s="7">
        <f>ESE!U147</f>
        <v>11</v>
      </c>
      <c r="BL149" s="17">
        <f>ESE!V147</f>
        <v>83</v>
      </c>
      <c r="BM149" s="52">
        <f>ESE!W147</f>
        <v>0.83333333333333337</v>
      </c>
      <c r="BN149" s="40">
        <f>ESE!X147</f>
        <v>0.77777777777777779</v>
      </c>
      <c r="BO149" s="41">
        <f>ESE!Y147</f>
        <v>0.83333333333333337</v>
      </c>
      <c r="BP149" s="42">
        <f>ESE!Z147</f>
        <v>0.88888888888888884</v>
      </c>
      <c r="BQ149" s="43">
        <f>ESE!AA147</f>
        <v>0.83333333333333337</v>
      </c>
      <c r="BR149" s="44">
        <f>ESE!AB147</f>
        <v>0.8</v>
      </c>
      <c r="BS149" s="50">
        <f t="shared" si="97"/>
        <v>0.5</v>
      </c>
      <c r="BT149" s="50">
        <f t="shared" si="98"/>
        <v>0.46666666666666667</v>
      </c>
      <c r="BU149" s="50">
        <f t="shared" si="99"/>
        <v>0.5</v>
      </c>
      <c r="BV149" s="50">
        <f t="shared" si="100"/>
        <v>0.53333333333333333</v>
      </c>
      <c r="BW149" s="50">
        <f t="shared" si="101"/>
        <v>0.5</v>
      </c>
      <c r="BX149" s="50">
        <f t="shared" si="102"/>
        <v>0.48</v>
      </c>
      <c r="BY149" s="34">
        <f t="shared" si="103"/>
        <v>0.29433962264150942</v>
      </c>
      <c r="BZ149" s="34">
        <f t="shared" si="104"/>
        <v>0.36279069767441863</v>
      </c>
      <c r="CA149" s="34">
        <f t="shared" si="105"/>
        <v>0.33043478260869569</v>
      </c>
      <c r="CB149" s="34">
        <f t="shared" si="106"/>
        <v>0.33043478260869569</v>
      </c>
      <c r="CC149" s="34">
        <f t="shared" si="107"/>
        <v>0.33043478260869569</v>
      </c>
      <c r="CD149" s="34">
        <f t="shared" si="108"/>
        <v>0.37333333333333335</v>
      </c>
      <c r="CE149" s="34">
        <f t="shared" si="109"/>
        <v>0.79433962264150937</v>
      </c>
      <c r="CF149" s="34">
        <f t="shared" si="110"/>
        <v>0.8294573643410853</v>
      </c>
      <c r="CG149" s="34">
        <f t="shared" si="111"/>
        <v>0.83043478260869574</v>
      </c>
      <c r="CH149" s="34">
        <f t="shared" si="112"/>
        <v>0.86376811594202896</v>
      </c>
      <c r="CI149" s="34">
        <f t="shared" si="113"/>
        <v>0.83043478260869574</v>
      </c>
      <c r="CJ149" s="34">
        <f t="shared" si="114"/>
        <v>0.85333333333333328</v>
      </c>
      <c r="CK149" s="34">
        <f>CES!J146</f>
        <v>0.33333333333333331</v>
      </c>
      <c r="CL149" s="34">
        <f>CES!K146</f>
        <v>1</v>
      </c>
      <c r="CM149" s="34">
        <f>CES!L146</f>
        <v>0.66666666666666663</v>
      </c>
      <c r="CN149" s="34">
        <f>CES!M146</f>
        <v>1</v>
      </c>
      <c r="CO149" s="34">
        <f>CES!N146</f>
        <v>0.66666666666666663</v>
      </c>
      <c r="CP149" s="34">
        <f>CES!O146</f>
        <v>0.66666666666666663</v>
      </c>
      <c r="CQ149" s="34">
        <f t="shared" si="115"/>
        <v>3.3333333333333333E-2</v>
      </c>
      <c r="CR149" s="34">
        <f t="shared" si="116"/>
        <v>0.1</v>
      </c>
      <c r="CS149" s="34">
        <f t="shared" si="117"/>
        <v>6.6666666666666666E-2</v>
      </c>
      <c r="CT149" s="34">
        <f t="shared" si="118"/>
        <v>0.1</v>
      </c>
      <c r="CU149" s="34">
        <f t="shared" si="119"/>
        <v>6.6666666666666666E-2</v>
      </c>
      <c r="CV149" s="34">
        <f t="shared" si="120"/>
        <v>6.6666666666666666E-2</v>
      </c>
      <c r="CW149" s="34">
        <f t="shared" si="121"/>
        <v>0.71490566037735848</v>
      </c>
      <c r="CX149" s="34">
        <f t="shared" si="122"/>
        <v>0.74651162790697678</v>
      </c>
      <c r="CY149" s="34">
        <f t="shared" si="123"/>
        <v>0.74739130434782619</v>
      </c>
      <c r="CZ149" s="34">
        <f t="shared" si="124"/>
        <v>0.77739130434782611</v>
      </c>
      <c r="DA149" s="34">
        <f t="shared" si="125"/>
        <v>0.74739130434782619</v>
      </c>
      <c r="DB149" s="34">
        <f t="shared" si="126"/>
        <v>0.76800000000000002</v>
      </c>
      <c r="DC149" s="39">
        <f t="shared" si="127"/>
        <v>0.7482389937106918</v>
      </c>
      <c r="DD149" s="40">
        <f t="shared" si="128"/>
        <v>0.84651162790697676</v>
      </c>
      <c r="DE149" s="41">
        <f t="shared" si="129"/>
        <v>0.81405797101449284</v>
      </c>
      <c r="DF149" s="42">
        <f t="shared" si="130"/>
        <v>0.87739130434782608</v>
      </c>
      <c r="DG149" s="43">
        <f t="shared" si="131"/>
        <v>0.81405797101449284</v>
      </c>
      <c r="DH149" s="44">
        <f t="shared" si="132"/>
        <v>0.83466666666666667</v>
      </c>
    </row>
    <row r="150" spans="2:112" x14ac:dyDescent="0.3">
      <c r="B150" s="7">
        <f>'CAT1'!B148</f>
        <v>136</v>
      </c>
      <c r="C150" s="21" t="str">
        <f>'CAT1'!C148</f>
        <v>AME21097</v>
      </c>
      <c r="D150" s="132" t="str">
        <f>'CAT1'!D148</f>
        <v>AME21097</v>
      </c>
      <c r="E150" s="133"/>
      <c r="F150" s="7">
        <f>'CAT1'!F148</f>
        <v>2</v>
      </c>
      <c r="G150" s="7">
        <f>'CAT1'!G148</f>
        <v>2</v>
      </c>
      <c r="H150" s="7">
        <f>'CAT1'!H148</f>
        <v>2</v>
      </c>
      <c r="I150" s="7">
        <f>'CAT1'!I148</f>
        <v>2</v>
      </c>
      <c r="J150" s="7">
        <f>'CAT1'!J148</f>
        <v>2</v>
      </c>
      <c r="K150" s="7">
        <f>'CAT1'!K148</f>
        <v>2</v>
      </c>
      <c r="L150" s="7">
        <f>'CAT1'!L148</f>
        <v>10</v>
      </c>
      <c r="M150" s="7">
        <f>'CAT1'!M148</f>
        <v>12</v>
      </c>
      <c r="N150" s="7">
        <f>'CAT1'!N148</f>
        <v>11</v>
      </c>
      <c r="O150" s="17">
        <f>'CAT1'!O148</f>
        <v>45</v>
      </c>
      <c r="P150" s="7">
        <f>Model!F148</f>
        <v>2</v>
      </c>
      <c r="Q150" s="7">
        <f>Model!G148</f>
        <v>2</v>
      </c>
      <c r="R150" s="7">
        <f>Model!H148</f>
        <v>2</v>
      </c>
      <c r="S150" s="7">
        <f>Model!I148</f>
        <v>2</v>
      </c>
      <c r="T150" s="7">
        <f>Model!J148</f>
        <v>2</v>
      </c>
      <c r="U150" s="7">
        <f>Model!K148</f>
        <v>2</v>
      </c>
      <c r="V150" s="7">
        <f>Model!L148</f>
        <v>2</v>
      </c>
      <c r="W150" s="7">
        <f>Model!M148</f>
        <v>2</v>
      </c>
      <c r="X150" s="7">
        <f>Model!N148</f>
        <v>2</v>
      </c>
      <c r="Y150" s="7">
        <f>Model!O148</f>
        <v>2</v>
      </c>
      <c r="Z150" s="7">
        <f>Model!P148</f>
        <v>7</v>
      </c>
      <c r="AA150" s="7">
        <f>Model!Q148</f>
        <v>13</v>
      </c>
      <c r="AB150" s="7">
        <f>Model!R148</f>
        <v>9</v>
      </c>
      <c r="AC150" s="7">
        <f>Model!S148</f>
        <v>11</v>
      </c>
      <c r="AD150" s="7">
        <f>Model!T148</f>
        <v>11</v>
      </c>
      <c r="AE150" s="7">
        <f>Model!U148</f>
        <v>11</v>
      </c>
      <c r="AF150" s="17">
        <f>Model!V148</f>
        <v>82</v>
      </c>
      <c r="AG150" s="7">
        <f>'CAT1'!P148</f>
        <v>5</v>
      </c>
      <c r="AH150" s="7">
        <f>'CAT1'!Q148</f>
        <v>5</v>
      </c>
      <c r="AI150" s="17">
        <f>'CAT1'!R148</f>
        <v>10</v>
      </c>
      <c r="AJ150" s="29">
        <f>Model!W148</f>
        <v>5</v>
      </c>
      <c r="AK150" s="29">
        <f>Model!X148</f>
        <v>5</v>
      </c>
      <c r="AL150" s="17">
        <f>Model!AB148</f>
        <v>9</v>
      </c>
      <c r="AM150" s="29">
        <f>Model!Z148</f>
        <v>4</v>
      </c>
      <c r="AN150" s="29">
        <f>Model!AA148</f>
        <v>5</v>
      </c>
      <c r="AO150" s="17">
        <f>Model!AB148</f>
        <v>9</v>
      </c>
      <c r="AP150" s="39">
        <f t="shared" si="91"/>
        <v>0.94339622641509435</v>
      </c>
      <c r="AQ150" s="40">
        <f t="shared" si="92"/>
        <v>0.81395348837209303</v>
      </c>
      <c r="AR150" s="41">
        <f t="shared" si="93"/>
        <v>0.86956521739130432</v>
      </c>
      <c r="AS150" s="42">
        <f t="shared" si="94"/>
        <v>0.86956521739130432</v>
      </c>
      <c r="AT150" s="43">
        <f t="shared" si="95"/>
        <v>0.82608695652173914</v>
      </c>
      <c r="AU150" s="44">
        <f t="shared" si="96"/>
        <v>0.8</v>
      </c>
      <c r="AV150" s="7">
        <f>ESE!F148</f>
        <v>2</v>
      </c>
      <c r="AW150" s="7">
        <f>ESE!G148</f>
        <v>2</v>
      </c>
      <c r="AX150" s="7">
        <f>ESE!H148</f>
        <v>2</v>
      </c>
      <c r="AY150" s="7">
        <f>ESE!I148</f>
        <v>2</v>
      </c>
      <c r="AZ150" s="7">
        <f>ESE!J148</f>
        <v>2</v>
      </c>
      <c r="BA150" s="7">
        <f>ESE!K148</f>
        <v>2</v>
      </c>
      <c r="BB150" s="7">
        <f>ESE!L148</f>
        <v>2</v>
      </c>
      <c r="BC150" s="7">
        <f>ESE!M148</f>
        <v>2</v>
      </c>
      <c r="BD150" s="7">
        <f>ESE!N148</f>
        <v>2</v>
      </c>
      <c r="BE150" s="7">
        <f>ESE!O148</f>
        <v>2</v>
      </c>
      <c r="BF150" s="7">
        <f>ESE!P148</f>
        <v>7</v>
      </c>
      <c r="BG150" s="7">
        <f>ESE!Q148</f>
        <v>11</v>
      </c>
      <c r="BH150" s="7">
        <f>ESE!R148</f>
        <v>12</v>
      </c>
      <c r="BI150" s="7">
        <f>ESE!S148</f>
        <v>12</v>
      </c>
      <c r="BJ150" s="7">
        <f>ESE!T148</f>
        <v>12</v>
      </c>
      <c r="BK150" s="7">
        <f>ESE!U148</f>
        <v>12</v>
      </c>
      <c r="BL150" s="17">
        <f>ESE!V148</f>
        <v>86</v>
      </c>
      <c r="BM150" s="52">
        <f>ESE!W148</f>
        <v>0.83333333333333337</v>
      </c>
      <c r="BN150" s="40">
        <f>ESE!X148</f>
        <v>0.88888888888888884</v>
      </c>
      <c r="BO150" s="41">
        <f>ESE!Y148</f>
        <v>0.88888888888888884</v>
      </c>
      <c r="BP150" s="42">
        <f>ESE!Z148</f>
        <v>0.88888888888888884</v>
      </c>
      <c r="BQ150" s="43">
        <f>ESE!AA148</f>
        <v>0.88888888888888884</v>
      </c>
      <c r="BR150" s="44">
        <f>ESE!AB148</f>
        <v>0.7</v>
      </c>
      <c r="BS150" s="50">
        <f t="shared" si="97"/>
        <v>0.5</v>
      </c>
      <c r="BT150" s="50">
        <f t="shared" si="98"/>
        <v>0.53333333333333333</v>
      </c>
      <c r="BU150" s="50">
        <f t="shared" si="99"/>
        <v>0.53333333333333333</v>
      </c>
      <c r="BV150" s="50">
        <f t="shared" si="100"/>
        <v>0.53333333333333333</v>
      </c>
      <c r="BW150" s="50">
        <f t="shared" si="101"/>
        <v>0.53333333333333333</v>
      </c>
      <c r="BX150" s="50">
        <f t="shared" si="102"/>
        <v>0.42</v>
      </c>
      <c r="BY150" s="34">
        <f t="shared" si="103"/>
        <v>0.37735849056603776</v>
      </c>
      <c r="BZ150" s="34">
        <f t="shared" si="104"/>
        <v>0.32558139534883723</v>
      </c>
      <c r="CA150" s="34">
        <f t="shared" si="105"/>
        <v>0.34782608695652173</v>
      </c>
      <c r="CB150" s="34">
        <f t="shared" si="106"/>
        <v>0.34782608695652173</v>
      </c>
      <c r="CC150" s="34">
        <f t="shared" si="107"/>
        <v>0.33043478260869569</v>
      </c>
      <c r="CD150" s="34">
        <f t="shared" si="108"/>
        <v>0.32000000000000006</v>
      </c>
      <c r="CE150" s="34">
        <f t="shared" si="109"/>
        <v>0.87735849056603776</v>
      </c>
      <c r="CF150" s="34">
        <f t="shared" si="110"/>
        <v>0.85891472868217056</v>
      </c>
      <c r="CG150" s="34">
        <f t="shared" si="111"/>
        <v>0.88115942028985506</v>
      </c>
      <c r="CH150" s="34">
        <f t="shared" si="112"/>
        <v>0.88115942028985506</v>
      </c>
      <c r="CI150" s="34">
        <f t="shared" si="113"/>
        <v>0.86376811594202896</v>
      </c>
      <c r="CJ150" s="34">
        <f t="shared" si="114"/>
        <v>0.74</v>
      </c>
      <c r="CK150" s="34">
        <f>CES!J147</f>
        <v>0.33333333333333331</v>
      </c>
      <c r="CL150" s="34">
        <f>CES!K147</f>
        <v>0.66666666666666663</v>
      </c>
      <c r="CM150" s="34">
        <f>CES!L147</f>
        <v>0.33333333333333331</v>
      </c>
      <c r="CN150" s="34">
        <f>CES!M147</f>
        <v>0.66666666666666663</v>
      </c>
      <c r="CO150" s="34">
        <f>CES!N147</f>
        <v>1</v>
      </c>
      <c r="CP150" s="34">
        <f>CES!O147</f>
        <v>0.33333333333333331</v>
      </c>
      <c r="CQ150" s="34">
        <f t="shared" si="115"/>
        <v>3.3333333333333333E-2</v>
      </c>
      <c r="CR150" s="34">
        <f t="shared" si="116"/>
        <v>6.6666666666666666E-2</v>
      </c>
      <c r="CS150" s="34">
        <f t="shared" si="117"/>
        <v>3.3333333333333333E-2</v>
      </c>
      <c r="CT150" s="34">
        <f t="shared" si="118"/>
        <v>6.6666666666666666E-2</v>
      </c>
      <c r="CU150" s="34">
        <f t="shared" si="119"/>
        <v>0.1</v>
      </c>
      <c r="CV150" s="34">
        <f t="shared" si="120"/>
        <v>3.3333333333333333E-2</v>
      </c>
      <c r="CW150" s="34">
        <f t="shared" si="121"/>
        <v>0.78962264150943395</v>
      </c>
      <c r="CX150" s="34">
        <f t="shared" si="122"/>
        <v>0.77302325581395348</v>
      </c>
      <c r="CY150" s="34">
        <f t="shared" si="123"/>
        <v>0.79304347826086952</v>
      </c>
      <c r="CZ150" s="34">
        <f t="shared" si="124"/>
        <v>0.79304347826086952</v>
      </c>
      <c r="DA150" s="34">
        <f t="shared" si="125"/>
        <v>0.77739130434782611</v>
      </c>
      <c r="DB150" s="34">
        <f t="shared" si="126"/>
        <v>0.66600000000000004</v>
      </c>
      <c r="DC150" s="39">
        <f t="shared" si="127"/>
        <v>0.82295597484276728</v>
      </c>
      <c r="DD150" s="40">
        <f t="shared" si="128"/>
        <v>0.83968992248062013</v>
      </c>
      <c r="DE150" s="41">
        <f t="shared" si="129"/>
        <v>0.82637681159420284</v>
      </c>
      <c r="DF150" s="42">
        <f t="shared" si="130"/>
        <v>0.85971014492753617</v>
      </c>
      <c r="DG150" s="43">
        <f t="shared" si="131"/>
        <v>0.87739130434782608</v>
      </c>
      <c r="DH150" s="44">
        <f t="shared" si="132"/>
        <v>0.69933333333333336</v>
      </c>
    </row>
    <row r="151" spans="2:112" x14ac:dyDescent="0.3">
      <c r="B151" s="7">
        <f>'CAT1'!B149</f>
        <v>137</v>
      </c>
      <c r="C151" s="21" t="str">
        <f>'CAT1'!C149</f>
        <v>AME21098</v>
      </c>
      <c r="D151" s="132" t="str">
        <f>'CAT1'!D149</f>
        <v>AME21098</v>
      </c>
      <c r="E151" s="133"/>
      <c r="F151" s="7">
        <f>'CAT1'!F149</f>
        <v>2</v>
      </c>
      <c r="G151" s="7">
        <f>'CAT1'!G149</f>
        <v>2</v>
      </c>
      <c r="H151" s="7">
        <f>'CAT1'!H149</f>
        <v>2</v>
      </c>
      <c r="I151" s="7">
        <f>'CAT1'!I149</f>
        <v>2</v>
      </c>
      <c r="J151" s="7">
        <f>'CAT1'!J149</f>
        <v>2</v>
      </c>
      <c r="K151" s="7">
        <f>'CAT1'!K149</f>
        <v>2</v>
      </c>
      <c r="L151" s="7">
        <f>'CAT1'!L149</f>
        <v>10</v>
      </c>
      <c r="M151" s="7">
        <f>'CAT1'!M149</f>
        <v>10</v>
      </c>
      <c r="N151" s="7">
        <f>'CAT1'!N149</f>
        <v>13</v>
      </c>
      <c r="O151" s="17">
        <f>'CAT1'!O149</f>
        <v>45</v>
      </c>
      <c r="P151" s="7">
        <f>Model!F149</f>
        <v>2</v>
      </c>
      <c r="Q151" s="7">
        <f>Model!G149</f>
        <v>2</v>
      </c>
      <c r="R151" s="7">
        <f>Model!H149</f>
        <v>2</v>
      </c>
      <c r="S151" s="7">
        <f>Model!I149</f>
        <v>2</v>
      </c>
      <c r="T151" s="7">
        <f>Model!J149</f>
        <v>2</v>
      </c>
      <c r="U151" s="7">
        <f>Model!K149</f>
        <v>2</v>
      </c>
      <c r="V151" s="7">
        <f>Model!L149</f>
        <v>2</v>
      </c>
      <c r="W151" s="7">
        <f>Model!M149</f>
        <v>2</v>
      </c>
      <c r="X151" s="7">
        <f>Model!N149</f>
        <v>2</v>
      </c>
      <c r="Y151" s="7">
        <f>Model!O149</f>
        <v>2</v>
      </c>
      <c r="Z151" s="7">
        <f>Model!P149</f>
        <v>7</v>
      </c>
      <c r="AA151" s="7">
        <f>Model!Q149</f>
        <v>13</v>
      </c>
      <c r="AB151" s="7">
        <f>Model!R149</f>
        <v>9</v>
      </c>
      <c r="AC151" s="7">
        <f>Model!S149</f>
        <v>11</v>
      </c>
      <c r="AD151" s="7">
        <f>Model!T149</f>
        <v>11</v>
      </c>
      <c r="AE151" s="7">
        <f>Model!U149</f>
        <v>11</v>
      </c>
      <c r="AF151" s="17">
        <f>Model!V149</f>
        <v>82</v>
      </c>
      <c r="AG151" s="7">
        <f>'CAT1'!P149</f>
        <v>5</v>
      </c>
      <c r="AH151" s="7">
        <f>'CAT1'!Q149</f>
        <v>5</v>
      </c>
      <c r="AI151" s="17">
        <f>'CAT1'!R149</f>
        <v>10</v>
      </c>
      <c r="AJ151" s="29">
        <f>Model!W149</f>
        <v>5</v>
      </c>
      <c r="AK151" s="29">
        <f>Model!X149</f>
        <v>5</v>
      </c>
      <c r="AL151" s="17">
        <f>Model!AB149</f>
        <v>8</v>
      </c>
      <c r="AM151" s="29">
        <f>Model!Z149</f>
        <v>4</v>
      </c>
      <c r="AN151" s="29">
        <f>Model!AA149</f>
        <v>4</v>
      </c>
      <c r="AO151" s="17">
        <f>Model!AB149</f>
        <v>8</v>
      </c>
      <c r="AP151" s="39">
        <f t="shared" si="91"/>
        <v>0.90566037735849059</v>
      </c>
      <c r="AQ151" s="40">
        <f t="shared" si="92"/>
        <v>0.86046511627906974</v>
      </c>
      <c r="AR151" s="41">
        <f t="shared" si="93"/>
        <v>0.86956521739130432</v>
      </c>
      <c r="AS151" s="42">
        <f t="shared" si="94"/>
        <v>0.86956521739130432</v>
      </c>
      <c r="AT151" s="43">
        <f t="shared" si="95"/>
        <v>0.82608695652173914</v>
      </c>
      <c r="AU151" s="44">
        <f t="shared" si="96"/>
        <v>0.73333333333333328</v>
      </c>
      <c r="AV151" s="7">
        <f>ESE!F149</f>
        <v>2</v>
      </c>
      <c r="AW151" s="7">
        <f>ESE!G149</f>
        <v>2</v>
      </c>
      <c r="AX151" s="7">
        <f>ESE!H149</f>
        <v>2</v>
      </c>
      <c r="AY151" s="7">
        <f>ESE!I149</f>
        <v>2</v>
      </c>
      <c r="AZ151" s="7">
        <f>ESE!J149</f>
        <v>2</v>
      </c>
      <c r="BA151" s="7">
        <f>ESE!K149</f>
        <v>2</v>
      </c>
      <c r="BB151" s="7">
        <f>ESE!L149</f>
        <v>2</v>
      </c>
      <c r="BC151" s="7">
        <f>ESE!M149</f>
        <v>2</v>
      </c>
      <c r="BD151" s="7">
        <f>ESE!N149</f>
        <v>2</v>
      </c>
      <c r="BE151" s="7">
        <f>ESE!O149</f>
        <v>2</v>
      </c>
      <c r="BF151" s="7">
        <f>ESE!P149</f>
        <v>5</v>
      </c>
      <c r="BG151" s="7">
        <f>ESE!Q149</f>
        <v>13</v>
      </c>
      <c r="BH151" s="7">
        <f>ESE!R149</f>
        <v>13</v>
      </c>
      <c r="BI151" s="7">
        <f>ESE!S149</f>
        <v>11</v>
      </c>
      <c r="BJ151" s="7">
        <f>ESE!T149</f>
        <v>12</v>
      </c>
      <c r="BK151" s="7">
        <f>ESE!U149</f>
        <v>11</v>
      </c>
      <c r="BL151" s="17">
        <f>ESE!V149</f>
        <v>85</v>
      </c>
      <c r="BM151" s="52">
        <f>ESE!W149</f>
        <v>0.94444444444444442</v>
      </c>
      <c r="BN151" s="40">
        <f>ESE!X149</f>
        <v>0.94444444444444442</v>
      </c>
      <c r="BO151" s="41">
        <f>ESE!Y149</f>
        <v>0.83333333333333337</v>
      </c>
      <c r="BP151" s="42">
        <f>ESE!Z149</f>
        <v>0.88888888888888884</v>
      </c>
      <c r="BQ151" s="43">
        <f>ESE!AA149</f>
        <v>0.83333333333333337</v>
      </c>
      <c r="BR151" s="44">
        <f>ESE!AB149</f>
        <v>0.5</v>
      </c>
      <c r="BS151" s="50">
        <f t="shared" si="97"/>
        <v>0.56666666666666665</v>
      </c>
      <c r="BT151" s="50">
        <f t="shared" si="98"/>
        <v>0.56666666666666665</v>
      </c>
      <c r="BU151" s="50">
        <f t="shared" si="99"/>
        <v>0.5</v>
      </c>
      <c r="BV151" s="50">
        <f t="shared" si="100"/>
        <v>0.53333333333333333</v>
      </c>
      <c r="BW151" s="50">
        <f t="shared" si="101"/>
        <v>0.5</v>
      </c>
      <c r="BX151" s="50">
        <f t="shared" si="102"/>
        <v>0.3</v>
      </c>
      <c r="BY151" s="34">
        <f t="shared" si="103"/>
        <v>0.36226415094339626</v>
      </c>
      <c r="BZ151" s="34">
        <f t="shared" si="104"/>
        <v>0.34418604651162793</v>
      </c>
      <c r="CA151" s="34">
        <f t="shared" si="105"/>
        <v>0.34782608695652173</v>
      </c>
      <c r="CB151" s="34">
        <f t="shared" si="106"/>
        <v>0.34782608695652173</v>
      </c>
      <c r="CC151" s="34">
        <f t="shared" si="107"/>
        <v>0.33043478260869569</v>
      </c>
      <c r="CD151" s="34">
        <f t="shared" si="108"/>
        <v>0.29333333333333333</v>
      </c>
      <c r="CE151" s="34">
        <f t="shared" si="109"/>
        <v>0.92893081761006291</v>
      </c>
      <c r="CF151" s="34">
        <f t="shared" si="110"/>
        <v>0.91085271317829464</v>
      </c>
      <c r="CG151" s="34">
        <f t="shared" si="111"/>
        <v>0.84782608695652173</v>
      </c>
      <c r="CH151" s="34">
        <f t="shared" si="112"/>
        <v>0.88115942028985506</v>
      </c>
      <c r="CI151" s="34">
        <f t="shared" si="113"/>
        <v>0.83043478260869574</v>
      </c>
      <c r="CJ151" s="34">
        <f t="shared" si="114"/>
        <v>0.59333333333333327</v>
      </c>
      <c r="CK151" s="34">
        <f>CES!J148</f>
        <v>0.66666666666666663</v>
      </c>
      <c r="CL151" s="34">
        <f>CES!K148</f>
        <v>0.33333333333333331</v>
      </c>
      <c r="CM151" s="34">
        <f>CES!L148</f>
        <v>0.66666666666666663</v>
      </c>
      <c r="CN151" s="34">
        <f>CES!M148</f>
        <v>0.66666666666666663</v>
      </c>
      <c r="CO151" s="34">
        <f>CES!N148</f>
        <v>0.66666666666666663</v>
      </c>
      <c r="CP151" s="34">
        <f>CES!O148</f>
        <v>1</v>
      </c>
      <c r="CQ151" s="34">
        <f t="shared" si="115"/>
        <v>6.6666666666666666E-2</v>
      </c>
      <c r="CR151" s="34">
        <f t="shared" si="116"/>
        <v>3.3333333333333333E-2</v>
      </c>
      <c r="CS151" s="34">
        <f t="shared" si="117"/>
        <v>6.6666666666666666E-2</v>
      </c>
      <c r="CT151" s="34">
        <f t="shared" si="118"/>
        <v>6.6666666666666666E-2</v>
      </c>
      <c r="CU151" s="34">
        <f t="shared" si="119"/>
        <v>6.6666666666666666E-2</v>
      </c>
      <c r="CV151" s="34">
        <f t="shared" si="120"/>
        <v>0.1</v>
      </c>
      <c r="CW151" s="34">
        <f t="shared" si="121"/>
        <v>0.83603773584905661</v>
      </c>
      <c r="CX151" s="34">
        <f t="shared" si="122"/>
        <v>0.81976744186046524</v>
      </c>
      <c r="CY151" s="34">
        <f t="shared" si="123"/>
        <v>0.7630434782608696</v>
      </c>
      <c r="CZ151" s="34">
        <f t="shared" si="124"/>
        <v>0.79304347826086952</v>
      </c>
      <c r="DA151" s="34">
        <f t="shared" si="125"/>
        <v>0.74739130434782619</v>
      </c>
      <c r="DB151" s="34">
        <f t="shared" si="126"/>
        <v>0.53399999999999992</v>
      </c>
      <c r="DC151" s="39">
        <f t="shared" si="127"/>
        <v>0.90270440251572326</v>
      </c>
      <c r="DD151" s="40">
        <f t="shared" si="128"/>
        <v>0.85310077519379857</v>
      </c>
      <c r="DE151" s="41">
        <f t="shared" si="129"/>
        <v>0.82971014492753625</v>
      </c>
      <c r="DF151" s="42">
        <f t="shared" si="130"/>
        <v>0.85971014492753617</v>
      </c>
      <c r="DG151" s="43">
        <f t="shared" si="131"/>
        <v>0.81405797101449284</v>
      </c>
      <c r="DH151" s="44">
        <f t="shared" si="132"/>
        <v>0.6339999999999999</v>
      </c>
    </row>
    <row r="152" spans="2:112" x14ac:dyDescent="0.3">
      <c r="B152" s="7">
        <f>'CAT1'!B150</f>
        <v>138</v>
      </c>
      <c r="C152" s="21" t="str">
        <f>'CAT1'!C150</f>
        <v>AME21099</v>
      </c>
      <c r="D152" s="132" t="str">
        <f>'CAT1'!D150</f>
        <v>AME21099</v>
      </c>
      <c r="E152" s="133"/>
      <c r="F152" s="7">
        <f>'CAT1'!F150</f>
        <v>2</v>
      </c>
      <c r="G152" s="7">
        <f>'CAT1'!G150</f>
        <v>2</v>
      </c>
      <c r="H152" s="7">
        <f>'CAT1'!H150</f>
        <v>2</v>
      </c>
      <c r="I152" s="7">
        <f>'CAT1'!I150</f>
        <v>1</v>
      </c>
      <c r="J152" s="7">
        <f>'CAT1'!J150</f>
        <v>2</v>
      </c>
      <c r="K152" s="7">
        <f>'CAT1'!K150</f>
        <v>2</v>
      </c>
      <c r="L152" s="7">
        <f>'CAT1'!L150</f>
        <v>7</v>
      </c>
      <c r="M152" s="7">
        <f>'CAT1'!M150</f>
        <v>8</v>
      </c>
      <c r="N152" s="7">
        <f>'CAT1'!N150</f>
        <v>14</v>
      </c>
      <c r="O152" s="17">
        <f>'CAT1'!O150</f>
        <v>40</v>
      </c>
      <c r="P152" s="7">
        <f>Model!F150</f>
        <v>2</v>
      </c>
      <c r="Q152" s="7">
        <f>Model!G150</f>
        <v>2</v>
      </c>
      <c r="R152" s="7">
        <f>Model!H150</f>
        <v>2</v>
      </c>
      <c r="S152" s="7">
        <f>Model!I150</f>
        <v>2</v>
      </c>
      <c r="T152" s="7">
        <f>Model!J150</f>
        <v>2</v>
      </c>
      <c r="U152" s="7">
        <f>Model!K150</f>
        <v>2</v>
      </c>
      <c r="V152" s="7">
        <f>Model!L150</f>
        <v>2</v>
      </c>
      <c r="W152" s="7">
        <f>Model!M150</f>
        <v>2</v>
      </c>
      <c r="X152" s="7">
        <f>Model!N150</f>
        <v>2</v>
      </c>
      <c r="Y152" s="7">
        <f>Model!O150</f>
        <v>2</v>
      </c>
      <c r="Z152" s="7">
        <f>Model!P150</f>
        <v>7</v>
      </c>
      <c r="AA152" s="7">
        <f>Model!Q150</f>
        <v>13</v>
      </c>
      <c r="AB152" s="7">
        <f>Model!R150</f>
        <v>9</v>
      </c>
      <c r="AC152" s="7">
        <f>Model!S150</f>
        <v>11</v>
      </c>
      <c r="AD152" s="7">
        <f>Model!T150</f>
        <v>11</v>
      </c>
      <c r="AE152" s="7">
        <f>Model!U150</f>
        <v>11</v>
      </c>
      <c r="AF152" s="17">
        <f>Model!V150</f>
        <v>82</v>
      </c>
      <c r="AG152" s="7">
        <f>'CAT1'!P150</f>
        <v>5</v>
      </c>
      <c r="AH152" s="7">
        <f>'CAT1'!Q150</f>
        <v>5</v>
      </c>
      <c r="AI152" s="17">
        <f>'CAT1'!R150</f>
        <v>10</v>
      </c>
      <c r="AJ152" s="29">
        <f>Model!W150</f>
        <v>5</v>
      </c>
      <c r="AK152" s="29">
        <f>Model!X150</f>
        <v>5</v>
      </c>
      <c r="AL152" s="17">
        <f>Model!AB150</f>
        <v>9</v>
      </c>
      <c r="AM152" s="29">
        <f>Model!Z150</f>
        <v>5</v>
      </c>
      <c r="AN152" s="29">
        <f>Model!AA150</f>
        <v>4</v>
      </c>
      <c r="AO152" s="17">
        <f>Model!AB150</f>
        <v>9</v>
      </c>
      <c r="AP152" s="39">
        <f t="shared" si="91"/>
        <v>0.81132075471698117</v>
      </c>
      <c r="AQ152" s="40">
        <f t="shared" si="92"/>
        <v>0.86046511627906974</v>
      </c>
      <c r="AR152" s="41">
        <f t="shared" si="93"/>
        <v>0.86956521739130432</v>
      </c>
      <c r="AS152" s="42">
        <f t="shared" si="94"/>
        <v>0.86956521739130432</v>
      </c>
      <c r="AT152" s="43">
        <f t="shared" si="95"/>
        <v>0.86956521739130432</v>
      </c>
      <c r="AU152" s="44">
        <f t="shared" si="96"/>
        <v>0.73333333333333328</v>
      </c>
      <c r="AV152" s="7">
        <f>ESE!F150</f>
        <v>0</v>
      </c>
      <c r="AW152" s="7">
        <f>ESE!G150</f>
        <v>0</v>
      </c>
      <c r="AX152" s="7">
        <f>ESE!H150</f>
        <v>0</v>
      </c>
      <c r="AY152" s="7">
        <f>ESE!I150</f>
        <v>0</v>
      </c>
      <c r="AZ152" s="7">
        <f>ESE!J150</f>
        <v>0</v>
      </c>
      <c r="BA152" s="7">
        <f>ESE!K150</f>
        <v>0</v>
      </c>
      <c r="BB152" s="7">
        <f>ESE!L150</f>
        <v>0</v>
      </c>
      <c r="BC152" s="7">
        <f>ESE!M150</f>
        <v>0</v>
      </c>
      <c r="BD152" s="7">
        <f>ESE!N150</f>
        <v>2</v>
      </c>
      <c r="BE152" s="7">
        <f>ESE!O150</f>
        <v>0</v>
      </c>
      <c r="BF152" s="7">
        <f>ESE!P150</f>
        <v>5</v>
      </c>
      <c r="BG152" s="7">
        <f>ESE!Q150</f>
        <v>11</v>
      </c>
      <c r="BH152" s="7">
        <f>ESE!R150</f>
        <v>12</v>
      </c>
      <c r="BI152" s="7">
        <f>ESE!S150</f>
        <v>11</v>
      </c>
      <c r="BJ152" s="7">
        <f>ESE!T150</f>
        <v>12</v>
      </c>
      <c r="BK152" s="7">
        <f>ESE!U150</f>
        <v>12</v>
      </c>
      <c r="BL152" s="17">
        <f>ESE!V150</f>
        <v>65</v>
      </c>
      <c r="BM152" s="52">
        <f>ESE!W150</f>
        <v>0.61111111111111116</v>
      </c>
      <c r="BN152" s="40">
        <f>ESE!X150</f>
        <v>0.66666666666666663</v>
      </c>
      <c r="BO152" s="41">
        <f>ESE!Y150</f>
        <v>0.61111111111111116</v>
      </c>
      <c r="BP152" s="42">
        <f>ESE!Z150</f>
        <v>0.66666666666666663</v>
      </c>
      <c r="BQ152" s="43">
        <f>ESE!AA150</f>
        <v>0.77777777777777779</v>
      </c>
      <c r="BR152" s="44">
        <f>ESE!AB150</f>
        <v>0.5</v>
      </c>
      <c r="BS152" s="50">
        <f t="shared" si="97"/>
        <v>0.3666666666666667</v>
      </c>
      <c r="BT152" s="50">
        <f t="shared" si="98"/>
        <v>0.39999999999999997</v>
      </c>
      <c r="BU152" s="50">
        <f t="shared" si="99"/>
        <v>0.3666666666666667</v>
      </c>
      <c r="BV152" s="50">
        <f t="shared" si="100"/>
        <v>0.39999999999999997</v>
      </c>
      <c r="BW152" s="50">
        <f t="shared" si="101"/>
        <v>0.46666666666666667</v>
      </c>
      <c r="BX152" s="50">
        <f t="shared" si="102"/>
        <v>0.3</v>
      </c>
      <c r="BY152" s="34">
        <f t="shared" si="103"/>
        <v>0.32452830188679249</v>
      </c>
      <c r="BZ152" s="34">
        <f t="shared" si="104"/>
        <v>0.34418604651162793</v>
      </c>
      <c r="CA152" s="34">
        <f t="shared" si="105"/>
        <v>0.34782608695652173</v>
      </c>
      <c r="CB152" s="34">
        <f t="shared" si="106"/>
        <v>0.34782608695652173</v>
      </c>
      <c r="CC152" s="34">
        <f t="shared" si="107"/>
        <v>0.34782608695652173</v>
      </c>
      <c r="CD152" s="34">
        <f t="shared" si="108"/>
        <v>0.29333333333333333</v>
      </c>
      <c r="CE152" s="34">
        <f t="shared" si="109"/>
        <v>0.69119496855345919</v>
      </c>
      <c r="CF152" s="34">
        <f t="shared" si="110"/>
        <v>0.7441860465116279</v>
      </c>
      <c r="CG152" s="34">
        <f t="shared" si="111"/>
        <v>0.71449275362318843</v>
      </c>
      <c r="CH152" s="34">
        <f t="shared" si="112"/>
        <v>0.74782608695652164</v>
      </c>
      <c r="CI152" s="34">
        <f t="shared" si="113"/>
        <v>0.8144927536231884</v>
      </c>
      <c r="CJ152" s="34">
        <f t="shared" si="114"/>
        <v>0.59333333333333327</v>
      </c>
      <c r="CK152" s="34">
        <f>CES!J149</f>
        <v>0.66666666666666663</v>
      </c>
      <c r="CL152" s="34">
        <f>CES!K149</f>
        <v>1</v>
      </c>
      <c r="CM152" s="34">
        <f>CES!L149</f>
        <v>0.66666666666666663</v>
      </c>
      <c r="CN152" s="34">
        <f>CES!M149</f>
        <v>0.66666666666666663</v>
      </c>
      <c r="CO152" s="34">
        <f>CES!N149</f>
        <v>0.66666666666666663</v>
      </c>
      <c r="CP152" s="34">
        <f>CES!O149</f>
        <v>0.66666666666666663</v>
      </c>
      <c r="CQ152" s="34">
        <f t="shared" si="115"/>
        <v>6.6666666666666666E-2</v>
      </c>
      <c r="CR152" s="34">
        <f t="shared" si="116"/>
        <v>0.1</v>
      </c>
      <c r="CS152" s="34">
        <f t="shared" si="117"/>
        <v>6.6666666666666666E-2</v>
      </c>
      <c r="CT152" s="34">
        <f t="shared" si="118"/>
        <v>6.6666666666666666E-2</v>
      </c>
      <c r="CU152" s="34">
        <f t="shared" si="119"/>
        <v>6.6666666666666666E-2</v>
      </c>
      <c r="CV152" s="34">
        <f t="shared" si="120"/>
        <v>6.6666666666666666E-2</v>
      </c>
      <c r="CW152" s="34">
        <f t="shared" si="121"/>
        <v>0.62207547169811328</v>
      </c>
      <c r="CX152" s="34">
        <f t="shared" si="122"/>
        <v>0.66976744186046511</v>
      </c>
      <c r="CY152" s="34">
        <f t="shared" si="123"/>
        <v>0.64304347826086961</v>
      </c>
      <c r="CZ152" s="34">
        <f t="shared" si="124"/>
        <v>0.67304347826086952</v>
      </c>
      <c r="DA152" s="34">
        <f t="shared" si="125"/>
        <v>0.73304347826086957</v>
      </c>
      <c r="DB152" s="34">
        <f t="shared" si="126"/>
        <v>0.53399999999999992</v>
      </c>
      <c r="DC152" s="39">
        <f t="shared" si="127"/>
        <v>0.68874213836477993</v>
      </c>
      <c r="DD152" s="40">
        <f t="shared" si="128"/>
        <v>0.76976744186046508</v>
      </c>
      <c r="DE152" s="41">
        <f t="shared" si="129"/>
        <v>0.70971014492753626</v>
      </c>
      <c r="DF152" s="42">
        <f t="shared" si="130"/>
        <v>0.73971014492753617</v>
      </c>
      <c r="DG152" s="43">
        <f t="shared" si="131"/>
        <v>0.79971014492753623</v>
      </c>
      <c r="DH152" s="44">
        <f t="shared" si="132"/>
        <v>0.60066666666666657</v>
      </c>
    </row>
    <row r="153" spans="2:112" x14ac:dyDescent="0.3">
      <c r="B153" s="7">
        <f>'CAT1'!B151</f>
        <v>139</v>
      </c>
      <c r="C153" s="21" t="str">
        <f>'CAT1'!C151</f>
        <v>AME21100</v>
      </c>
      <c r="D153" s="132" t="str">
        <f>'CAT1'!D151</f>
        <v>AME21100</v>
      </c>
      <c r="E153" s="133"/>
      <c r="F153" s="7">
        <f>'CAT1'!F151</f>
        <v>0</v>
      </c>
      <c r="G153" s="7">
        <f>'CAT1'!G151</f>
        <v>1</v>
      </c>
      <c r="H153" s="7">
        <f>'CAT1'!H151</f>
        <v>2</v>
      </c>
      <c r="I153" s="7">
        <f>'CAT1'!I151</f>
        <v>0</v>
      </c>
      <c r="J153" s="7">
        <f>'CAT1'!J151</f>
        <v>2</v>
      </c>
      <c r="K153" s="7">
        <f>'CAT1'!K151</f>
        <v>1</v>
      </c>
      <c r="L153" s="7">
        <f>'CAT1'!L151</f>
        <v>9</v>
      </c>
      <c r="M153" s="7">
        <f>'CAT1'!M151</f>
        <v>14</v>
      </c>
      <c r="N153" s="7">
        <f>'CAT1'!N151</f>
        <v>12</v>
      </c>
      <c r="O153" s="17">
        <f>'CAT1'!O151</f>
        <v>41</v>
      </c>
      <c r="P153" s="7">
        <f>Model!F151</f>
        <v>0</v>
      </c>
      <c r="Q153" s="7">
        <f>Model!G151</f>
        <v>1</v>
      </c>
      <c r="R153" s="7">
        <f>Model!H151</f>
        <v>2</v>
      </c>
      <c r="S153" s="7">
        <f>Model!I151</f>
        <v>0</v>
      </c>
      <c r="T153" s="7">
        <f>Model!J151</f>
        <v>0</v>
      </c>
      <c r="U153" s="7">
        <f>Model!K151</f>
        <v>1</v>
      </c>
      <c r="V153" s="7">
        <f>Model!L151</f>
        <v>2</v>
      </c>
      <c r="W153" s="7">
        <f>Model!M151</f>
        <v>1</v>
      </c>
      <c r="X153" s="7">
        <f>Model!N151</f>
        <v>1</v>
      </c>
      <c r="Y153" s="7">
        <f>Model!O151</f>
        <v>2</v>
      </c>
      <c r="Z153" s="7">
        <f>Model!P151</f>
        <v>10</v>
      </c>
      <c r="AA153" s="7">
        <f>Model!Q151</f>
        <v>13</v>
      </c>
      <c r="AB153" s="7">
        <f>Model!R151</f>
        <v>11</v>
      </c>
      <c r="AC153" s="7">
        <f>Model!S151</f>
        <v>13</v>
      </c>
      <c r="AD153" s="7">
        <f>Model!T151</f>
        <v>10</v>
      </c>
      <c r="AE153" s="7">
        <f>Model!U151</f>
        <v>14</v>
      </c>
      <c r="AF153" s="17">
        <f>Model!V151</f>
        <v>81</v>
      </c>
      <c r="AG153" s="7">
        <f>'CAT1'!P151</f>
        <v>5</v>
      </c>
      <c r="AH153" s="7">
        <f>'CAT1'!Q151</f>
        <v>5</v>
      </c>
      <c r="AI153" s="17">
        <f>'CAT1'!R151</f>
        <v>10</v>
      </c>
      <c r="AJ153" s="29">
        <f>Model!W151</f>
        <v>5</v>
      </c>
      <c r="AK153" s="29">
        <f>Model!X151</f>
        <v>5</v>
      </c>
      <c r="AL153" s="17">
        <f>Model!AB151</f>
        <v>8</v>
      </c>
      <c r="AM153" s="29">
        <f>Model!Z151</f>
        <v>4</v>
      </c>
      <c r="AN153" s="29">
        <f>Model!AA151</f>
        <v>4</v>
      </c>
      <c r="AO153" s="17">
        <f>Model!AB151</f>
        <v>8</v>
      </c>
      <c r="AP153" s="39">
        <f t="shared" si="91"/>
        <v>0.84905660377358494</v>
      </c>
      <c r="AQ153" s="40">
        <f t="shared" si="92"/>
        <v>0.76744186046511631</v>
      </c>
      <c r="AR153" s="41">
        <f t="shared" si="93"/>
        <v>0.82608695652173914</v>
      </c>
      <c r="AS153" s="42">
        <f t="shared" si="94"/>
        <v>0.78260869565217395</v>
      </c>
      <c r="AT153" s="43">
        <f t="shared" si="95"/>
        <v>0.91304347826086951</v>
      </c>
      <c r="AU153" s="44">
        <f t="shared" si="96"/>
        <v>0.93333333333333335</v>
      </c>
      <c r="AV153" s="7">
        <f>ESE!F151</f>
        <v>2</v>
      </c>
      <c r="AW153" s="7">
        <f>ESE!G151</f>
        <v>2</v>
      </c>
      <c r="AX153" s="7">
        <f>ESE!H151</f>
        <v>2</v>
      </c>
      <c r="AY153" s="7">
        <f>ESE!I151</f>
        <v>0</v>
      </c>
      <c r="AZ153" s="7">
        <f>ESE!J151</f>
        <v>2</v>
      </c>
      <c r="BA153" s="7">
        <f>ESE!K151</f>
        <v>2</v>
      </c>
      <c r="BB153" s="7">
        <f>ESE!L151</f>
        <v>2</v>
      </c>
      <c r="BC153" s="7">
        <f>ESE!M151</f>
        <v>2</v>
      </c>
      <c r="BD153" s="7">
        <f>ESE!N151</f>
        <v>2</v>
      </c>
      <c r="BE153" s="7">
        <f>ESE!O151</f>
        <v>2</v>
      </c>
      <c r="BF153" s="7">
        <f>ESE!P151</f>
        <v>6</v>
      </c>
      <c r="BG153" s="7">
        <f>ESE!Q151</f>
        <v>9</v>
      </c>
      <c r="BH153" s="7">
        <f>ESE!R151</f>
        <v>10</v>
      </c>
      <c r="BI153" s="7">
        <f>ESE!S151</f>
        <v>8</v>
      </c>
      <c r="BJ153" s="7">
        <f>ESE!T151</f>
        <v>10</v>
      </c>
      <c r="BK153" s="7">
        <f>ESE!U151</f>
        <v>10</v>
      </c>
      <c r="BL153" s="17">
        <f>ESE!V151</f>
        <v>71</v>
      </c>
      <c r="BM153" s="52">
        <f>ESE!W151</f>
        <v>0.72222222222222221</v>
      </c>
      <c r="BN153" s="40">
        <f>ESE!X151</f>
        <v>0.66666666666666663</v>
      </c>
      <c r="BO153" s="41">
        <f>ESE!Y151</f>
        <v>0.66666666666666663</v>
      </c>
      <c r="BP153" s="42">
        <f>ESE!Z151</f>
        <v>0.77777777777777779</v>
      </c>
      <c r="BQ153" s="43">
        <f>ESE!AA151</f>
        <v>0.77777777777777779</v>
      </c>
      <c r="BR153" s="44">
        <f>ESE!AB151</f>
        <v>0.6</v>
      </c>
      <c r="BS153" s="50">
        <f t="shared" si="97"/>
        <v>0.43333333333333329</v>
      </c>
      <c r="BT153" s="50">
        <f t="shared" si="98"/>
        <v>0.39999999999999997</v>
      </c>
      <c r="BU153" s="50">
        <f t="shared" si="99"/>
        <v>0.39999999999999997</v>
      </c>
      <c r="BV153" s="50">
        <f t="shared" si="100"/>
        <v>0.46666666666666667</v>
      </c>
      <c r="BW153" s="50">
        <f t="shared" si="101"/>
        <v>0.46666666666666667</v>
      </c>
      <c r="BX153" s="50">
        <f t="shared" si="102"/>
        <v>0.36</v>
      </c>
      <c r="BY153" s="34">
        <f t="shared" si="103"/>
        <v>0.339622641509434</v>
      </c>
      <c r="BZ153" s="34">
        <f t="shared" si="104"/>
        <v>0.30697674418604654</v>
      </c>
      <c r="CA153" s="34">
        <f t="shared" si="105"/>
        <v>0.33043478260869569</v>
      </c>
      <c r="CB153" s="34">
        <f t="shared" si="106"/>
        <v>0.31304347826086959</v>
      </c>
      <c r="CC153" s="34">
        <f t="shared" si="107"/>
        <v>0.36521739130434783</v>
      </c>
      <c r="CD153" s="34">
        <f t="shared" si="108"/>
        <v>0.37333333333333335</v>
      </c>
      <c r="CE153" s="34">
        <f t="shared" si="109"/>
        <v>0.77295597484276723</v>
      </c>
      <c r="CF153" s="34">
        <f t="shared" si="110"/>
        <v>0.7069767441860465</v>
      </c>
      <c r="CG153" s="34">
        <f t="shared" si="111"/>
        <v>0.73043478260869565</v>
      </c>
      <c r="CH153" s="34">
        <f t="shared" si="112"/>
        <v>0.77971014492753632</v>
      </c>
      <c r="CI153" s="34">
        <f t="shared" si="113"/>
        <v>0.8318840579710145</v>
      </c>
      <c r="CJ153" s="34">
        <f t="shared" si="114"/>
        <v>0.73333333333333339</v>
      </c>
      <c r="CK153" s="34">
        <f>CES!J150</f>
        <v>1</v>
      </c>
      <c r="CL153" s="34">
        <f>CES!K150</f>
        <v>0.66666666666666663</v>
      </c>
      <c r="CM153" s="34">
        <f>CES!L150</f>
        <v>1</v>
      </c>
      <c r="CN153" s="34">
        <f>CES!M150</f>
        <v>0.66666666666666663</v>
      </c>
      <c r="CO153" s="34">
        <f>CES!N150</f>
        <v>0.33333333333333331</v>
      </c>
      <c r="CP153" s="34">
        <f>CES!O150</f>
        <v>0.66666666666666663</v>
      </c>
      <c r="CQ153" s="34">
        <f t="shared" si="115"/>
        <v>0.1</v>
      </c>
      <c r="CR153" s="34">
        <f t="shared" si="116"/>
        <v>6.6666666666666666E-2</v>
      </c>
      <c r="CS153" s="34">
        <f t="shared" si="117"/>
        <v>0.1</v>
      </c>
      <c r="CT153" s="34">
        <f t="shared" si="118"/>
        <v>6.6666666666666666E-2</v>
      </c>
      <c r="CU153" s="34">
        <f t="shared" si="119"/>
        <v>3.3333333333333333E-2</v>
      </c>
      <c r="CV153" s="34">
        <f t="shared" si="120"/>
        <v>6.6666666666666666E-2</v>
      </c>
      <c r="CW153" s="34">
        <f t="shared" si="121"/>
        <v>0.69566037735849051</v>
      </c>
      <c r="CX153" s="34">
        <f t="shared" si="122"/>
        <v>0.63627906976744186</v>
      </c>
      <c r="CY153" s="34">
        <f t="shared" si="123"/>
        <v>0.65739130434782611</v>
      </c>
      <c r="CZ153" s="34">
        <f t="shared" si="124"/>
        <v>0.70173913043478275</v>
      </c>
      <c r="DA153" s="34">
        <f t="shared" si="125"/>
        <v>0.7486956521739131</v>
      </c>
      <c r="DB153" s="34">
        <f t="shared" si="126"/>
        <v>0.66</v>
      </c>
      <c r="DC153" s="39">
        <f t="shared" si="127"/>
        <v>0.79566037735849049</v>
      </c>
      <c r="DD153" s="40">
        <f t="shared" si="128"/>
        <v>0.70294573643410851</v>
      </c>
      <c r="DE153" s="41">
        <f t="shared" si="129"/>
        <v>0.75739130434782609</v>
      </c>
      <c r="DF153" s="42">
        <f t="shared" si="130"/>
        <v>0.76840579710144941</v>
      </c>
      <c r="DG153" s="43">
        <f t="shared" si="131"/>
        <v>0.78202898550724642</v>
      </c>
      <c r="DH153" s="44">
        <f t="shared" si="132"/>
        <v>0.72666666666666668</v>
      </c>
    </row>
    <row r="154" spans="2:112" x14ac:dyDescent="0.3">
      <c r="B154" s="7">
        <f>'CAT1'!B152</f>
        <v>140</v>
      </c>
      <c r="C154" s="21" t="str">
        <f>'CAT1'!C152</f>
        <v>AME21101</v>
      </c>
      <c r="D154" s="132" t="str">
        <f>'CAT1'!D152</f>
        <v>AME21101</v>
      </c>
      <c r="E154" s="133"/>
      <c r="F154" s="7">
        <f>'CAT1'!F152</f>
        <v>2</v>
      </c>
      <c r="G154" s="7">
        <f>'CAT1'!G152</f>
        <v>2</v>
      </c>
      <c r="H154" s="7">
        <f>'CAT1'!H152</f>
        <v>2</v>
      </c>
      <c r="I154" s="7">
        <f>'CAT1'!I152</f>
        <v>2</v>
      </c>
      <c r="J154" s="7">
        <f>'CAT1'!J152</f>
        <v>2</v>
      </c>
      <c r="K154" s="7">
        <f>'CAT1'!K152</f>
        <v>2</v>
      </c>
      <c r="L154" s="7">
        <f>'CAT1'!L152</f>
        <v>10</v>
      </c>
      <c r="M154" s="7">
        <f>'CAT1'!M152</f>
        <v>12</v>
      </c>
      <c r="N154" s="7">
        <f>'CAT1'!N152</f>
        <v>11</v>
      </c>
      <c r="O154" s="17">
        <f>'CAT1'!O152</f>
        <v>45</v>
      </c>
      <c r="P154" s="7">
        <f>Model!F152</f>
        <v>0</v>
      </c>
      <c r="Q154" s="7">
        <f>Model!G152</f>
        <v>1</v>
      </c>
      <c r="R154" s="7">
        <f>Model!H152</f>
        <v>2</v>
      </c>
      <c r="S154" s="7">
        <f>Model!I152</f>
        <v>1</v>
      </c>
      <c r="T154" s="7">
        <f>Model!J152</f>
        <v>0</v>
      </c>
      <c r="U154" s="7">
        <f>Model!K152</f>
        <v>0</v>
      </c>
      <c r="V154" s="7">
        <f>Model!L152</f>
        <v>2</v>
      </c>
      <c r="W154" s="7">
        <f>Model!M152</f>
        <v>2</v>
      </c>
      <c r="X154" s="7">
        <f>Model!N152</f>
        <v>1</v>
      </c>
      <c r="Y154" s="7">
        <f>Model!O152</f>
        <v>2</v>
      </c>
      <c r="Z154" s="7">
        <f>Model!P152</f>
        <v>7</v>
      </c>
      <c r="AA154" s="7">
        <f>Model!Q152</f>
        <v>14</v>
      </c>
      <c r="AB154" s="7">
        <f>Model!R152</f>
        <v>10</v>
      </c>
      <c r="AC154" s="7">
        <f>Model!S152</f>
        <v>14</v>
      </c>
      <c r="AD154" s="7">
        <f>Model!T152</f>
        <v>13</v>
      </c>
      <c r="AE154" s="7">
        <f>Model!U152</f>
        <v>12</v>
      </c>
      <c r="AF154" s="17">
        <f>Model!V152</f>
        <v>81</v>
      </c>
      <c r="AG154" s="7">
        <f>'CAT1'!P152</f>
        <v>5</v>
      </c>
      <c r="AH154" s="7">
        <f>'CAT1'!Q152</f>
        <v>5</v>
      </c>
      <c r="AI154" s="17">
        <f>'CAT1'!R152</f>
        <v>10</v>
      </c>
      <c r="AJ154" s="29">
        <f>Model!W152</f>
        <v>5</v>
      </c>
      <c r="AK154" s="29">
        <f>Model!X152</f>
        <v>5</v>
      </c>
      <c r="AL154" s="17">
        <f>Model!AB152</f>
        <v>9</v>
      </c>
      <c r="AM154" s="29">
        <f>Model!Z152</f>
        <v>4</v>
      </c>
      <c r="AN154" s="29">
        <f>Model!AA152</f>
        <v>5</v>
      </c>
      <c r="AO154" s="17">
        <f>Model!AB152</f>
        <v>9</v>
      </c>
      <c r="AP154" s="39">
        <f t="shared" si="91"/>
        <v>0.90566037735849059</v>
      </c>
      <c r="AQ154" s="40">
        <f t="shared" si="92"/>
        <v>0.81395348837209303</v>
      </c>
      <c r="AR154" s="41">
        <f t="shared" si="93"/>
        <v>0.82608695652173914</v>
      </c>
      <c r="AS154" s="42">
        <f t="shared" si="94"/>
        <v>0.95652173913043481</v>
      </c>
      <c r="AT154" s="43">
        <f t="shared" si="95"/>
        <v>0.82608695652173914</v>
      </c>
      <c r="AU154" s="44">
        <f t="shared" si="96"/>
        <v>0.8</v>
      </c>
      <c r="AV154" s="7">
        <f>ESE!F152</f>
        <v>2</v>
      </c>
      <c r="AW154" s="7">
        <f>ESE!G152</f>
        <v>2</v>
      </c>
      <c r="AX154" s="7">
        <f>ESE!H152</f>
        <v>2</v>
      </c>
      <c r="AY154" s="7">
        <f>ESE!I152</f>
        <v>1</v>
      </c>
      <c r="AZ154" s="7">
        <f>ESE!J152</f>
        <v>2</v>
      </c>
      <c r="BA154" s="7">
        <f>ESE!K152</f>
        <v>2</v>
      </c>
      <c r="BB154" s="7">
        <f>ESE!L152</f>
        <v>2</v>
      </c>
      <c r="BC154" s="7">
        <f>ESE!M152</f>
        <v>2</v>
      </c>
      <c r="BD154" s="7">
        <f>ESE!N152</f>
        <v>2</v>
      </c>
      <c r="BE154" s="7">
        <f>ESE!O152</f>
        <v>2</v>
      </c>
      <c r="BF154" s="7">
        <f>ESE!P152</f>
        <v>6</v>
      </c>
      <c r="BG154" s="7">
        <f>ESE!Q152</f>
        <v>11</v>
      </c>
      <c r="BH154" s="7">
        <f>ESE!R152</f>
        <v>12</v>
      </c>
      <c r="BI154" s="7">
        <f>ESE!S152</f>
        <v>14</v>
      </c>
      <c r="BJ154" s="7">
        <f>ESE!T152</f>
        <v>11</v>
      </c>
      <c r="BK154" s="7">
        <f>ESE!U152</f>
        <v>12</v>
      </c>
      <c r="BL154" s="17">
        <f>ESE!V152</f>
        <v>85</v>
      </c>
      <c r="BM154" s="52">
        <f>ESE!W152</f>
        <v>0.83333333333333337</v>
      </c>
      <c r="BN154" s="40">
        <f>ESE!X152</f>
        <v>0.83333333333333337</v>
      </c>
      <c r="BO154" s="41">
        <f>ESE!Y152</f>
        <v>1</v>
      </c>
      <c r="BP154" s="42">
        <f>ESE!Z152</f>
        <v>0.83333333333333337</v>
      </c>
      <c r="BQ154" s="43">
        <f>ESE!AA152</f>
        <v>0.88888888888888884</v>
      </c>
      <c r="BR154" s="44">
        <f>ESE!AB152</f>
        <v>0.6</v>
      </c>
      <c r="BS154" s="50">
        <f t="shared" si="97"/>
        <v>0.5</v>
      </c>
      <c r="BT154" s="50">
        <f t="shared" si="98"/>
        <v>0.5</v>
      </c>
      <c r="BU154" s="50">
        <f t="shared" si="99"/>
        <v>0.6</v>
      </c>
      <c r="BV154" s="50">
        <f t="shared" si="100"/>
        <v>0.5</v>
      </c>
      <c r="BW154" s="50">
        <f t="shared" si="101"/>
        <v>0.53333333333333333</v>
      </c>
      <c r="BX154" s="50">
        <f t="shared" si="102"/>
        <v>0.36</v>
      </c>
      <c r="BY154" s="34">
        <f t="shared" si="103"/>
        <v>0.36226415094339626</v>
      </c>
      <c r="BZ154" s="34">
        <f t="shared" si="104"/>
        <v>0.32558139534883723</v>
      </c>
      <c r="CA154" s="34">
        <f t="shared" si="105"/>
        <v>0.33043478260869569</v>
      </c>
      <c r="CB154" s="34">
        <f t="shared" si="106"/>
        <v>0.38260869565217392</v>
      </c>
      <c r="CC154" s="34">
        <f t="shared" si="107"/>
        <v>0.33043478260869569</v>
      </c>
      <c r="CD154" s="34">
        <f t="shared" si="108"/>
        <v>0.32000000000000006</v>
      </c>
      <c r="CE154" s="34">
        <f t="shared" si="109"/>
        <v>0.86226415094339626</v>
      </c>
      <c r="CF154" s="34">
        <f t="shared" si="110"/>
        <v>0.82558139534883723</v>
      </c>
      <c r="CG154" s="34">
        <f t="shared" si="111"/>
        <v>0.93043478260869561</v>
      </c>
      <c r="CH154" s="34">
        <f t="shared" si="112"/>
        <v>0.88260869565217392</v>
      </c>
      <c r="CI154" s="34">
        <f t="shared" si="113"/>
        <v>0.86376811594202896</v>
      </c>
      <c r="CJ154" s="34">
        <f t="shared" si="114"/>
        <v>0.68</v>
      </c>
      <c r="CK154" s="34">
        <f>CES!J151</f>
        <v>0.33333333333333331</v>
      </c>
      <c r="CL154" s="34">
        <f>CES!K151</f>
        <v>0.33333333333333331</v>
      </c>
      <c r="CM154" s="34">
        <f>CES!L151</f>
        <v>0.33333333333333331</v>
      </c>
      <c r="CN154" s="34">
        <f>CES!M151</f>
        <v>1</v>
      </c>
      <c r="CO154" s="34">
        <f>CES!N151</f>
        <v>0.66666666666666663</v>
      </c>
      <c r="CP154" s="34">
        <f>CES!O151</f>
        <v>0.66666666666666663</v>
      </c>
      <c r="CQ154" s="34">
        <f t="shared" si="115"/>
        <v>3.3333333333333333E-2</v>
      </c>
      <c r="CR154" s="34">
        <f t="shared" si="116"/>
        <v>3.3333333333333333E-2</v>
      </c>
      <c r="CS154" s="34">
        <f t="shared" si="117"/>
        <v>3.3333333333333333E-2</v>
      </c>
      <c r="CT154" s="34">
        <f t="shared" si="118"/>
        <v>0.1</v>
      </c>
      <c r="CU154" s="34">
        <f t="shared" si="119"/>
        <v>6.6666666666666666E-2</v>
      </c>
      <c r="CV154" s="34">
        <f t="shared" si="120"/>
        <v>6.6666666666666666E-2</v>
      </c>
      <c r="CW154" s="34">
        <f t="shared" si="121"/>
        <v>0.77603773584905666</v>
      </c>
      <c r="CX154" s="34">
        <f t="shared" si="122"/>
        <v>0.74302325581395356</v>
      </c>
      <c r="CY154" s="34">
        <f t="shared" si="123"/>
        <v>0.83739130434782605</v>
      </c>
      <c r="CZ154" s="34">
        <f t="shared" si="124"/>
        <v>0.79434782608695653</v>
      </c>
      <c r="DA154" s="34">
        <f t="shared" si="125"/>
        <v>0.77739130434782611</v>
      </c>
      <c r="DB154" s="34">
        <f t="shared" si="126"/>
        <v>0.6120000000000001</v>
      </c>
      <c r="DC154" s="39">
        <f t="shared" si="127"/>
        <v>0.80937106918238999</v>
      </c>
      <c r="DD154" s="40">
        <f t="shared" si="128"/>
        <v>0.77635658914728689</v>
      </c>
      <c r="DE154" s="41">
        <f t="shared" si="129"/>
        <v>0.87072463768115937</v>
      </c>
      <c r="DF154" s="42">
        <f t="shared" si="130"/>
        <v>0.89434782608695651</v>
      </c>
      <c r="DG154" s="43">
        <f t="shared" si="131"/>
        <v>0.84405797101449276</v>
      </c>
      <c r="DH154" s="44">
        <f t="shared" si="132"/>
        <v>0.67866666666666675</v>
      </c>
    </row>
    <row r="155" spans="2:112" x14ac:dyDescent="0.3">
      <c r="B155" s="7">
        <f>'CAT1'!B153</f>
        <v>141</v>
      </c>
      <c r="C155" s="21" t="str">
        <f>'CAT1'!C153</f>
        <v>AME21102</v>
      </c>
      <c r="D155" s="132" t="str">
        <f>'CAT1'!D153</f>
        <v>AME21102</v>
      </c>
      <c r="E155" s="133"/>
      <c r="F155" s="7">
        <f>'CAT1'!F153</f>
        <v>2</v>
      </c>
      <c r="G155" s="7">
        <f>'CAT1'!G153</f>
        <v>2</v>
      </c>
      <c r="H155" s="7">
        <f>'CAT1'!H153</f>
        <v>2</v>
      </c>
      <c r="I155" s="7">
        <f>'CAT1'!I153</f>
        <v>2</v>
      </c>
      <c r="J155" s="7">
        <f>'CAT1'!J153</f>
        <v>2</v>
      </c>
      <c r="K155" s="7">
        <f>'CAT1'!K153</f>
        <v>2</v>
      </c>
      <c r="L155" s="7">
        <f>'CAT1'!L153</f>
        <v>9</v>
      </c>
      <c r="M155" s="7">
        <f>'CAT1'!M153</f>
        <v>13</v>
      </c>
      <c r="N155" s="7">
        <f>'CAT1'!N153</f>
        <v>11</v>
      </c>
      <c r="O155" s="17">
        <f>'CAT1'!O153</f>
        <v>45</v>
      </c>
      <c r="P155" s="7">
        <f>Model!F153</f>
        <v>2</v>
      </c>
      <c r="Q155" s="7">
        <f>Model!G153</f>
        <v>1</v>
      </c>
      <c r="R155" s="7">
        <f>Model!H153</f>
        <v>1</v>
      </c>
      <c r="S155" s="7">
        <f>Model!I153</f>
        <v>2</v>
      </c>
      <c r="T155" s="7">
        <f>Model!J153</f>
        <v>2</v>
      </c>
      <c r="U155" s="7">
        <f>Model!K153</f>
        <v>1</v>
      </c>
      <c r="V155" s="7">
        <f>Model!L153</f>
        <v>1</v>
      </c>
      <c r="W155" s="7">
        <f>Model!M153</f>
        <v>1</v>
      </c>
      <c r="X155" s="7">
        <f>Model!N153</f>
        <v>1</v>
      </c>
      <c r="Y155" s="7">
        <f>Model!O153</f>
        <v>2</v>
      </c>
      <c r="Z155" s="7">
        <f>Model!P153</f>
        <v>9</v>
      </c>
      <c r="AA155" s="7">
        <f>Model!Q153</f>
        <v>11</v>
      </c>
      <c r="AB155" s="7">
        <f>Model!R153</f>
        <v>13</v>
      </c>
      <c r="AC155" s="7">
        <f>Model!S153</f>
        <v>12</v>
      </c>
      <c r="AD155" s="7">
        <f>Model!T153</f>
        <v>14</v>
      </c>
      <c r="AE155" s="7">
        <f>Model!U153</f>
        <v>10</v>
      </c>
      <c r="AF155" s="17">
        <f>Model!V153</f>
        <v>83</v>
      </c>
      <c r="AG155" s="7">
        <f>'CAT1'!P153</f>
        <v>5</v>
      </c>
      <c r="AH155" s="7">
        <f>'CAT1'!Q153</f>
        <v>5</v>
      </c>
      <c r="AI155" s="17">
        <f>'CAT1'!R153</f>
        <v>10</v>
      </c>
      <c r="AJ155" s="29">
        <f>Model!W153</f>
        <v>5</v>
      </c>
      <c r="AK155" s="29">
        <f>Model!X153</f>
        <v>5</v>
      </c>
      <c r="AL155" s="17">
        <f>Model!AB153</f>
        <v>9</v>
      </c>
      <c r="AM155" s="29">
        <f>Model!Z153</f>
        <v>4</v>
      </c>
      <c r="AN155" s="29">
        <f>Model!AA153</f>
        <v>5</v>
      </c>
      <c r="AO155" s="17">
        <f>Model!AB153</f>
        <v>9</v>
      </c>
      <c r="AP155" s="39">
        <f t="shared" si="91"/>
        <v>0.8867924528301887</v>
      </c>
      <c r="AQ155" s="40">
        <f t="shared" si="92"/>
        <v>0.88372093023255816</v>
      </c>
      <c r="AR155" s="41">
        <f t="shared" si="93"/>
        <v>0.86956521739130432</v>
      </c>
      <c r="AS155" s="42">
        <f t="shared" si="94"/>
        <v>0.91304347826086951</v>
      </c>
      <c r="AT155" s="43">
        <f t="shared" si="95"/>
        <v>0.73913043478260865</v>
      </c>
      <c r="AU155" s="44">
        <f t="shared" si="96"/>
        <v>0.93333333333333335</v>
      </c>
      <c r="AV155" s="7">
        <f>ESE!F153</f>
        <v>2</v>
      </c>
      <c r="AW155" s="7">
        <f>ESE!G153</f>
        <v>2</v>
      </c>
      <c r="AX155" s="7">
        <f>ESE!H153</f>
        <v>2</v>
      </c>
      <c r="AY155" s="7">
        <f>ESE!I153</f>
        <v>2</v>
      </c>
      <c r="AZ155" s="7">
        <f>ESE!J153</f>
        <v>2</v>
      </c>
      <c r="BA155" s="7">
        <f>ESE!K153</f>
        <v>2</v>
      </c>
      <c r="BB155" s="7">
        <f>ESE!L153</f>
        <v>2</v>
      </c>
      <c r="BC155" s="7">
        <f>ESE!M153</f>
        <v>2</v>
      </c>
      <c r="BD155" s="7">
        <f>ESE!N153</f>
        <v>2</v>
      </c>
      <c r="BE155" s="7">
        <f>ESE!O153</f>
        <v>2</v>
      </c>
      <c r="BF155" s="7">
        <f>ESE!P153</f>
        <v>6</v>
      </c>
      <c r="BG155" s="7">
        <f>ESE!Q153</f>
        <v>11</v>
      </c>
      <c r="BH155" s="7">
        <f>ESE!R153</f>
        <v>11</v>
      </c>
      <c r="BI155" s="7">
        <f>ESE!S153</f>
        <v>11</v>
      </c>
      <c r="BJ155" s="7">
        <f>ESE!T153</f>
        <v>11</v>
      </c>
      <c r="BK155" s="7">
        <f>ESE!U153</f>
        <v>11</v>
      </c>
      <c r="BL155" s="17">
        <f>ESE!V153</f>
        <v>81</v>
      </c>
      <c r="BM155" s="52">
        <f>ESE!W153</f>
        <v>0.83333333333333337</v>
      </c>
      <c r="BN155" s="40">
        <f>ESE!X153</f>
        <v>0.83333333333333337</v>
      </c>
      <c r="BO155" s="41">
        <f>ESE!Y153</f>
        <v>0.83333333333333337</v>
      </c>
      <c r="BP155" s="42">
        <f>ESE!Z153</f>
        <v>0.83333333333333337</v>
      </c>
      <c r="BQ155" s="43">
        <f>ESE!AA153</f>
        <v>0.83333333333333337</v>
      </c>
      <c r="BR155" s="44">
        <f>ESE!AB153</f>
        <v>0.6</v>
      </c>
      <c r="BS155" s="50">
        <f t="shared" si="97"/>
        <v>0.5</v>
      </c>
      <c r="BT155" s="50">
        <f t="shared" si="98"/>
        <v>0.5</v>
      </c>
      <c r="BU155" s="50">
        <f t="shared" si="99"/>
        <v>0.5</v>
      </c>
      <c r="BV155" s="50">
        <f t="shared" si="100"/>
        <v>0.5</v>
      </c>
      <c r="BW155" s="50">
        <f t="shared" si="101"/>
        <v>0.5</v>
      </c>
      <c r="BX155" s="50">
        <f t="shared" si="102"/>
        <v>0.36</v>
      </c>
      <c r="BY155" s="34">
        <f t="shared" si="103"/>
        <v>0.3547169811320755</v>
      </c>
      <c r="BZ155" s="34">
        <f t="shared" si="104"/>
        <v>0.35348837209302331</v>
      </c>
      <c r="CA155" s="34">
        <f t="shared" si="105"/>
        <v>0.34782608695652173</v>
      </c>
      <c r="CB155" s="34">
        <f t="shared" si="106"/>
        <v>0.36521739130434783</v>
      </c>
      <c r="CC155" s="34">
        <f t="shared" si="107"/>
        <v>0.29565217391304349</v>
      </c>
      <c r="CD155" s="34">
        <f t="shared" si="108"/>
        <v>0.37333333333333335</v>
      </c>
      <c r="CE155" s="34">
        <f t="shared" si="109"/>
        <v>0.8547169811320755</v>
      </c>
      <c r="CF155" s="34">
        <f t="shared" si="110"/>
        <v>0.85348837209302331</v>
      </c>
      <c r="CG155" s="34">
        <f t="shared" si="111"/>
        <v>0.84782608695652173</v>
      </c>
      <c r="CH155" s="34">
        <f t="shared" si="112"/>
        <v>0.86521739130434783</v>
      </c>
      <c r="CI155" s="34">
        <f t="shared" si="113"/>
        <v>0.79565217391304355</v>
      </c>
      <c r="CJ155" s="34">
        <f t="shared" si="114"/>
        <v>0.73333333333333339</v>
      </c>
      <c r="CK155" s="34">
        <f>CES!J152</f>
        <v>1</v>
      </c>
      <c r="CL155" s="34">
        <f>CES!K152</f>
        <v>1</v>
      </c>
      <c r="CM155" s="34">
        <f>CES!L152</f>
        <v>0.66666666666666663</v>
      </c>
      <c r="CN155" s="34">
        <f>CES!M152</f>
        <v>1</v>
      </c>
      <c r="CO155" s="34">
        <f>CES!N152</f>
        <v>1</v>
      </c>
      <c r="CP155" s="34">
        <f>CES!O152</f>
        <v>1</v>
      </c>
      <c r="CQ155" s="34">
        <f t="shared" si="115"/>
        <v>0.1</v>
      </c>
      <c r="CR155" s="34">
        <f t="shared" si="116"/>
        <v>0.1</v>
      </c>
      <c r="CS155" s="34">
        <f t="shared" si="117"/>
        <v>6.6666666666666666E-2</v>
      </c>
      <c r="CT155" s="34">
        <f t="shared" si="118"/>
        <v>0.1</v>
      </c>
      <c r="CU155" s="34">
        <f t="shared" si="119"/>
        <v>0.1</v>
      </c>
      <c r="CV155" s="34">
        <f t="shared" si="120"/>
        <v>0.1</v>
      </c>
      <c r="CW155" s="34">
        <f t="shared" si="121"/>
        <v>0.76924528301886796</v>
      </c>
      <c r="CX155" s="34">
        <f t="shared" si="122"/>
        <v>0.768139534883721</v>
      </c>
      <c r="CY155" s="34">
        <f t="shared" si="123"/>
        <v>0.7630434782608696</v>
      </c>
      <c r="CZ155" s="34">
        <f t="shared" si="124"/>
        <v>0.77869565217391301</v>
      </c>
      <c r="DA155" s="34">
        <f t="shared" si="125"/>
        <v>0.71608695652173926</v>
      </c>
      <c r="DB155" s="34">
        <f t="shared" si="126"/>
        <v>0.66</v>
      </c>
      <c r="DC155" s="39">
        <f t="shared" si="127"/>
        <v>0.86924528301886794</v>
      </c>
      <c r="DD155" s="40">
        <f t="shared" si="128"/>
        <v>0.86813953488372098</v>
      </c>
      <c r="DE155" s="41">
        <f t="shared" si="129"/>
        <v>0.82971014492753625</v>
      </c>
      <c r="DF155" s="42">
        <f t="shared" si="130"/>
        <v>0.87869565217391299</v>
      </c>
      <c r="DG155" s="43">
        <f t="shared" si="131"/>
        <v>0.81608695652173924</v>
      </c>
      <c r="DH155" s="44">
        <f t="shared" si="132"/>
        <v>0.76</v>
      </c>
    </row>
    <row r="156" spans="2:112" x14ac:dyDescent="0.3">
      <c r="B156" s="7">
        <f>'CAT1'!B154</f>
        <v>142</v>
      </c>
      <c r="C156" s="21" t="str">
        <f>'CAT1'!C154</f>
        <v>AME21104</v>
      </c>
      <c r="D156" s="132" t="str">
        <f>'CAT1'!D154</f>
        <v>AME21104</v>
      </c>
      <c r="E156" s="133"/>
      <c r="F156" s="7">
        <f>'CAT1'!F154</f>
        <v>2</v>
      </c>
      <c r="G156" s="7">
        <f>'CAT1'!G154</f>
        <v>2</v>
      </c>
      <c r="H156" s="7">
        <f>'CAT1'!H154</f>
        <v>2</v>
      </c>
      <c r="I156" s="7">
        <f>'CAT1'!I154</f>
        <v>2</v>
      </c>
      <c r="J156" s="7">
        <f>'CAT1'!J154</f>
        <v>2</v>
      </c>
      <c r="K156" s="7">
        <f>'CAT1'!K154</f>
        <v>2</v>
      </c>
      <c r="L156" s="7">
        <f>'CAT1'!L154</f>
        <v>10</v>
      </c>
      <c r="M156" s="7">
        <f>'CAT1'!M154</f>
        <v>11</v>
      </c>
      <c r="N156" s="7">
        <f>'CAT1'!N154</f>
        <v>11</v>
      </c>
      <c r="O156" s="17">
        <f>'CAT1'!O154</f>
        <v>44</v>
      </c>
      <c r="P156" s="7">
        <f>Model!F154</f>
        <v>2</v>
      </c>
      <c r="Q156" s="7">
        <f>Model!G154</f>
        <v>1</v>
      </c>
      <c r="R156" s="7">
        <f>Model!H154</f>
        <v>2</v>
      </c>
      <c r="S156" s="7">
        <f>Model!I154</f>
        <v>1</v>
      </c>
      <c r="T156" s="7">
        <f>Model!J154</f>
        <v>1</v>
      </c>
      <c r="U156" s="7">
        <f>Model!K154</f>
        <v>1</v>
      </c>
      <c r="V156" s="7">
        <f>Model!L154</f>
        <v>1</v>
      </c>
      <c r="W156" s="7">
        <f>Model!M154</f>
        <v>1</v>
      </c>
      <c r="X156" s="7">
        <f>Model!N154</f>
        <v>2</v>
      </c>
      <c r="Y156" s="7">
        <f>Model!O154</f>
        <v>2</v>
      </c>
      <c r="Z156" s="7">
        <f>Model!P154</f>
        <v>8</v>
      </c>
      <c r="AA156" s="7">
        <f>Model!Q154</f>
        <v>14</v>
      </c>
      <c r="AB156" s="7">
        <f>Model!R154</f>
        <v>10</v>
      </c>
      <c r="AC156" s="7">
        <f>Model!S154</f>
        <v>10</v>
      </c>
      <c r="AD156" s="7">
        <f>Model!T154</f>
        <v>14</v>
      </c>
      <c r="AE156" s="7">
        <f>Model!U154</f>
        <v>10</v>
      </c>
      <c r="AF156" s="17">
        <f>Model!V154</f>
        <v>80</v>
      </c>
      <c r="AG156" s="7">
        <f>'CAT1'!P154</f>
        <v>5</v>
      </c>
      <c r="AH156" s="7">
        <f>'CAT1'!Q154</f>
        <v>5</v>
      </c>
      <c r="AI156" s="17">
        <f>'CAT1'!R154</f>
        <v>10</v>
      </c>
      <c r="AJ156" s="29">
        <f>Model!W154</f>
        <v>5</v>
      </c>
      <c r="AK156" s="29">
        <f>Model!X154</f>
        <v>5</v>
      </c>
      <c r="AL156" s="17">
        <f>Model!AB154</f>
        <v>10</v>
      </c>
      <c r="AM156" s="29">
        <f>Model!Z154</f>
        <v>5</v>
      </c>
      <c r="AN156" s="29">
        <f>Model!AA154</f>
        <v>5</v>
      </c>
      <c r="AO156" s="17">
        <f>Model!AB154</f>
        <v>10</v>
      </c>
      <c r="AP156" s="39">
        <f t="shared" si="91"/>
        <v>0.92452830188679247</v>
      </c>
      <c r="AQ156" s="40">
        <f t="shared" si="92"/>
        <v>0.81395348837209303</v>
      </c>
      <c r="AR156" s="41">
        <f t="shared" si="93"/>
        <v>0.73913043478260865</v>
      </c>
      <c r="AS156" s="42">
        <f t="shared" si="94"/>
        <v>0.91304347826086951</v>
      </c>
      <c r="AT156" s="43">
        <f t="shared" si="95"/>
        <v>0.82608695652173914</v>
      </c>
      <c r="AU156" s="44">
        <f t="shared" si="96"/>
        <v>0.8666666666666667</v>
      </c>
      <c r="AV156" s="7">
        <f>ESE!F154</f>
        <v>0</v>
      </c>
      <c r="AW156" s="7">
        <f>ESE!G154</f>
        <v>0</v>
      </c>
      <c r="AX156" s="7">
        <f>ESE!H154</f>
        <v>1</v>
      </c>
      <c r="AY156" s="7">
        <f>ESE!I154</f>
        <v>0</v>
      </c>
      <c r="AZ156" s="7">
        <f>ESE!J154</f>
        <v>1</v>
      </c>
      <c r="BA156" s="7">
        <f>ESE!K154</f>
        <v>0</v>
      </c>
      <c r="BB156" s="7">
        <f>ESE!L154</f>
        <v>1</v>
      </c>
      <c r="BC156" s="7">
        <f>ESE!M154</f>
        <v>0</v>
      </c>
      <c r="BD156" s="7">
        <f>ESE!N154</f>
        <v>2</v>
      </c>
      <c r="BE156" s="7">
        <f>ESE!O154</f>
        <v>0</v>
      </c>
      <c r="BF156" s="7">
        <f>ESE!P154</f>
        <v>8</v>
      </c>
      <c r="BG156" s="7">
        <f>ESE!Q154</f>
        <v>8</v>
      </c>
      <c r="BH156" s="7">
        <f>ESE!R154</f>
        <v>12</v>
      </c>
      <c r="BI156" s="7">
        <f>ESE!S154</f>
        <v>11</v>
      </c>
      <c r="BJ156" s="7">
        <f>ESE!T154</f>
        <v>10</v>
      </c>
      <c r="BK156" s="7">
        <f>ESE!U154</f>
        <v>11</v>
      </c>
      <c r="BL156" s="17">
        <f>ESE!V154</f>
        <v>65</v>
      </c>
      <c r="BM156" s="52">
        <f>ESE!W154</f>
        <v>0.44444444444444442</v>
      </c>
      <c r="BN156" s="40">
        <f>ESE!X154</f>
        <v>0.72222222222222221</v>
      </c>
      <c r="BO156" s="41">
        <f>ESE!Y154</f>
        <v>0.66666666666666663</v>
      </c>
      <c r="BP156" s="42">
        <f>ESE!Z154</f>
        <v>0.61111111111111116</v>
      </c>
      <c r="BQ156" s="43">
        <f>ESE!AA154</f>
        <v>0.72222222222222221</v>
      </c>
      <c r="BR156" s="44">
        <f>ESE!AB154</f>
        <v>0.8</v>
      </c>
      <c r="BS156" s="50">
        <f t="shared" si="97"/>
        <v>0.26666666666666666</v>
      </c>
      <c r="BT156" s="50">
        <f t="shared" si="98"/>
        <v>0.43333333333333329</v>
      </c>
      <c r="BU156" s="50">
        <f t="shared" si="99"/>
        <v>0.39999999999999997</v>
      </c>
      <c r="BV156" s="50">
        <f t="shared" si="100"/>
        <v>0.3666666666666667</v>
      </c>
      <c r="BW156" s="50">
        <f t="shared" si="101"/>
        <v>0.43333333333333329</v>
      </c>
      <c r="BX156" s="50">
        <f t="shared" si="102"/>
        <v>0.48</v>
      </c>
      <c r="BY156" s="34">
        <f t="shared" si="103"/>
        <v>0.36981132075471701</v>
      </c>
      <c r="BZ156" s="34">
        <f t="shared" si="104"/>
        <v>0.32558139534883723</v>
      </c>
      <c r="CA156" s="34">
        <f t="shared" si="105"/>
        <v>0.29565217391304349</v>
      </c>
      <c r="CB156" s="34">
        <f t="shared" si="106"/>
        <v>0.36521739130434783</v>
      </c>
      <c r="CC156" s="34">
        <f t="shared" si="107"/>
        <v>0.33043478260869569</v>
      </c>
      <c r="CD156" s="34">
        <f t="shared" si="108"/>
        <v>0.34666666666666668</v>
      </c>
      <c r="CE156" s="34">
        <f t="shared" si="109"/>
        <v>0.63647798742138373</v>
      </c>
      <c r="CF156" s="34">
        <f t="shared" si="110"/>
        <v>0.75891472868217047</v>
      </c>
      <c r="CG156" s="34">
        <f t="shared" si="111"/>
        <v>0.69565217391304346</v>
      </c>
      <c r="CH156" s="34">
        <f t="shared" si="112"/>
        <v>0.73188405797101452</v>
      </c>
      <c r="CI156" s="34">
        <f t="shared" si="113"/>
        <v>0.76376811594202898</v>
      </c>
      <c r="CJ156" s="34">
        <f t="shared" si="114"/>
        <v>0.82666666666666666</v>
      </c>
      <c r="CK156" s="34">
        <f>CES!J153</f>
        <v>0.66666666666666663</v>
      </c>
      <c r="CL156" s="34">
        <f>CES!K153</f>
        <v>1</v>
      </c>
      <c r="CM156" s="34">
        <f>CES!L153</f>
        <v>1</v>
      </c>
      <c r="CN156" s="34">
        <f>CES!M153</f>
        <v>0.66666666666666663</v>
      </c>
      <c r="CO156" s="34">
        <f>CES!N153</f>
        <v>0.66666666666666663</v>
      </c>
      <c r="CP156" s="34">
        <f>CES!O153</f>
        <v>1</v>
      </c>
      <c r="CQ156" s="34">
        <f t="shared" si="115"/>
        <v>6.6666666666666666E-2</v>
      </c>
      <c r="CR156" s="34">
        <f t="shared" si="116"/>
        <v>0.1</v>
      </c>
      <c r="CS156" s="34">
        <f t="shared" si="117"/>
        <v>0.1</v>
      </c>
      <c r="CT156" s="34">
        <f t="shared" si="118"/>
        <v>6.6666666666666666E-2</v>
      </c>
      <c r="CU156" s="34">
        <f t="shared" si="119"/>
        <v>6.6666666666666666E-2</v>
      </c>
      <c r="CV156" s="34">
        <f t="shared" si="120"/>
        <v>0.1</v>
      </c>
      <c r="CW156" s="34">
        <f t="shared" si="121"/>
        <v>0.5728301886792454</v>
      </c>
      <c r="CX156" s="34">
        <f t="shared" si="122"/>
        <v>0.6830232558139534</v>
      </c>
      <c r="CY156" s="34">
        <f t="shared" si="123"/>
        <v>0.62608695652173918</v>
      </c>
      <c r="CZ156" s="34">
        <f t="shared" si="124"/>
        <v>0.65869565217391313</v>
      </c>
      <c r="DA156" s="34">
        <f t="shared" si="125"/>
        <v>0.68739130434782614</v>
      </c>
      <c r="DB156" s="34">
        <f t="shared" si="126"/>
        <v>0.74399999999999999</v>
      </c>
      <c r="DC156" s="39">
        <f t="shared" si="127"/>
        <v>0.63949685534591205</v>
      </c>
      <c r="DD156" s="40">
        <f t="shared" si="128"/>
        <v>0.78302325581395338</v>
      </c>
      <c r="DE156" s="41">
        <f t="shared" si="129"/>
        <v>0.72608695652173916</v>
      </c>
      <c r="DF156" s="42">
        <f t="shared" si="130"/>
        <v>0.72536231884057978</v>
      </c>
      <c r="DG156" s="43">
        <f t="shared" si="131"/>
        <v>0.75405797101449279</v>
      </c>
      <c r="DH156" s="44">
        <f t="shared" si="132"/>
        <v>0.84399999999999997</v>
      </c>
    </row>
    <row r="157" spans="2:112" x14ac:dyDescent="0.3">
      <c r="B157" s="7">
        <f>'CAT1'!B155</f>
        <v>143</v>
      </c>
      <c r="C157" s="21" t="str">
        <f>'CAT1'!C155</f>
        <v>AME21105</v>
      </c>
      <c r="D157" s="132" t="str">
        <f>'CAT1'!D155</f>
        <v>AME21105</v>
      </c>
      <c r="E157" s="133"/>
      <c r="F157" s="7">
        <f>'CAT1'!F155</f>
        <v>2</v>
      </c>
      <c r="G157" s="7">
        <f>'CAT1'!G155</f>
        <v>2</v>
      </c>
      <c r="H157" s="7">
        <f>'CAT1'!H155</f>
        <v>2</v>
      </c>
      <c r="I157" s="7">
        <f>'CAT1'!I155</f>
        <v>2</v>
      </c>
      <c r="J157" s="7">
        <f>'CAT1'!J155</f>
        <v>2</v>
      </c>
      <c r="K157" s="7">
        <f>'CAT1'!K155</f>
        <v>2</v>
      </c>
      <c r="L157" s="7">
        <f>'CAT1'!L155</f>
        <v>9</v>
      </c>
      <c r="M157" s="7">
        <f>'CAT1'!M155</f>
        <v>13</v>
      </c>
      <c r="N157" s="7">
        <f>'CAT1'!N155</f>
        <v>11</v>
      </c>
      <c r="O157" s="17">
        <f>'CAT1'!O155</f>
        <v>45</v>
      </c>
      <c r="P157" s="7">
        <f>Model!F155</f>
        <v>1</v>
      </c>
      <c r="Q157" s="7">
        <f>Model!G155</f>
        <v>1</v>
      </c>
      <c r="R157" s="7">
        <f>Model!H155</f>
        <v>1</v>
      </c>
      <c r="S157" s="7">
        <f>Model!I155</f>
        <v>1</v>
      </c>
      <c r="T157" s="7">
        <f>Model!J155</f>
        <v>2</v>
      </c>
      <c r="U157" s="7">
        <f>Model!K155</f>
        <v>1</v>
      </c>
      <c r="V157" s="7">
        <f>Model!L155</f>
        <v>2</v>
      </c>
      <c r="W157" s="7">
        <f>Model!M155</f>
        <v>2</v>
      </c>
      <c r="X157" s="7">
        <f>Model!N155</f>
        <v>2</v>
      </c>
      <c r="Y157" s="7">
        <f>Model!O155</f>
        <v>2</v>
      </c>
      <c r="Z157" s="7">
        <f>Model!P155</f>
        <v>10</v>
      </c>
      <c r="AA157" s="7">
        <f>Model!Q155</f>
        <v>11</v>
      </c>
      <c r="AB157" s="7">
        <f>Model!R155</f>
        <v>11</v>
      </c>
      <c r="AC157" s="7">
        <f>Model!S155</f>
        <v>12</v>
      </c>
      <c r="AD157" s="7">
        <f>Model!T155</f>
        <v>10</v>
      </c>
      <c r="AE157" s="7">
        <f>Model!U155</f>
        <v>11</v>
      </c>
      <c r="AF157" s="17">
        <f>Model!V155</f>
        <v>80</v>
      </c>
      <c r="AG157" s="7">
        <f>'CAT1'!P155</f>
        <v>5</v>
      </c>
      <c r="AH157" s="7">
        <f>'CAT1'!Q155</f>
        <v>5</v>
      </c>
      <c r="AI157" s="17">
        <f>'CAT1'!R155</f>
        <v>10</v>
      </c>
      <c r="AJ157" s="29">
        <f>Model!W155</f>
        <v>5</v>
      </c>
      <c r="AK157" s="29">
        <f>Model!X155</f>
        <v>5</v>
      </c>
      <c r="AL157" s="17">
        <f>Model!AB155</f>
        <v>10</v>
      </c>
      <c r="AM157" s="29">
        <f>Model!Z155</f>
        <v>5</v>
      </c>
      <c r="AN157" s="29">
        <f>Model!AA155</f>
        <v>5</v>
      </c>
      <c r="AO157" s="17">
        <f>Model!AB155</f>
        <v>10</v>
      </c>
      <c r="AP157" s="39">
        <f t="shared" si="91"/>
        <v>0.86792452830188682</v>
      </c>
      <c r="AQ157" s="40">
        <f t="shared" si="92"/>
        <v>0.81395348837209303</v>
      </c>
      <c r="AR157" s="41">
        <f t="shared" si="93"/>
        <v>0.86956521739130432</v>
      </c>
      <c r="AS157" s="42">
        <f t="shared" si="94"/>
        <v>0.82608695652173914</v>
      </c>
      <c r="AT157" s="43">
        <f t="shared" si="95"/>
        <v>0.86956521739130432</v>
      </c>
      <c r="AU157" s="44">
        <f t="shared" si="96"/>
        <v>1</v>
      </c>
      <c r="AV157" s="7">
        <f>ESE!F155</f>
        <v>2</v>
      </c>
      <c r="AW157" s="7">
        <f>ESE!G155</f>
        <v>2</v>
      </c>
      <c r="AX157" s="7">
        <f>ESE!H155</f>
        <v>2</v>
      </c>
      <c r="AY157" s="7">
        <f>ESE!I155</f>
        <v>0</v>
      </c>
      <c r="AZ157" s="7">
        <f>ESE!J155</f>
        <v>0</v>
      </c>
      <c r="BA157" s="7">
        <f>ESE!K155</f>
        <v>0</v>
      </c>
      <c r="BB157" s="7">
        <f>ESE!L155</f>
        <v>2</v>
      </c>
      <c r="BC157" s="7">
        <f>ESE!M155</f>
        <v>2</v>
      </c>
      <c r="BD157" s="7">
        <f>ESE!N155</f>
        <v>2</v>
      </c>
      <c r="BE157" s="7">
        <f>ESE!O155</f>
        <v>2</v>
      </c>
      <c r="BF157" s="7">
        <f>ESE!P155</f>
        <v>7</v>
      </c>
      <c r="BG157" s="7">
        <f>ESE!Q155</f>
        <v>10</v>
      </c>
      <c r="BH157" s="7">
        <f>ESE!R155</f>
        <v>10</v>
      </c>
      <c r="BI157" s="7">
        <f>ESE!S155</f>
        <v>8</v>
      </c>
      <c r="BJ157" s="7">
        <f>ESE!T155</f>
        <v>10</v>
      </c>
      <c r="BK157" s="7">
        <f>ESE!U155</f>
        <v>11</v>
      </c>
      <c r="BL157" s="17">
        <f>ESE!V155</f>
        <v>70</v>
      </c>
      <c r="BM157" s="52">
        <f>ESE!W155</f>
        <v>0.77777777777777779</v>
      </c>
      <c r="BN157" s="40">
        <f>ESE!X155</f>
        <v>0.66666666666666663</v>
      </c>
      <c r="BO157" s="41">
        <f>ESE!Y155</f>
        <v>0.44444444444444442</v>
      </c>
      <c r="BP157" s="42">
        <f>ESE!Z155</f>
        <v>0.77777777777777779</v>
      </c>
      <c r="BQ157" s="43">
        <f>ESE!AA155</f>
        <v>0.83333333333333337</v>
      </c>
      <c r="BR157" s="44">
        <f>ESE!AB155</f>
        <v>0.7</v>
      </c>
      <c r="BS157" s="50">
        <f t="shared" si="97"/>
        <v>0.46666666666666667</v>
      </c>
      <c r="BT157" s="50">
        <f t="shared" si="98"/>
        <v>0.39999999999999997</v>
      </c>
      <c r="BU157" s="50">
        <f t="shared" si="99"/>
        <v>0.26666666666666666</v>
      </c>
      <c r="BV157" s="50">
        <f t="shared" si="100"/>
        <v>0.46666666666666667</v>
      </c>
      <c r="BW157" s="50">
        <f t="shared" si="101"/>
        <v>0.5</v>
      </c>
      <c r="BX157" s="50">
        <f t="shared" si="102"/>
        <v>0.42</v>
      </c>
      <c r="BY157" s="34">
        <f t="shared" si="103"/>
        <v>0.34716981132075475</v>
      </c>
      <c r="BZ157" s="34">
        <f t="shared" si="104"/>
        <v>0.32558139534883723</v>
      </c>
      <c r="CA157" s="34">
        <f t="shared" si="105"/>
        <v>0.34782608695652173</v>
      </c>
      <c r="CB157" s="34">
        <f t="shared" si="106"/>
        <v>0.33043478260869569</v>
      </c>
      <c r="CC157" s="34">
        <f t="shared" si="107"/>
        <v>0.34782608695652173</v>
      </c>
      <c r="CD157" s="34">
        <f t="shared" si="108"/>
        <v>0.4</v>
      </c>
      <c r="CE157" s="34">
        <f t="shared" si="109"/>
        <v>0.81383647798742142</v>
      </c>
      <c r="CF157" s="34">
        <f t="shared" si="110"/>
        <v>0.72558139534883725</v>
      </c>
      <c r="CG157" s="34">
        <f t="shared" si="111"/>
        <v>0.61449275362318834</v>
      </c>
      <c r="CH157" s="34">
        <f t="shared" si="112"/>
        <v>0.79710144927536231</v>
      </c>
      <c r="CI157" s="34">
        <f t="shared" si="113"/>
        <v>0.84782608695652173</v>
      </c>
      <c r="CJ157" s="34">
        <f t="shared" si="114"/>
        <v>0.82000000000000006</v>
      </c>
      <c r="CK157" s="34">
        <f>CES!J154</f>
        <v>0.66666666666666663</v>
      </c>
      <c r="CL157" s="34">
        <f>CES!K154</f>
        <v>0.33333333333333331</v>
      </c>
      <c r="CM157" s="34">
        <f>CES!L154</f>
        <v>1</v>
      </c>
      <c r="CN157" s="34">
        <f>CES!M154</f>
        <v>0.66666666666666663</v>
      </c>
      <c r="CO157" s="34">
        <f>CES!N154</f>
        <v>0.33333333333333331</v>
      </c>
      <c r="CP157" s="34">
        <f>CES!O154</f>
        <v>0.66666666666666663</v>
      </c>
      <c r="CQ157" s="34">
        <f t="shared" si="115"/>
        <v>6.6666666666666666E-2</v>
      </c>
      <c r="CR157" s="34">
        <f t="shared" si="116"/>
        <v>3.3333333333333333E-2</v>
      </c>
      <c r="CS157" s="34">
        <f t="shared" si="117"/>
        <v>0.1</v>
      </c>
      <c r="CT157" s="34">
        <f t="shared" si="118"/>
        <v>6.6666666666666666E-2</v>
      </c>
      <c r="CU157" s="34">
        <f t="shared" si="119"/>
        <v>3.3333333333333333E-2</v>
      </c>
      <c r="CV157" s="34">
        <f t="shared" si="120"/>
        <v>6.6666666666666666E-2</v>
      </c>
      <c r="CW157" s="34">
        <f t="shared" si="121"/>
        <v>0.73245283018867935</v>
      </c>
      <c r="CX157" s="34">
        <f t="shared" si="122"/>
        <v>0.6530232558139536</v>
      </c>
      <c r="CY157" s="34">
        <f t="shared" si="123"/>
        <v>0.55304347826086953</v>
      </c>
      <c r="CZ157" s="34">
        <f t="shared" si="124"/>
        <v>0.71739130434782605</v>
      </c>
      <c r="DA157" s="34">
        <f t="shared" si="125"/>
        <v>0.7630434782608696</v>
      </c>
      <c r="DB157" s="34">
        <f t="shared" si="126"/>
        <v>0.7380000000000001</v>
      </c>
      <c r="DC157" s="39">
        <f t="shared" si="127"/>
        <v>0.799119496855346</v>
      </c>
      <c r="DD157" s="40">
        <f t="shared" si="128"/>
        <v>0.68635658914728692</v>
      </c>
      <c r="DE157" s="41">
        <f t="shared" si="129"/>
        <v>0.6530434782608695</v>
      </c>
      <c r="DF157" s="42">
        <f t="shared" si="130"/>
        <v>0.78405797101449271</v>
      </c>
      <c r="DG157" s="43">
        <f t="shared" si="131"/>
        <v>0.79637681159420293</v>
      </c>
      <c r="DH157" s="44">
        <f t="shared" si="132"/>
        <v>0.80466666666666675</v>
      </c>
    </row>
    <row r="158" spans="2:112" x14ac:dyDescent="0.3">
      <c r="B158" s="7">
        <f>'CAT1'!B156</f>
        <v>144</v>
      </c>
      <c r="C158" s="21" t="str">
        <f>'CAT1'!C156</f>
        <v>AME21106</v>
      </c>
      <c r="D158" s="132" t="str">
        <f>'CAT1'!D156</f>
        <v>AME21106</v>
      </c>
      <c r="E158" s="133"/>
      <c r="F158" s="7">
        <f>'CAT1'!F156</f>
        <v>2</v>
      </c>
      <c r="G158" s="7">
        <f>'CAT1'!G156</f>
        <v>2</v>
      </c>
      <c r="H158" s="7">
        <f>'CAT1'!H156</f>
        <v>2</v>
      </c>
      <c r="I158" s="7">
        <f>'CAT1'!I156</f>
        <v>2</v>
      </c>
      <c r="J158" s="7">
        <f>'CAT1'!J156</f>
        <v>2</v>
      </c>
      <c r="K158" s="7">
        <f>'CAT1'!K156</f>
        <v>2</v>
      </c>
      <c r="L158" s="7">
        <f>'CAT1'!L156</f>
        <v>10</v>
      </c>
      <c r="M158" s="7">
        <f>'CAT1'!M156</f>
        <v>12</v>
      </c>
      <c r="N158" s="7">
        <f>'CAT1'!N156</f>
        <v>11</v>
      </c>
      <c r="O158" s="17">
        <f>'CAT1'!O156</f>
        <v>45</v>
      </c>
      <c r="P158" s="7">
        <f>Model!F156</f>
        <v>2</v>
      </c>
      <c r="Q158" s="7">
        <f>Model!G156</f>
        <v>2</v>
      </c>
      <c r="R158" s="7">
        <f>Model!H156</f>
        <v>2</v>
      </c>
      <c r="S158" s="7">
        <f>Model!I156</f>
        <v>2</v>
      </c>
      <c r="T158" s="7">
        <f>Model!J156</f>
        <v>2</v>
      </c>
      <c r="U158" s="7">
        <f>Model!K156</f>
        <v>2</v>
      </c>
      <c r="V158" s="7">
        <f>Model!L156</f>
        <v>2</v>
      </c>
      <c r="W158" s="7">
        <f>Model!M156</f>
        <v>2</v>
      </c>
      <c r="X158" s="7">
        <f>Model!N156</f>
        <v>2</v>
      </c>
      <c r="Y158" s="7">
        <f>Model!O156</f>
        <v>2</v>
      </c>
      <c r="Z158" s="7">
        <f>Model!P156</f>
        <v>7</v>
      </c>
      <c r="AA158" s="7">
        <f>Model!Q156</f>
        <v>13</v>
      </c>
      <c r="AB158" s="7">
        <f>Model!R156</f>
        <v>9</v>
      </c>
      <c r="AC158" s="7">
        <f>Model!S156</f>
        <v>11</v>
      </c>
      <c r="AD158" s="7">
        <f>Model!T156</f>
        <v>11</v>
      </c>
      <c r="AE158" s="7">
        <f>Model!U156</f>
        <v>11</v>
      </c>
      <c r="AF158" s="17">
        <f>Model!V156</f>
        <v>82</v>
      </c>
      <c r="AG158" s="7">
        <f>'CAT1'!P156</f>
        <v>5</v>
      </c>
      <c r="AH158" s="7">
        <f>'CAT1'!Q156</f>
        <v>5</v>
      </c>
      <c r="AI158" s="17">
        <f>'CAT1'!R156</f>
        <v>10</v>
      </c>
      <c r="AJ158" s="29">
        <f>Model!W156</f>
        <v>5</v>
      </c>
      <c r="AK158" s="29">
        <f>Model!X156</f>
        <v>5</v>
      </c>
      <c r="AL158" s="17">
        <f>Model!AB156</f>
        <v>8</v>
      </c>
      <c r="AM158" s="29">
        <f>Model!Z156</f>
        <v>4</v>
      </c>
      <c r="AN158" s="29">
        <f>Model!AA156</f>
        <v>4</v>
      </c>
      <c r="AO158" s="17">
        <f>Model!AB156</f>
        <v>8</v>
      </c>
      <c r="AP158" s="39">
        <f t="shared" si="91"/>
        <v>0.94339622641509435</v>
      </c>
      <c r="AQ158" s="40">
        <f t="shared" si="92"/>
        <v>0.81395348837209303</v>
      </c>
      <c r="AR158" s="41">
        <f t="shared" si="93"/>
        <v>0.86956521739130432</v>
      </c>
      <c r="AS158" s="42">
        <f t="shared" si="94"/>
        <v>0.86956521739130432</v>
      </c>
      <c r="AT158" s="43">
        <f t="shared" si="95"/>
        <v>0.82608695652173914</v>
      </c>
      <c r="AU158" s="44">
        <f t="shared" si="96"/>
        <v>0.73333333333333328</v>
      </c>
      <c r="AV158" s="7">
        <f>ESE!F156</f>
        <v>2</v>
      </c>
      <c r="AW158" s="7">
        <f>ESE!G156</f>
        <v>2</v>
      </c>
      <c r="AX158" s="7">
        <f>ESE!H156</f>
        <v>2</v>
      </c>
      <c r="AY158" s="7">
        <f>ESE!I156</f>
        <v>2</v>
      </c>
      <c r="AZ158" s="7">
        <f>ESE!J156</f>
        <v>2</v>
      </c>
      <c r="BA158" s="7">
        <f>ESE!K156</f>
        <v>2</v>
      </c>
      <c r="BB158" s="7">
        <f>ESE!L156</f>
        <v>2</v>
      </c>
      <c r="BC158" s="7">
        <f>ESE!M156</f>
        <v>2</v>
      </c>
      <c r="BD158" s="7">
        <f>ESE!N156</f>
        <v>2</v>
      </c>
      <c r="BE158" s="7">
        <f>ESE!O156</f>
        <v>2</v>
      </c>
      <c r="BF158" s="7">
        <f>ESE!P156</f>
        <v>9</v>
      </c>
      <c r="BG158" s="7">
        <f>ESE!Q156</f>
        <v>11</v>
      </c>
      <c r="BH158" s="7">
        <f>ESE!R156</f>
        <v>12</v>
      </c>
      <c r="BI158" s="7">
        <f>ESE!S156</f>
        <v>10</v>
      </c>
      <c r="BJ158" s="7">
        <f>ESE!T156</f>
        <v>12</v>
      </c>
      <c r="BK158" s="7">
        <f>ESE!U156</f>
        <v>11</v>
      </c>
      <c r="BL158" s="17">
        <f>ESE!V156</f>
        <v>85</v>
      </c>
      <c r="BM158" s="52">
        <f>ESE!W156</f>
        <v>0.83333333333333337</v>
      </c>
      <c r="BN158" s="40">
        <f>ESE!X156</f>
        <v>0.88888888888888884</v>
      </c>
      <c r="BO158" s="41">
        <f>ESE!Y156</f>
        <v>0.77777777777777779</v>
      </c>
      <c r="BP158" s="42">
        <f>ESE!Z156</f>
        <v>0.88888888888888884</v>
      </c>
      <c r="BQ158" s="43">
        <f>ESE!AA156</f>
        <v>0.83333333333333337</v>
      </c>
      <c r="BR158" s="44">
        <f>ESE!AB156</f>
        <v>0.9</v>
      </c>
      <c r="BS158" s="50">
        <f t="shared" si="97"/>
        <v>0.5</v>
      </c>
      <c r="BT158" s="50">
        <f t="shared" si="98"/>
        <v>0.53333333333333333</v>
      </c>
      <c r="BU158" s="50">
        <f t="shared" si="99"/>
        <v>0.46666666666666667</v>
      </c>
      <c r="BV158" s="50">
        <f t="shared" si="100"/>
        <v>0.53333333333333333</v>
      </c>
      <c r="BW158" s="50">
        <f t="shared" si="101"/>
        <v>0.5</v>
      </c>
      <c r="BX158" s="50">
        <f t="shared" si="102"/>
        <v>0.54</v>
      </c>
      <c r="BY158" s="34">
        <f t="shared" si="103"/>
        <v>0.37735849056603776</v>
      </c>
      <c r="BZ158" s="34">
        <f t="shared" si="104"/>
        <v>0.32558139534883723</v>
      </c>
      <c r="CA158" s="34">
        <f t="shared" si="105"/>
        <v>0.34782608695652173</v>
      </c>
      <c r="CB158" s="34">
        <f t="shared" si="106"/>
        <v>0.34782608695652173</v>
      </c>
      <c r="CC158" s="34">
        <f t="shared" si="107"/>
        <v>0.33043478260869569</v>
      </c>
      <c r="CD158" s="34">
        <f t="shared" si="108"/>
        <v>0.29333333333333333</v>
      </c>
      <c r="CE158" s="34">
        <f t="shared" si="109"/>
        <v>0.87735849056603776</v>
      </c>
      <c r="CF158" s="34">
        <f t="shared" si="110"/>
        <v>0.85891472868217056</v>
      </c>
      <c r="CG158" s="34">
        <f t="shared" si="111"/>
        <v>0.8144927536231884</v>
      </c>
      <c r="CH158" s="34">
        <f t="shared" si="112"/>
        <v>0.88115942028985506</v>
      </c>
      <c r="CI158" s="34">
        <f t="shared" si="113"/>
        <v>0.83043478260869574</v>
      </c>
      <c r="CJ158" s="34">
        <f t="shared" si="114"/>
        <v>0.83333333333333337</v>
      </c>
      <c r="CK158" s="34">
        <f>CES!J155</f>
        <v>1</v>
      </c>
      <c r="CL158" s="34">
        <f>CES!K155</f>
        <v>1</v>
      </c>
      <c r="CM158" s="34">
        <f>CES!L155</f>
        <v>0.66666666666666663</v>
      </c>
      <c r="CN158" s="34">
        <f>CES!M155</f>
        <v>0.66666666666666663</v>
      </c>
      <c r="CO158" s="34">
        <f>CES!N155</f>
        <v>1</v>
      </c>
      <c r="CP158" s="34">
        <f>CES!O155</f>
        <v>0.66666666666666663</v>
      </c>
      <c r="CQ158" s="34">
        <f t="shared" si="115"/>
        <v>0.1</v>
      </c>
      <c r="CR158" s="34">
        <f t="shared" si="116"/>
        <v>0.1</v>
      </c>
      <c r="CS158" s="34">
        <f t="shared" si="117"/>
        <v>6.6666666666666666E-2</v>
      </c>
      <c r="CT158" s="34">
        <f t="shared" si="118"/>
        <v>6.6666666666666666E-2</v>
      </c>
      <c r="CU158" s="34">
        <f t="shared" si="119"/>
        <v>0.1</v>
      </c>
      <c r="CV158" s="34">
        <f t="shared" si="120"/>
        <v>6.6666666666666666E-2</v>
      </c>
      <c r="CW158" s="34">
        <f t="shared" si="121"/>
        <v>0.78962264150943395</v>
      </c>
      <c r="CX158" s="34">
        <f t="shared" si="122"/>
        <v>0.77302325581395348</v>
      </c>
      <c r="CY158" s="34">
        <f t="shared" si="123"/>
        <v>0.73304347826086957</v>
      </c>
      <c r="CZ158" s="34">
        <f t="shared" si="124"/>
        <v>0.79304347826086952</v>
      </c>
      <c r="DA158" s="34">
        <f t="shared" si="125"/>
        <v>0.74739130434782619</v>
      </c>
      <c r="DB158" s="34">
        <f t="shared" si="126"/>
        <v>0.75</v>
      </c>
      <c r="DC158" s="39">
        <f t="shared" si="127"/>
        <v>0.88962264150943393</v>
      </c>
      <c r="DD158" s="40">
        <f t="shared" si="128"/>
        <v>0.87302325581395346</v>
      </c>
      <c r="DE158" s="41">
        <f t="shared" si="129"/>
        <v>0.79971014492753623</v>
      </c>
      <c r="DF158" s="42">
        <f t="shared" si="130"/>
        <v>0.85971014492753617</v>
      </c>
      <c r="DG158" s="43">
        <f t="shared" si="131"/>
        <v>0.84739130434782617</v>
      </c>
      <c r="DH158" s="44">
        <f t="shared" si="132"/>
        <v>0.81666666666666665</v>
      </c>
    </row>
    <row r="159" spans="2:112" x14ac:dyDescent="0.3">
      <c r="B159" s="7">
        <f>'CAT1'!B157</f>
        <v>145</v>
      </c>
      <c r="C159" s="21" t="str">
        <f>'CAT1'!C157</f>
        <v>AME21107</v>
      </c>
      <c r="D159" s="132" t="str">
        <f>'CAT1'!D157</f>
        <v>AME21107</v>
      </c>
      <c r="E159" s="133"/>
      <c r="F159" s="7">
        <f>'CAT1'!F157</f>
        <v>2</v>
      </c>
      <c r="G159" s="7">
        <f>'CAT1'!G157</f>
        <v>2</v>
      </c>
      <c r="H159" s="7">
        <f>'CAT1'!H157</f>
        <v>2</v>
      </c>
      <c r="I159" s="7">
        <f>'CAT1'!I157</f>
        <v>1</v>
      </c>
      <c r="J159" s="7">
        <f>'CAT1'!J157</f>
        <v>2</v>
      </c>
      <c r="K159" s="7">
        <f>'CAT1'!K157</f>
        <v>2</v>
      </c>
      <c r="L159" s="7">
        <f>'CAT1'!L157</f>
        <v>7</v>
      </c>
      <c r="M159" s="7">
        <f>'CAT1'!M157</f>
        <v>8</v>
      </c>
      <c r="N159" s="7">
        <f>'CAT1'!N157</f>
        <v>14</v>
      </c>
      <c r="O159" s="17">
        <f>'CAT1'!O157</f>
        <v>40</v>
      </c>
      <c r="P159" s="7">
        <f>Model!F157</f>
        <v>0</v>
      </c>
      <c r="Q159" s="7">
        <f>Model!G157</f>
        <v>0</v>
      </c>
      <c r="R159" s="7">
        <f>Model!H157</f>
        <v>2</v>
      </c>
      <c r="S159" s="7">
        <f>Model!I157</f>
        <v>1</v>
      </c>
      <c r="T159" s="7">
        <f>Model!J157</f>
        <v>1</v>
      </c>
      <c r="U159" s="7">
        <f>Model!K157</f>
        <v>0</v>
      </c>
      <c r="V159" s="7">
        <f>Model!L157</f>
        <v>1</v>
      </c>
      <c r="W159" s="7">
        <f>Model!M157</f>
        <v>2</v>
      </c>
      <c r="X159" s="7">
        <f>Model!N157</f>
        <v>1</v>
      </c>
      <c r="Y159" s="7">
        <f>Model!O157</f>
        <v>2</v>
      </c>
      <c r="Z159" s="7">
        <f>Model!P157</f>
        <v>7</v>
      </c>
      <c r="AA159" s="7">
        <f>Model!Q157</f>
        <v>14</v>
      </c>
      <c r="AB159" s="7">
        <f>Model!R157</f>
        <v>11</v>
      </c>
      <c r="AC159" s="7">
        <f>Model!S157</f>
        <v>11</v>
      </c>
      <c r="AD159" s="7">
        <f>Model!T157</f>
        <v>14</v>
      </c>
      <c r="AE159" s="7">
        <f>Model!U157</f>
        <v>14</v>
      </c>
      <c r="AF159" s="17">
        <f>Model!V157</f>
        <v>81</v>
      </c>
      <c r="AG159" s="7">
        <f>'CAT1'!P157</f>
        <v>5</v>
      </c>
      <c r="AH159" s="7">
        <f>'CAT1'!Q157</f>
        <v>5</v>
      </c>
      <c r="AI159" s="17">
        <f>'CAT1'!R157</f>
        <v>10</v>
      </c>
      <c r="AJ159" s="29">
        <f>Model!W157</f>
        <v>5</v>
      </c>
      <c r="AK159" s="29">
        <f>Model!X157</f>
        <v>5</v>
      </c>
      <c r="AL159" s="17">
        <f>Model!AB157</f>
        <v>9</v>
      </c>
      <c r="AM159" s="29">
        <f>Model!Z157</f>
        <v>4</v>
      </c>
      <c r="AN159" s="29">
        <f>Model!AA157</f>
        <v>5</v>
      </c>
      <c r="AO159" s="17">
        <f>Model!AB157</f>
        <v>9</v>
      </c>
      <c r="AP159" s="39">
        <f t="shared" si="91"/>
        <v>0.75471698113207553</v>
      </c>
      <c r="AQ159" s="40">
        <f t="shared" si="92"/>
        <v>0.88372093023255816</v>
      </c>
      <c r="AR159" s="41">
        <f t="shared" si="93"/>
        <v>0.73913043478260865</v>
      </c>
      <c r="AS159" s="42">
        <f t="shared" si="94"/>
        <v>0.95652173913043481</v>
      </c>
      <c r="AT159" s="43">
        <f t="shared" si="95"/>
        <v>0.91304347826086951</v>
      </c>
      <c r="AU159" s="44">
        <f t="shared" si="96"/>
        <v>0.8</v>
      </c>
      <c r="AV159" s="7">
        <f>ESE!F157</f>
        <v>2</v>
      </c>
      <c r="AW159" s="7">
        <f>ESE!G157</f>
        <v>2</v>
      </c>
      <c r="AX159" s="7">
        <f>ESE!H157</f>
        <v>2</v>
      </c>
      <c r="AY159" s="7">
        <f>ESE!I157</f>
        <v>2</v>
      </c>
      <c r="AZ159" s="7">
        <f>ESE!J157</f>
        <v>2</v>
      </c>
      <c r="BA159" s="7">
        <f>ESE!K157</f>
        <v>2</v>
      </c>
      <c r="BB159" s="7">
        <f>ESE!L157</f>
        <v>2</v>
      </c>
      <c r="BC159" s="7">
        <f>ESE!M157</f>
        <v>2</v>
      </c>
      <c r="BD159" s="7">
        <f>ESE!N157</f>
        <v>2</v>
      </c>
      <c r="BE159" s="7">
        <f>ESE!O157</f>
        <v>2</v>
      </c>
      <c r="BF159" s="7">
        <f>ESE!P157</f>
        <v>7</v>
      </c>
      <c r="BG159" s="7">
        <f>ESE!Q157</f>
        <v>12</v>
      </c>
      <c r="BH159" s="7">
        <f>ESE!R157</f>
        <v>11</v>
      </c>
      <c r="BI159" s="7">
        <f>ESE!S157</f>
        <v>11</v>
      </c>
      <c r="BJ159" s="7">
        <f>ESE!T157</f>
        <v>12</v>
      </c>
      <c r="BK159" s="7">
        <f>ESE!U157</f>
        <v>11</v>
      </c>
      <c r="BL159" s="17">
        <f>ESE!V157</f>
        <v>84</v>
      </c>
      <c r="BM159" s="52">
        <f>ESE!W157</f>
        <v>0.88888888888888884</v>
      </c>
      <c r="BN159" s="40">
        <f>ESE!X157</f>
        <v>0.83333333333333337</v>
      </c>
      <c r="BO159" s="41">
        <f>ESE!Y157</f>
        <v>0.83333333333333337</v>
      </c>
      <c r="BP159" s="42">
        <f>ESE!Z157</f>
        <v>0.88888888888888884</v>
      </c>
      <c r="BQ159" s="43">
        <f>ESE!AA157</f>
        <v>0.83333333333333337</v>
      </c>
      <c r="BR159" s="44">
        <f>ESE!AB157</f>
        <v>0.7</v>
      </c>
      <c r="BS159" s="50">
        <f t="shared" si="97"/>
        <v>0.53333333333333333</v>
      </c>
      <c r="BT159" s="50">
        <f t="shared" si="98"/>
        <v>0.5</v>
      </c>
      <c r="BU159" s="50">
        <f t="shared" si="99"/>
        <v>0.5</v>
      </c>
      <c r="BV159" s="50">
        <f t="shared" si="100"/>
        <v>0.53333333333333333</v>
      </c>
      <c r="BW159" s="50">
        <f t="shared" si="101"/>
        <v>0.5</v>
      </c>
      <c r="BX159" s="50">
        <f t="shared" si="102"/>
        <v>0.42</v>
      </c>
      <c r="BY159" s="34">
        <f t="shared" si="103"/>
        <v>0.30188679245283023</v>
      </c>
      <c r="BZ159" s="34">
        <f t="shared" si="104"/>
        <v>0.35348837209302331</v>
      </c>
      <c r="CA159" s="34">
        <f t="shared" si="105"/>
        <v>0.29565217391304349</v>
      </c>
      <c r="CB159" s="34">
        <f t="shared" si="106"/>
        <v>0.38260869565217392</v>
      </c>
      <c r="CC159" s="34">
        <f t="shared" si="107"/>
        <v>0.36521739130434783</v>
      </c>
      <c r="CD159" s="34">
        <f t="shared" si="108"/>
        <v>0.32000000000000006</v>
      </c>
      <c r="CE159" s="34">
        <f t="shared" si="109"/>
        <v>0.83522012578616356</v>
      </c>
      <c r="CF159" s="34">
        <f t="shared" si="110"/>
        <v>0.85348837209302331</v>
      </c>
      <c r="CG159" s="34">
        <f t="shared" si="111"/>
        <v>0.79565217391304355</v>
      </c>
      <c r="CH159" s="34">
        <f t="shared" si="112"/>
        <v>0.91594202898550725</v>
      </c>
      <c r="CI159" s="34">
        <f t="shared" si="113"/>
        <v>0.86521739130434783</v>
      </c>
      <c r="CJ159" s="34">
        <f t="shared" si="114"/>
        <v>0.74</v>
      </c>
      <c r="CK159" s="34">
        <f>CES!J156</f>
        <v>0.33333333333333331</v>
      </c>
      <c r="CL159" s="34">
        <f>CES!K156</f>
        <v>0.33333333333333331</v>
      </c>
      <c r="CM159" s="34">
        <f>CES!L156</f>
        <v>1</v>
      </c>
      <c r="CN159" s="34">
        <f>CES!M156</f>
        <v>0.33333333333333331</v>
      </c>
      <c r="CO159" s="34">
        <f>CES!N156</f>
        <v>0.66666666666666663</v>
      </c>
      <c r="CP159" s="34">
        <f>CES!O156</f>
        <v>1</v>
      </c>
      <c r="CQ159" s="34">
        <f t="shared" si="115"/>
        <v>3.3333333333333333E-2</v>
      </c>
      <c r="CR159" s="34">
        <f t="shared" si="116"/>
        <v>3.3333333333333333E-2</v>
      </c>
      <c r="CS159" s="34">
        <f t="shared" si="117"/>
        <v>0.1</v>
      </c>
      <c r="CT159" s="34">
        <f t="shared" si="118"/>
        <v>3.3333333333333333E-2</v>
      </c>
      <c r="CU159" s="34">
        <f t="shared" si="119"/>
        <v>6.6666666666666666E-2</v>
      </c>
      <c r="CV159" s="34">
        <f t="shared" si="120"/>
        <v>0.1</v>
      </c>
      <c r="CW159" s="34">
        <f t="shared" si="121"/>
        <v>0.7516981132075472</v>
      </c>
      <c r="CX159" s="34">
        <f t="shared" si="122"/>
        <v>0.768139534883721</v>
      </c>
      <c r="CY159" s="34">
        <f t="shared" si="123"/>
        <v>0.71608695652173926</v>
      </c>
      <c r="CZ159" s="34">
        <f t="shared" si="124"/>
        <v>0.82434782608695656</v>
      </c>
      <c r="DA159" s="34">
        <f t="shared" si="125"/>
        <v>0.77869565217391301</v>
      </c>
      <c r="DB159" s="34">
        <f t="shared" si="126"/>
        <v>0.66600000000000004</v>
      </c>
      <c r="DC159" s="39">
        <f t="shared" si="127"/>
        <v>0.78503144654088053</v>
      </c>
      <c r="DD159" s="40">
        <f t="shared" si="128"/>
        <v>0.80147286821705432</v>
      </c>
      <c r="DE159" s="41">
        <f t="shared" si="129"/>
        <v>0.81608695652173924</v>
      </c>
      <c r="DF159" s="42">
        <f t="shared" si="130"/>
        <v>0.85768115942028988</v>
      </c>
      <c r="DG159" s="43">
        <f t="shared" si="131"/>
        <v>0.84536231884057966</v>
      </c>
      <c r="DH159" s="44">
        <f t="shared" si="132"/>
        <v>0.76600000000000001</v>
      </c>
    </row>
    <row r="160" spans="2:112" x14ac:dyDescent="0.3">
      <c r="B160" s="7">
        <f>'CAT1'!B158</f>
        <v>146</v>
      </c>
      <c r="C160" s="21" t="str">
        <f>'CAT1'!C158</f>
        <v>AME21108</v>
      </c>
      <c r="D160" s="132" t="str">
        <f>'CAT1'!D158</f>
        <v>AME21108</v>
      </c>
      <c r="E160" s="133"/>
      <c r="F160" s="7">
        <f>'CAT1'!F158</f>
        <v>2</v>
      </c>
      <c r="G160" s="7">
        <f>'CAT1'!G158</f>
        <v>2</v>
      </c>
      <c r="H160" s="7">
        <f>'CAT1'!H158</f>
        <v>2</v>
      </c>
      <c r="I160" s="7">
        <f>'CAT1'!I158</f>
        <v>2</v>
      </c>
      <c r="J160" s="7">
        <f>'CAT1'!J158</f>
        <v>2</v>
      </c>
      <c r="K160" s="7">
        <f>'CAT1'!K158</f>
        <v>2</v>
      </c>
      <c r="L160" s="7">
        <f>'CAT1'!L158</f>
        <v>9</v>
      </c>
      <c r="M160" s="7">
        <f>'CAT1'!M158</f>
        <v>12</v>
      </c>
      <c r="N160" s="7">
        <f>'CAT1'!N158</f>
        <v>12</v>
      </c>
      <c r="O160" s="17">
        <f>'CAT1'!O158</f>
        <v>45</v>
      </c>
      <c r="P160" s="7">
        <f>Model!F158</f>
        <v>2</v>
      </c>
      <c r="Q160" s="7">
        <f>Model!G158</f>
        <v>2</v>
      </c>
      <c r="R160" s="7">
        <f>Model!H158</f>
        <v>1</v>
      </c>
      <c r="S160" s="7">
        <f>Model!I158</f>
        <v>2</v>
      </c>
      <c r="T160" s="7">
        <f>Model!J158</f>
        <v>2</v>
      </c>
      <c r="U160" s="7">
        <f>Model!K158</f>
        <v>2</v>
      </c>
      <c r="V160" s="7">
        <f>Model!L158</f>
        <v>2</v>
      </c>
      <c r="W160" s="7">
        <f>Model!M158</f>
        <v>2</v>
      </c>
      <c r="X160" s="7">
        <f>Model!N158</f>
        <v>1</v>
      </c>
      <c r="Y160" s="7">
        <f>Model!O158</f>
        <v>2</v>
      </c>
      <c r="Z160" s="7">
        <f>Model!P158</f>
        <v>10</v>
      </c>
      <c r="AA160" s="7">
        <f>Model!Q158</f>
        <v>10</v>
      </c>
      <c r="AB160" s="7">
        <f>Model!R158</f>
        <v>11</v>
      </c>
      <c r="AC160" s="7">
        <f>Model!S158</f>
        <v>12</v>
      </c>
      <c r="AD160" s="7">
        <f>Model!T158</f>
        <v>14</v>
      </c>
      <c r="AE160" s="7">
        <f>Model!U158</f>
        <v>12</v>
      </c>
      <c r="AF160" s="17">
        <f>Model!V158</f>
        <v>87</v>
      </c>
      <c r="AG160" s="7">
        <f>'CAT1'!P158</f>
        <v>5</v>
      </c>
      <c r="AH160" s="7">
        <f>'CAT1'!Q158</f>
        <v>5</v>
      </c>
      <c r="AI160" s="17">
        <f>'CAT1'!R158</f>
        <v>10</v>
      </c>
      <c r="AJ160" s="29">
        <f>Model!W158</f>
        <v>5</v>
      </c>
      <c r="AK160" s="29">
        <f>Model!X158</f>
        <v>5</v>
      </c>
      <c r="AL160" s="17">
        <f>Model!AB158</f>
        <v>9</v>
      </c>
      <c r="AM160" s="29">
        <f>Model!Z158</f>
        <v>4</v>
      </c>
      <c r="AN160" s="29">
        <f>Model!AA158</f>
        <v>5</v>
      </c>
      <c r="AO160" s="17">
        <f>Model!AB158</f>
        <v>9</v>
      </c>
      <c r="AP160" s="39">
        <f t="shared" si="91"/>
        <v>0.86792452830188682</v>
      </c>
      <c r="AQ160" s="40">
        <f t="shared" si="92"/>
        <v>0.86046511627906974</v>
      </c>
      <c r="AR160" s="41">
        <f t="shared" si="93"/>
        <v>0.91304347826086951</v>
      </c>
      <c r="AS160" s="42">
        <f t="shared" si="94"/>
        <v>1</v>
      </c>
      <c r="AT160" s="43">
        <f t="shared" si="95"/>
        <v>0.82608695652173914</v>
      </c>
      <c r="AU160" s="44">
        <f t="shared" si="96"/>
        <v>1</v>
      </c>
      <c r="AV160" s="7">
        <f>ESE!F158</f>
        <v>2</v>
      </c>
      <c r="AW160" s="7">
        <f>ESE!G158</f>
        <v>2</v>
      </c>
      <c r="AX160" s="7">
        <f>ESE!H158</f>
        <v>2</v>
      </c>
      <c r="AY160" s="7">
        <f>ESE!I158</f>
        <v>2</v>
      </c>
      <c r="AZ160" s="7">
        <f>ESE!J158</f>
        <v>0</v>
      </c>
      <c r="BA160" s="7">
        <f>ESE!K158</f>
        <v>1</v>
      </c>
      <c r="BB160" s="7">
        <f>ESE!L158</f>
        <v>2</v>
      </c>
      <c r="BC160" s="7">
        <f>ESE!M158</f>
        <v>2</v>
      </c>
      <c r="BD160" s="7">
        <f>ESE!N158</f>
        <v>2</v>
      </c>
      <c r="BE160" s="7">
        <f>ESE!O158</f>
        <v>2</v>
      </c>
      <c r="BF160" s="7">
        <f>ESE!P158</f>
        <v>9</v>
      </c>
      <c r="BG160" s="7">
        <f>ESE!Q158</f>
        <v>12</v>
      </c>
      <c r="BH160" s="7">
        <f>ESE!R158</f>
        <v>12</v>
      </c>
      <c r="BI160" s="7">
        <f>ESE!S158</f>
        <v>11</v>
      </c>
      <c r="BJ160" s="7">
        <f>ESE!T158</f>
        <v>12</v>
      </c>
      <c r="BK160" s="7">
        <f>ESE!U158</f>
        <v>12</v>
      </c>
      <c r="BL160" s="17">
        <f>ESE!V158</f>
        <v>85</v>
      </c>
      <c r="BM160" s="52">
        <f>ESE!W158</f>
        <v>0.88888888888888884</v>
      </c>
      <c r="BN160" s="40">
        <f>ESE!X158</f>
        <v>0.88888888888888884</v>
      </c>
      <c r="BO160" s="41">
        <f>ESE!Y158</f>
        <v>0.66666666666666663</v>
      </c>
      <c r="BP160" s="42">
        <f>ESE!Z158</f>
        <v>0.88888888888888884</v>
      </c>
      <c r="BQ160" s="43">
        <f>ESE!AA158</f>
        <v>0.88888888888888884</v>
      </c>
      <c r="BR160" s="44">
        <f>ESE!AB158</f>
        <v>0.9</v>
      </c>
      <c r="BS160" s="50">
        <f t="shared" si="97"/>
        <v>0.53333333333333333</v>
      </c>
      <c r="BT160" s="50">
        <f t="shared" si="98"/>
        <v>0.53333333333333333</v>
      </c>
      <c r="BU160" s="50">
        <f t="shared" si="99"/>
        <v>0.39999999999999997</v>
      </c>
      <c r="BV160" s="50">
        <f t="shared" si="100"/>
        <v>0.53333333333333333</v>
      </c>
      <c r="BW160" s="50">
        <f t="shared" si="101"/>
        <v>0.53333333333333333</v>
      </c>
      <c r="BX160" s="50">
        <f t="shared" si="102"/>
        <v>0.54</v>
      </c>
      <c r="BY160" s="34">
        <f t="shared" si="103"/>
        <v>0.34716981132075475</v>
      </c>
      <c r="BZ160" s="34">
        <f t="shared" si="104"/>
        <v>0.34418604651162793</v>
      </c>
      <c r="CA160" s="34">
        <f t="shared" si="105"/>
        <v>0.36521739130434783</v>
      </c>
      <c r="CB160" s="34">
        <f t="shared" si="106"/>
        <v>0.4</v>
      </c>
      <c r="CC160" s="34">
        <f t="shared" si="107"/>
        <v>0.33043478260869569</v>
      </c>
      <c r="CD160" s="34">
        <f t="shared" si="108"/>
        <v>0.4</v>
      </c>
      <c r="CE160" s="34">
        <f t="shared" si="109"/>
        <v>0.88050314465408808</v>
      </c>
      <c r="CF160" s="34">
        <f t="shared" si="110"/>
        <v>0.8775193798449612</v>
      </c>
      <c r="CG160" s="34">
        <f t="shared" si="111"/>
        <v>0.76521739130434785</v>
      </c>
      <c r="CH160" s="34">
        <f t="shared" si="112"/>
        <v>0.93333333333333335</v>
      </c>
      <c r="CI160" s="34">
        <f t="shared" si="113"/>
        <v>0.86376811594202896</v>
      </c>
      <c r="CJ160" s="34">
        <f t="shared" si="114"/>
        <v>0.94000000000000006</v>
      </c>
      <c r="CK160" s="34">
        <f>CES!J157</f>
        <v>1</v>
      </c>
      <c r="CL160" s="34">
        <f>CES!K157</f>
        <v>1</v>
      </c>
      <c r="CM160" s="34">
        <f>CES!L157</f>
        <v>1</v>
      </c>
      <c r="CN160" s="34">
        <f>CES!M157</f>
        <v>1</v>
      </c>
      <c r="CO160" s="34">
        <f>CES!N157</f>
        <v>0.66666666666666663</v>
      </c>
      <c r="CP160" s="34">
        <f>CES!O157</f>
        <v>0.66666666666666663</v>
      </c>
      <c r="CQ160" s="34">
        <f t="shared" si="115"/>
        <v>0.1</v>
      </c>
      <c r="CR160" s="34">
        <f t="shared" si="116"/>
        <v>0.1</v>
      </c>
      <c r="CS160" s="34">
        <f t="shared" si="117"/>
        <v>0.1</v>
      </c>
      <c r="CT160" s="34">
        <f t="shared" si="118"/>
        <v>0.1</v>
      </c>
      <c r="CU160" s="34">
        <f t="shared" si="119"/>
        <v>6.6666666666666666E-2</v>
      </c>
      <c r="CV160" s="34">
        <f t="shared" si="120"/>
        <v>6.6666666666666666E-2</v>
      </c>
      <c r="CW160" s="34">
        <f t="shared" si="121"/>
        <v>0.79245283018867929</v>
      </c>
      <c r="CX160" s="34">
        <f t="shared" si="122"/>
        <v>0.7897674418604651</v>
      </c>
      <c r="CY160" s="34">
        <f t="shared" si="123"/>
        <v>0.68869565217391304</v>
      </c>
      <c r="CZ160" s="34">
        <f t="shared" si="124"/>
        <v>0.84000000000000008</v>
      </c>
      <c r="DA160" s="34">
        <f t="shared" si="125"/>
        <v>0.77739130434782611</v>
      </c>
      <c r="DB160" s="34">
        <f t="shared" si="126"/>
        <v>0.84600000000000009</v>
      </c>
      <c r="DC160" s="39">
        <f t="shared" si="127"/>
        <v>0.89245283018867927</v>
      </c>
      <c r="DD160" s="40">
        <f t="shared" si="128"/>
        <v>0.88976744186046508</v>
      </c>
      <c r="DE160" s="41">
        <f t="shared" si="129"/>
        <v>0.78869565217391302</v>
      </c>
      <c r="DF160" s="42">
        <f t="shared" si="130"/>
        <v>0.94000000000000006</v>
      </c>
      <c r="DG160" s="43">
        <f t="shared" si="131"/>
        <v>0.84405797101449276</v>
      </c>
      <c r="DH160" s="44">
        <f t="shared" si="132"/>
        <v>0.91266666666666674</v>
      </c>
    </row>
    <row r="161" spans="2:112" x14ac:dyDescent="0.3">
      <c r="B161" s="7">
        <f>'CAT1'!B159</f>
        <v>147</v>
      </c>
      <c r="C161" s="21" t="str">
        <f>'CAT1'!C159</f>
        <v>AME2111</v>
      </c>
      <c r="D161" s="132" t="str">
        <f>'CAT1'!D159</f>
        <v>AME2111</v>
      </c>
      <c r="E161" s="133"/>
      <c r="F161" s="7" t="str">
        <f>'CAT1'!F159</f>
        <v>-</v>
      </c>
      <c r="G161" s="7" t="str">
        <f>'CAT1'!G159</f>
        <v>-</v>
      </c>
      <c r="H161" s="7" t="str">
        <f>'CAT1'!H159</f>
        <v>-</v>
      </c>
      <c r="I161" s="7" t="str">
        <f>'CAT1'!I159</f>
        <v>-</v>
      </c>
      <c r="J161" s="7" t="str">
        <f>'CAT1'!J159</f>
        <v>-</v>
      </c>
      <c r="K161" s="7" t="str">
        <f>'CAT1'!K159</f>
        <v>-</v>
      </c>
      <c r="L161" s="7" t="str">
        <f>'CAT1'!L159</f>
        <v>-</v>
      </c>
      <c r="M161" s="7" t="str">
        <f>'CAT1'!M159</f>
        <v>-</v>
      </c>
      <c r="N161" s="7" t="str">
        <f>'CAT1'!N159</f>
        <v>-</v>
      </c>
      <c r="O161" s="17">
        <f>'CAT1'!O159</f>
        <v>0</v>
      </c>
      <c r="P161" s="7" t="str">
        <f>Model!F159</f>
        <v>-</v>
      </c>
      <c r="Q161" s="7" t="str">
        <f>Model!G159</f>
        <v>-</v>
      </c>
      <c r="R161" s="7" t="str">
        <f>Model!H159</f>
        <v>-</v>
      </c>
      <c r="S161" s="7" t="str">
        <f>Model!I159</f>
        <v>-</v>
      </c>
      <c r="T161" s="7" t="str">
        <f>Model!J159</f>
        <v>-</v>
      </c>
      <c r="U161" s="7" t="str">
        <f>Model!K159</f>
        <v>-</v>
      </c>
      <c r="V161" s="7" t="str">
        <f>Model!L159</f>
        <v>-</v>
      </c>
      <c r="W161" s="7" t="str">
        <f>Model!M159</f>
        <v>-</v>
      </c>
      <c r="X161" s="7" t="str">
        <f>Model!N159</f>
        <v>-</v>
      </c>
      <c r="Y161" s="7" t="str">
        <f>Model!O159</f>
        <v>-</v>
      </c>
      <c r="Z161" s="7" t="str">
        <f>Model!P159</f>
        <v>-</v>
      </c>
      <c r="AA161" s="7" t="str">
        <f>Model!Q159</f>
        <v>-</v>
      </c>
      <c r="AB161" s="7" t="str">
        <f>Model!R159</f>
        <v>-</v>
      </c>
      <c r="AC161" s="7" t="str">
        <f>Model!S159</f>
        <v>-</v>
      </c>
      <c r="AD161" s="7" t="str">
        <f>Model!T159</f>
        <v>-</v>
      </c>
      <c r="AE161" s="7" t="str">
        <f>Model!U159</f>
        <v>-</v>
      </c>
      <c r="AF161" s="17">
        <f>Model!V159</f>
        <v>0</v>
      </c>
      <c r="AG161" s="7">
        <f>'CAT1'!P159</f>
        <v>5</v>
      </c>
      <c r="AH161" s="7">
        <f>'CAT1'!Q159</f>
        <v>5</v>
      </c>
      <c r="AI161" s="17">
        <f>'CAT1'!R159</f>
        <v>10</v>
      </c>
      <c r="AJ161" s="29">
        <f>Model!W159</f>
        <v>5</v>
      </c>
      <c r="AK161" s="29">
        <f>Model!X159</f>
        <v>5</v>
      </c>
      <c r="AL161" s="17">
        <f>Model!AB159</f>
        <v>10</v>
      </c>
      <c r="AM161" s="29">
        <f>Model!Z159</f>
        <v>5</v>
      </c>
      <c r="AN161" s="29">
        <f>Model!AA159</f>
        <v>5</v>
      </c>
      <c r="AO161" s="17">
        <f>Model!AB159</f>
        <v>10</v>
      </c>
      <c r="AP161" s="39">
        <f t="shared" si="91"/>
        <v>9.4339622641509441E-2</v>
      </c>
      <c r="AQ161" s="40">
        <f t="shared" si="92"/>
        <v>0.11627906976744186</v>
      </c>
      <c r="AR161" s="41">
        <f t="shared" si="93"/>
        <v>0.21739130434782608</v>
      </c>
      <c r="AS161" s="42">
        <f t="shared" si="94"/>
        <v>0.21739130434782608</v>
      </c>
      <c r="AT161" s="43">
        <f t="shared" si="95"/>
        <v>0.21739130434782608</v>
      </c>
      <c r="AU161" s="44">
        <f t="shared" si="96"/>
        <v>0.33333333333333331</v>
      </c>
      <c r="AV161" s="7" t="str">
        <f>ESE!F159</f>
        <v>-</v>
      </c>
      <c r="AW161" s="7" t="str">
        <f>ESE!G159</f>
        <v>-</v>
      </c>
      <c r="AX161" s="7" t="str">
        <f>ESE!H159</f>
        <v>-</v>
      </c>
      <c r="AY161" s="7" t="str">
        <f>ESE!I159</f>
        <v>-</v>
      </c>
      <c r="AZ161" s="7" t="str">
        <f>ESE!J159</f>
        <v>-</v>
      </c>
      <c r="BA161" s="7" t="str">
        <f>ESE!K159</f>
        <v>-</v>
      </c>
      <c r="BB161" s="7" t="str">
        <f>ESE!L159</f>
        <v>-</v>
      </c>
      <c r="BC161" s="7" t="str">
        <f>ESE!M159</f>
        <v>-</v>
      </c>
      <c r="BD161" s="7" t="str">
        <f>ESE!N159</f>
        <v>-</v>
      </c>
      <c r="BE161" s="7" t="str">
        <f>ESE!O159</f>
        <v>-</v>
      </c>
      <c r="BF161" s="7" t="str">
        <f>ESE!P159</f>
        <v>-</v>
      </c>
      <c r="BG161" s="7" t="str">
        <f>ESE!Q159</f>
        <v>-</v>
      </c>
      <c r="BH161" s="7" t="str">
        <f>ESE!R159</f>
        <v>-</v>
      </c>
      <c r="BI161" s="7" t="str">
        <f>ESE!S159</f>
        <v>-</v>
      </c>
      <c r="BJ161" s="7" t="str">
        <f>ESE!T159</f>
        <v>-</v>
      </c>
      <c r="BK161" s="7" t="str">
        <f>ESE!U159</f>
        <v>-</v>
      </c>
      <c r="BL161" s="17">
        <f>ESE!V159</f>
        <v>0</v>
      </c>
      <c r="BM161" s="52">
        <f>ESE!W159</f>
        <v>0</v>
      </c>
      <c r="BN161" s="40">
        <f>ESE!X159</f>
        <v>0</v>
      </c>
      <c r="BO161" s="41">
        <f>ESE!Y159</f>
        <v>0</v>
      </c>
      <c r="BP161" s="42">
        <f>ESE!Z159</f>
        <v>0</v>
      </c>
      <c r="BQ161" s="43">
        <f>ESE!AA159</f>
        <v>0</v>
      </c>
      <c r="BR161" s="44">
        <f>ESE!AB159</f>
        <v>0</v>
      </c>
      <c r="BS161" s="50">
        <f t="shared" si="97"/>
        <v>0</v>
      </c>
      <c r="BT161" s="50">
        <f t="shared" si="98"/>
        <v>0</v>
      </c>
      <c r="BU161" s="50">
        <f t="shared" si="99"/>
        <v>0</v>
      </c>
      <c r="BV161" s="50">
        <f t="shared" si="100"/>
        <v>0</v>
      </c>
      <c r="BW161" s="50">
        <f t="shared" si="101"/>
        <v>0</v>
      </c>
      <c r="BX161" s="50">
        <f t="shared" si="102"/>
        <v>0</v>
      </c>
      <c r="BY161" s="34">
        <f t="shared" si="103"/>
        <v>3.7735849056603779E-2</v>
      </c>
      <c r="BZ161" s="34">
        <f t="shared" si="104"/>
        <v>4.6511627906976744E-2</v>
      </c>
      <c r="CA161" s="34">
        <f t="shared" si="105"/>
        <v>8.6956521739130432E-2</v>
      </c>
      <c r="CB161" s="34">
        <f t="shared" si="106"/>
        <v>8.6956521739130432E-2</v>
      </c>
      <c r="CC161" s="34">
        <f t="shared" si="107"/>
        <v>8.6956521739130432E-2</v>
      </c>
      <c r="CD161" s="34">
        <f t="shared" si="108"/>
        <v>0.13333333333333333</v>
      </c>
      <c r="CE161" s="34">
        <f t="shared" si="109"/>
        <v>3.7735849056603779E-2</v>
      </c>
      <c r="CF161" s="34">
        <f t="shared" si="110"/>
        <v>4.6511627906976744E-2</v>
      </c>
      <c r="CG161" s="34">
        <f t="shared" si="111"/>
        <v>8.6956521739130432E-2</v>
      </c>
      <c r="CH161" s="34">
        <f t="shared" si="112"/>
        <v>8.6956521739130432E-2</v>
      </c>
      <c r="CI161" s="34">
        <f t="shared" si="113"/>
        <v>8.6956521739130432E-2</v>
      </c>
      <c r="CJ161" s="34">
        <f t="shared" si="114"/>
        <v>0.13333333333333333</v>
      </c>
      <c r="CK161" s="34">
        <f>CES!J158</f>
        <v>0.33333333333333331</v>
      </c>
      <c r="CL161" s="34">
        <f>CES!K158</f>
        <v>1</v>
      </c>
      <c r="CM161" s="34">
        <f>CES!L158</f>
        <v>0.33333333333333331</v>
      </c>
      <c r="CN161" s="34">
        <f>CES!M158</f>
        <v>1</v>
      </c>
      <c r="CO161" s="34">
        <f>CES!N158</f>
        <v>1</v>
      </c>
      <c r="CP161" s="34">
        <f>CES!O158</f>
        <v>1</v>
      </c>
      <c r="CQ161" s="34">
        <f t="shared" si="115"/>
        <v>3.3333333333333333E-2</v>
      </c>
      <c r="CR161" s="34">
        <f t="shared" si="116"/>
        <v>0.1</v>
      </c>
      <c r="CS161" s="34">
        <f t="shared" si="117"/>
        <v>3.3333333333333333E-2</v>
      </c>
      <c r="CT161" s="34">
        <f t="shared" si="118"/>
        <v>0.1</v>
      </c>
      <c r="CU161" s="34">
        <f t="shared" si="119"/>
        <v>0.1</v>
      </c>
      <c r="CV161" s="34">
        <f t="shared" si="120"/>
        <v>0.1</v>
      </c>
      <c r="CW161" s="34">
        <f t="shared" si="121"/>
        <v>3.3962264150943403E-2</v>
      </c>
      <c r="CX161" s="34">
        <f t="shared" si="122"/>
        <v>4.1860465116279069E-2</v>
      </c>
      <c r="CY161" s="34">
        <f t="shared" si="123"/>
        <v>7.8260869565217397E-2</v>
      </c>
      <c r="CZ161" s="34">
        <f t="shared" si="124"/>
        <v>7.8260869565217397E-2</v>
      </c>
      <c r="DA161" s="34">
        <f t="shared" si="125"/>
        <v>7.8260869565217397E-2</v>
      </c>
      <c r="DB161" s="34">
        <f t="shared" si="126"/>
        <v>0.12</v>
      </c>
      <c r="DC161" s="39">
        <f t="shared" si="127"/>
        <v>6.7295597484276742E-2</v>
      </c>
      <c r="DD161" s="40">
        <f t="shared" si="128"/>
        <v>0.14186046511627909</v>
      </c>
      <c r="DE161" s="41">
        <f t="shared" si="129"/>
        <v>0.11159420289855074</v>
      </c>
      <c r="DF161" s="42">
        <f t="shared" si="130"/>
        <v>0.17826086956521742</v>
      </c>
      <c r="DG161" s="43">
        <f t="shared" si="131"/>
        <v>0.17826086956521742</v>
      </c>
      <c r="DH161" s="44">
        <f t="shared" si="132"/>
        <v>0.22</v>
      </c>
    </row>
    <row r="162" spans="2:112" x14ac:dyDescent="0.3">
      <c r="B162" s="7">
        <f>'CAT1'!B160</f>
        <v>148</v>
      </c>
      <c r="C162" s="21" t="str">
        <f>'CAT1'!C160</f>
        <v>AME21113</v>
      </c>
      <c r="D162" s="132" t="str">
        <f>'CAT1'!D160</f>
        <v>AME21113</v>
      </c>
      <c r="E162" s="133"/>
      <c r="F162" s="7">
        <f>'CAT1'!F160</f>
        <v>0</v>
      </c>
      <c r="G162" s="7">
        <f>'CAT1'!G160</f>
        <v>0</v>
      </c>
      <c r="H162" s="7">
        <f>'CAT1'!H160</f>
        <v>2</v>
      </c>
      <c r="I162" s="7">
        <f>'CAT1'!I160</f>
        <v>1</v>
      </c>
      <c r="J162" s="7">
        <f>'CAT1'!J160</f>
        <v>1</v>
      </c>
      <c r="K162" s="7">
        <f>'CAT1'!K160</f>
        <v>0</v>
      </c>
      <c r="L162" s="7">
        <f>'CAT1'!L160</f>
        <v>8</v>
      </c>
      <c r="M162" s="7">
        <f>'CAT1'!M160</f>
        <v>11</v>
      </c>
      <c r="N162" s="7">
        <f>'CAT1'!N160</f>
        <v>12</v>
      </c>
      <c r="O162" s="17">
        <f>'CAT1'!O160</f>
        <v>35</v>
      </c>
      <c r="P162" s="7">
        <f>Model!F160</f>
        <v>2</v>
      </c>
      <c r="Q162" s="7">
        <f>Model!G160</f>
        <v>1</v>
      </c>
      <c r="R162" s="7">
        <f>Model!H160</f>
        <v>2</v>
      </c>
      <c r="S162" s="7">
        <f>Model!I160</f>
        <v>1</v>
      </c>
      <c r="T162" s="7">
        <f>Model!J160</f>
        <v>2</v>
      </c>
      <c r="U162" s="7">
        <f>Model!K160</f>
        <v>2</v>
      </c>
      <c r="V162" s="7">
        <f>Model!L160</f>
        <v>2</v>
      </c>
      <c r="W162" s="7">
        <f>Model!M160</f>
        <v>2</v>
      </c>
      <c r="X162" s="7">
        <f>Model!N160</f>
        <v>2</v>
      </c>
      <c r="Y162" s="7">
        <f>Model!O160</f>
        <v>2</v>
      </c>
      <c r="Z162" s="7">
        <f>Model!P160</f>
        <v>6</v>
      </c>
      <c r="AA162" s="7">
        <f>Model!Q160</f>
        <v>14</v>
      </c>
      <c r="AB162" s="7">
        <f>Model!R160</f>
        <v>3</v>
      </c>
      <c r="AC162" s="7">
        <f>Model!S160</f>
        <v>12</v>
      </c>
      <c r="AD162" s="7">
        <f>Model!T160</f>
        <v>14</v>
      </c>
      <c r="AE162" s="7">
        <f>Model!U160</f>
        <v>4</v>
      </c>
      <c r="AF162" s="17">
        <f>Model!V160</f>
        <v>71</v>
      </c>
      <c r="AG162" s="7">
        <f>'CAT1'!P160</f>
        <v>5</v>
      </c>
      <c r="AH162" s="7">
        <f>'CAT1'!Q160</f>
        <v>5</v>
      </c>
      <c r="AI162" s="17">
        <f>'CAT1'!R160</f>
        <v>10</v>
      </c>
      <c r="AJ162" s="29">
        <f>Model!W160</f>
        <v>5</v>
      </c>
      <c r="AK162" s="29">
        <f>Model!X160</f>
        <v>5</v>
      </c>
      <c r="AL162" s="17">
        <f>Model!AB160</f>
        <v>9</v>
      </c>
      <c r="AM162" s="29">
        <f>Model!Z160</f>
        <v>5</v>
      </c>
      <c r="AN162" s="29">
        <f>Model!AA160</f>
        <v>4</v>
      </c>
      <c r="AO162" s="17">
        <f>Model!AB160</f>
        <v>9</v>
      </c>
      <c r="AP162" s="39">
        <f t="shared" si="91"/>
        <v>0.81132075471698117</v>
      </c>
      <c r="AQ162" s="40">
        <f t="shared" si="92"/>
        <v>0.58139534883720934</v>
      </c>
      <c r="AR162" s="41">
        <f t="shared" si="93"/>
        <v>0.91304347826086951</v>
      </c>
      <c r="AS162" s="42">
        <f t="shared" si="94"/>
        <v>1</v>
      </c>
      <c r="AT162" s="43">
        <f t="shared" si="95"/>
        <v>0.56521739130434778</v>
      </c>
      <c r="AU162" s="44">
        <f t="shared" si="96"/>
        <v>0.66666666666666663</v>
      </c>
      <c r="AV162" s="7">
        <f>ESE!F160</f>
        <v>2</v>
      </c>
      <c r="AW162" s="7">
        <f>ESE!G160</f>
        <v>0</v>
      </c>
      <c r="AX162" s="7">
        <f>ESE!H160</f>
        <v>0</v>
      </c>
      <c r="AY162" s="7">
        <f>ESE!I160</f>
        <v>0</v>
      </c>
      <c r="AZ162" s="7">
        <f>ESE!J160</f>
        <v>0</v>
      </c>
      <c r="BA162" s="7">
        <f>ESE!K160</f>
        <v>1</v>
      </c>
      <c r="BB162" s="7">
        <f>ESE!L160</f>
        <v>2</v>
      </c>
      <c r="BC162" s="7">
        <f>ESE!M160</f>
        <v>0</v>
      </c>
      <c r="BD162" s="7">
        <f>ESE!N160</f>
        <v>2</v>
      </c>
      <c r="BE162" s="7">
        <f>ESE!O160</f>
        <v>2</v>
      </c>
      <c r="BF162" s="7">
        <f>ESE!P160</f>
        <v>6</v>
      </c>
      <c r="BG162" s="7">
        <f>ESE!Q160</f>
        <v>11</v>
      </c>
      <c r="BH162" s="7">
        <f>ESE!R160</f>
        <v>11</v>
      </c>
      <c r="BI162" s="7">
        <f>ESE!S160</f>
        <v>11</v>
      </c>
      <c r="BJ162" s="7">
        <f>ESE!T160</f>
        <v>11</v>
      </c>
      <c r="BK162" s="7">
        <f>ESE!U160</f>
        <v>11</v>
      </c>
      <c r="BL162" s="17">
        <f>ESE!V160</f>
        <v>70</v>
      </c>
      <c r="BM162" s="52">
        <f>ESE!W160</f>
        <v>0.72222222222222221</v>
      </c>
      <c r="BN162" s="40">
        <f>ESE!X160</f>
        <v>0.61111111111111116</v>
      </c>
      <c r="BO162" s="41">
        <f>ESE!Y160</f>
        <v>0.66666666666666663</v>
      </c>
      <c r="BP162" s="42">
        <f>ESE!Z160</f>
        <v>0.72222222222222221</v>
      </c>
      <c r="BQ162" s="43">
        <f>ESE!AA160</f>
        <v>0.72222222222222221</v>
      </c>
      <c r="BR162" s="44">
        <f>ESE!AB160</f>
        <v>0.6</v>
      </c>
      <c r="BS162" s="50">
        <f t="shared" si="97"/>
        <v>0.43333333333333329</v>
      </c>
      <c r="BT162" s="50">
        <f t="shared" si="98"/>
        <v>0.3666666666666667</v>
      </c>
      <c r="BU162" s="50">
        <f t="shared" si="99"/>
        <v>0.39999999999999997</v>
      </c>
      <c r="BV162" s="50">
        <f t="shared" si="100"/>
        <v>0.43333333333333329</v>
      </c>
      <c r="BW162" s="50">
        <f t="shared" si="101"/>
        <v>0.43333333333333329</v>
      </c>
      <c r="BX162" s="50">
        <f t="shared" si="102"/>
        <v>0.36</v>
      </c>
      <c r="BY162" s="34">
        <f t="shared" si="103"/>
        <v>0.32452830188679249</v>
      </c>
      <c r="BZ162" s="34">
        <f t="shared" si="104"/>
        <v>0.23255813953488375</v>
      </c>
      <c r="CA162" s="34">
        <f t="shared" si="105"/>
        <v>0.36521739130434783</v>
      </c>
      <c r="CB162" s="34">
        <f t="shared" si="106"/>
        <v>0.4</v>
      </c>
      <c r="CC162" s="34">
        <f t="shared" si="107"/>
        <v>0.22608695652173913</v>
      </c>
      <c r="CD162" s="34">
        <f t="shared" si="108"/>
        <v>0.26666666666666666</v>
      </c>
      <c r="CE162" s="34">
        <f t="shared" si="109"/>
        <v>0.75786163522012573</v>
      </c>
      <c r="CF162" s="34">
        <f t="shared" si="110"/>
        <v>0.59922480620155039</v>
      </c>
      <c r="CG162" s="34">
        <f t="shared" si="111"/>
        <v>0.76521739130434785</v>
      </c>
      <c r="CH162" s="34">
        <f t="shared" si="112"/>
        <v>0.83333333333333326</v>
      </c>
      <c r="CI162" s="34">
        <f t="shared" si="113"/>
        <v>0.65942028985507239</v>
      </c>
      <c r="CJ162" s="34">
        <f t="shared" si="114"/>
        <v>0.62666666666666671</v>
      </c>
      <c r="CK162" s="34">
        <f>CES!J159</f>
        <v>1</v>
      </c>
      <c r="CL162" s="34">
        <f>CES!K159</f>
        <v>0.66666666666666663</v>
      </c>
      <c r="CM162" s="34">
        <f>CES!L159</f>
        <v>0.33333333333333331</v>
      </c>
      <c r="CN162" s="34">
        <f>CES!M159</f>
        <v>1</v>
      </c>
      <c r="CO162" s="34">
        <f>CES!N159</f>
        <v>1</v>
      </c>
      <c r="CP162" s="34">
        <f>CES!O159</f>
        <v>0.33333333333333331</v>
      </c>
      <c r="CQ162" s="34">
        <f t="shared" si="115"/>
        <v>0.1</v>
      </c>
      <c r="CR162" s="34">
        <f t="shared" si="116"/>
        <v>6.6666666666666666E-2</v>
      </c>
      <c r="CS162" s="34">
        <f t="shared" si="117"/>
        <v>3.3333333333333333E-2</v>
      </c>
      <c r="CT162" s="34">
        <f t="shared" si="118"/>
        <v>0.1</v>
      </c>
      <c r="CU162" s="34">
        <f t="shared" si="119"/>
        <v>0.1</v>
      </c>
      <c r="CV162" s="34">
        <f t="shared" si="120"/>
        <v>3.3333333333333333E-2</v>
      </c>
      <c r="CW162" s="34">
        <f t="shared" si="121"/>
        <v>0.68207547169811322</v>
      </c>
      <c r="CX162" s="34">
        <f t="shared" si="122"/>
        <v>0.53930232558139535</v>
      </c>
      <c r="CY162" s="34">
        <f t="shared" si="123"/>
        <v>0.68869565217391304</v>
      </c>
      <c r="CZ162" s="34">
        <f t="shared" si="124"/>
        <v>0.75</v>
      </c>
      <c r="DA162" s="34">
        <f t="shared" si="125"/>
        <v>0.59347826086956512</v>
      </c>
      <c r="DB162" s="34">
        <f t="shared" si="126"/>
        <v>0.56400000000000006</v>
      </c>
      <c r="DC162" s="39">
        <f t="shared" si="127"/>
        <v>0.7820754716981132</v>
      </c>
      <c r="DD162" s="40">
        <f t="shared" si="128"/>
        <v>0.605968992248062</v>
      </c>
      <c r="DE162" s="41">
        <f t="shared" si="129"/>
        <v>0.72202898550724637</v>
      </c>
      <c r="DF162" s="42">
        <f t="shared" si="130"/>
        <v>0.85</v>
      </c>
      <c r="DG162" s="43">
        <f t="shared" si="131"/>
        <v>0.6934782608695651</v>
      </c>
      <c r="DH162" s="44">
        <f t="shared" si="132"/>
        <v>0.59733333333333338</v>
      </c>
    </row>
    <row r="163" spans="2:112" x14ac:dyDescent="0.3">
      <c r="B163" s="7">
        <f>'CAT1'!B161</f>
        <v>149</v>
      </c>
      <c r="C163" s="21" t="str">
        <f>'CAT1'!C161</f>
        <v>AME21114</v>
      </c>
      <c r="D163" s="132" t="str">
        <f>'CAT1'!D161</f>
        <v>AME21114</v>
      </c>
      <c r="E163" s="133"/>
      <c r="F163" s="7">
        <f>'CAT1'!F161</f>
        <v>2</v>
      </c>
      <c r="G163" s="7">
        <f>'CAT1'!G161</f>
        <v>2</v>
      </c>
      <c r="H163" s="7">
        <f>'CAT1'!H161</f>
        <v>2</v>
      </c>
      <c r="I163" s="7">
        <f>'CAT1'!I161</f>
        <v>1</v>
      </c>
      <c r="J163" s="7">
        <f>'CAT1'!J161</f>
        <v>2</v>
      </c>
      <c r="K163" s="7">
        <f>'CAT1'!K161</f>
        <v>2</v>
      </c>
      <c r="L163" s="7">
        <f>'CAT1'!L161</f>
        <v>7</v>
      </c>
      <c r="M163" s="7">
        <f>'CAT1'!M161</f>
        <v>8</v>
      </c>
      <c r="N163" s="7">
        <f>'CAT1'!N161</f>
        <v>14</v>
      </c>
      <c r="O163" s="17">
        <f>'CAT1'!O161</f>
        <v>40</v>
      </c>
      <c r="P163" s="7">
        <f>Model!F161</f>
        <v>1</v>
      </c>
      <c r="Q163" s="7">
        <f>Model!G161</f>
        <v>1</v>
      </c>
      <c r="R163" s="7">
        <f>Model!H161</f>
        <v>2</v>
      </c>
      <c r="S163" s="7">
        <f>Model!I161</f>
        <v>1</v>
      </c>
      <c r="T163" s="7">
        <f>Model!J161</f>
        <v>1</v>
      </c>
      <c r="U163" s="7">
        <f>Model!K161</f>
        <v>1</v>
      </c>
      <c r="V163" s="7">
        <f>Model!L161</f>
        <v>2</v>
      </c>
      <c r="W163" s="7">
        <f>Model!M161</f>
        <v>2</v>
      </c>
      <c r="X163" s="7">
        <f>Model!N161</f>
        <v>2</v>
      </c>
      <c r="Y163" s="7">
        <f>Model!O161</f>
        <v>2</v>
      </c>
      <c r="Z163" s="7">
        <f>Model!P161</f>
        <v>7</v>
      </c>
      <c r="AA163" s="7">
        <f>Model!Q161</f>
        <v>9</v>
      </c>
      <c r="AB163" s="7">
        <f>Model!R161</f>
        <v>12</v>
      </c>
      <c r="AC163" s="7">
        <f>Model!S161</f>
        <v>10</v>
      </c>
      <c r="AD163" s="7">
        <f>Model!T161</f>
        <v>11</v>
      </c>
      <c r="AE163" s="7">
        <f>Model!U161</f>
        <v>14</v>
      </c>
      <c r="AF163" s="17">
        <f>Model!V161</f>
        <v>78</v>
      </c>
      <c r="AG163" s="7">
        <f>'CAT1'!P161</f>
        <v>5</v>
      </c>
      <c r="AH163" s="7">
        <f>'CAT1'!Q161</f>
        <v>5</v>
      </c>
      <c r="AI163" s="17">
        <f>'CAT1'!R161</f>
        <v>10</v>
      </c>
      <c r="AJ163" s="29">
        <f>Model!W161</f>
        <v>5</v>
      </c>
      <c r="AK163" s="29">
        <f>Model!X161</f>
        <v>5</v>
      </c>
      <c r="AL163" s="17">
        <f>Model!AB161</f>
        <v>9</v>
      </c>
      <c r="AM163" s="29">
        <f>Model!Z161</f>
        <v>4</v>
      </c>
      <c r="AN163" s="29">
        <f>Model!AA161</f>
        <v>5</v>
      </c>
      <c r="AO163" s="17">
        <f>Model!AB161</f>
        <v>9</v>
      </c>
      <c r="AP163" s="39">
        <f t="shared" si="91"/>
        <v>0.69811320754716977</v>
      </c>
      <c r="AQ163" s="40">
        <f t="shared" si="92"/>
        <v>0.90697674418604646</v>
      </c>
      <c r="AR163" s="41">
        <f t="shared" si="93"/>
        <v>0.73913043478260865</v>
      </c>
      <c r="AS163" s="42">
        <f t="shared" si="94"/>
        <v>0.86956521739130432</v>
      </c>
      <c r="AT163" s="43">
        <f t="shared" si="95"/>
        <v>0.95652173913043481</v>
      </c>
      <c r="AU163" s="44">
        <f t="shared" si="96"/>
        <v>0.8</v>
      </c>
      <c r="AV163" s="7">
        <f>ESE!F161</f>
        <v>2</v>
      </c>
      <c r="AW163" s="7">
        <f>ESE!G161</f>
        <v>2</v>
      </c>
      <c r="AX163" s="7">
        <f>ESE!H161</f>
        <v>2</v>
      </c>
      <c r="AY163" s="7">
        <f>ESE!I161</f>
        <v>1</v>
      </c>
      <c r="AZ163" s="7">
        <f>ESE!J161</f>
        <v>2</v>
      </c>
      <c r="BA163" s="7">
        <f>ESE!K161</f>
        <v>1</v>
      </c>
      <c r="BB163" s="7">
        <f>ESE!L161</f>
        <v>2</v>
      </c>
      <c r="BC163" s="7">
        <f>ESE!M161</f>
        <v>2</v>
      </c>
      <c r="BD163" s="7">
        <f>ESE!N161</f>
        <v>2</v>
      </c>
      <c r="BE163" s="7">
        <f>ESE!O161</f>
        <v>2</v>
      </c>
      <c r="BF163" s="7">
        <f>ESE!P161</f>
        <v>7</v>
      </c>
      <c r="BG163" s="7">
        <f>ESE!Q161</f>
        <v>10</v>
      </c>
      <c r="BH163" s="7">
        <f>ESE!R161</f>
        <v>12</v>
      </c>
      <c r="BI163" s="7">
        <f>ESE!S161</f>
        <v>9</v>
      </c>
      <c r="BJ163" s="7">
        <f>ESE!T161</f>
        <v>10</v>
      </c>
      <c r="BK163" s="7">
        <f>ESE!U161</f>
        <v>11</v>
      </c>
      <c r="BL163" s="17">
        <f>ESE!V161</f>
        <v>77</v>
      </c>
      <c r="BM163" s="52">
        <f>ESE!W161</f>
        <v>0.77777777777777779</v>
      </c>
      <c r="BN163" s="40">
        <f>ESE!X161</f>
        <v>0.83333333333333337</v>
      </c>
      <c r="BO163" s="41">
        <f>ESE!Y161</f>
        <v>0.66666666666666663</v>
      </c>
      <c r="BP163" s="42">
        <f>ESE!Z161</f>
        <v>0.77777777777777779</v>
      </c>
      <c r="BQ163" s="43">
        <f>ESE!AA161</f>
        <v>0.83333333333333337</v>
      </c>
      <c r="BR163" s="44">
        <f>ESE!AB161</f>
        <v>0.7</v>
      </c>
      <c r="BS163" s="50">
        <f t="shared" si="97"/>
        <v>0.46666666666666667</v>
      </c>
      <c r="BT163" s="50">
        <f t="shared" si="98"/>
        <v>0.5</v>
      </c>
      <c r="BU163" s="50">
        <f t="shared" si="99"/>
        <v>0.39999999999999997</v>
      </c>
      <c r="BV163" s="50">
        <f t="shared" si="100"/>
        <v>0.46666666666666667</v>
      </c>
      <c r="BW163" s="50">
        <f t="shared" si="101"/>
        <v>0.5</v>
      </c>
      <c r="BX163" s="50">
        <f t="shared" si="102"/>
        <v>0.42</v>
      </c>
      <c r="BY163" s="34">
        <f t="shared" si="103"/>
        <v>0.27924528301886792</v>
      </c>
      <c r="BZ163" s="34">
        <f t="shared" si="104"/>
        <v>0.36279069767441863</v>
      </c>
      <c r="CA163" s="34">
        <f t="shared" si="105"/>
        <v>0.29565217391304349</v>
      </c>
      <c r="CB163" s="34">
        <f t="shared" si="106"/>
        <v>0.34782608695652173</v>
      </c>
      <c r="CC163" s="34">
        <f t="shared" si="107"/>
        <v>0.38260869565217392</v>
      </c>
      <c r="CD163" s="34">
        <f t="shared" si="108"/>
        <v>0.32000000000000006</v>
      </c>
      <c r="CE163" s="34">
        <f t="shared" si="109"/>
        <v>0.74591194968553465</v>
      </c>
      <c r="CF163" s="34">
        <f t="shared" si="110"/>
        <v>0.86279069767441863</v>
      </c>
      <c r="CG163" s="34">
        <f t="shared" si="111"/>
        <v>0.69565217391304346</v>
      </c>
      <c r="CH163" s="34">
        <f t="shared" si="112"/>
        <v>0.8144927536231884</v>
      </c>
      <c r="CI163" s="34">
        <f t="shared" si="113"/>
        <v>0.88260869565217392</v>
      </c>
      <c r="CJ163" s="34">
        <f t="shared" si="114"/>
        <v>0.74</v>
      </c>
      <c r="CK163" s="34">
        <f>CES!J160</f>
        <v>1</v>
      </c>
      <c r="CL163" s="34">
        <f>CES!K160</f>
        <v>0.33333333333333331</v>
      </c>
      <c r="CM163" s="34">
        <f>CES!L160</f>
        <v>0.33333333333333331</v>
      </c>
      <c r="CN163" s="34">
        <f>CES!M160</f>
        <v>0.66666666666666663</v>
      </c>
      <c r="CO163" s="34">
        <f>CES!N160</f>
        <v>0.66666666666666663</v>
      </c>
      <c r="CP163" s="34">
        <f>CES!O160</f>
        <v>1</v>
      </c>
      <c r="CQ163" s="34">
        <f t="shared" si="115"/>
        <v>0.1</v>
      </c>
      <c r="CR163" s="34">
        <f t="shared" si="116"/>
        <v>3.3333333333333333E-2</v>
      </c>
      <c r="CS163" s="34">
        <f t="shared" si="117"/>
        <v>3.3333333333333333E-2</v>
      </c>
      <c r="CT163" s="34">
        <f t="shared" si="118"/>
        <v>6.6666666666666666E-2</v>
      </c>
      <c r="CU163" s="34">
        <f t="shared" si="119"/>
        <v>6.6666666666666666E-2</v>
      </c>
      <c r="CV163" s="34">
        <f t="shared" si="120"/>
        <v>0.1</v>
      </c>
      <c r="CW163" s="34">
        <f t="shared" si="121"/>
        <v>0.67132075471698116</v>
      </c>
      <c r="CX163" s="34">
        <f t="shared" si="122"/>
        <v>0.77651162790697681</v>
      </c>
      <c r="CY163" s="34">
        <f t="shared" si="123"/>
        <v>0.62608695652173918</v>
      </c>
      <c r="CZ163" s="34">
        <f t="shared" si="124"/>
        <v>0.73304347826086957</v>
      </c>
      <c r="DA163" s="34">
        <f t="shared" si="125"/>
        <v>0.79434782608695653</v>
      </c>
      <c r="DB163" s="34">
        <f t="shared" si="126"/>
        <v>0.66600000000000004</v>
      </c>
      <c r="DC163" s="39">
        <f t="shared" si="127"/>
        <v>0.77132075471698114</v>
      </c>
      <c r="DD163" s="40">
        <f t="shared" si="128"/>
        <v>0.80984496124031013</v>
      </c>
      <c r="DE163" s="41">
        <f t="shared" si="129"/>
        <v>0.65942028985507251</v>
      </c>
      <c r="DF163" s="42">
        <f t="shared" si="130"/>
        <v>0.79971014492753623</v>
      </c>
      <c r="DG163" s="43">
        <f t="shared" si="131"/>
        <v>0.86101449275362318</v>
      </c>
      <c r="DH163" s="44">
        <f t="shared" si="132"/>
        <v>0.76600000000000001</v>
      </c>
    </row>
    <row r="164" spans="2:112" x14ac:dyDescent="0.3">
      <c r="B164" s="7">
        <f>'CAT1'!B162</f>
        <v>150</v>
      </c>
      <c r="C164" s="21" t="str">
        <f>'CAT1'!C162</f>
        <v>AME21116</v>
      </c>
      <c r="D164" s="132" t="str">
        <f>'CAT1'!D162</f>
        <v>AME21116</v>
      </c>
      <c r="E164" s="133"/>
      <c r="F164" s="7">
        <f>'CAT1'!F162</f>
        <v>2</v>
      </c>
      <c r="G164" s="7">
        <f>'CAT1'!G162</f>
        <v>2</v>
      </c>
      <c r="H164" s="7">
        <f>'CAT1'!H162</f>
        <v>2</v>
      </c>
      <c r="I164" s="7">
        <f>'CAT1'!I162</f>
        <v>2</v>
      </c>
      <c r="J164" s="7">
        <f>'CAT1'!J162</f>
        <v>2</v>
      </c>
      <c r="K164" s="7">
        <f>'CAT1'!K162</f>
        <v>2</v>
      </c>
      <c r="L164" s="7">
        <f>'CAT1'!L162</f>
        <v>9</v>
      </c>
      <c r="M164" s="7">
        <f>'CAT1'!M162</f>
        <v>13</v>
      </c>
      <c r="N164" s="7">
        <f>'CAT1'!N162</f>
        <v>11</v>
      </c>
      <c r="O164" s="17">
        <f>'CAT1'!O162</f>
        <v>45</v>
      </c>
      <c r="P164" s="7">
        <f>Model!F162</f>
        <v>2</v>
      </c>
      <c r="Q164" s="7">
        <f>Model!G162</f>
        <v>2</v>
      </c>
      <c r="R164" s="7">
        <f>Model!H162</f>
        <v>2</v>
      </c>
      <c r="S164" s="7">
        <f>Model!I162</f>
        <v>2</v>
      </c>
      <c r="T164" s="7">
        <f>Model!J162</f>
        <v>2</v>
      </c>
      <c r="U164" s="7">
        <f>Model!K162</f>
        <v>2</v>
      </c>
      <c r="V164" s="7">
        <f>Model!L162</f>
        <v>2</v>
      </c>
      <c r="W164" s="7">
        <f>Model!M162</f>
        <v>2</v>
      </c>
      <c r="X164" s="7">
        <f>Model!N162</f>
        <v>2</v>
      </c>
      <c r="Y164" s="7">
        <f>Model!O162</f>
        <v>2</v>
      </c>
      <c r="Z164" s="7">
        <f>Model!P162</f>
        <v>7</v>
      </c>
      <c r="AA164" s="7">
        <f>Model!Q162</f>
        <v>13</v>
      </c>
      <c r="AB164" s="7">
        <f>Model!R162</f>
        <v>9</v>
      </c>
      <c r="AC164" s="7">
        <f>Model!S162</f>
        <v>11</v>
      </c>
      <c r="AD164" s="7">
        <f>Model!T162</f>
        <v>11</v>
      </c>
      <c r="AE164" s="7">
        <f>Model!U162</f>
        <v>11</v>
      </c>
      <c r="AF164" s="17">
        <f>Model!V162</f>
        <v>82</v>
      </c>
      <c r="AG164" s="7">
        <f>'CAT1'!P162</f>
        <v>5</v>
      </c>
      <c r="AH164" s="7">
        <f>'CAT1'!Q162</f>
        <v>5</v>
      </c>
      <c r="AI164" s="17">
        <f>'CAT1'!R162</f>
        <v>10</v>
      </c>
      <c r="AJ164" s="29">
        <f>Model!W162</f>
        <v>5</v>
      </c>
      <c r="AK164" s="29">
        <f>Model!X162</f>
        <v>5</v>
      </c>
      <c r="AL164" s="17">
        <f>Model!AB162</f>
        <v>10</v>
      </c>
      <c r="AM164" s="29">
        <f>Model!Z162</f>
        <v>5</v>
      </c>
      <c r="AN164" s="29">
        <f>Model!AA162</f>
        <v>5</v>
      </c>
      <c r="AO164" s="17">
        <f>Model!AB162</f>
        <v>10</v>
      </c>
      <c r="AP164" s="39">
        <f t="shared" si="91"/>
        <v>0.94339622641509435</v>
      </c>
      <c r="AQ164" s="40">
        <f t="shared" si="92"/>
        <v>0.81395348837209303</v>
      </c>
      <c r="AR164" s="41">
        <f t="shared" si="93"/>
        <v>0.86956521739130432</v>
      </c>
      <c r="AS164" s="42">
        <f t="shared" si="94"/>
        <v>0.86956521739130432</v>
      </c>
      <c r="AT164" s="43">
        <f t="shared" si="95"/>
        <v>0.86956521739130432</v>
      </c>
      <c r="AU164" s="44">
        <f t="shared" si="96"/>
        <v>0.8</v>
      </c>
      <c r="AV164" s="7">
        <f>ESE!F162</f>
        <v>2</v>
      </c>
      <c r="AW164" s="7">
        <f>ESE!G162</f>
        <v>2</v>
      </c>
      <c r="AX164" s="7">
        <f>ESE!H162</f>
        <v>2</v>
      </c>
      <c r="AY164" s="7">
        <f>ESE!I162</f>
        <v>0</v>
      </c>
      <c r="AZ164" s="7">
        <f>ESE!J162</f>
        <v>2</v>
      </c>
      <c r="BA164" s="7">
        <f>ESE!K162</f>
        <v>2</v>
      </c>
      <c r="BB164" s="7">
        <f>ESE!L162</f>
        <v>2</v>
      </c>
      <c r="BC164" s="7">
        <f>ESE!M162</f>
        <v>0</v>
      </c>
      <c r="BD164" s="7">
        <f>ESE!N162</f>
        <v>2</v>
      </c>
      <c r="BE164" s="7">
        <f>ESE!O162</f>
        <v>2</v>
      </c>
      <c r="BF164" s="7">
        <f>ESE!P162</f>
        <v>8</v>
      </c>
      <c r="BG164" s="7">
        <f>ESE!Q162</f>
        <v>11</v>
      </c>
      <c r="BH164" s="7">
        <f>ESE!R162</f>
        <v>11</v>
      </c>
      <c r="BI164" s="7">
        <f>ESE!S162</f>
        <v>9</v>
      </c>
      <c r="BJ164" s="7">
        <f>ESE!T162</f>
        <v>11</v>
      </c>
      <c r="BK164" s="7">
        <f>ESE!U162</f>
        <v>11</v>
      </c>
      <c r="BL164" s="17">
        <f>ESE!V162</f>
        <v>77</v>
      </c>
      <c r="BM164" s="52">
        <f>ESE!W162</f>
        <v>0.83333333333333337</v>
      </c>
      <c r="BN164" s="40">
        <f>ESE!X162</f>
        <v>0.72222222222222221</v>
      </c>
      <c r="BO164" s="41">
        <f>ESE!Y162</f>
        <v>0.72222222222222221</v>
      </c>
      <c r="BP164" s="42">
        <f>ESE!Z162</f>
        <v>0.72222222222222221</v>
      </c>
      <c r="BQ164" s="43">
        <f>ESE!AA162</f>
        <v>0.72222222222222221</v>
      </c>
      <c r="BR164" s="44">
        <f>ESE!AB162</f>
        <v>0.8</v>
      </c>
      <c r="BS164" s="50">
        <f t="shared" si="97"/>
        <v>0.5</v>
      </c>
      <c r="BT164" s="50">
        <f t="shared" si="98"/>
        <v>0.43333333333333329</v>
      </c>
      <c r="BU164" s="50">
        <f t="shared" si="99"/>
        <v>0.43333333333333329</v>
      </c>
      <c r="BV164" s="50">
        <f t="shared" si="100"/>
        <v>0.43333333333333329</v>
      </c>
      <c r="BW164" s="50">
        <f t="shared" si="101"/>
        <v>0.43333333333333329</v>
      </c>
      <c r="BX164" s="50">
        <f t="shared" si="102"/>
        <v>0.48</v>
      </c>
      <c r="BY164" s="34">
        <f t="shared" si="103"/>
        <v>0.37735849056603776</v>
      </c>
      <c r="BZ164" s="34">
        <f t="shared" si="104"/>
        <v>0.32558139534883723</v>
      </c>
      <c r="CA164" s="34">
        <f t="shared" si="105"/>
        <v>0.34782608695652173</v>
      </c>
      <c r="CB164" s="34">
        <f t="shared" si="106"/>
        <v>0.34782608695652173</v>
      </c>
      <c r="CC164" s="34">
        <f t="shared" si="107"/>
        <v>0.34782608695652173</v>
      </c>
      <c r="CD164" s="34">
        <f t="shared" si="108"/>
        <v>0.32000000000000006</v>
      </c>
      <c r="CE164" s="34">
        <f t="shared" si="109"/>
        <v>0.87735849056603776</v>
      </c>
      <c r="CF164" s="34">
        <f t="shared" si="110"/>
        <v>0.75891472868217047</v>
      </c>
      <c r="CG164" s="34">
        <f t="shared" si="111"/>
        <v>0.78115942028985508</v>
      </c>
      <c r="CH164" s="34">
        <f t="shared" si="112"/>
        <v>0.78115942028985508</v>
      </c>
      <c r="CI164" s="34">
        <f t="shared" si="113"/>
        <v>0.78115942028985508</v>
      </c>
      <c r="CJ164" s="34">
        <f t="shared" si="114"/>
        <v>0.8</v>
      </c>
      <c r="CK164" s="34">
        <f>CES!J161</f>
        <v>1</v>
      </c>
      <c r="CL164" s="34">
        <f>CES!K161</f>
        <v>1</v>
      </c>
      <c r="CM164" s="34">
        <f>CES!L161</f>
        <v>0.33333333333333331</v>
      </c>
      <c r="CN164" s="34">
        <f>CES!M161</f>
        <v>0.66666666666666663</v>
      </c>
      <c r="CO164" s="34">
        <f>CES!N161</f>
        <v>1</v>
      </c>
      <c r="CP164" s="34">
        <f>CES!O161</f>
        <v>0.33333333333333331</v>
      </c>
      <c r="CQ164" s="34">
        <f t="shared" si="115"/>
        <v>0.1</v>
      </c>
      <c r="CR164" s="34">
        <f t="shared" si="116"/>
        <v>0.1</v>
      </c>
      <c r="CS164" s="34">
        <f t="shared" si="117"/>
        <v>3.3333333333333333E-2</v>
      </c>
      <c r="CT164" s="34">
        <f t="shared" si="118"/>
        <v>6.6666666666666666E-2</v>
      </c>
      <c r="CU164" s="34">
        <f t="shared" si="119"/>
        <v>0.1</v>
      </c>
      <c r="CV164" s="34">
        <f t="shared" si="120"/>
        <v>3.3333333333333333E-2</v>
      </c>
      <c r="CW164" s="34">
        <f t="shared" si="121"/>
        <v>0.78962264150943395</v>
      </c>
      <c r="CX164" s="34">
        <f t="shared" si="122"/>
        <v>0.6830232558139534</v>
      </c>
      <c r="CY164" s="34">
        <f t="shared" si="123"/>
        <v>0.70304347826086955</v>
      </c>
      <c r="CZ164" s="34">
        <f t="shared" si="124"/>
        <v>0.70304347826086955</v>
      </c>
      <c r="DA164" s="34">
        <f t="shared" si="125"/>
        <v>0.70304347826086955</v>
      </c>
      <c r="DB164" s="34">
        <f t="shared" si="126"/>
        <v>0.72000000000000008</v>
      </c>
      <c r="DC164" s="39">
        <f t="shared" si="127"/>
        <v>0.88962264150943393</v>
      </c>
      <c r="DD164" s="40">
        <f t="shared" si="128"/>
        <v>0.78302325581395338</v>
      </c>
      <c r="DE164" s="41">
        <f t="shared" si="129"/>
        <v>0.73637681159420287</v>
      </c>
      <c r="DF164" s="42">
        <f t="shared" si="130"/>
        <v>0.7697101449275362</v>
      </c>
      <c r="DG164" s="43">
        <f t="shared" si="131"/>
        <v>0.80304347826086953</v>
      </c>
      <c r="DH164" s="44">
        <f t="shared" si="132"/>
        <v>0.75333333333333341</v>
      </c>
    </row>
    <row r="165" spans="2:112" x14ac:dyDescent="0.3">
      <c r="B165" s="7">
        <f>'CAT1'!B163</f>
        <v>151</v>
      </c>
      <c r="C165" s="21" t="str">
        <f>'CAT1'!C163</f>
        <v>AME21238L</v>
      </c>
      <c r="D165" s="132" t="str">
        <f>'CAT1'!D163</f>
        <v>AME21238L</v>
      </c>
      <c r="E165" s="133"/>
      <c r="F165" s="7" t="str">
        <f>'CAT1'!F163</f>
        <v>-</v>
      </c>
      <c r="G165" s="7" t="str">
        <f>'CAT1'!G163</f>
        <v>-</v>
      </c>
      <c r="H165" s="7" t="str">
        <f>'CAT1'!H163</f>
        <v>-</v>
      </c>
      <c r="I165" s="7" t="str">
        <f>'CAT1'!I163</f>
        <v>-</v>
      </c>
      <c r="J165" s="7" t="str">
        <f>'CAT1'!J163</f>
        <v>-</v>
      </c>
      <c r="K165" s="7" t="str">
        <f>'CAT1'!K163</f>
        <v>-</v>
      </c>
      <c r="L165" s="7" t="str">
        <f>'CAT1'!L163</f>
        <v>-</v>
      </c>
      <c r="M165" s="7" t="str">
        <f>'CAT1'!M163</f>
        <v>-</v>
      </c>
      <c r="N165" s="7" t="str">
        <f>'CAT1'!N163</f>
        <v>-</v>
      </c>
      <c r="O165" s="17">
        <f>'CAT1'!O163</f>
        <v>0</v>
      </c>
      <c r="P165" s="7" t="str">
        <f>Model!F163</f>
        <v>-</v>
      </c>
      <c r="Q165" s="7" t="str">
        <f>Model!G163</f>
        <v>-</v>
      </c>
      <c r="R165" s="7" t="str">
        <f>Model!H163</f>
        <v>-</v>
      </c>
      <c r="S165" s="7" t="str">
        <f>Model!I163</f>
        <v>-</v>
      </c>
      <c r="T165" s="7" t="str">
        <f>Model!J163</f>
        <v>-</v>
      </c>
      <c r="U165" s="7" t="str">
        <f>Model!K163</f>
        <v>-</v>
      </c>
      <c r="V165" s="7" t="str">
        <f>Model!L163</f>
        <v>-</v>
      </c>
      <c r="W165" s="7" t="str">
        <f>Model!M163</f>
        <v>-</v>
      </c>
      <c r="X165" s="7" t="str">
        <f>Model!N163</f>
        <v>-</v>
      </c>
      <c r="Y165" s="7" t="str">
        <f>Model!O163</f>
        <v>-</v>
      </c>
      <c r="Z165" s="7" t="str">
        <f>Model!P163</f>
        <v>-</v>
      </c>
      <c r="AA165" s="7" t="str">
        <f>Model!Q163</f>
        <v>-</v>
      </c>
      <c r="AB165" s="7" t="str">
        <f>Model!R163</f>
        <v>-</v>
      </c>
      <c r="AC165" s="7" t="str">
        <f>Model!S163</f>
        <v>-</v>
      </c>
      <c r="AD165" s="7" t="str">
        <f>Model!T163</f>
        <v>-</v>
      </c>
      <c r="AE165" s="7" t="str">
        <f>Model!U163</f>
        <v>-</v>
      </c>
      <c r="AF165" s="17">
        <f>Model!V163</f>
        <v>0</v>
      </c>
      <c r="AG165" s="7">
        <f>'CAT1'!P163</f>
        <v>5</v>
      </c>
      <c r="AH165" s="7">
        <f>'CAT1'!Q163</f>
        <v>5</v>
      </c>
      <c r="AI165" s="17">
        <f>'CAT1'!R163</f>
        <v>10</v>
      </c>
      <c r="AJ165" s="29">
        <f>Model!W163</f>
        <v>5</v>
      </c>
      <c r="AK165" s="29">
        <f>Model!X163</f>
        <v>5</v>
      </c>
      <c r="AL165" s="17">
        <f>Model!AB163</f>
        <v>9</v>
      </c>
      <c r="AM165" s="29">
        <f>Model!Z163</f>
        <v>5</v>
      </c>
      <c r="AN165" s="29">
        <f>Model!AA163</f>
        <v>4</v>
      </c>
      <c r="AO165" s="17">
        <f>Model!AB163</f>
        <v>9</v>
      </c>
      <c r="AP165" s="39">
        <f t="shared" si="91"/>
        <v>9.4339622641509441E-2</v>
      </c>
      <c r="AQ165" s="40">
        <f t="shared" si="92"/>
        <v>0.11627906976744186</v>
      </c>
      <c r="AR165" s="41">
        <f t="shared" si="93"/>
        <v>0.21739130434782608</v>
      </c>
      <c r="AS165" s="42">
        <f t="shared" si="94"/>
        <v>0.21739130434782608</v>
      </c>
      <c r="AT165" s="43">
        <f t="shared" si="95"/>
        <v>0.21739130434782608</v>
      </c>
      <c r="AU165" s="44">
        <f t="shared" si="96"/>
        <v>0.26666666666666666</v>
      </c>
      <c r="AV165" s="7" t="str">
        <f>ESE!F163</f>
        <v>-</v>
      </c>
      <c r="AW165" s="7" t="str">
        <f>ESE!G163</f>
        <v>-</v>
      </c>
      <c r="AX165" s="7" t="str">
        <f>ESE!H163</f>
        <v>-</v>
      </c>
      <c r="AY165" s="7" t="str">
        <f>ESE!I163</f>
        <v>-</v>
      </c>
      <c r="AZ165" s="7" t="str">
        <f>ESE!J163</f>
        <v>-</v>
      </c>
      <c r="BA165" s="7" t="str">
        <f>ESE!K163</f>
        <v>-</v>
      </c>
      <c r="BB165" s="7" t="str">
        <f>ESE!L163</f>
        <v>-</v>
      </c>
      <c r="BC165" s="7" t="str">
        <f>ESE!M163</f>
        <v>-</v>
      </c>
      <c r="BD165" s="7" t="str">
        <f>ESE!N163</f>
        <v>-</v>
      </c>
      <c r="BE165" s="7" t="str">
        <f>ESE!O163</f>
        <v>-</v>
      </c>
      <c r="BF165" s="7" t="str">
        <f>ESE!P163</f>
        <v>-</v>
      </c>
      <c r="BG165" s="7" t="str">
        <f>ESE!Q163</f>
        <v>-</v>
      </c>
      <c r="BH165" s="7" t="str">
        <f>ESE!R163</f>
        <v>-</v>
      </c>
      <c r="BI165" s="7" t="str">
        <f>ESE!S163</f>
        <v>-</v>
      </c>
      <c r="BJ165" s="7" t="str">
        <f>ESE!T163</f>
        <v>-</v>
      </c>
      <c r="BK165" s="7" t="str">
        <f>ESE!U163</f>
        <v>-</v>
      </c>
      <c r="BL165" s="17">
        <f>ESE!V163</f>
        <v>0</v>
      </c>
      <c r="BM165" s="52">
        <f>ESE!W163</f>
        <v>0</v>
      </c>
      <c r="BN165" s="40">
        <f>ESE!X163</f>
        <v>0</v>
      </c>
      <c r="BO165" s="41">
        <f>ESE!Y163</f>
        <v>0</v>
      </c>
      <c r="BP165" s="42">
        <f>ESE!Z163</f>
        <v>0</v>
      </c>
      <c r="BQ165" s="43">
        <f>ESE!AA163</f>
        <v>0</v>
      </c>
      <c r="BR165" s="44">
        <f>ESE!AB163</f>
        <v>0</v>
      </c>
      <c r="BS165" s="50">
        <f t="shared" si="97"/>
        <v>0</v>
      </c>
      <c r="BT165" s="50">
        <f t="shared" si="98"/>
        <v>0</v>
      </c>
      <c r="BU165" s="50">
        <f t="shared" si="99"/>
        <v>0</v>
      </c>
      <c r="BV165" s="50">
        <f t="shared" si="100"/>
        <v>0</v>
      </c>
      <c r="BW165" s="50">
        <f t="shared" si="101"/>
        <v>0</v>
      </c>
      <c r="BX165" s="50">
        <f t="shared" si="102"/>
        <v>0</v>
      </c>
      <c r="BY165" s="34">
        <f t="shared" si="103"/>
        <v>3.7735849056603779E-2</v>
      </c>
      <c r="BZ165" s="34">
        <f t="shared" si="104"/>
        <v>4.6511627906976744E-2</v>
      </c>
      <c r="CA165" s="34">
        <f t="shared" si="105"/>
        <v>8.6956521739130432E-2</v>
      </c>
      <c r="CB165" s="34">
        <f t="shared" si="106"/>
        <v>8.6956521739130432E-2</v>
      </c>
      <c r="CC165" s="34">
        <f t="shared" si="107"/>
        <v>8.6956521739130432E-2</v>
      </c>
      <c r="CD165" s="34">
        <f t="shared" si="108"/>
        <v>0.10666666666666667</v>
      </c>
      <c r="CE165" s="34">
        <f t="shared" si="109"/>
        <v>3.7735849056603779E-2</v>
      </c>
      <c r="CF165" s="34">
        <f t="shared" si="110"/>
        <v>4.6511627906976744E-2</v>
      </c>
      <c r="CG165" s="34">
        <f t="shared" si="111"/>
        <v>8.6956521739130432E-2</v>
      </c>
      <c r="CH165" s="34">
        <f t="shared" si="112"/>
        <v>8.6956521739130432E-2</v>
      </c>
      <c r="CI165" s="34">
        <f t="shared" si="113"/>
        <v>8.6956521739130432E-2</v>
      </c>
      <c r="CJ165" s="34">
        <f t="shared" si="114"/>
        <v>0.10666666666666667</v>
      </c>
      <c r="CK165" s="34">
        <f>CES!J162</f>
        <v>0.33333333333333331</v>
      </c>
      <c r="CL165" s="34">
        <f>CES!K162</f>
        <v>1</v>
      </c>
      <c r="CM165" s="34">
        <f>CES!L162</f>
        <v>0.66666666666666663</v>
      </c>
      <c r="CN165" s="34">
        <f>CES!M162</f>
        <v>0.66666666666666663</v>
      </c>
      <c r="CO165" s="34">
        <f>CES!N162</f>
        <v>1</v>
      </c>
      <c r="CP165" s="34">
        <f>CES!O162</f>
        <v>1</v>
      </c>
      <c r="CQ165" s="34">
        <f t="shared" si="115"/>
        <v>3.3333333333333333E-2</v>
      </c>
      <c r="CR165" s="34">
        <f t="shared" si="116"/>
        <v>0.1</v>
      </c>
      <c r="CS165" s="34">
        <f t="shared" si="117"/>
        <v>6.6666666666666666E-2</v>
      </c>
      <c r="CT165" s="34">
        <f t="shared" si="118"/>
        <v>6.6666666666666666E-2</v>
      </c>
      <c r="CU165" s="34">
        <f t="shared" si="119"/>
        <v>0.1</v>
      </c>
      <c r="CV165" s="34">
        <f t="shared" si="120"/>
        <v>0.1</v>
      </c>
      <c r="CW165" s="34">
        <f t="shared" si="121"/>
        <v>3.3962264150943403E-2</v>
      </c>
      <c r="CX165" s="34">
        <f t="shared" si="122"/>
        <v>4.1860465116279069E-2</v>
      </c>
      <c r="CY165" s="34">
        <f t="shared" si="123"/>
        <v>7.8260869565217397E-2</v>
      </c>
      <c r="CZ165" s="34">
        <f t="shared" si="124"/>
        <v>7.8260869565217397E-2</v>
      </c>
      <c r="DA165" s="34">
        <f t="shared" si="125"/>
        <v>7.8260869565217397E-2</v>
      </c>
      <c r="DB165" s="34">
        <f t="shared" si="126"/>
        <v>9.6000000000000002E-2</v>
      </c>
      <c r="DC165" s="39">
        <f t="shared" si="127"/>
        <v>6.7295597484276742E-2</v>
      </c>
      <c r="DD165" s="40">
        <f t="shared" si="128"/>
        <v>0.14186046511627909</v>
      </c>
      <c r="DE165" s="41">
        <f t="shared" si="129"/>
        <v>0.14492753623188406</v>
      </c>
      <c r="DF165" s="42">
        <f t="shared" si="130"/>
        <v>0.14492753623188406</v>
      </c>
      <c r="DG165" s="43">
        <f t="shared" si="131"/>
        <v>0.17826086956521742</v>
      </c>
      <c r="DH165" s="44">
        <f t="shared" si="132"/>
        <v>0.19600000000000001</v>
      </c>
    </row>
    <row r="166" spans="2:112" x14ac:dyDescent="0.3">
      <c r="B166" s="7">
        <f>'CAT1'!B164</f>
        <v>152</v>
      </c>
      <c r="C166" s="21" t="str">
        <f>'CAT1'!C164</f>
        <v>AME21242L</v>
      </c>
      <c r="D166" s="132" t="str">
        <f>'CAT1'!D164</f>
        <v>AME21242L</v>
      </c>
      <c r="E166" s="133"/>
      <c r="F166" s="7">
        <f>'CAT1'!F164</f>
        <v>2</v>
      </c>
      <c r="G166" s="7">
        <f>'CAT1'!G164</f>
        <v>2</v>
      </c>
      <c r="H166" s="7">
        <f>'CAT1'!H164</f>
        <v>2</v>
      </c>
      <c r="I166" s="7">
        <f>'CAT1'!I164</f>
        <v>2</v>
      </c>
      <c r="J166" s="7">
        <f>'CAT1'!J164</f>
        <v>2</v>
      </c>
      <c r="K166" s="7">
        <f>'CAT1'!K164</f>
        <v>2</v>
      </c>
      <c r="L166" s="7">
        <f>'CAT1'!L164</f>
        <v>9</v>
      </c>
      <c r="M166" s="7">
        <f>'CAT1'!M164</f>
        <v>13</v>
      </c>
      <c r="N166" s="7">
        <f>'CAT1'!N164</f>
        <v>11</v>
      </c>
      <c r="O166" s="17">
        <f>'CAT1'!O164</f>
        <v>45</v>
      </c>
      <c r="P166" s="7">
        <f>Model!F164</f>
        <v>2</v>
      </c>
      <c r="Q166" s="7">
        <f>Model!G164</f>
        <v>2</v>
      </c>
      <c r="R166" s="7">
        <f>Model!H164</f>
        <v>2</v>
      </c>
      <c r="S166" s="7">
        <f>Model!I164</f>
        <v>2</v>
      </c>
      <c r="T166" s="7">
        <f>Model!J164</f>
        <v>2</v>
      </c>
      <c r="U166" s="7">
        <f>Model!K164</f>
        <v>2</v>
      </c>
      <c r="V166" s="7">
        <f>Model!L164</f>
        <v>2</v>
      </c>
      <c r="W166" s="7">
        <f>Model!M164</f>
        <v>2</v>
      </c>
      <c r="X166" s="7">
        <f>Model!N164</f>
        <v>2</v>
      </c>
      <c r="Y166" s="7">
        <f>Model!O164</f>
        <v>2</v>
      </c>
      <c r="Z166" s="7">
        <f>Model!P164</f>
        <v>7</v>
      </c>
      <c r="AA166" s="7">
        <f>Model!Q164</f>
        <v>13</v>
      </c>
      <c r="AB166" s="7">
        <f>Model!R164</f>
        <v>9</v>
      </c>
      <c r="AC166" s="7">
        <f>Model!S164</f>
        <v>11</v>
      </c>
      <c r="AD166" s="7">
        <f>Model!T164</f>
        <v>11</v>
      </c>
      <c r="AE166" s="7">
        <f>Model!U164</f>
        <v>11</v>
      </c>
      <c r="AF166" s="17">
        <f>Model!V164</f>
        <v>82</v>
      </c>
      <c r="AG166" s="7">
        <f>'CAT1'!P164</f>
        <v>5</v>
      </c>
      <c r="AH166" s="7">
        <f>'CAT1'!Q164</f>
        <v>5</v>
      </c>
      <c r="AI166" s="17">
        <f>'CAT1'!R164</f>
        <v>10</v>
      </c>
      <c r="AJ166" s="29">
        <f>Model!W164</f>
        <v>5</v>
      </c>
      <c r="AK166" s="29">
        <f>Model!X164</f>
        <v>5</v>
      </c>
      <c r="AL166" s="17">
        <f>Model!AB164</f>
        <v>8</v>
      </c>
      <c r="AM166" s="29">
        <f>Model!Z164</f>
        <v>4</v>
      </c>
      <c r="AN166" s="29">
        <f>Model!AA164</f>
        <v>4</v>
      </c>
      <c r="AO166" s="17">
        <f>Model!AB164</f>
        <v>8</v>
      </c>
      <c r="AP166" s="39">
        <f t="shared" si="91"/>
        <v>0.94339622641509435</v>
      </c>
      <c r="AQ166" s="40">
        <f t="shared" si="92"/>
        <v>0.81395348837209303</v>
      </c>
      <c r="AR166" s="41">
        <f t="shared" si="93"/>
        <v>0.86956521739130432</v>
      </c>
      <c r="AS166" s="42">
        <f t="shared" si="94"/>
        <v>0.86956521739130432</v>
      </c>
      <c r="AT166" s="43">
        <f t="shared" si="95"/>
        <v>0.82608695652173914</v>
      </c>
      <c r="AU166" s="44">
        <f t="shared" si="96"/>
        <v>0.73333333333333328</v>
      </c>
      <c r="AV166" s="7">
        <f>ESE!F164</f>
        <v>2</v>
      </c>
      <c r="AW166" s="7">
        <f>ESE!G164</f>
        <v>2</v>
      </c>
      <c r="AX166" s="7">
        <f>ESE!H164</f>
        <v>2</v>
      </c>
      <c r="AY166" s="7">
        <f>ESE!I164</f>
        <v>2</v>
      </c>
      <c r="AZ166" s="7">
        <f>ESE!J164</f>
        <v>2</v>
      </c>
      <c r="BA166" s="7">
        <f>ESE!K164</f>
        <v>2</v>
      </c>
      <c r="BB166" s="7">
        <f>ESE!L164</f>
        <v>2</v>
      </c>
      <c r="BC166" s="7">
        <f>ESE!M164</f>
        <v>2</v>
      </c>
      <c r="BD166" s="7">
        <f>ESE!N164</f>
        <v>2</v>
      </c>
      <c r="BE166" s="7">
        <f>ESE!O164</f>
        <v>2</v>
      </c>
      <c r="BF166" s="7">
        <f>ESE!P164</f>
        <v>6</v>
      </c>
      <c r="BG166" s="7">
        <f>ESE!Q164</f>
        <v>11</v>
      </c>
      <c r="BH166" s="7">
        <f>ESE!R164</f>
        <v>11</v>
      </c>
      <c r="BI166" s="7">
        <f>ESE!S164</f>
        <v>8</v>
      </c>
      <c r="BJ166" s="7">
        <f>ESE!T164</f>
        <v>12</v>
      </c>
      <c r="BK166" s="7">
        <f>ESE!U164</f>
        <v>11</v>
      </c>
      <c r="BL166" s="17">
        <f>ESE!V164</f>
        <v>79</v>
      </c>
      <c r="BM166" s="52">
        <f>ESE!W164</f>
        <v>0.83333333333333337</v>
      </c>
      <c r="BN166" s="40">
        <f>ESE!X164</f>
        <v>0.83333333333333337</v>
      </c>
      <c r="BO166" s="41">
        <f>ESE!Y164</f>
        <v>0.66666666666666663</v>
      </c>
      <c r="BP166" s="42">
        <f>ESE!Z164</f>
        <v>0.88888888888888884</v>
      </c>
      <c r="BQ166" s="43">
        <f>ESE!AA164</f>
        <v>0.83333333333333337</v>
      </c>
      <c r="BR166" s="44">
        <f>ESE!AB164</f>
        <v>0.6</v>
      </c>
      <c r="BS166" s="50">
        <f t="shared" si="97"/>
        <v>0.5</v>
      </c>
      <c r="BT166" s="50">
        <f t="shared" si="98"/>
        <v>0.5</v>
      </c>
      <c r="BU166" s="50">
        <f t="shared" si="99"/>
        <v>0.39999999999999997</v>
      </c>
      <c r="BV166" s="50">
        <f t="shared" si="100"/>
        <v>0.53333333333333333</v>
      </c>
      <c r="BW166" s="50">
        <f t="shared" si="101"/>
        <v>0.5</v>
      </c>
      <c r="BX166" s="50">
        <f t="shared" si="102"/>
        <v>0.36</v>
      </c>
      <c r="BY166" s="34">
        <f t="shared" si="103"/>
        <v>0.37735849056603776</v>
      </c>
      <c r="BZ166" s="34">
        <f t="shared" si="104"/>
        <v>0.32558139534883723</v>
      </c>
      <c r="CA166" s="34">
        <f t="shared" si="105"/>
        <v>0.34782608695652173</v>
      </c>
      <c r="CB166" s="34">
        <f t="shared" si="106"/>
        <v>0.34782608695652173</v>
      </c>
      <c r="CC166" s="34">
        <f t="shared" si="107"/>
        <v>0.33043478260869569</v>
      </c>
      <c r="CD166" s="34">
        <f t="shared" si="108"/>
        <v>0.29333333333333333</v>
      </c>
      <c r="CE166" s="34">
        <f t="shared" si="109"/>
        <v>0.87735849056603776</v>
      </c>
      <c r="CF166" s="34">
        <f t="shared" si="110"/>
        <v>0.82558139534883723</v>
      </c>
      <c r="CG166" s="34">
        <f t="shared" si="111"/>
        <v>0.74782608695652164</v>
      </c>
      <c r="CH166" s="34">
        <f t="shared" si="112"/>
        <v>0.88115942028985506</v>
      </c>
      <c r="CI166" s="34">
        <f t="shared" si="113"/>
        <v>0.83043478260869574</v>
      </c>
      <c r="CJ166" s="34">
        <f t="shared" si="114"/>
        <v>0.65333333333333332</v>
      </c>
      <c r="CK166" s="34">
        <f>CES!J163</f>
        <v>0.66666666666666663</v>
      </c>
      <c r="CL166" s="34">
        <f>CES!K163</f>
        <v>0.66666666666666663</v>
      </c>
      <c r="CM166" s="34">
        <f>CES!L163</f>
        <v>0.33333333333333331</v>
      </c>
      <c r="CN166" s="34">
        <f>CES!M163</f>
        <v>1</v>
      </c>
      <c r="CO166" s="34">
        <f>CES!N163</f>
        <v>0.66666666666666663</v>
      </c>
      <c r="CP166" s="34">
        <f>CES!O163</f>
        <v>1</v>
      </c>
      <c r="CQ166" s="34">
        <f t="shared" si="115"/>
        <v>6.6666666666666666E-2</v>
      </c>
      <c r="CR166" s="34">
        <f t="shared" si="116"/>
        <v>6.6666666666666666E-2</v>
      </c>
      <c r="CS166" s="34">
        <f t="shared" si="117"/>
        <v>3.3333333333333333E-2</v>
      </c>
      <c r="CT166" s="34">
        <f t="shared" si="118"/>
        <v>0.1</v>
      </c>
      <c r="CU166" s="34">
        <f t="shared" si="119"/>
        <v>6.6666666666666666E-2</v>
      </c>
      <c r="CV166" s="34">
        <f t="shared" si="120"/>
        <v>0.1</v>
      </c>
      <c r="CW166" s="34">
        <f t="shared" si="121"/>
        <v>0.78962264150943395</v>
      </c>
      <c r="CX166" s="34">
        <f t="shared" si="122"/>
        <v>0.74302325581395356</v>
      </c>
      <c r="CY166" s="34">
        <f t="shared" si="123"/>
        <v>0.67304347826086952</v>
      </c>
      <c r="CZ166" s="34">
        <f t="shared" si="124"/>
        <v>0.79304347826086952</v>
      </c>
      <c r="DA166" s="34">
        <f t="shared" si="125"/>
        <v>0.74739130434782619</v>
      </c>
      <c r="DB166" s="34">
        <f t="shared" si="126"/>
        <v>0.58799999999999997</v>
      </c>
      <c r="DC166" s="39">
        <f t="shared" si="127"/>
        <v>0.85628930817610061</v>
      </c>
      <c r="DD166" s="40">
        <f t="shared" si="128"/>
        <v>0.80968992248062022</v>
      </c>
      <c r="DE166" s="41">
        <f t="shared" si="129"/>
        <v>0.70637681159420285</v>
      </c>
      <c r="DF166" s="42">
        <f t="shared" si="130"/>
        <v>0.89304347826086949</v>
      </c>
      <c r="DG166" s="43">
        <f t="shared" si="131"/>
        <v>0.81405797101449284</v>
      </c>
      <c r="DH166" s="44">
        <f t="shared" si="132"/>
        <v>0.68799999999999994</v>
      </c>
    </row>
    <row r="167" spans="2:112" x14ac:dyDescent="0.3">
      <c r="B167" s="7">
        <f>'CAT1'!B165</f>
        <v>153</v>
      </c>
      <c r="C167" s="21" t="str">
        <f>'CAT1'!C165</f>
        <v>AME21243L</v>
      </c>
      <c r="D167" s="132" t="str">
        <f>'CAT1'!D165</f>
        <v>AME21243L</v>
      </c>
      <c r="E167" s="133"/>
      <c r="F167" s="7">
        <f>'CAT1'!F165</f>
        <v>2</v>
      </c>
      <c r="G167" s="7">
        <f>'CAT1'!G165</f>
        <v>2</v>
      </c>
      <c r="H167" s="7">
        <f>'CAT1'!H165</f>
        <v>2</v>
      </c>
      <c r="I167" s="7">
        <f>'CAT1'!I165</f>
        <v>2</v>
      </c>
      <c r="J167" s="7">
        <f>'CAT1'!J165</f>
        <v>2</v>
      </c>
      <c r="K167" s="7">
        <f>'CAT1'!K165</f>
        <v>2</v>
      </c>
      <c r="L167" s="7">
        <f>'CAT1'!L165</f>
        <v>9</v>
      </c>
      <c r="M167" s="7">
        <f>'CAT1'!M165</f>
        <v>13</v>
      </c>
      <c r="N167" s="7">
        <f>'CAT1'!N165</f>
        <v>10</v>
      </c>
      <c r="O167" s="17">
        <f>'CAT1'!O165</f>
        <v>44</v>
      </c>
      <c r="P167" s="7">
        <f>Model!F165</f>
        <v>2</v>
      </c>
      <c r="Q167" s="7">
        <f>Model!G165</f>
        <v>2</v>
      </c>
      <c r="R167" s="7">
        <f>Model!H165</f>
        <v>2</v>
      </c>
      <c r="S167" s="7">
        <f>Model!I165</f>
        <v>2</v>
      </c>
      <c r="T167" s="7">
        <f>Model!J165</f>
        <v>2</v>
      </c>
      <c r="U167" s="7">
        <f>Model!K165</f>
        <v>2</v>
      </c>
      <c r="V167" s="7">
        <f>Model!L165</f>
        <v>2</v>
      </c>
      <c r="W167" s="7">
        <f>Model!M165</f>
        <v>2</v>
      </c>
      <c r="X167" s="7">
        <f>Model!N165</f>
        <v>2</v>
      </c>
      <c r="Y167" s="7">
        <f>Model!O165</f>
        <v>2</v>
      </c>
      <c r="Z167" s="7">
        <f>Model!P165</f>
        <v>7</v>
      </c>
      <c r="AA167" s="7">
        <f>Model!Q165</f>
        <v>13</v>
      </c>
      <c r="AB167" s="7">
        <f>Model!R165</f>
        <v>9</v>
      </c>
      <c r="AC167" s="7">
        <f>Model!S165</f>
        <v>11</v>
      </c>
      <c r="AD167" s="7">
        <f>Model!T165</f>
        <v>11</v>
      </c>
      <c r="AE167" s="7">
        <f>Model!U165</f>
        <v>11</v>
      </c>
      <c r="AF167" s="17">
        <f>Model!V165</f>
        <v>82</v>
      </c>
      <c r="AG167" s="7">
        <f>'CAT1'!P165</f>
        <v>5</v>
      </c>
      <c r="AH167" s="7">
        <f>'CAT1'!Q165</f>
        <v>5</v>
      </c>
      <c r="AI167" s="17">
        <f>'CAT1'!R165</f>
        <v>10</v>
      </c>
      <c r="AJ167" s="29">
        <f>Model!W165</f>
        <v>5</v>
      </c>
      <c r="AK167" s="29">
        <f>Model!X165</f>
        <v>5</v>
      </c>
      <c r="AL167" s="17">
        <f>Model!AB165</f>
        <v>10</v>
      </c>
      <c r="AM167" s="29">
        <f>Model!Z165</f>
        <v>5</v>
      </c>
      <c r="AN167" s="29">
        <f>Model!AA165</f>
        <v>5</v>
      </c>
      <c r="AO167" s="17">
        <f>Model!AB165</f>
        <v>10</v>
      </c>
      <c r="AP167" s="39">
        <f t="shared" si="91"/>
        <v>0.94339622641509435</v>
      </c>
      <c r="AQ167" s="40">
        <f t="shared" si="92"/>
        <v>0.79069767441860461</v>
      </c>
      <c r="AR167" s="41">
        <f t="shared" si="93"/>
        <v>0.86956521739130432</v>
      </c>
      <c r="AS167" s="42">
        <f t="shared" si="94"/>
        <v>0.86956521739130432</v>
      </c>
      <c r="AT167" s="43">
        <f t="shared" si="95"/>
        <v>0.86956521739130432</v>
      </c>
      <c r="AU167" s="44">
        <f t="shared" si="96"/>
        <v>0.8</v>
      </c>
      <c r="AV167" s="7">
        <f>ESE!F165</f>
        <v>2</v>
      </c>
      <c r="AW167" s="7">
        <f>ESE!G165</f>
        <v>1</v>
      </c>
      <c r="AX167" s="7">
        <f>ESE!H165</f>
        <v>2</v>
      </c>
      <c r="AY167" s="7">
        <f>ESE!I165</f>
        <v>1</v>
      </c>
      <c r="AZ167" s="7">
        <f>ESE!J165</f>
        <v>0</v>
      </c>
      <c r="BA167" s="7">
        <f>ESE!K165</f>
        <v>0</v>
      </c>
      <c r="BB167" s="7">
        <f>ESE!L165</f>
        <v>2</v>
      </c>
      <c r="BC167" s="7">
        <f>ESE!M165</f>
        <v>0</v>
      </c>
      <c r="BD167" s="7">
        <f>ESE!N165</f>
        <v>2</v>
      </c>
      <c r="BE167" s="7">
        <f>ESE!O165</f>
        <v>2</v>
      </c>
      <c r="BF167" s="7">
        <f>ESE!P165</f>
        <v>0</v>
      </c>
      <c r="BG167" s="7">
        <f>ESE!Q165</f>
        <v>12</v>
      </c>
      <c r="BH167" s="7">
        <f>ESE!R165</f>
        <v>12</v>
      </c>
      <c r="BI167" s="7">
        <f>ESE!S165</f>
        <v>11</v>
      </c>
      <c r="BJ167" s="7">
        <f>ESE!T165</f>
        <v>11</v>
      </c>
      <c r="BK167" s="7">
        <f>ESE!U165</f>
        <v>12</v>
      </c>
      <c r="BL167" s="17">
        <f>ESE!V165</f>
        <v>70</v>
      </c>
      <c r="BM167" s="52">
        <f>ESE!W165</f>
        <v>0.83333333333333337</v>
      </c>
      <c r="BN167" s="40">
        <f>ESE!X165</f>
        <v>0.83333333333333337</v>
      </c>
      <c r="BO167" s="41">
        <f>ESE!Y165</f>
        <v>0.61111111111111116</v>
      </c>
      <c r="BP167" s="42">
        <f>ESE!Z165</f>
        <v>0.72222222222222221</v>
      </c>
      <c r="BQ167" s="43">
        <f>ESE!AA165</f>
        <v>0.77777777777777779</v>
      </c>
      <c r="BR167" s="44">
        <f>ESE!AB165</f>
        <v>0</v>
      </c>
      <c r="BS167" s="50">
        <f t="shared" si="97"/>
        <v>0.5</v>
      </c>
      <c r="BT167" s="50">
        <f t="shared" si="98"/>
        <v>0.5</v>
      </c>
      <c r="BU167" s="50">
        <f t="shared" si="99"/>
        <v>0.3666666666666667</v>
      </c>
      <c r="BV167" s="50">
        <f t="shared" si="100"/>
        <v>0.43333333333333329</v>
      </c>
      <c r="BW167" s="50">
        <f t="shared" si="101"/>
        <v>0.46666666666666667</v>
      </c>
      <c r="BX167" s="50">
        <f t="shared" si="102"/>
        <v>0</v>
      </c>
      <c r="BY167" s="34">
        <f t="shared" si="103"/>
        <v>0.37735849056603776</v>
      </c>
      <c r="BZ167" s="34">
        <f t="shared" si="104"/>
        <v>0.31627906976744186</v>
      </c>
      <c r="CA167" s="34">
        <f t="shared" si="105"/>
        <v>0.34782608695652173</v>
      </c>
      <c r="CB167" s="34">
        <f t="shared" si="106"/>
        <v>0.34782608695652173</v>
      </c>
      <c r="CC167" s="34">
        <f t="shared" si="107"/>
        <v>0.34782608695652173</v>
      </c>
      <c r="CD167" s="34">
        <f t="shared" si="108"/>
        <v>0.32000000000000006</v>
      </c>
      <c r="CE167" s="34">
        <f t="shared" si="109"/>
        <v>0.87735849056603776</v>
      </c>
      <c r="CF167" s="34">
        <f t="shared" si="110"/>
        <v>0.8162790697674418</v>
      </c>
      <c r="CG167" s="34">
        <f t="shared" si="111"/>
        <v>0.71449275362318843</v>
      </c>
      <c r="CH167" s="34">
        <f t="shared" si="112"/>
        <v>0.78115942028985508</v>
      </c>
      <c r="CI167" s="34">
        <f t="shared" si="113"/>
        <v>0.8144927536231884</v>
      </c>
      <c r="CJ167" s="34">
        <f t="shared" si="114"/>
        <v>0.32000000000000006</v>
      </c>
      <c r="CK167" s="34">
        <f>CES!J164</f>
        <v>1</v>
      </c>
      <c r="CL167" s="34">
        <f>CES!K164</f>
        <v>0.33333333333333331</v>
      </c>
      <c r="CM167" s="34">
        <f>CES!L164</f>
        <v>1</v>
      </c>
      <c r="CN167" s="34">
        <f>CES!M164</f>
        <v>0.66666666666666663</v>
      </c>
      <c r="CO167" s="34">
        <f>CES!N164</f>
        <v>1</v>
      </c>
      <c r="CP167" s="34">
        <f>CES!O164</f>
        <v>0.66666666666666663</v>
      </c>
      <c r="CQ167" s="34">
        <f t="shared" si="115"/>
        <v>0.1</v>
      </c>
      <c r="CR167" s="34">
        <f t="shared" si="116"/>
        <v>3.3333333333333333E-2</v>
      </c>
      <c r="CS167" s="34">
        <f t="shared" si="117"/>
        <v>0.1</v>
      </c>
      <c r="CT167" s="34">
        <f t="shared" si="118"/>
        <v>6.6666666666666666E-2</v>
      </c>
      <c r="CU167" s="34">
        <f t="shared" si="119"/>
        <v>0.1</v>
      </c>
      <c r="CV167" s="34">
        <f t="shared" si="120"/>
        <v>6.6666666666666666E-2</v>
      </c>
      <c r="CW167" s="34">
        <f t="shared" si="121"/>
        <v>0.78962264150943395</v>
      </c>
      <c r="CX167" s="34">
        <f t="shared" si="122"/>
        <v>0.73465116279069764</v>
      </c>
      <c r="CY167" s="34">
        <f t="shared" si="123"/>
        <v>0.64304347826086961</v>
      </c>
      <c r="CZ167" s="34">
        <f t="shared" si="124"/>
        <v>0.70304347826086955</v>
      </c>
      <c r="DA167" s="34">
        <f t="shared" si="125"/>
        <v>0.73304347826086957</v>
      </c>
      <c r="DB167" s="34">
        <f t="shared" si="126"/>
        <v>0.28800000000000009</v>
      </c>
      <c r="DC167" s="39">
        <f t="shared" si="127"/>
        <v>0.88962264150943393</v>
      </c>
      <c r="DD167" s="40">
        <f t="shared" si="128"/>
        <v>0.76798449612403097</v>
      </c>
      <c r="DE167" s="41">
        <f t="shared" si="129"/>
        <v>0.74304347826086958</v>
      </c>
      <c r="DF167" s="42">
        <f t="shared" si="130"/>
        <v>0.7697101449275362</v>
      </c>
      <c r="DG167" s="43">
        <f t="shared" si="131"/>
        <v>0.83304347826086955</v>
      </c>
      <c r="DH167" s="44">
        <f t="shared" si="132"/>
        <v>0.35466666666666674</v>
      </c>
    </row>
    <row r="168" spans="2:112" x14ac:dyDescent="0.3">
      <c r="B168" s="7">
        <f>'CAT1'!B166</f>
        <v>154</v>
      </c>
      <c r="C168" s="21" t="str">
        <f>'CAT1'!C166</f>
        <v>AME21267L</v>
      </c>
      <c r="D168" s="132" t="str">
        <f>'CAT1'!D166</f>
        <v>AME21267L</v>
      </c>
      <c r="E168" s="133"/>
      <c r="F168" s="7">
        <f>'CAT1'!F166</f>
        <v>2</v>
      </c>
      <c r="G168" s="7">
        <f>'CAT1'!G166</f>
        <v>2</v>
      </c>
      <c r="H168" s="7">
        <f>'CAT1'!H166</f>
        <v>2</v>
      </c>
      <c r="I168" s="7">
        <f>'CAT1'!I166</f>
        <v>2</v>
      </c>
      <c r="J168" s="7">
        <f>'CAT1'!J166</f>
        <v>2</v>
      </c>
      <c r="K168" s="7">
        <f>'CAT1'!K166</f>
        <v>2</v>
      </c>
      <c r="L168" s="7">
        <f>'CAT1'!L166</f>
        <v>9</v>
      </c>
      <c r="M168" s="7">
        <f>'CAT1'!M166</f>
        <v>13</v>
      </c>
      <c r="N168" s="7">
        <f>'CAT1'!N166</f>
        <v>10</v>
      </c>
      <c r="O168" s="17">
        <f>'CAT1'!O166</f>
        <v>44</v>
      </c>
      <c r="P168" s="7">
        <f>Model!F166</f>
        <v>2</v>
      </c>
      <c r="Q168" s="7">
        <f>Model!G166</f>
        <v>2</v>
      </c>
      <c r="R168" s="7">
        <f>Model!H166</f>
        <v>2</v>
      </c>
      <c r="S168" s="7">
        <f>Model!I166</f>
        <v>2</v>
      </c>
      <c r="T168" s="7">
        <f>Model!J166</f>
        <v>2</v>
      </c>
      <c r="U168" s="7">
        <f>Model!K166</f>
        <v>2</v>
      </c>
      <c r="V168" s="7">
        <f>Model!L166</f>
        <v>2</v>
      </c>
      <c r="W168" s="7">
        <f>Model!M166</f>
        <v>2</v>
      </c>
      <c r="X168" s="7">
        <f>Model!N166</f>
        <v>2</v>
      </c>
      <c r="Y168" s="7">
        <f>Model!O166</f>
        <v>2</v>
      </c>
      <c r="Z168" s="7">
        <f>Model!P166</f>
        <v>7</v>
      </c>
      <c r="AA168" s="7">
        <f>Model!Q166</f>
        <v>13</v>
      </c>
      <c r="AB168" s="7">
        <f>Model!R166</f>
        <v>9</v>
      </c>
      <c r="AC168" s="7">
        <f>Model!S166</f>
        <v>11</v>
      </c>
      <c r="AD168" s="7">
        <f>Model!T166</f>
        <v>11</v>
      </c>
      <c r="AE168" s="7">
        <f>Model!U166</f>
        <v>11</v>
      </c>
      <c r="AF168" s="17">
        <f>Model!V166</f>
        <v>82</v>
      </c>
      <c r="AG168" s="7">
        <f>'CAT1'!P166</f>
        <v>5</v>
      </c>
      <c r="AH168" s="7">
        <f>'CAT1'!Q166</f>
        <v>5</v>
      </c>
      <c r="AI168" s="17">
        <f>'CAT1'!R166</f>
        <v>10</v>
      </c>
      <c r="AJ168" s="29">
        <f>Model!W166</f>
        <v>5</v>
      </c>
      <c r="AK168" s="29">
        <f>Model!X166</f>
        <v>5</v>
      </c>
      <c r="AL168" s="17">
        <f>Model!AB166</f>
        <v>9</v>
      </c>
      <c r="AM168" s="29">
        <f>Model!Z166</f>
        <v>5</v>
      </c>
      <c r="AN168" s="29">
        <f>Model!AA166</f>
        <v>4</v>
      </c>
      <c r="AO168" s="17">
        <f>Model!AB166</f>
        <v>9</v>
      </c>
      <c r="AP168" s="39">
        <f t="shared" si="91"/>
        <v>0.94339622641509435</v>
      </c>
      <c r="AQ168" s="40">
        <f t="shared" si="92"/>
        <v>0.79069767441860461</v>
      </c>
      <c r="AR168" s="41">
        <f t="shared" si="93"/>
        <v>0.86956521739130432</v>
      </c>
      <c r="AS168" s="42">
        <f t="shared" si="94"/>
        <v>0.86956521739130432</v>
      </c>
      <c r="AT168" s="43">
        <f t="shared" si="95"/>
        <v>0.86956521739130432</v>
      </c>
      <c r="AU168" s="44">
        <f t="shared" si="96"/>
        <v>0.73333333333333328</v>
      </c>
      <c r="AV168" s="7">
        <f>ESE!F166</f>
        <v>2</v>
      </c>
      <c r="AW168" s="7">
        <f>ESE!G166</f>
        <v>2</v>
      </c>
      <c r="AX168" s="7">
        <f>ESE!H166</f>
        <v>2</v>
      </c>
      <c r="AY168" s="7">
        <f>ESE!I166</f>
        <v>2</v>
      </c>
      <c r="AZ168" s="7">
        <f>ESE!J166</f>
        <v>2</v>
      </c>
      <c r="BA168" s="7">
        <f>ESE!K166</f>
        <v>2</v>
      </c>
      <c r="BB168" s="7">
        <f>ESE!L166</f>
        <v>2</v>
      </c>
      <c r="BC168" s="7">
        <f>ESE!M166</f>
        <v>2</v>
      </c>
      <c r="BD168" s="7">
        <f>ESE!N166</f>
        <v>2</v>
      </c>
      <c r="BE168" s="7">
        <f>ESE!O166</f>
        <v>2</v>
      </c>
      <c r="BF168" s="7">
        <f>ESE!P166</f>
        <v>7</v>
      </c>
      <c r="BG168" s="7">
        <f>ESE!Q166</f>
        <v>12</v>
      </c>
      <c r="BH168" s="7">
        <f>ESE!R166</f>
        <v>11</v>
      </c>
      <c r="BI168" s="7">
        <f>ESE!S166</f>
        <v>11</v>
      </c>
      <c r="BJ168" s="7">
        <f>ESE!T166</f>
        <v>11</v>
      </c>
      <c r="BK168" s="7">
        <f>ESE!U166</f>
        <v>12</v>
      </c>
      <c r="BL168" s="17">
        <f>ESE!V166</f>
        <v>84</v>
      </c>
      <c r="BM168" s="52">
        <f>ESE!W166</f>
        <v>0.88888888888888884</v>
      </c>
      <c r="BN168" s="40">
        <f>ESE!X166</f>
        <v>0.83333333333333337</v>
      </c>
      <c r="BO168" s="41">
        <f>ESE!Y166</f>
        <v>0.83333333333333337</v>
      </c>
      <c r="BP168" s="42">
        <f>ESE!Z166</f>
        <v>0.83333333333333337</v>
      </c>
      <c r="BQ168" s="43">
        <f>ESE!AA166</f>
        <v>0.88888888888888884</v>
      </c>
      <c r="BR168" s="44">
        <f>ESE!AB166</f>
        <v>0.7</v>
      </c>
      <c r="BS168" s="50">
        <f t="shared" si="97"/>
        <v>0.53333333333333333</v>
      </c>
      <c r="BT168" s="50">
        <f t="shared" si="98"/>
        <v>0.5</v>
      </c>
      <c r="BU168" s="50">
        <f t="shared" si="99"/>
        <v>0.5</v>
      </c>
      <c r="BV168" s="50">
        <f t="shared" si="100"/>
        <v>0.5</v>
      </c>
      <c r="BW168" s="50">
        <f t="shared" si="101"/>
        <v>0.53333333333333333</v>
      </c>
      <c r="BX168" s="50">
        <f t="shared" si="102"/>
        <v>0.42</v>
      </c>
      <c r="BY168" s="34">
        <f t="shared" si="103"/>
        <v>0.37735849056603776</v>
      </c>
      <c r="BZ168" s="34">
        <f t="shared" si="104"/>
        <v>0.31627906976744186</v>
      </c>
      <c r="CA168" s="34">
        <f t="shared" si="105"/>
        <v>0.34782608695652173</v>
      </c>
      <c r="CB168" s="34">
        <f t="shared" si="106"/>
        <v>0.34782608695652173</v>
      </c>
      <c r="CC168" s="34">
        <f t="shared" si="107"/>
        <v>0.34782608695652173</v>
      </c>
      <c r="CD168" s="34">
        <f t="shared" si="108"/>
        <v>0.29333333333333333</v>
      </c>
      <c r="CE168" s="34">
        <f t="shared" si="109"/>
        <v>0.91069182389937109</v>
      </c>
      <c r="CF168" s="34">
        <f t="shared" si="110"/>
        <v>0.8162790697674418</v>
      </c>
      <c r="CG168" s="34">
        <f t="shared" si="111"/>
        <v>0.84782608695652173</v>
      </c>
      <c r="CH168" s="34">
        <f t="shared" si="112"/>
        <v>0.84782608695652173</v>
      </c>
      <c r="CI168" s="34">
        <f t="shared" si="113"/>
        <v>0.88115942028985506</v>
      </c>
      <c r="CJ168" s="34">
        <f t="shared" si="114"/>
        <v>0.71333333333333337</v>
      </c>
      <c r="CK168" s="34">
        <f>CES!J165</f>
        <v>0.66666666666666663</v>
      </c>
      <c r="CL168" s="34">
        <f>CES!K165</f>
        <v>0.33333333333333331</v>
      </c>
      <c r="CM168" s="34">
        <f>CES!L165</f>
        <v>0.33333333333333331</v>
      </c>
      <c r="CN168" s="34">
        <f>CES!M165</f>
        <v>0.66666666666666663</v>
      </c>
      <c r="CO168" s="34">
        <f>CES!N165</f>
        <v>1</v>
      </c>
      <c r="CP168" s="34">
        <f>CES!O165</f>
        <v>0.33333333333333331</v>
      </c>
      <c r="CQ168" s="34">
        <f t="shared" si="115"/>
        <v>6.6666666666666666E-2</v>
      </c>
      <c r="CR168" s="34">
        <f t="shared" si="116"/>
        <v>3.3333333333333333E-2</v>
      </c>
      <c r="CS168" s="34">
        <f t="shared" si="117"/>
        <v>3.3333333333333333E-2</v>
      </c>
      <c r="CT168" s="34">
        <f t="shared" si="118"/>
        <v>6.6666666666666666E-2</v>
      </c>
      <c r="CU168" s="34">
        <f t="shared" si="119"/>
        <v>0.1</v>
      </c>
      <c r="CV168" s="34">
        <f t="shared" si="120"/>
        <v>3.3333333333333333E-2</v>
      </c>
      <c r="CW168" s="34">
        <f t="shared" si="121"/>
        <v>0.81962264150943398</v>
      </c>
      <c r="CX168" s="34">
        <f t="shared" si="122"/>
        <v>0.73465116279069764</v>
      </c>
      <c r="CY168" s="34">
        <f t="shared" si="123"/>
        <v>0.7630434782608696</v>
      </c>
      <c r="CZ168" s="34">
        <f t="shared" si="124"/>
        <v>0.7630434782608696</v>
      </c>
      <c r="DA168" s="34">
        <f t="shared" si="125"/>
        <v>0.79304347826086952</v>
      </c>
      <c r="DB168" s="34">
        <f t="shared" si="126"/>
        <v>0.64200000000000002</v>
      </c>
      <c r="DC168" s="39">
        <f t="shared" si="127"/>
        <v>0.88628930817610063</v>
      </c>
      <c r="DD168" s="40">
        <f t="shared" si="128"/>
        <v>0.76798449612403097</v>
      </c>
      <c r="DE168" s="41">
        <f t="shared" si="129"/>
        <v>0.79637681159420293</v>
      </c>
      <c r="DF168" s="42">
        <f t="shared" si="130"/>
        <v>0.82971014492753625</v>
      </c>
      <c r="DG168" s="43">
        <f t="shared" si="131"/>
        <v>0.89304347826086949</v>
      </c>
      <c r="DH168" s="44">
        <f t="shared" si="132"/>
        <v>0.67533333333333334</v>
      </c>
    </row>
    <row r="169" spans="2:112" x14ac:dyDescent="0.3">
      <c r="B169" s="7">
        <f>'CAT1'!B167</f>
        <v>155</v>
      </c>
      <c r="C169" s="21" t="str">
        <f>'CAT1'!C167</f>
        <v>AME21118</v>
      </c>
      <c r="D169" s="132" t="str">
        <f>'CAT1'!D167</f>
        <v>AME21118</v>
      </c>
      <c r="E169" s="133"/>
      <c r="F169" s="7">
        <f>'CAT1'!F167</f>
        <v>2</v>
      </c>
      <c r="G169" s="7">
        <f>'CAT1'!G167</f>
        <v>2</v>
      </c>
      <c r="H169" s="7">
        <f>'CAT1'!H167</f>
        <v>2</v>
      </c>
      <c r="I169" s="7">
        <f>'CAT1'!I167</f>
        <v>0</v>
      </c>
      <c r="J169" s="7">
        <f>'CAT1'!J167</f>
        <v>0</v>
      </c>
      <c r="K169" s="7">
        <f>'CAT1'!K167</f>
        <v>1</v>
      </c>
      <c r="L169" s="7">
        <f>'CAT1'!L167</f>
        <v>10</v>
      </c>
      <c r="M169" s="7">
        <f>'CAT1'!M167</f>
        <v>11</v>
      </c>
      <c r="N169" s="7">
        <f>'CAT1'!N167</f>
        <v>14</v>
      </c>
      <c r="O169" s="17">
        <f>'CAT1'!O167</f>
        <v>42</v>
      </c>
      <c r="P169" s="7">
        <f>Model!F167</f>
        <v>2</v>
      </c>
      <c r="Q169" s="7">
        <f>Model!G167</f>
        <v>2</v>
      </c>
      <c r="R169" s="7">
        <f>Model!H167</f>
        <v>2</v>
      </c>
      <c r="S169" s="7">
        <f>Model!I167</f>
        <v>2</v>
      </c>
      <c r="T169" s="7">
        <f>Model!J167</f>
        <v>2</v>
      </c>
      <c r="U169" s="7">
        <f>Model!K167</f>
        <v>2</v>
      </c>
      <c r="V169" s="7">
        <f>Model!L167</f>
        <v>2</v>
      </c>
      <c r="W169" s="7">
        <f>Model!M167</f>
        <v>2</v>
      </c>
      <c r="X169" s="7">
        <f>Model!N167</f>
        <v>2</v>
      </c>
      <c r="Y169" s="7">
        <f>Model!O167</f>
        <v>2</v>
      </c>
      <c r="Z169" s="7">
        <f>Model!P167</f>
        <v>7</v>
      </c>
      <c r="AA169" s="7">
        <f>Model!Q167</f>
        <v>11</v>
      </c>
      <c r="AB169" s="7">
        <f>Model!R167</f>
        <v>11</v>
      </c>
      <c r="AC169" s="7">
        <f>Model!S167</f>
        <v>13</v>
      </c>
      <c r="AD169" s="7">
        <f>Model!T167</f>
        <v>12</v>
      </c>
      <c r="AE169" s="7">
        <f>Model!U167</f>
        <v>9</v>
      </c>
      <c r="AF169" s="17">
        <f>Model!V167</f>
        <v>83</v>
      </c>
      <c r="AG169" s="7">
        <f>'CAT1'!P167</f>
        <v>5</v>
      </c>
      <c r="AH169" s="7">
        <f>'CAT1'!Q167</f>
        <v>5</v>
      </c>
      <c r="AI169" s="17">
        <f>'CAT1'!R167</f>
        <v>10</v>
      </c>
      <c r="AJ169" s="29">
        <f>Model!W167</f>
        <v>5</v>
      </c>
      <c r="AK169" s="29">
        <f>Model!X167</f>
        <v>5</v>
      </c>
      <c r="AL169" s="17">
        <f>Model!AB167</f>
        <v>9</v>
      </c>
      <c r="AM169" s="29">
        <f>Model!Z167</f>
        <v>5</v>
      </c>
      <c r="AN169" s="29">
        <f>Model!AA167</f>
        <v>4</v>
      </c>
      <c r="AO169" s="17">
        <f>Model!AB167</f>
        <v>9</v>
      </c>
      <c r="AP169" s="39">
        <f t="shared" si="91"/>
        <v>0.8867924528301887</v>
      </c>
      <c r="AQ169" s="40">
        <f t="shared" si="92"/>
        <v>0.81395348837209303</v>
      </c>
      <c r="AR169" s="41">
        <f t="shared" si="93"/>
        <v>0.95652173913043481</v>
      </c>
      <c r="AS169" s="42">
        <f t="shared" si="94"/>
        <v>0.91304347826086951</v>
      </c>
      <c r="AT169" s="43">
        <f t="shared" si="95"/>
        <v>0.78260869565217395</v>
      </c>
      <c r="AU169" s="44">
        <f t="shared" si="96"/>
        <v>0.73333333333333328</v>
      </c>
      <c r="AV169" s="7">
        <f>ESE!F167</f>
        <v>2</v>
      </c>
      <c r="AW169" s="7">
        <f>ESE!G167</f>
        <v>2</v>
      </c>
      <c r="AX169" s="7">
        <f>ESE!H167</f>
        <v>2</v>
      </c>
      <c r="AY169" s="7">
        <f>ESE!I167</f>
        <v>2</v>
      </c>
      <c r="AZ169" s="7">
        <f>ESE!J167</f>
        <v>2</v>
      </c>
      <c r="BA169" s="7">
        <f>ESE!K167</f>
        <v>2</v>
      </c>
      <c r="BB169" s="7">
        <f>ESE!L167</f>
        <v>2</v>
      </c>
      <c r="BC169" s="7">
        <f>ESE!M167</f>
        <v>2</v>
      </c>
      <c r="BD169" s="7">
        <f>ESE!N167</f>
        <v>2</v>
      </c>
      <c r="BE169" s="7">
        <f>ESE!O167</f>
        <v>2</v>
      </c>
      <c r="BF169" s="7">
        <f>ESE!P167</f>
        <v>6</v>
      </c>
      <c r="BG169" s="7">
        <f>ESE!Q167</f>
        <v>11</v>
      </c>
      <c r="BH169" s="7">
        <f>ESE!R167</f>
        <v>12</v>
      </c>
      <c r="BI169" s="7">
        <f>ESE!S167</f>
        <v>12</v>
      </c>
      <c r="BJ169" s="7">
        <f>ESE!T167</f>
        <v>12</v>
      </c>
      <c r="BK169" s="7">
        <f>ESE!U167</f>
        <v>11</v>
      </c>
      <c r="BL169" s="17">
        <f>ESE!V167</f>
        <v>84</v>
      </c>
      <c r="BM169" s="52">
        <f>ESE!W167</f>
        <v>0.83333333333333337</v>
      </c>
      <c r="BN169" s="40">
        <f>ESE!X167</f>
        <v>0.88888888888888884</v>
      </c>
      <c r="BO169" s="41">
        <f>ESE!Y167</f>
        <v>0.88888888888888884</v>
      </c>
      <c r="BP169" s="42">
        <f>ESE!Z167</f>
        <v>0.88888888888888884</v>
      </c>
      <c r="BQ169" s="43">
        <f>ESE!AA167</f>
        <v>0.83333333333333337</v>
      </c>
      <c r="BR169" s="44">
        <f>ESE!AB167</f>
        <v>0.6</v>
      </c>
      <c r="BS169" s="50">
        <f t="shared" si="97"/>
        <v>0.5</v>
      </c>
      <c r="BT169" s="50">
        <f t="shared" si="98"/>
        <v>0.53333333333333333</v>
      </c>
      <c r="BU169" s="50">
        <f t="shared" si="99"/>
        <v>0.53333333333333333</v>
      </c>
      <c r="BV169" s="50">
        <f t="shared" si="100"/>
        <v>0.53333333333333333</v>
      </c>
      <c r="BW169" s="50">
        <f t="shared" si="101"/>
        <v>0.5</v>
      </c>
      <c r="BX169" s="50">
        <f t="shared" si="102"/>
        <v>0.36</v>
      </c>
      <c r="BY169" s="34">
        <f t="shared" si="103"/>
        <v>0.3547169811320755</v>
      </c>
      <c r="BZ169" s="34">
        <f t="shared" si="104"/>
        <v>0.32558139534883723</v>
      </c>
      <c r="CA169" s="34">
        <f t="shared" si="105"/>
        <v>0.38260869565217392</v>
      </c>
      <c r="CB169" s="34">
        <f t="shared" si="106"/>
        <v>0.36521739130434783</v>
      </c>
      <c r="CC169" s="34">
        <f t="shared" si="107"/>
        <v>0.31304347826086959</v>
      </c>
      <c r="CD169" s="34">
        <f t="shared" si="108"/>
        <v>0.29333333333333333</v>
      </c>
      <c r="CE169" s="34">
        <f t="shared" si="109"/>
        <v>0.8547169811320755</v>
      </c>
      <c r="CF169" s="34">
        <f t="shared" si="110"/>
        <v>0.85891472868217056</v>
      </c>
      <c r="CG169" s="34">
        <f t="shared" si="111"/>
        <v>0.91594202898550725</v>
      </c>
      <c r="CH169" s="34">
        <f t="shared" si="112"/>
        <v>0.89855072463768115</v>
      </c>
      <c r="CI169" s="34">
        <f t="shared" si="113"/>
        <v>0.81304347826086953</v>
      </c>
      <c r="CJ169" s="34">
        <f t="shared" si="114"/>
        <v>0.65333333333333332</v>
      </c>
      <c r="CK169" s="34">
        <f>CES!J166</f>
        <v>1</v>
      </c>
      <c r="CL169" s="34">
        <f>CES!K166</f>
        <v>1</v>
      </c>
      <c r="CM169" s="34">
        <f>CES!L166</f>
        <v>0.66666666666666663</v>
      </c>
      <c r="CN169" s="34">
        <f>CES!M166</f>
        <v>0.33333333333333331</v>
      </c>
      <c r="CO169" s="34">
        <f>CES!N166</f>
        <v>1</v>
      </c>
      <c r="CP169" s="34">
        <f>CES!O166</f>
        <v>0.33333333333333331</v>
      </c>
      <c r="CQ169" s="34">
        <f t="shared" si="115"/>
        <v>0.1</v>
      </c>
      <c r="CR169" s="34">
        <f t="shared" si="116"/>
        <v>0.1</v>
      </c>
      <c r="CS169" s="34">
        <f t="shared" si="117"/>
        <v>6.6666666666666666E-2</v>
      </c>
      <c r="CT169" s="34">
        <f t="shared" si="118"/>
        <v>3.3333333333333333E-2</v>
      </c>
      <c r="CU169" s="34">
        <f t="shared" si="119"/>
        <v>0.1</v>
      </c>
      <c r="CV169" s="34">
        <f t="shared" si="120"/>
        <v>3.3333333333333333E-2</v>
      </c>
      <c r="CW169" s="34">
        <f t="shared" si="121"/>
        <v>0.76924528301886796</v>
      </c>
      <c r="CX169" s="34">
        <f t="shared" si="122"/>
        <v>0.77302325581395348</v>
      </c>
      <c r="CY169" s="34">
        <f t="shared" si="123"/>
        <v>0.82434782608695656</v>
      </c>
      <c r="CZ169" s="34">
        <f t="shared" si="124"/>
        <v>0.80869565217391304</v>
      </c>
      <c r="DA169" s="34">
        <f t="shared" si="125"/>
        <v>0.73173913043478256</v>
      </c>
      <c r="DB169" s="34">
        <f t="shared" si="126"/>
        <v>0.58799999999999997</v>
      </c>
      <c r="DC169" s="39">
        <f t="shared" si="127"/>
        <v>0.86924528301886794</v>
      </c>
      <c r="DD169" s="40">
        <f t="shared" si="128"/>
        <v>0.87302325581395346</v>
      </c>
      <c r="DE169" s="41">
        <f t="shared" si="129"/>
        <v>0.89101449275362321</v>
      </c>
      <c r="DF169" s="42">
        <f t="shared" si="130"/>
        <v>0.84202898550724636</v>
      </c>
      <c r="DG169" s="43">
        <f t="shared" si="131"/>
        <v>0.83173913043478254</v>
      </c>
      <c r="DH169" s="44">
        <f t="shared" si="132"/>
        <v>0.62133333333333329</v>
      </c>
    </row>
    <row r="170" spans="2:112" x14ac:dyDescent="0.3">
      <c r="B170" s="7">
        <f>'CAT1'!B168</f>
        <v>156</v>
      </c>
      <c r="C170" s="21" t="str">
        <f>'CAT1'!C168</f>
        <v>AME21119</v>
      </c>
      <c r="D170" s="132" t="str">
        <f>'CAT1'!D168</f>
        <v>AME21119</v>
      </c>
      <c r="E170" s="133"/>
      <c r="F170" s="7">
        <f>'CAT1'!F168</f>
        <v>2</v>
      </c>
      <c r="G170" s="7">
        <f>'CAT1'!G168</f>
        <v>2</v>
      </c>
      <c r="H170" s="7">
        <f>'CAT1'!H168</f>
        <v>2</v>
      </c>
      <c r="I170" s="7">
        <f>'CAT1'!I168</f>
        <v>2</v>
      </c>
      <c r="J170" s="7">
        <f>'CAT1'!J168</f>
        <v>2</v>
      </c>
      <c r="K170" s="7">
        <f>'CAT1'!K168</f>
        <v>2</v>
      </c>
      <c r="L170" s="7">
        <f>'CAT1'!L168</f>
        <v>9</v>
      </c>
      <c r="M170" s="7">
        <f>'CAT1'!M168</f>
        <v>10</v>
      </c>
      <c r="N170" s="7">
        <f>'CAT1'!N168</f>
        <v>10</v>
      </c>
      <c r="O170" s="17">
        <f>'CAT1'!O168</f>
        <v>41</v>
      </c>
      <c r="P170" s="7">
        <f>Model!F168</f>
        <v>2</v>
      </c>
      <c r="Q170" s="7">
        <f>Model!G168</f>
        <v>2</v>
      </c>
      <c r="R170" s="7">
        <f>Model!H168</f>
        <v>2</v>
      </c>
      <c r="S170" s="7">
        <f>Model!I168</f>
        <v>2</v>
      </c>
      <c r="T170" s="7">
        <f>Model!J168</f>
        <v>2</v>
      </c>
      <c r="U170" s="7">
        <f>Model!K168</f>
        <v>2</v>
      </c>
      <c r="V170" s="7">
        <f>Model!L168</f>
        <v>2</v>
      </c>
      <c r="W170" s="7">
        <f>Model!M168</f>
        <v>2</v>
      </c>
      <c r="X170" s="7">
        <f>Model!N168</f>
        <v>2</v>
      </c>
      <c r="Y170" s="7">
        <f>Model!O168</f>
        <v>2</v>
      </c>
      <c r="Z170" s="7">
        <f>Model!P168</f>
        <v>7</v>
      </c>
      <c r="AA170" s="7">
        <f>Model!Q168</f>
        <v>13</v>
      </c>
      <c r="AB170" s="7">
        <f>Model!R168</f>
        <v>9</v>
      </c>
      <c r="AC170" s="7">
        <f>Model!S168</f>
        <v>11</v>
      </c>
      <c r="AD170" s="7">
        <f>Model!T168</f>
        <v>11</v>
      </c>
      <c r="AE170" s="7">
        <f>Model!U168</f>
        <v>11</v>
      </c>
      <c r="AF170" s="17">
        <f>Model!V168</f>
        <v>82</v>
      </c>
      <c r="AG170" s="7">
        <f>'CAT1'!P168</f>
        <v>5</v>
      </c>
      <c r="AH170" s="7">
        <f>'CAT1'!Q168</f>
        <v>5</v>
      </c>
      <c r="AI170" s="17">
        <f>'CAT1'!R168</f>
        <v>10</v>
      </c>
      <c r="AJ170" s="29">
        <f>Model!W168</f>
        <v>5</v>
      </c>
      <c r="AK170" s="29">
        <f>Model!X168</f>
        <v>5</v>
      </c>
      <c r="AL170" s="17">
        <f>Model!AB168</f>
        <v>9</v>
      </c>
      <c r="AM170" s="29">
        <f>Model!Z168</f>
        <v>5</v>
      </c>
      <c r="AN170" s="29">
        <f>Model!AA168</f>
        <v>4</v>
      </c>
      <c r="AO170" s="17">
        <f>Model!AB168</f>
        <v>9</v>
      </c>
      <c r="AP170" s="39">
        <f t="shared" si="91"/>
        <v>0.8867924528301887</v>
      </c>
      <c r="AQ170" s="40">
        <f t="shared" si="92"/>
        <v>0.79069767441860461</v>
      </c>
      <c r="AR170" s="41">
        <f t="shared" si="93"/>
        <v>0.86956521739130432</v>
      </c>
      <c r="AS170" s="42">
        <f t="shared" si="94"/>
        <v>0.86956521739130432</v>
      </c>
      <c r="AT170" s="43">
        <f t="shared" si="95"/>
        <v>0.86956521739130432</v>
      </c>
      <c r="AU170" s="44">
        <f t="shared" si="96"/>
        <v>0.73333333333333328</v>
      </c>
      <c r="AV170" s="7">
        <f>ESE!F168</f>
        <v>2</v>
      </c>
      <c r="AW170" s="7">
        <f>ESE!G168</f>
        <v>2</v>
      </c>
      <c r="AX170" s="7">
        <f>ESE!H168</f>
        <v>2</v>
      </c>
      <c r="AY170" s="7">
        <f>ESE!I168</f>
        <v>2</v>
      </c>
      <c r="AZ170" s="7">
        <f>ESE!J168</f>
        <v>2</v>
      </c>
      <c r="BA170" s="7">
        <f>ESE!K168</f>
        <v>2</v>
      </c>
      <c r="BB170" s="7">
        <f>ESE!L168</f>
        <v>2</v>
      </c>
      <c r="BC170" s="7">
        <f>ESE!M168</f>
        <v>2</v>
      </c>
      <c r="BD170" s="7">
        <f>ESE!N168</f>
        <v>2</v>
      </c>
      <c r="BE170" s="7">
        <f>ESE!O168</f>
        <v>2</v>
      </c>
      <c r="BF170" s="7">
        <f>ESE!P168</f>
        <v>6</v>
      </c>
      <c r="BG170" s="7">
        <f>ESE!Q168</f>
        <v>11</v>
      </c>
      <c r="BH170" s="7">
        <f>ESE!R168</f>
        <v>12</v>
      </c>
      <c r="BI170" s="7">
        <f>ESE!S168</f>
        <v>11</v>
      </c>
      <c r="BJ170" s="7">
        <f>ESE!T168</f>
        <v>12</v>
      </c>
      <c r="BK170" s="7">
        <f>ESE!U168</f>
        <v>11</v>
      </c>
      <c r="BL170" s="17">
        <f>ESE!V168</f>
        <v>83</v>
      </c>
      <c r="BM170" s="52">
        <f>ESE!W168</f>
        <v>0.83333333333333337</v>
      </c>
      <c r="BN170" s="40">
        <f>ESE!X168</f>
        <v>0.88888888888888884</v>
      </c>
      <c r="BO170" s="41">
        <f>ESE!Y168</f>
        <v>0.83333333333333337</v>
      </c>
      <c r="BP170" s="42">
        <f>ESE!Z168</f>
        <v>0.88888888888888884</v>
      </c>
      <c r="BQ170" s="43">
        <f>ESE!AA168</f>
        <v>0.83333333333333337</v>
      </c>
      <c r="BR170" s="44">
        <f>ESE!AB168</f>
        <v>0.6</v>
      </c>
      <c r="BS170" s="50">
        <f t="shared" si="97"/>
        <v>0.5</v>
      </c>
      <c r="BT170" s="50">
        <f t="shared" si="98"/>
        <v>0.53333333333333333</v>
      </c>
      <c r="BU170" s="50">
        <f t="shared" si="99"/>
        <v>0.5</v>
      </c>
      <c r="BV170" s="50">
        <f t="shared" si="100"/>
        <v>0.53333333333333333</v>
      </c>
      <c r="BW170" s="50">
        <f t="shared" si="101"/>
        <v>0.5</v>
      </c>
      <c r="BX170" s="50">
        <f t="shared" si="102"/>
        <v>0.36</v>
      </c>
      <c r="BY170" s="34">
        <f t="shared" si="103"/>
        <v>0.3547169811320755</v>
      </c>
      <c r="BZ170" s="34">
        <f t="shared" si="104"/>
        <v>0.31627906976744186</v>
      </c>
      <c r="CA170" s="34">
        <f t="shared" si="105"/>
        <v>0.34782608695652173</v>
      </c>
      <c r="CB170" s="34">
        <f t="shared" si="106"/>
        <v>0.34782608695652173</v>
      </c>
      <c r="CC170" s="34">
        <f t="shared" si="107"/>
        <v>0.34782608695652173</v>
      </c>
      <c r="CD170" s="34">
        <f t="shared" si="108"/>
        <v>0.29333333333333333</v>
      </c>
      <c r="CE170" s="34">
        <f t="shared" si="109"/>
        <v>0.8547169811320755</v>
      </c>
      <c r="CF170" s="34">
        <f t="shared" si="110"/>
        <v>0.84961240310077524</v>
      </c>
      <c r="CG170" s="34">
        <f t="shared" si="111"/>
        <v>0.84782608695652173</v>
      </c>
      <c r="CH170" s="34">
        <f t="shared" si="112"/>
        <v>0.88115942028985506</v>
      </c>
      <c r="CI170" s="34">
        <f t="shared" si="113"/>
        <v>0.84782608695652173</v>
      </c>
      <c r="CJ170" s="34">
        <f t="shared" si="114"/>
        <v>0.65333333333333332</v>
      </c>
      <c r="CK170" s="34">
        <f>CES!J167</f>
        <v>0.33333333333333331</v>
      </c>
      <c r="CL170" s="34">
        <f>CES!K167</f>
        <v>0.66666666666666663</v>
      </c>
      <c r="CM170" s="34">
        <f>CES!L167</f>
        <v>1</v>
      </c>
      <c r="CN170" s="34">
        <f>CES!M167</f>
        <v>0.33333333333333331</v>
      </c>
      <c r="CO170" s="34">
        <f>CES!N167</f>
        <v>1</v>
      </c>
      <c r="CP170" s="34">
        <f>CES!O167</f>
        <v>0.66666666666666663</v>
      </c>
      <c r="CQ170" s="34">
        <f t="shared" si="115"/>
        <v>3.3333333333333333E-2</v>
      </c>
      <c r="CR170" s="34">
        <f t="shared" si="116"/>
        <v>6.6666666666666666E-2</v>
      </c>
      <c r="CS170" s="34">
        <f t="shared" si="117"/>
        <v>0.1</v>
      </c>
      <c r="CT170" s="34">
        <f t="shared" si="118"/>
        <v>3.3333333333333333E-2</v>
      </c>
      <c r="CU170" s="34">
        <f t="shared" si="119"/>
        <v>0.1</v>
      </c>
      <c r="CV170" s="34">
        <f t="shared" si="120"/>
        <v>6.6666666666666666E-2</v>
      </c>
      <c r="CW170" s="34">
        <f t="shared" si="121"/>
        <v>0.76924528301886796</v>
      </c>
      <c r="CX170" s="34">
        <f t="shared" si="122"/>
        <v>0.76465116279069778</v>
      </c>
      <c r="CY170" s="34">
        <f t="shared" si="123"/>
        <v>0.7630434782608696</v>
      </c>
      <c r="CZ170" s="34">
        <f t="shared" si="124"/>
        <v>0.79304347826086952</v>
      </c>
      <c r="DA170" s="34">
        <f t="shared" si="125"/>
        <v>0.7630434782608696</v>
      </c>
      <c r="DB170" s="34">
        <f t="shared" si="126"/>
        <v>0.58799999999999997</v>
      </c>
      <c r="DC170" s="39">
        <f t="shared" si="127"/>
        <v>0.80257861635220129</v>
      </c>
      <c r="DD170" s="40">
        <f t="shared" si="128"/>
        <v>0.83131782945736443</v>
      </c>
      <c r="DE170" s="41">
        <f t="shared" si="129"/>
        <v>0.86304347826086958</v>
      </c>
      <c r="DF170" s="42">
        <f t="shared" si="130"/>
        <v>0.82637681159420284</v>
      </c>
      <c r="DG170" s="43">
        <f t="shared" si="131"/>
        <v>0.86304347826086958</v>
      </c>
      <c r="DH170" s="44">
        <f t="shared" si="132"/>
        <v>0.65466666666666662</v>
      </c>
    </row>
    <row r="171" spans="2:112" x14ac:dyDescent="0.3">
      <c r="B171" s="7">
        <f>'CAT1'!B169</f>
        <v>157</v>
      </c>
      <c r="C171" s="21" t="str">
        <f>'CAT1'!C169</f>
        <v>AME21120</v>
      </c>
      <c r="D171" s="132" t="str">
        <f>'CAT1'!D169</f>
        <v>AME21120</v>
      </c>
      <c r="E171" s="133"/>
      <c r="F171" s="7">
        <f>'CAT1'!F169</f>
        <v>1</v>
      </c>
      <c r="G171" s="7">
        <f>'CAT1'!G169</f>
        <v>0</v>
      </c>
      <c r="H171" s="7">
        <f>'CAT1'!H169</f>
        <v>2</v>
      </c>
      <c r="I171" s="7">
        <f>'CAT1'!I169</f>
        <v>2</v>
      </c>
      <c r="J171" s="7">
        <f>'CAT1'!J169</f>
        <v>0</v>
      </c>
      <c r="K171" s="7">
        <f>'CAT1'!K169</f>
        <v>0</v>
      </c>
      <c r="L171" s="7">
        <f>'CAT1'!L169</f>
        <v>6</v>
      </c>
      <c r="M171" s="7">
        <f>'CAT1'!M169</f>
        <v>6</v>
      </c>
      <c r="N171" s="7">
        <f>'CAT1'!N169</f>
        <v>8</v>
      </c>
      <c r="O171" s="17">
        <f>'CAT1'!O169</f>
        <v>25</v>
      </c>
      <c r="P171" s="7">
        <f>Model!F169</f>
        <v>2</v>
      </c>
      <c r="Q171" s="7">
        <f>Model!G169</f>
        <v>2</v>
      </c>
      <c r="R171" s="7">
        <f>Model!H169</f>
        <v>2</v>
      </c>
      <c r="S171" s="7">
        <f>Model!I169</f>
        <v>1</v>
      </c>
      <c r="T171" s="7">
        <f>Model!J169</f>
        <v>2</v>
      </c>
      <c r="U171" s="7">
        <f>Model!K169</f>
        <v>2</v>
      </c>
      <c r="V171" s="7">
        <f>Model!L169</f>
        <v>2</v>
      </c>
      <c r="W171" s="7">
        <f>Model!M169</f>
        <v>2</v>
      </c>
      <c r="X171" s="7">
        <f>Model!N169</f>
        <v>2</v>
      </c>
      <c r="Y171" s="7">
        <f>Model!O169</f>
        <v>2</v>
      </c>
      <c r="Z171" s="7">
        <f>Model!P169</f>
        <v>5</v>
      </c>
      <c r="AA171" s="7">
        <f>Model!Q169</f>
        <v>4</v>
      </c>
      <c r="AB171" s="7">
        <f>Model!R169</f>
        <v>10</v>
      </c>
      <c r="AC171" s="7">
        <f>Model!S169</f>
        <v>1</v>
      </c>
      <c r="AD171" s="7">
        <f>Model!T169</f>
        <v>11</v>
      </c>
      <c r="AE171" s="7">
        <f>Model!U169</f>
        <v>1</v>
      </c>
      <c r="AF171" s="17">
        <f>Model!V169</f>
        <v>51</v>
      </c>
      <c r="AG171" s="7">
        <f>'CAT1'!P169</f>
        <v>5</v>
      </c>
      <c r="AH171" s="7">
        <f>'CAT1'!Q169</f>
        <v>5</v>
      </c>
      <c r="AI171" s="17">
        <f>'CAT1'!R169</f>
        <v>10</v>
      </c>
      <c r="AJ171" s="29">
        <f>Model!W169</f>
        <v>5</v>
      </c>
      <c r="AK171" s="29">
        <f>Model!X169</f>
        <v>5</v>
      </c>
      <c r="AL171" s="17">
        <f>Model!AB169</f>
        <v>8</v>
      </c>
      <c r="AM171" s="29">
        <f>Model!Z169</f>
        <v>4</v>
      </c>
      <c r="AN171" s="29">
        <f>Model!AA169</f>
        <v>4</v>
      </c>
      <c r="AO171" s="17">
        <f>Model!AB169</f>
        <v>8</v>
      </c>
      <c r="AP171" s="39">
        <f t="shared" si="91"/>
        <v>0.52830188679245282</v>
      </c>
      <c r="AQ171" s="40">
        <f t="shared" si="92"/>
        <v>0.65116279069767447</v>
      </c>
      <c r="AR171" s="41">
        <f t="shared" si="93"/>
        <v>0.43478260869565216</v>
      </c>
      <c r="AS171" s="42">
        <f t="shared" si="94"/>
        <v>0.86956521739130432</v>
      </c>
      <c r="AT171" s="43">
        <f t="shared" si="95"/>
        <v>0.39130434782608697</v>
      </c>
      <c r="AU171" s="44">
        <f t="shared" si="96"/>
        <v>0.6</v>
      </c>
      <c r="AV171" s="7" t="str">
        <f>ESE!F169</f>
        <v>-</v>
      </c>
      <c r="AW171" s="7" t="str">
        <f>ESE!G169</f>
        <v>-</v>
      </c>
      <c r="AX171" s="7" t="str">
        <f>ESE!H169</f>
        <v>-</v>
      </c>
      <c r="AY171" s="7" t="str">
        <f>ESE!I169</f>
        <v>-</v>
      </c>
      <c r="AZ171" s="7" t="str">
        <f>ESE!J169</f>
        <v>-</v>
      </c>
      <c r="BA171" s="7" t="str">
        <f>ESE!K169</f>
        <v>-</v>
      </c>
      <c r="BB171" s="7" t="str">
        <f>ESE!L169</f>
        <v>-</v>
      </c>
      <c r="BC171" s="7" t="str">
        <f>ESE!M169</f>
        <v>-</v>
      </c>
      <c r="BD171" s="7" t="str">
        <f>ESE!N169</f>
        <v>-</v>
      </c>
      <c r="BE171" s="7" t="str">
        <f>ESE!O169</f>
        <v>-</v>
      </c>
      <c r="BF171" s="7" t="str">
        <f>ESE!P169</f>
        <v>-</v>
      </c>
      <c r="BG171" s="7" t="str">
        <f>ESE!Q169</f>
        <v>-</v>
      </c>
      <c r="BH171" s="7" t="str">
        <f>ESE!R169</f>
        <v>-</v>
      </c>
      <c r="BI171" s="7" t="str">
        <f>ESE!S169</f>
        <v>-</v>
      </c>
      <c r="BJ171" s="7" t="str">
        <f>ESE!T169</f>
        <v>-</v>
      </c>
      <c r="BK171" s="7" t="str">
        <f>ESE!U169</f>
        <v>-</v>
      </c>
      <c r="BL171" s="17">
        <f>ESE!V169</f>
        <v>0</v>
      </c>
      <c r="BM171" s="52">
        <f>ESE!W169</f>
        <v>0</v>
      </c>
      <c r="BN171" s="40">
        <f>ESE!X169</f>
        <v>0</v>
      </c>
      <c r="BO171" s="41">
        <f>ESE!Y169</f>
        <v>0</v>
      </c>
      <c r="BP171" s="42">
        <f>ESE!Z169</f>
        <v>0</v>
      </c>
      <c r="BQ171" s="43">
        <f>ESE!AA169</f>
        <v>0</v>
      </c>
      <c r="BR171" s="44">
        <f>ESE!AB169</f>
        <v>0</v>
      </c>
      <c r="BS171" s="50">
        <f t="shared" si="97"/>
        <v>0</v>
      </c>
      <c r="BT171" s="50">
        <f t="shared" si="98"/>
        <v>0</v>
      </c>
      <c r="BU171" s="50">
        <f t="shared" si="99"/>
        <v>0</v>
      </c>
      <c r="BV171" s="50">
        <f t="shared" si="100"/>
        <v>0</v>
      </c>
      <c r="BW171" s="50">
        <f t="shared" si="101"/>
        <v>0</v>
      </c>
      <c r="BX171" s="50">
        <f t="shared" si="102"/>
        <v>0</v>
      </c>
      <c r="BY171" s="34">
        <f t="shared" si="103"/>
        <v>0.21132075471698114</v>
      </c>
      <c r="BZ171" s="34">
        <f t="shared" si="104"/>
        <v>0.26046511627906982</v>
      </c>
      <c r="CA171" s="34">
        <f t="shared" si="105"/>
        <v>0.17391304347826086</v>
      </c>
      <c r="CB171" s="34">
        <f t="shared" si="106"/>
        <v>0.34782608695652173</v>
      </c>
      <c r="CC171" s="34">
        <f t="shared" si="107"/>
        <v>0.15652173913043479</v>
      </c>
      <c r="CD171" s="34">
        <f t="shared" si="108"/>
        <v>0.24</v>
      </c>
      <c r="CE171" s="34">
        <f t="shared" si="109"/>
        <v>0.21132075471698114</v>
      </c>
      <c r="CF171" s="34">
        <f t="shared" si="110"/>
        <v>0.26046511627906982</v>
      </c>
      <c r="CG171" s="34">
        <f t="shared" si="111"/>
        <v>0.17391304347826086</v>
      </c>
      <c r="CH171" s="34">
        <f t="shared" si="112"/>
        <v>0.34782608695652173</v>
      </c>
      <c r="CI171" s="34">
        <f t="shared" si="113"/>
        <v>0.15652173913043479</v>
      </c>
      <c r="CJ171" s="34">
        <f t="shared" si="114"/>
        <v>0.24</v>
      </c>
      <c r="CK171" s="34">
        <f>CES!J168</f>
        <v>0.66666666666666663</v>
      </c>
      <c r="CL171" s="34">
        <f>CES!K168</f>
        <v>1</v>
      </c>
      <c r="CM171" s="34">
        <f>CES!L168</f>
        <v>1</v>
      </c>
      <c r="CN171" s="34">
        <f>CES!M168</f>
        <v>1</v>
      </c>
      <c r="CO171" s="34">
        <f>CES!N168</f>
        <v>0.66666666666666663</v>
      </c>
      <c r="CP171" s="34">
        <f>CES!O168</f>
        <v>1</v>
      </c>
      <c r="CQ171" s="34">
        <f t="shared" si="115"/>
        <v>6.6666666666666666E-2</v>
      </c>
      <c r="CR171" s="34">
        <f t="shared" si="116"/>
        <v>0.1</v>
      </c>
      <c r="CS171" s="34">
        <f t="shared" si="117"/>
        <v>0.1</v>
      </c>
      <c r="CT171" s="34">
        <f t="shared" si="118"/>
        <v>0.1</v>
      </c>
      <c r="CU171" s="34">
        <f t="shared" si="119"/>
        <v>6.6666666666666666E-2</v>
      </c>
      <c r="CV171" s="34">
        <f t="shared" si="120"/>
        <v>0.1</v>
      </c>
      <c r="CW171" s="34">
        <f t="shared" si="121"/>
        <v>0.19018867924528304</v>
      </c>
      <c r="CX171" s="34">
        <f t="shared" si="122"/>
        <v>0.23441860465116285</v>
      </c>
      <c r="CY171" s="34">
        <f t="shared" si="123"/>
        <v>0.15652173913043479</v>
      </c>
      <c r="CZ171" s="34">
        <f t="shared" si="124"/>
        <v>0.31304347826086959</v>
      </c>
      <c r="DA171" s="34">
        <f t="shared" si="125"/>
        <v>0.14086956521739133</v>
      </c>
      <c r="DB171" s="34">
        <f t="shared" si="126"/>
        <v>0.216</v>
      </c>
      <c r="DC171" s="39">
        <f t="shared" si="127"/>
        <v>0.2568553459119497</v>
      </c>
      <c r="DD171" s="40">
        <f t="shared" si="128"/>
        <v>0.33441860465116285</v>
      </c>
      <c r="DE171" s="41">
        <f t="shared" si="129"/>
        <v>0.2565217391304348</v>
      </c>
      <c r="DF171" s="42">
        <f t="shared" si="130"/>
        <v>0.41304347826086962</v>
      </c>
      <c r="DG171" s="43">
        <f t="shared" si="131"/>
        <v>0.20753623188405801</v>
      </c>
      <c r="DH171" s="44">
        <f t="shared" si="132"/>
        <v>0.316</v>
      </c>
    </row>
    <row r="172" spans="2:112" x14ac:dyDescent="0.3">
      <c r="B172" s="7">
        <f>'CAT1'!B170</f>
        <v>158</v>
      </c>
      <c r="C172" s="21" t="str">
        <f>'CAT1'!C170</f>
        <v>AME21121</v>
      </c>
      <c r="D172" s="132" t="str">
        <f>'CAT1'!D170</f>
        <v>AME21121</v>
      </c>
      <c r="E172" s="133"/>
      <c r="F172" s="7">
        <f>'CAT1'!F170</f>
        <v>2</v>
      </c>
      <c r="G172" s="7">
        <f>'CAT1'!G170</f>
        <v>2</v>
      </c>
      <c r="H172" s="7">
        <f>'CAT1'!H170</f>
        <v>2</v>
      </c>
      <c r="I172" s="7">
        <f>'CAT1'!I170</f>
        <v>1</v>
      </c>
      <c r="J172" s="7">
        <f>'CAT1'!J170</f>
        <v>2</v>
      </c>
      <c r="K172" s="7">
        <f>'CAT1'!K170</f>
        <v>2</v>
      </c>
      <c r="L172" s="7">
        <f>'CAT1'!L170</f>
        <v>7</v>
      </c>
      <c r="M172" s="7">
        <f>'CAT1'!M170</f>
        <v>8</v>
      </c>
      <c r="N172" s="7">
        <f>'CAT1'!N170</f>
        <v>14</v>
      </c>
      <c r="O172" s="17">
        <f>'CAT1'!O170</f>
        <v>40</v>
      </c>
      <c r="P172" s="7">
        <f>Model!F170</f>
        <v>2</v>
      </c>
      <c r="Q172" s="7">
        <f>Model!G170</f>
        <v>2</v>
      </c>
      <c r="R172" s="7">
        <f>Model!H170</f>
        <v>2</v>
      </c>
      <c r="S172" s="7">
        <f>Model!I170</f>
        <v>2</v>
      </c>
      <c r="T172" s="7">
        <f>Model!J170</f>
        <v>2</v>
      </c>
      <c r="U172" s="7">
        <f>Model!K170</f>
        <v>2</v>
      </c>
      <c r="V172" s="7">
        <f>Model!L170</f>
        <v>2</v>
      </c>
      <c r="W172" s="7">
        <f>Model!M170</f>
        <v>2</v>
      </c>
      <c r="X172" s="7">
        <f>Model!N170</f>
        <v>2</v>
      </c>
      <c r="Y172" s="7">
        <f>Model!O170</f>
        <v>2</v>
      </c>
      <c r="Z172" s="7">
        <f>Model!P170</f>
        <v>9</v>
      </c>
      <c r="AA172" s="7">
        <f>Model!Q170</f>
        <v>7</v>
      </c>
      <c r="AB172" s="7">
        <f>Model!R170</f>
        <v>5</v>
      </c>
      <c r="AC172" s="7">
        <f>Model!S170</f>
        <v>11</v>
      </c>
      <c r="AD172" s="7">
        <f>Model!T170</f>
        <v>10</v>
      </c>
      <c r="AE172" s="7">
        <f>Model!U170</f>
        <v>12</v>
      </c>
      <c r="AF172" s="17">
        <f>Model!V170</f>
        <v>74</v>
      </c>
      <c r="AG172" s="7">
        <f>'CAT1'!P170</f>
        <v>5</v>
      </c>
      <c r="AH172" s="7">
        <f>'CAT1'!Q170</f>
        <v>5</v>
      </c>
      <c r="AI172" s="17">
        <f>'CAT1'!R170</f>
        <v>10</v>
      </c>
      <c r="AJ172" s="29">
        <f>Model!W170</f>
        <v>5</v>
      </c>
      <c r="AK172" s="29">
        <f>Model!X170</f>
        <v>5</v>
      </c>
      <c r="AL172" s="17">
        <f>Model!AB170</f>
        <v>8</v>
      </c>
      <c r="AM172" s="29">
        <f>Model!Z170</f>
        <v>4</v>
      </c>
      <c r="AN172" s="29">
        <f>Model!AA170</f>
        <v>4</v>
      </c>
      <c r="AO172" s="17">
        <f>Model!AB170</f>
        <v>8</v>
      </c>
      <c r="AP172" s="39">
        <f t="shared" si="91"/>
        <v>0.69811320754716977</v>
      </c>
      <c r="AQ172" s="40">
        <f t="shared" si="92"/>
        <v>0.76744186046511631</v>
      </c>
      <c r="AR172" s="41">
        <f t="shared" si="93"/>
        <v>0.86956521739130432</v>
      </c>
      <c r="AS172" s="42">
        <f t="shared" si="94"/>
        <v>0.82608695652173914</v>
      </c>
      <c r="AT172" s="43">
        <f t="shared" si="95"/>
        <v>0.86956521739130432</v>
      </c>
      <c r="AU172" s="44">
        <f t="shared" si="96"/>
        <v>0.8666666666666667</v>
      </c>
      <c r="AV172" s="7">
        <f>ESE!F170</f>
        <v>2</v>
      </c>
      <c r="AW172" s="7">
        <f>ESE!G170</f>
        <v>2</v>
      </c>
      <c r="AX172" s="7">
        <f>ESE!H170</f>
        <v>2</v>
      </c>
      <c r="AY172" s="7">
        <f>ESE!I170</f>
        <v>0</v>
      </c>
      <c r="AZ172" s="7">
        <f>ESE!J170</f>
        <v>2</v>
      </c>
      <c r="BA172" s="7">
        <f>ESE!K170</f>
        <v>2</v>
      </c>
      <c r="BB172" s="7">
        <f>ESE!L170</f>
        <v>2</v>
      </c>
      <c r="BC172" s="7">
        <f>ESE!M170</f>
        <v>2</v>
      </c>
      <c r="BD172" s="7">
        <f>ESE!N170</f>
        <v>2</v>
      </c>
      <c r="BE172" s="7">
        <f>ESE!O170</f>
        <v>2</v>
      </c>
      <c r="BF172" s="7">
        <f>ESE!P170</f>
        <v>6</v>
      </c>
      <c r="BG172" s="7">
        <f>ESE!Q170</f>
        <v>11</v>
      </c>
      <c r="BH172" s="7">
        <f>ESE!R170</f>
        <v>11</v>
      </c>
      <c r="BI172" s="7">
        <f>ESE!S170</f>
        <v>11</v>
      </c>
      <c r="BJ172" s="7">
        <f>ESE!T170</f>
        <v>11</v>
      </c>
      <c r="BK172" s="7">
        <f>ESE!U170</f>
        <v>10</v>
      </c>
      <c r="BL172" s="17">
        <f>ESE!V170</f>
        <v>78</v>
      </c>
      <c r="BM172" s="52">
        <f>ESE!W170</f>
        <v>0.83333333333333337</v>
      </c>
      <c r="BN172" s="40">
        <f>ESE!X170</f>
        <v>0.72222222222222221</v>
      </c>
      <c r="BO172" s="41">
        <f>ESE!Y170</f>
        <v>0.83333333333333337</v>
      </c>
      <c r="BP172" s="42">
        <f>ESE!Z170</f>
        <v>0.83333333333333337</v>
      </c>
      <c r="BQ172" s="43">
        <f>ESE!AA170</f>
        <v>0.77777777777777779</v>
      </c>
      <c r="BR172" s="44">
        <f>ESE!AB170</f>
        <v>0.6</v>
      </c>
      <c r="BS172" s="50">
        <f t="shared" si="97"/>
        <v>0.5</v>
      </c>
      <c r="BT172" s="50">
        <f t="shared" si="98"/>
        <v>0.43333333333333329</v>
      </c>
      <c r="BU172" s="50">
        <f t="shared" si="99"/>
        <v>0.5</v>
      </c>
      <c r="BV172" s="50">
        <f t="shared" si="100"/>
        <v>0.5</v>
      </c>
      <c r="BW172" s="50">
        <f t="shared" si="101"/>
        <v>0.46666666666666667</v>
      </c>
      <c r="BX172" s="50">
        <f t="shared" si="102"/>
        <v>0.36</v>
      </c>
      <c r="BY172" s="34">
        <f t="shared" si="103"/>
        <v>0.27924528301886792</v>
      </c>
      <c r="BZ172" s="34">
        <f t="shared" si="104"/>
        <v>0.30697674418604654</v>
      </c>
      <c r="CA172" s="34">
        <f t="shared" si="105"/>
        <v>0.34782608695652173</v>
      </c>
      <c r="CB172" s="34">
        <f t="shared" si="106"/>
        <v>0.33043478260869569</v>
      </c>
      <c r="CC172" s="34">
        <f t="shared" si="107"/>
        <v>0.34782608695652173</v>
      </c>
      <c r="CD172" s="34">
        <f t="shared" si="108"/>
        <v>0.34666666666666668</v>
      </c>
      <c r="CE172" s="34">
        <f t="shared" si="109"/>
        <v>0.77924528301886786</v>
      </c>
      <c r="CF172" s="34">
        <f t="shared" si="110"/>
        <v>0.74031007751937983</v>
      </c>
      <c r="CG172" s="34">
        <f t="shared" si="111"/>
        <v>0.84782608695652173</v>
      </c>
      <c r="CH172" s="34">
        <f t="shared" si="112"/>
        <v>0.83043478260869574</v>
      </c>
      <c r="CI172" s="34">
        <f t="shared" si="113"/>
        <v>0.8144927536231884</v>
      </c>
      <c r="CJ172" s="34">
        <f t="shared" si="114"/>
        <v>0.70666666666666667</v>
      </c>
      <c r="CK172" s="34">
        <f>CES!J169</f>
        <v>0.33333333333333331</v>
      </c>
      <c r="CL172" s="34">
        <f>CES!K169</f>
        <v>1</v>
      </c>
      <c r="CM172" s="34">
        <f>CES!L169</f>
        <v>0.66666666666666663</v>
      </c>
      <c r="CN172" s="34">
        <f>CES!M169</f>
        <v>1</v>
      </c>
      <c r="CO172" s="34">
        <f>CES!N169</f>
        <v>0.66666666666666663</v>
      </c>
      <c r="CP172" s="34">
        <f>CES!O169</f>
        <v>1</v>
      </c>
      <c r="CQ172" s="34">
        <f t="shared" si="115"/>
        <v>3.3333333333333333E-2</v>
      </c>
      <c r="CR172" s="34">
        <f t="shared" si="116"/>
        <v>0.1</v>
      </c>
      <c r="CS172" s="34">
        <f t="shared" si="117"/>
        <v>6.6666666666666666E-2</v>
      </c>
      <c r="CT172" s="34">
        <f t="shared" si="118"/>
        <v>0.1</v>
      </c>
      <c r="CU172" s="34">
        <f t="shared" si="119"/>
        <v>6.6666666666666666E-2</v>
      </c>
      <c r="CV172" s="34">
        <f t="shared" si="120"/>
        <v>0.1</v>
      </c>
      <c r="CW172" s="34">
        <f t="shared" si="121"/>
        <v>0.70132075471698108</v>
      </c>
      <c r="CX172" s="34">
        <f t="shared" si="122"/>
        <v>0.66627906976744189</v>
      </c>
      <c r="CY172" s="34">
        <f t="shared" si="123"/>
        <v>0.7630434782608696</v>
      </c>
      <c r="CZ172" s="34">
        <f t="shared" si="124"/>
        <v>0.74739130434782619</v>
      </c>
      <c r="DA172" s="34">
        <f t="shared" si="125"/>
        <v>0.73304347826086957</v>
      </c>
      <c r="DB172" s="34">
        <f t="shared" si="126"/>
        <v>0.63600000000000001</v>
      </c>
      <c r="DC172" s="39">
        <f t="shared" si="127"/>
        <v>0.7346540880503144</v>
      </c>
      <c r="DD172" s="40">
        <f t="shared" si="128"/>
        <v>0.76627906976744187</v>
      </c>
      <c r="DE172" s="41">
        <f t="shared" si="129"/>
        <v>0.82971014492753625</v>
      </c>
      <c r="DF172" s="42">
        <f t="shared" si="130"/>
        <v>0.84739130434782617</v>
      </c>
      <c r="DG172" s="43">
        <f t="shared" si="131"/>
        <v>0.79971014492753623</v>
      </c>
      <c r="DH172" s="44">
        <f t="shared" si="132"/>
        <v>0.73599999999999999</v>
      </c>
    </row>
    <row r="173" spans="2:112" x14ac:dyDescent="0.3">
      <c r="B173" s="7">
        <f>'CAT1'!B171</f>
        <v>159</v>
      </c>
      <c r="C173" s="21" t="str">
        <f>'CAT1'!C171</f>
        <v>AME21123</v>
      </c>
      <c r="D173" s="132" t="str">
        <f>'CAT1'!D171</f>
        <v>AME21123</v>
      </c>
      <c r="E173" s="133"/>
      <c r="F173" s="7">
        <f>'CAT1'!F171</f>
        <v>2</v>
      </c>
      <c r="G173" s="7">
        <f>'CAT1'!G171</f>
        <v>2</v>
      </c>
      <c r="H173" s="7">
        <f>'CAT1'!H171</f>
        <v>2</v>
      </c>
      <c r="I173" s="7">
        <f>'CAT1'!I171</f>
        <v>1</v>
      </c>
      <c r="J173" s="7">
        <f>'CAT1'!J171</f>
        <v>2</v>
      </c>
      <c r="K173" s="7">
        <f>'CAT1'!K171</f>
        <v>2</v>
      </c>
      <c r="L173" s="7">
        <f>'CAT1'!L171</f>
        <v>7</v>
      </c>
      <c r="M173" s="7">
        <f>'CAT1'!M171</f>
        <v>8</v>
      </c>
      <c r="N173" s="7">
        <f>'CAT1'!N171</f>
        <v>14</v>
      </c>
      <c r="O173" s="17">
        <f>'CAT1'!O171</f>
        <v>40</v>
      </c>
      <c r="P173" s="7">
        <f>Model!F171</f>
        <v>2</v>
      </c>
      <c r="Q173" s="7">
        <f>Model!G171</f>
        <v>1</v>
      </c>
      <c r="R173" s="7">
        <f>Model!H171</f>
        <v>2</v>
      </c>
      <c r="S173" s="7">
        <f>Model!I171</f>
        <v>1</v>
      </c>
      <c r="T173" s="7">
        <f>Model!J171</f>
        <v>2</v>
      </c>
      <c r="U173" s="7">
        <f>Model!K171</f>
        <v>2</v>
      </c>
      <c r="V173" s="7">
        <f>Model!L171</f>
        <v>2</v>
      </c>
      <c r="W173" s="7">
        <f>Model!M171</f>
        <v>2</v>
      </c>
      <c r="X173" s="7">
        <f>Model!N171</f>
        <v>2</v>
      </c>
      <c r="Y173" s="7">
        <f>Model!O171</f>
        <v>2</v>
      </c>
      <c r="Z173" s="7">
        <f>Model!P171</f>
        <v>6</v>
      </c>
      <c r="AA173" s="7">
        <f>Model!Q171</f>
        <v>8</v>
      </c>
      <c r="AB173" s="7">
        <f>Model!R171</f>
        <v>2</v>
      </c>
      <c r="AC173" s="7">
        <f>Model!S171</f>
        <v>11</v>
      </c>
      <c r="AD173" s="7">
        <f>Model!T171</f>
        <v>9</v>
      </c>
      <c r="AE173" s="7">
        <f>Model!U171</f>
        <v>8</v>
      </c>
      <c r="AF173" s="17">
        <f>Model!V171</f>
        <v>62</v>
      </c>
      <c r="AG173" s="7">
        <f>'CAT1'!P171</f>
        <v>5</v>
      </c>
      <c r="AH173" s="7">
        <f>'CAT1'!Q171</f>
        <v>5</v>
      </c>
      <c r="AI173" s="17">
        <f>'CAT1'!R171</f>
        <v>10</v>
      </c>
      <c r="AJ173" s="29">
        <f>Model!W171</f>
        <v>5</v>
      </c>
      <c r="AK173" s="29">
        <f>Model!X171</f>
        <v>5</v>
      </c>
      <c r="AL173" s="17">
        <f>Model!AB171</f>
        <v>10</v>
      </c>
      <c r="AM173" s="29">
        <f>Model!Z171</f>
        <v>5</v>
      </c>
      <c r="AN173" s="29">
        <f>Model!AA171</f>
        <v>5</v>
      </c>
      <c r="AO173" s="17">
        <f>Model!AB171</f>
        <v>10</v>
      </c>
      <c r="AP173" s="39">
        <f t="shared" si="91"/>
        <v>0.69811320754716977</v>
      </c>
      <c r="AQ173" s="40">
        <f t="shared" si="92"/>
        <v>0.67441860465116277</v>
      </c>
      <c r="AR173" s="41">
        <f t="shared" si="93"/>
        <v>0.86956521739130432</v>
      </c>
      <c r="AS173" s="42">
        <f t="shared" si="94"/>
        <v>0.78260869565217395</v>
      </c>
      <c r="AT173" s="43">
        <f t="shared" si="95"/>
        <v>0.73913043478260865</v>
      </c>
      <c r="AU173" s="44">
        <f t="shared" si="96"/>
        <v>0.73333333333333328</v>
      </c>
      <c r="AV173" s="7">
        <f>ESE!F171</f>
        <v>2</v>
      </c>
      <c r="AW173" s="7">
        <f>ESE!G171</f>
        <v>2</v>
      </c>
      <c r="AX173" s="7">
        <f>ESE!H171</f>
        <v>2</v>
      </c>
      <c r="AY173" s="7">
        <f>ESE!I171</f>
        <v>0</v>
      </c>
      <c r="AZ173" s="7">
        <f>ESE!J171</f>
        <v>0</v>
      </c>
      <c r="BA173" s="7">
        <f>ESE!K171</f>
        <v>1</v>
      </c>
      <c r="BB173" s="7">
        <f>ESE!L171</f>
        <v>2</v>
      </c>
      <c r="BC173" s="7">
        <f>ESE!M171</f>
        <v>2</v>
      </c>
      <c r="BD173" s="7">
        <f>ESE!N171</f>
        <v>2</v>
      </c>
      <c r="BE173" s="7">
        <f>ESE!O171</f>
        <v>2</v>
      </c>
      <c r="BF173" s="7">
        <f>ESE!P171</f>
        <v>6</v>
      </c>
      <c r="BG173" s="7">
        <f>ESE!Q171</f>
        <v>12</v>
      </c>
      <c r="BH173" s="7">
        <f>ESE!R171</f>
        <v>11</v>
      </c>
      <c r="BI173" s="7">
        <f>ESE!S171</f>
        <v>11</v>
      </c>
      <c r="BJ173" s="7">
        <f>ESE!T171</f>
        <v>11</v>
      </c>
      <c r="BK173" s="7">
        <f>ESE!U171</f>
        <v>11</v>
      </c>
      <c r="BL173" s="17">
        <f>ESE!V171</f>
        <v>77</v>
      </c>
      <c r="BM173" s="52">
        <f>ESE!W171</f>
        <v>0.88888888888888884</v>
      </c>
      <c r="BN173" s="40">
        <f>ESE!X171</f>
        <v>0.72222222222222221</v>
      </c>
      <c r="BO173" s="41">
        <f>ESE!Y171</f>
        <v>0.66666666666666663</v>
      </c>
      <c r="BP173" s="42">
        <f>ESE!Z171</f>
        <v>0.83333333333333337</v>
      </c>
      <c r="BQ173" s="43">
        <f>ESE!AA171</f>
        <v>0.83333333333333337</v>
      </c>
      <c r="BR173" s="44">
        <f>ESE!AB171</f>
        <v>0.6</v>
      </c>
      <c r="BS173" s="50">
        <f t="shared" si="97"/>
        <v>0.53333333333333333</v>
      </c>
      <c r="BT173" s="50">
        <f t="shared" si="98"/>
        <v>0.43333333333333329</v>
      </c>
      <c r="BU173" s="50">
        <f t="shared" si="99"/>
        <v>0.39999999999999997</v>
      </c>
      <c r="BV173" s="50">
        <f t="shared" si="100"/>
        <v>0.5</v>
      </c>
      <c r="BW173" s="50">
        <f t="shared" si="101"/>
        <v>0.5</v>
      </c>
      <c r="BX173" s="50">
        <f t="shared" si="102"/>
        <v>0.36</v>
      </c>
      <c r="BY173" s="34">
        <f t="shared" si="103"/>
        <v>0.27924528301886792</v>
      </c>
      <c r="BZ173" s="34">
        <f t="shared" si="104"/>
        <v>0.26976744186046514</v>
      </c>
      <c r="CA173" s="34">
        <f t="shared" si="105"/>
        <v>0.34782608695652173</v>
      </c>
      <c r="CB173" s="34">
        <f t="shared" si="106"/>
        <v>0.31304347826086959</v>
      </c>
      <c r="CC173" s="34">
        <f t="shared" si="107"/>
        <v>0.29565217391304349</v>
      </c>
      <c r="CD173" s="34">
        <f t="shared" si="108"/>
        <v>0.29333333333333333</v>
      </c>
      <c r="CE173" s="34">
        <f t="shared" si="109"/>
        <v>0.8125786163522013</v>
      </c>
      <c r="CF173" s="34">
        <f t="shared" si="110"/>
        <v>0.70310077519379843</v>
      </c>
      <c r="CG173" s="34">
        <f t="shared" si="111"/>
        <v>0.74782608695652164</v>
      </c>
      <c r="CH173" s="34">
        <f t="shared" si="112"/>
        <v>0.81304347826086953</v>
      </c>
      <c r="CI173" s="34">
        <f t="shared" si="113"/>
        <v>0.79565217391304355</v>
      </c>
      <c r="CJ173" s="34">
        <f t="shared" si="114"/>
        <v>0.65333333333333332</v>
      </c>
      <c r="CK173" s="34">
        <f>CES!J170</f>
        <v>0.66666666666666663</v>
      </c>
      <c r="CL173" s="34">
        <f>CES!K170</f>
        <v>0.66666666666666663</v>
      </c>
      <c r="CM173" s="34">
        <f>CES!L170</f>
        <v>1</v>
      </c>
      <c r="CN173" s="34">
        <f>CES!M170</f>
        <v>1</v>
      </c>
      <c r="CO173" s="34">
        <f>CES!N170</f>
        <v>1</v>
      </c>
      <c r="CP173" s="34">
        <f>CES!O170</f>
        <v>1</v>
      </c>
      <c r="CQ173" s="34">
        <f t="shared" si="115"/>
        <v>6.6666666666666666E-2</v>
      </c>
      <c r="CR173" s="34">
        <f t="shared" si="116"/>
        <v>6.6666666666666666E-2</v>
      </c>
      <c r="CS173" s="34">
        <f t="shared" si="117"/>
        <v>0.1</v>
      </c>
      <c r="CT173" s="34">
        <f t="shared" si="118"/>
        <v>0.1</v>
      </c>
      <c r="CU173" s="34">
        <f t="shared" si="119"/>
        <v>0.1</v>
      </c>
      <c r="CV173" s="34">
        <f t="shared" si="120"/>
        <v>0.1</v>
      </c>
      <c r="CW173" s="34">
        <f t="shared" si="121"/>
        <v>0.73132075471698121</v>
      </c>
      <c r="CX173" s="34">
        <f t="shared" si="122"/>
        <v>0.63279069767441865</v>
      </c>
      <c r="CY173" s="34">
        <f t="shared" si="123"/>
        <v>0.67304347826086952</v>
      </c>
      <c r="CZ173" s="34">
        <f t="shared" si="124"/>
        <v>0.73173913043478256</v>
      </c>
      <c r="DA173" s="34">
        <f t="shared" si="125"/>
        <v>0.71608695652173926</v>
      </c>
      <c r="DB173" s="34">
        <f t="shared" si="126"/>
        <v>0.58799999999999997</v>
      </c>
      <c r="DC173" s="39">
        <f t="shared" si="127"/>
        <v>0.79798742138364787</v>
      </c>
      <c r="DD173" s="40">
        <f t="shared" si="128"/>
        <v>0.6994573643410853</v>
      </c>
      <c r="DE173" s="41">
        <f t="shared" si="129"/>
        <v>0.7730434782608695</v>
      </c>
      <c r="DF173" s="42">
        <f t="shared" si="130"/>
        <v>0.83173913043478254</v>
      </c>
      <c r="DG173" s="43">
        <f t="shared" si="131"/>
        <v>0.81608695652173924</v>
      </c>
      <c r="DH173" s="44">
        <f t="shared" si="132"/>
        <v>0.68799999999999994</v>
      </c>
    </row>
    <row r="174" spans="2:112" x14ac:dyDescent="0.3">
      <c r="B174" s="7">
        <f>'CAT1'!B172</f>
        <v>160</v>
      </c>
      <c r="C174" s="21" t="str">
        <f>'CAT1'!C172</f>
        <v>AME21124</v>
      </c>
      <c r="D174" s="132" t="str">
        <f>'CAT1'!D172</f>
        <v>AME21124</v>
      </c>
      <c r="E174" s="133"/>
      <c r="F174" s="7">
        <f>'CAT1'!F172</f>
        <v>2</v>
      </c>
      <c r="G174" s="7">
        <f>'CAT1'!G172</f>
        <v>2</v>
      </c>
      <c r="H174" s="7">
        <f>'CAT1'!H172</f>
        <v>2</v>
      </c>
      <c r="I174" s="7">
        <f>'CAT1'!I172</f>
        <v>2</v>
      </c>
      <c r="J174" s="7">
        <f>'CAT1'!J172</f>
        <v>2</v>
      </c>
      <c r="K174" s="7">
        <f>'CAT1'!K172</f>
        <v>2</v>
      </c>
      <c r="L174" s="7">
        <f>'CAT1'!L172</f>
        <v>10</v>
      </c>
      <c r="M174" s="7">
        <f>'CAT1'!M172</f>
        <v>11</v>
      </c>
      <c r="N174" s="7">
        <f>'CAT1'!N172</f>
        <v>10</v>
      </c>
      <c r="O174" s="17">
        <f>'CAT1'!O172</f>
        <v>43</v>
      </c>
      <c r="P174" s="7">
        <f>Model!F172</f>
        <v>1</v>
      </c>
      <c r="Q174" s="7">
        <f>Model!G172</f>
        <v>1</v>
      </c>
      <c r="R174" s="7">
        <f>Model!H172</f>
        <v>2</v>
      </c>
      <c r="S174" s="7">
        <f>Model!I172</f>
        <v>1</v>
      </c>
      <c r="T174" s="7">
        <f>Model!J172</f>
        <v>1</v>
      </c>
      <c r="U174" s="7">
        <f>Model!K172</f>
        <v>1</v>
      </c>
      <c r="V174" s="7">
        <f>Model!L172</f>
        <v>2</v>
      </c>
      <c r="W174" s="7">
        <f>Model!M172</f>
        <v>2</v>
      </c>
      <c r="X174" s="7">
        <f>Model!N172</f>
        <v>2</v>
      </c>
      <c r="Y174" s="7">
        <f>Model!O172</f>
        <v>2</v>
      </c>
      <c r="Z174" s="7">
        <f>Model!P172</f>
        <v>7</v>
      </c>
      <c r="AA174" s="7">
        <f>Model!Q172</f>
        <v>12</v>
      </c>
      <c r="AB174" s="7">
        <f>Model!R172</f>
        <v>14</v>
      </c>
      <c r="AC174" s="7">
        <f>Model!S172</f>
        <v>13</v>
      </c>
      <c r="AD174" s="7">
        <f>Model!T172</f>
        <v>11</v>
      </c>
      <c r="AE174" s="7">
        <f>Model!U172</f>
        <v>12</v>
      </c>
      <c r="AF174" s="17">
        <f>Model!V172</f>
        <v>84</v>
      </c>
      <c r="AG174" s="7">
        <f>'CAT1'!P172</f>
        <v>5</v>
      </c>
      <c r="AH174" s="7">
        <f>'CAT1'!Q172</f>
        <v>5</v>
      </c>
      <c r="AI174" s="17">
        <f>'CAT1'!R172</f>
        <v>10</v>
      </c>
      <c r="AJ174" s="29">
        <f>Model!W172</f>
        <v>5</v>
      </c>
      <c r="AK174" s="29">
        <f>Model!X172</f>
        <v>5</v>
      </c>
      <c r="AL174" s="17">
        <f>Model!AB172</f>
        <v>9</v>
      </c>
      <c r="AM174" s="29">
        <f>Model!Z172</f>
        <v>4</v>
      </c>
      <c r="AN174" s="29">
        <f>Model!AA172</f>
        <v>5</v>
      </c>
      <c r="AO174" s="17">
        <f>Model!AB172</f>
        <v>9</v>
      </c>
      <c r="AP174" s="39">
        <f t="shared" si="91"/>
        <v>0.86792452830188682</v>
      </c>
      <c r="AQ174" s="40">
        <f t="shared" si="92"/>
        <v>0.88372093023255816</v>
      </c>
      <c r="AR174" s="41">
        <f t="shared" si="93"/>
        <v>0.86956521739130432</v>
      </c>
      <c r="AS174" s="42">
        <f t="shared" si="94"/>
        <v>0.86956521739130432</v>
      </c>
      <c r="AT174" s="43">
        <f t="shared" si="95"/>
        <v>0.86956521739130432</v>
      </c>
      <c r="AU174" s="44">
        <f t="shared" si="96"/>
        <v>0.8</v>
      </c>
      <c r="AV174" s="7">
        <f>ESE!F172</f>
        <v>2</v>
      </c>
      <c r="AW174" s="7">
        <f>ESE!G172</f>
        <v>2</v>
      </c>
      <c r="AX174" s="7">
        <f>ESE!H172</f>
        <v>2</v>
      </c>
      <c r="AY174" s="7">
        <f>ESE!I172</f>
        <v>0</v>
      </c>
      <c r="AZ174" s="7">
        <f>ESE!J172</f>
        <v>2</v>
      </c>
      <c r="BA174" s="7">
        <f>ESE!K172</f>
        <v>2</v>
      </c>
      <c r="BB174" s="7">
        <f>ESE!L172</f>
        <v>2</v>
      </c>
      <c r="BC174" s="7">
        <f>ESE!M172</f>
        <v>2</v>
      </c>
      <c r="BD174" s="7">
        <f>ESE!N172</f>
        <v>2</v>
      </c>
      <c r="BE174" s="7">
        <f>ESE!O172</f>
        <v>2</v>
      </c>
      <c r="BF174" s="7">
        <f>ESE!P172</f>
        <v>5</v>
      </c>
      <c r="BG174" s="7">
        <f>ESE!Q172</f>
        <v>11</v>
      </c>
      <c r="BH174" s="7">
        <f>ESE!R172</f>
        <v>11</v>
      </c>
      <c r="BI174" s="7">
        <f>ESE!S172</f>
        <v>11</v>
      </c>
      <c r="BJ174" s="7">
        <f>ESE!T172</f>
        <v>11</v>
      </c>
      <c r="BK174" s="7">
        <f>ESE!U172</f>
        <v>11</v>
      </c>
      <c r="BL174" s="17">
        <f>ESE!V172</f>
        <v>78</v>
      </c>
      <c r="BM174" s="52">
        <f>ESE!W172</f>
        <v>0.83333333333333337</v>
      </c>
      <c r="BN174" s="40">
        <f>ESE!X172</f>
        <v>0.72222222222222221</v>
      </c>
      <c r="BO174" s="41">
        <f>ESE!Y172</f>
        <v>0.83333333333333337</v>
      </c>
      <c r="BP174" s="42">
        <f>ESE!Z172</f>
        <v>0.83333333333333337</v>
      </c>
      <c r="BQ174" s="43">
        <f>ESE!AA172</f>
        <v>0.83333333333333337</v>
      </c>
      <c r="BR174" s="44">
        <f>ESE!AB172</f>
        <v>0.5</v>
      </c>
      <c r="BS174" s="50">
        <f t="shared" si="97"/>
        <v>0.5</v>
      </c>
      <c r="BT174" s="50">
        <f t="shared" si="98"/>
        <v>0.43333333333333329</v>
      </c>
      <c r="BU174" s="50">
        <f t="shared" si="99"/>
        <v>0.5</v>
      </c>
      <c r="BV174" s="50">
        <f t="shared" si="100"/>
        <v>0.5</v>
      </c>
      <c r="BW174" s="50">
        <f t="shared" si="101"/>
        <v>0.5</v>
      </c>
      <c r="BX174" s="50">
        <f t="shared" si="102"/>
        <v>0.3</v>
      </c>
      <c r="BY174" s="34">
        <f t="shared" si="103"/>
        <v>0.34716981132075475</v>
      </c>
      <c r="BZ174" s="34">
        <f t="shared" si="104"/>
        <v>0.35348837209302331</v>
      </c>
      <c r="CA174" s="34">
        <f t="shared" si="105"/>
        <v>0.34782608695652173</v>
      </c>
      <c r="CB174" s="34">
        <f t="shared" si="106"/>
        <v>0.34782608695652173</v>
      </c>
      <c r="CC174" s="34">
        <f t="shared" si="107"/>
        <v>0.34782608695652173</v>
      </c>
      <c r="CD174" s="34">
        <f t="shared" si="108"/>
        <v>0.32000000000000006</v>
      </c>
      <c r="CE174" s="34">
        <f t="shared" si="109"/>
        <v>0.84716981132075475</v>
      </c>
      <c r="CF174" s="34">
        <f t="shared" si="110"/>
        <v>0.78682170542635665</v>
      </c>
      <c r="CG174" s="34">
        <f t="shared" si="111"/>
        <v>0.84782608695652173</v>
      </c>
      <c r="CH174" s="34">
        <f t="shared" si="112"/>
        <v>0.84782608695652173</v>
      </c>
      <c r="CI174" s="34">
        <f t="shared" si="113"/>
        <v>0.84782608695652173</v>
      </c>
      <c r="CJ174" s="34">
        <f t="shared" si="114"/>
        <v>0.62000000000000011</v>
      </c>
      <c r="CK174" s="34">
        <f>CES!J171</f>
        <v>0.33333333333333331</v>
      </c>
      <c r="CL174" s="34">
        <f>CES!K171</f>
        <v>0.33333333333333331</v>
      </c>
      <c r="CM174" s="34">
        <f>CES!L171</f>
        <v>0.66666666666666663</v>
      </c>
      <c r="CN174" s="34">
        <f>CES!M171</f>
        <v>0.33333333333333331</v>
      </c>
      <c r="CO174" s="34">
        <f>CES!N171</f>
        <v>0.66666666666666663</v>
      </c>
      <c r="CP174" s="34">
        <f>CES!O171</f>
        <v>1</v>
      </c>
      <c r="CQ174" s="34">
        <f t="shared" si="115"/>
        <v>3.3333333333333333E-2</v>
      </c>
      <c r="CR174" s="34">
        <f t="shared" si="116"/>
        <v>3.3333333333333333E-2</v>
      </c>
      <c r="CS174" s="34">
        <f t="shared" si="117"/>
        <v>6.6666666666666666E-2</v>
      </c>
      <c r="CT174" s="34">
        <f t="shared" si="118"/>
        <v>3.3333333333333333E-2</v>
      </c>
      <c r="CU174" s="34">
        <f t="shared" si="119"/>
        <v>6.6666666666666666E-2</v>
      </c>
      <c r="CV174" s="34">
        <f t="shared" si="120"/>
        <v>0.1</v>
      </c>
      <c r="CW174" s="34">
        <f t="shared" si="121"/>
        <v>0.76245283018867926</v>
      </c>
      <c r="CX174" s="34">
        <f t="shared" si="122"/>
        <v>0.70813953488372106</v>
      </c>
      <c r="CY174" s="34">
        <f t="shared" si="123"/>
        <v>0.7630434782608696</v>
      </c>
      <c r="CZ174" s="34">
        <f t="shared" si="124"/>
        <v>0.7630434782608696</v>
      </c>
      <c r="DA174" s="34">
        <f t="shared" si="125"/>
        <v>0.7630434782608696</v>
      </c>
      <c r="DB174" s="34">
        <f t="shared" si="126"/>
        <v>0.55800000000000016</v>
      </c>
      <c r="DC174" s="39">
        <f t="shared" si="127"/>
        <v>0.79578616352201259</v>
      </c>
      <c r="DD174" s="40">
        <f t="shared" si="128"/>
        <v>0.74147286821705438</v>
      </c>
      <c r="DE174" s="41">
        <f t="shared" si="129"/>
        <v>0.82971014492753625</v>
      </c>
      <c r="DF174" s="42">
        <f t="shared" si="130"/>
        <v>0.79637681159420293</v>
      </c>
      <c r="DG174" s="43">
        <f t="shared" si="131"/>
        <v>0.82971014492753625</v>
      </c>
      <c r="DH174" s="44">
        <f t="shared" si="132"/>
        <v>0.65800000000000014</v>
      </c>
    </row>
    <row r="175" spans="2:112" x14ac:dyDescent="0.3">
      <c r="B175" s="7">
        <f>'CAT1'!B173</f>
        <v>161</v>
      </c>
      <c r="C175" s="21" t="str">
        <f>'CAT1'!C173</f>
        <v>AME21125</v>
      </c>
      <c r="D175" s="132" t="str">
        <f>'CAT1'!D173</f>
        <v>AME21125</v>
      </c>
      <c r="E175" s="133"/>
      <c r="F175" s="7">
        <f>'CAT1'!F173</f>
        <v>1</v>
      </c>
      <c r="G175" s="7">
        <f>'CAT1'!G173</f>
        <v>1</v>
      </c>
      <c r="H175" s="7">
        <f>'CAT1'!H173</f>
        <v>2</v>
      </c>
      <c r="I175" s="7">
        <f>'CAT1'!I173</f>
        <v>0</v>
      </c>
      <c r="J175" s="7">
        <f>'CAT1'!J173</f>
        <v>0</v>
      </c>
      <c r="K175" s="7">
        <f>'CAT1'!K173</f>
        <v>0</v>
      </c>
      <c r="L175" s="7">
        <f>'CAT1'!L173</f>
        <v>6</v>
      </c>
      <c r="M175" s="7">
        <f>'CAT1'!M173</f>
        <v>12</v>
      </c>
      <c r="N175" s="7">
        <f>'CAT1'!N173</f>
        <v>14</v>
      </c>
      <c r="O175" s="17">
        <f>'CAT1'!O173</f>
        <v>36</v>
      </c>
      <c r="P175" s="7">
        <f>Model!F173</f>
        <v>2</v>
      </c>
      <c r="Q175" s="7">
        <f>Model!G173</f>
        <v>1</v>
      </c>
      <c r="R175" s="7">
        <f>Model!H173</f>
        <v>2</v>
      </c>
      <c r="S175" s="7">
        <f>Model!I173</f>
        <v>1</v>
      </c>
      <c r="T175" s="7">
        <f>Model!J173</f>
        <v>2</v>
      </c>
      <c r="U175" s="7">
        <f>Model!K173</f>
        <v>2</v>
      </c>
      <c r="V175" s="7">
        <f>Model!L173</f>
        <v>2</v>
      </c>
      <c r="W175" s="7">
        <f>Model!M173</f>
        <v>2</v>
      </c>
      <c r="X175" s="7">
        <f>Model!N173</f>
        <v>2</v>
      </c>
      <c r="Y175" s="7">
        <f>Model!O173</f>
        <v>2</v>
      </c>
      <c r="Z175" s="7">
        <f>Model!P173</f>
        <v>10</v>
      </c>
      <c r="AA175" s="7">
        <f>Model!Q173</f>
        <v>7</v>
      </c>
      <c r="AB175" s="7">
        <f>Model!R173</f>
        <v>7</v>
      </c>
      <c r="AC175" s="7">
        <f>Model!S173</f>
        <v>8</v>
      </c>
      <c r="AD175" s="7">
        <f>Model!T173</f>
        <v>3</v>
      </c>
      <c r="AE175" s="7">
        <f>Model!U173</f>
        <v>13</v>
      </c>
      <c r="AF175" s="17">
        <f>Model!V173</f>
        <v>66</v>
      </c>
      <c r="AG175" s="7">
        <f>'CAT1'!P173</f>
        <v>5</v>
      </c>
      <c r="AH175" s="7">
        <f>'CAT1'!Q173</f>
        <v>5</v>
      </c>
      <c r="AI175" s="17">
        <f>'CAT1'!R173</f>
        <v>10</v>
      </c>
      <c r="AJ175" s="29">
        <f>Model!W173</f>
        <v>5</v>
      </c>
      <c r="AK175" s="29">
        <f>Model!X173</f>
        <v>5</v>
      </c>
      <c r="AL175" s="17">
        <f>Model!AB173</f>
        <v>8</v>
      </c>
      <c r="AM175" s="29">
        <f>Model!Z173</f>
        <v>4</v>
      </c>
      <c r="AN175" s="29">
        <f>Model!AA173</f>
        <v>4</v>
      </c>
      <c r="AO175" s="17">
        <f>Model!AB173</f>
        <v>8</v>
      </c>
      <c r="AP175" s="39">
        <f t="shared" si="91"/>
        <v>0.69811320754716977</v>
      </c>
      <c r="AQ175" s="40">
        <f t="shared" si="92"/>
        <v>0.67441860465116277</v>
      </c>
      <c r="AR175" s="41">
        <f t="shared" si="93"/>
        <v>0.73913043478260865</v>
      </c>
      <c r="AS175" s="42">
        <f t="shared" si="94"/>
        <v>0.52173913043478259</v>
      </c>
      <c r="AT175" s="43">
        <f t="shared" si="95"/>
        <v>0.91304347826086951</v>
      </c>
      <c r="AU175" s="44">
        <f t="shared" si="96"/>
        <v>0.93333333333333335</v>
      </c>
      <c r="AV175" s="7">
        <f>ESE!F173</f>
        <v>0</v>
      </c>
      <c r="AW175" s="7">
        <f>ESE!G173</f>
        <v>2</v>
      </c>
      <c r="AX175" s="7">
        <f>ESE!H173</f>
        <v>2</v>
      </c>
      <c r="AY175" s="7">
        <f>ESE!I173</f>
        <v>0</v>
      </c>
      <c r="AZ175" s="7">
        <f>ESE!J173</f>
        <v>2</v>
      </c>
      <c r="BA175" s="7">
        <f>ESE!K173</f>
        <v>2</v>
      </c>
      <c r="BB175" s="7">
        <f>ESE!L173</f>
        <v>2</v>
      </c>
      <c r="BC175" s="7">
        <f>ESE!M173</f>
        <v>2</v>
      </c>
      <c r="BD175" s="7">
        <f>ESE!N173</f>
        <v>2</v>
      </c>
      <c r="BE175" s="7">
        <f>ESE!O173</f>
        <v>0</v>
      </c>
      <c r="BF175" s="7">
        <f>ESE!P173</f>
        <v>0</v>
      </c>
      <c r="BG175" s="7">
        <f>ESE!Q173</f>
        <v>10</v>
      </c>
      <c r="BH175" s="7">
        <f>ESE!R173</f>
        <v>11</v>
      </c>
      <c r="BI175" s="7">
        <f>ESE!S173</f>
        <v>11</v>
      </c>
      <c r="BJ175" s="7">
        <f>ESE!T173</f>
        <v>11</v>
      </c>
      <c r="BK175" s="7">
        <f>ESE!U173</f>
        <v>11</v>
      </c>
      <c r="BL175" s="17">
        <f>ESE!V173</f>
        <v>68</v>
      </c>
      <c r="BM175" s="52">
        <f>ESE!W173</f>
        <v>0.66666666666666663</v>
      </c>
      <c r="BN175" s="40">
        <f>ESE!X173</f>
        <v>0.72222222222222221</v>
      </c>
      <c r="BO175" s="41">
        <f>ESE!Y173</f>
        <v>0.83333333333333337</v>
      </c>
      <c r="BP175" s="42">
        <f>ESE!Z173</f>
        <v>0.83333333333333337</v>
      </c>
      <c r="BQ175" s="43">
        <f>ESE!AA173</f>
        <v>0.83333333333333337</v>
      </c>
      <c r="BR175" s="44">
        <f>ESE!AB173</f>
        <v>0</v>
      </c>
      <c r="BS175" s="50">
        <f t="shared" si="97"/>
        <v>0.39999999999999997</v>
      </c>
      <c r="BT175" s="50">
        <f t="shared" si="98"/>
        <v>0.43333333333333329</v>
      </c>
      <c r="BU175" s="50">
        <f t="shared" si="99"/>
        <v>0.5</v>
      </c>
      <c r="BV175" s="50">
        <f t="shared" si="100"/>
        <v>0.5</v>
      </c>
      <c r="BW175" s="50">
        <f t="shared" si="101"/>
        <v>0.5</v>
      </c>
      <c r="BX175" s="50">
        <f t="shared" si="102"/>
        <v>0</v>
      </c>
      <c r="BY175" s="34">
        <f t="shared" si="103"/>
        <v>0.27924528301886792</v>
      </c>
      <c r="BZ175" s="34">
        <f t="shared" si="104"/>
        <v>0.26976744186046514</v>
      </c>
      <c r="CA175" s="34">
        <f t="shared" si="105"/>
        <v>0.29565217391304349</v>
      </c>
      <c r="CB175" s="34">
        <f t="shared" si="106"/>
        <v>0.20869565217391306</v>
      </c>
      <c r="CC175" s="34">
        <f t="shared" si="107"/>
        <v>0.36521739130434783</v>
      </c>
      <c r="CD175" s="34">
        <f t="shared" si="108"/>
        <v>0.37333333333333335</v>
      </c>
      <c r="CE175" s="34">
        <f t="shared" si="109"/>
        <v>0.67924528301886788</v>
      </c>
      <c r="CF175" s="34">
        <f t="shared" si="110"/>
        <v>0.70310077519379843</v>
      </c>
      <c r="CG175" s="34">
        <f t="shared" si="111"/>
        <v>0.79565217391304355</v>
      </c>
      <c r="CH175" s="34">
        <f t="shared" si="112"/>
        <v>0.70869565217391306</v>
      </c>
      <c r="CI175" s="34">
        <f t="shared" si="113"/>
        <v>0.86521739130434783</v>
      </c>
      <c r="CJ175" s="34">
        <f t="shared" si="114"/>
        <v>0.37333333333333335</v>
      </c>
      <c r="CK175" s="34">
        <f>CES!J172</f>
        <v>0.66666666666666663</v>
      </c>
      <c r="CL175" s="34">
        <f>CES!K172</f>
        <v>0.33333333333333331</v>
      </c>
      <c r="CM175" s="34">
        <f>CES!L172</f>
        <v>0.33333333333333331</v>
      </c>
      <c r="CN175" s="34">
        <f>CES!M172</f>
        <v>0.66666666666666663</v>
      </c>
      <c r="CO175" s="34">
        <f>CES!N172</f>
        <v>1</v>
      </c>
      <c r="CP175" s="34">
        <f>CES!O172</f>
        <v>0.66666666666666663</v>
      </c>
      <c r="CQ175" s="34">
        <f t="shared" si="115"/>
        <v>6.6666666666666666E-2</v>
      </c>
      <c r="CR175" s="34">
        <f t="shared" si="116"/>
        <v>3.3333333333333333E-2</v>
      </c>
      <c r="CS175" s="34">
        <f t="shared" si="117"/>
        <v>3.3333333333333333E-2</v>
      </c>
      <c r="CT175" s="34">
        <f t="shared" si="118"/>
        <v>6.6666666666666666E-2</v>
      </c>
      <c r="CU175" s="34">
        <f t="shared" si="119"/>
        <v>0.1</v>
      </c>
      <c r="CV175" s="34">
        <f t="shared" si="120"/>
        <v>6.6666666666666666E-2</v>
      </c>
      <c r="CW175" s="34">
        <f t="shared" si="121"/>
        <v>0.61132075471698111</v>
      </c>
      <c r="CX175" s="34">
        <f t="shared" si="122"/>
        <v>0.63279069767441865</v>
      </c>
      <c r="CY175" s="34">
        <f t="shared" si="123"/>
        <v>0.71608695652173926</v>
      </c>
      <c r="CZ175" s="34">
        <f t="shared" si="124"/>
        <v>0.63782608695652177</v>
      </c>
      <c r="DA175" s="34">
        <f t="shared" si="125"/>
        <v>0.77869565217391301</v>
      </c>
      <c r="DB175" s="34">
        <f t="shared" si="126"/>
        <v>0.33600000000000002</v>
      </c>
      <c r="DC175" s="39">
        <f t="shared" si="127"/>
        <v>0.67798742138364776</v>
      </c>
      <c r="DD175" s="40">
        <f t="shared" si="128"/>
        <v>0.66612403100775197</v>
      </c>
      <c r="DE175" s="41">
        <f t="shared" si="129"/>
        <v>0.74942028985507259</v>
      </c>
      <c r="DF175" s="42">
        <f t="shared" si="130"/>
        <v>0.70449275362318842</v>
      </c>
      <c r="DG175" s="43">
        <f t="shared" si="131"/>
        <v>0.87869565217391299</v>
      </c>
      <c r="DH175" s="44">
        <f t="shared" si="132"/>
        <v>0.40266666666666667</v>
      </c>
    </row>
    <row r="176" spans="2:112" x14ac:dyDescent="0.3">
      <c r="B176" s="7">
        <f>'CAT1'!B174</f>
        <v>162</v>
      </c>
      <c r="C176" s="21" t="str">
        <f>'CAT1'!C174</f>
        <v>AME21126</v>
      </c>
      <c r="D176" s="132" t="str">
        <f>'CAT1'!D174</f>
        <v>AME21126</v>
      </c>
      <c r="E176" s="133"/>
      <c r="F176" s="7">
        <f>'CAT1'!F174</f>
        <v>1</v>
      </c>
      <c r="G176" s="7">
        <f>'CAT1'!G174</f>
        <v>1</v>
      </c>
      <c r="H176" s="7">
        <f>'CAT1'!H174</f>
        <v>2</v>
      </c>
      <c r="I176" s="7">
        <f>'CAT1'!I174</f>
        <v>1</v>
      </c>
      <c r="J176" s="7">
        <f>'CAT1'!J174</f>
        <v>1</v>
      </c>
      <c r="K176" s="7">
        <f>'CAT1'!K174</f>
        <v>2</v>
      </c>
      <c r="L176" s="7">
        <f>'CAT1'!L174</f>
        <v>10</v>
      </c>
      <c r="M176" s="7">
        <f>'CAT1'!M174</f>
        <v>13</v>
      </c>
      <c r="N176" s="7">
        <f>'CAT1'!N174</f>
        <v>10</v>
      </c>
      <c r="O176" s="17">
        <f>'CAT1'!O174</f>
        <v>41</v>
      </c>
      <c r="P176" s="7">
        <f>Model!F174</f>
        <v>2</v>
      </c>
      <c r="Q176" s="7">
        <f>Model!G174</f>
        <v>2</v>
      </c>
      <c r="R176" s="7">
        <f>Model!H174</f>
        <v>2</v>
      </c>
      <c r="S176" s="7">
        <f>Model!I174</f>
        <v>2</v>
      </c>
      <c r="T176" s="7">
        <f>Model!J174</f>
        <v>2</v>
      </c>
      <c r="U176" s="7">
        <f>Model!K174</f>
        <v>2</v>
      </c>
      <c r="V176" s="7">
        <f>Model!L174</f>
        <v>2</v>
      </c>
      <c r="W176" s="7">
        <f>Model!M174</f>
        <v>2</v>
      </c>
      <c r="X176" s="7">
        <f>Model!N174</f>
        <v>2</v>
      </c>
      <c r="Y176" s="7">
        <f>Model!O174</f>
        <v>2</v>
      </c>
      <c r="Z176" s="7">
        <f>Model!P174</f>
        <v>7</v>
      </c>
      <c r="AA176" s="7">
        <f>Model!Q174</f>
        <v>11</v>
      </c>
      <c r="AB176" s="7">
        <f>Model!R174</f>
        <v>11</v>
      </c>
      <c r="AC176" s="7">
        <f>Model!S174</f>
        <v>13</v>
      </c>
      <c r="AD176" s="7">
        <f>Model!T174</f>
        <v>12</v>
      </c>
      <c r="AE176" s="7">
        <f>Model!U174</f>
        <v>9</v>
      </c>
      <c r="AF176" s="17">
        <f>Model!V174</f>
        <v>83</v>
      </c>
      <c r="AG176" s="7">
        <f>'CAT1'!P174</f>
        <v>5</v>
      </c>
      <c r="AH176" s="7">
        <f>'CAT1'!Q174</f>
        <v>5</v>
      </c>
      <c r="AI176" s="17">
        <f>'CAT1'!R174</f>
        <v>10</v>
      </c>
      <c r="AJ176" s="29">
        <f>Model!W174</f>
        <v>5</v>
      </c>
      <c r="AK176" s="29">
        <f>Model!X174</f>
        <v>5</v>
      </c>
      <c r="AL176" s="17">
        <f>Model!AB174</f>
        <v>9</v>
      </c>
      <c r="AM176" s="29">
        <f>Model!Z174</f>
        <v>4</v>
      </c>
      <c r="AN176" s="29">
        <f>Model!AA174</f>
        <v>5</v>
      </c>
      <c r="AO176" s="17">
        <f>Model!AB174</f>
        <v>9</v>
      </c>
      <c r="AP176" s="39">
        <f t="shared" si="91"/>
        <v>0.8867924528301887</v>
      </c>
      <c r="AQ176" s="40">
        <f t="shared" si="92"/>
        <v>0.79069767441860461</v>
      </c>
      <c r="AR176" s="41">
        <f t="shared" si="93"/>
        <v>0.95652173913043481</v>
      </c>
      <c r="AS176" s="42">
        <f t="shared" si="94"/>
        <v>0.91304347826086951</v>
      </c>
      <c r="AT176" s="43">
        <f t="shared" si="95"/>
        <v>0.73913043478260865</v>
      </c>
      <c r="AU176" s="44">
        <f t="shared" si="96"/>
        <v>0.8</v>
      </c>
      <c r="AV176" s="7">
        <f>ESE!F174</f>
        <v>2</v>
      </c>
      <c r="AW176" s="7">
        <f>ESE!G174</f>
        <v>2</v>
      </c>
      <c r="AX176" s="7">
        <f>ESE!H174</f>
        <v>2</v>
      </c>
      <c r="AY176" s="7">
        <f>ESE!I174</f>
        <v>2</v>
      </c>
      <c r="AZ176" s="7">
        <f>ESE!J174</f>
        <v>2</v>
      </c>
      <c r="BA176" s="7">
        <f>ESE!K174</f>
        <v>2</v>
      </c>
      <c r="BB176" s="7">
        <f>ESE!L174</f>
        <v>2</v>
      </c>
      <c r="BC176" s="7">
        <f>ESE!M174</f>
        <v>2</v>
      </c>
      <c r="BD176" s="7">
        <f>ESE!N174</f>
        <v>2</v>
      </c>
      <c r="BE176" s="7">
        <f>ESE!O174</f>
        <v>2</v>
      </c>
      <c r="BF176" s="7">
        <f>ESE!P174</f>
        <v>6</v>
      </c>
      <c r="BG176" s="7">
        <f>ESE!Q174</f>
        <v>11</v>
      </c>
      <c r="BH176" s="7">
        <f>ESE!R174</f>
        <v>11</v>
      </c>
      <c r="BI176" s="7">
        <f>ESE!S174</f>
        <v>10</v>
      </c>
      <c r="BJ176" s="7">
        <f>ESE!T174</f>
        <v>10</v>
      </c>
      <c r="BK176" s="7">
        <f>ESE!U174</f>
        <v>11</v>
      </c>
      <c r="BL176" s="17">
        <f>ESE!V174</f>
        <v>79</v>
      </c>
      <c r="BM176" s="52">
        <f>ESE!W174</f>
        <v>0.83333333333333337</v>
      </c>
      <c r="BN176" s="40">
        <f>ESE!X174</f>
        <v>0.83333333333333337</v>
      </c>
      <c r="BO176" s="41">
        <f>ESE!Y174</f>
        <v>0.77777777777777779</v>
      </c>
      <c r="BP176" s="42">
        <f>ESE!Z174</f>
        <v>0.77777777777777779</v>
      </c>
      <c r="BQ176" s="43">
        <f>ESE!AA174</f>
        <v>0.83333333333333337</v>
      </c>
      <c r="BR176" s="44">
        <f>ESE!AB174</f>
        <v>0.6</v>
      </c>
      <c r="BS176" s="50">
        <f t="shared" si="97"/>
        <v>0.5</v>
      </c>
      <c r="BT176" s="50">
        <f t="shared" si="98"/>
        <v>0.5</v>
      </c>
      <c r="BU176" s="50">
        <f t="shared" si="99"/>
        <v>0.46666666666666667</v>
      </c>
      <c r="BV176" s="50">
        <f t="shared" si="100"/>
        <v>0.46666666666666667</v>
      </c>
      <c r="BW176" s="50">
        <f t="shared" si="101"/>
        <v>0.5</v>
      </c>
      <c r="BX176" s="50">
        <f t="shared" si="102"/>
        <v>0.36</v>
      </c>
      <c r="BY176" s="34">
        <f t="shared" si="103"/>
        <v>0.3547169811320755</v>
      </c>
      <c r="BZ176" s="34">
        <f t="shared" si="104"/>
        <v>0.31627906976744186</v>
      </c>
      <c r="CA176" s="34">
        <f t="shared" si="105"/>
        <v>0.38260869565217392</v>
      </c>
      <c r="CB176" s="34">
        <f t="shared" si="106"/>
        <v>0.36521739130434783</v>
      </c>
      <c r="CC176" s="34">
        <f t="shared" si="107"/>
        <v>0.29565217391304349</v>
      </c>
      <c r="CD176" s="34">
        <f t="shared" si="108"/>
        <v>0.32000000000000006</v>
      </c>
      <c r="CE176" s="34">
        <f t="shared" si="109"/>
        <v>0.8547169811320755</v>
      </c>
      <c r="CF176" s="34">
        <f t="shared" si="110"/>
        <v>0.8162790697674418</v>
      </c>
      <c r="CG176" s="34">
        <f t="shared" si="111"/>
        <v>0.8492753623188406</v>
      </c>
      <c r="CH176" s="34">
        <f t="shared" si="112"/>
        <v>0.8318840579710145</v>
      </c>
      <c r="CI176" s="34">
        <f t="shared" si="113"/>
        <v>0.79565217391304355</v>
      </c>
      <c r="CJ176" s="34">
        <f t="shared" si="114"/>
        <v>0.68</v>
      </c>
      <c r="CK176" s="34">
        <f>CES!J173</f>
        <v>0.33333333333333331</v>
      </c>
      <c r="CL176" s="34">
        <f>CES!K173</f>
        <v>0.33333333333333331</v>
      </c>
      <c r="CM176" s="34">
        <f>CES!L173</f>
        <v>0.33333333333333331</v>
      </c>
      <c r="CN176" s="34">
        <f>CES!M173</f>
        <v>1</v>
      </c>
      <c r="CO176" s="34">
        <f>CES!N173</f>
        <v>0.33333333333333331</v>
      </c>
      <c r="CP176" s="34">
        <f>CES!O173</f>
        <v>0.33333333333333331</v>
      </c>
      <c r="CQ176" s="34">
        <f t="shared" si="115"/>
        <v>3.3333333333333333E-2</v>
      </c>
      <c r="CR176" s="34">
        <f t="shared" si="116"/>
        <v>3.3333333333333333E-2</v>
      </c>
      <c r="CS176" s="34">
        <f t="shared" si="117"/>
        <v>3.3333333333333333E-2</v>
      </c>
      <c r="CT176" s="34">
        <f t="shared" si="118"/>
        <v>0.1</v>
      </c>
      <c r="CU176" s="34">
        <f t="shared" si="119"/>
        <v>3.3333333333333333E-2</v>
      </c>
      <c r="CV176" s="34">
        <f t="shared" si="120"/>
        <v>3.3333333333333333E-2</v>
      </c>
      <c r="CW176" s="34">
        <f t="shared" si="121"/>
        <v>0.76924528301886796</v>
      </c>
      <c r="CX176" s="34">
        <f t="shared" si="122"/>
        <v>0.73465116279069764</v>
      </c>
      <c r="CY176" s="34">
        <f t="shared" si="123"/>
        <v>0.76434782608695651</v>
      </c>
      <c r="CZ176" s="34">
        <f t="shared" si="124"/>
        <v>0.7486956521739131</v>
      </c>
      <c r="DA176" s="34">
        <f t="shared" si="125"/>
        <v>0.71608695652173926</v>
      </c>
      <c r="DB176" s="34">
        <f t="shared" si="126"/>
        <v>0.6120000000000001</v>
      </c>
      <c r="DC176" s="39">
        <f t="shared" si="127"/>
        <v>0.80257861635220129</v>
      </c>
      <c r="DD176" s="40">
        <f t="shared" si="128"/>
        <v>0.76798449612403097</v>
      </c>
      <c r="DE176" s="41">
        <f t="shared" si="129"/>
        <v>0.79768115942028983</v>
      </c>
      <c r="DF176" s="42">
        <f t="shared" si="130"/>
        <v>0.84869565217391307</v>
      </c>
      <c r="DG176" s="43">
        <f t="shared" si="131"/>
        <v>0.74942028985507259</v>
      </c>
      <c r="DH176" s="44">
        <f t="shared" si="132"/>
        <v>0.64533333333333343</v>
      </c>
    </row>
    <row r="177" spans="2:112" x14ac:dyDescent="0.3">
      <c r="B177" s="7">
        <f>'CAT1'!B175</f>
        <v>163</v>
      </c>
      <c r="C177" s="21" t="str">
        <f>'CAT1'!C175</f>
        <v>AME21130</v>
      </c>
      <c r="D177" s="132" t="str">
        <f>'CAT1'!D175</f>
        <v>AME21130</v>
      </c>
      <c r="E177" s="133"/>
      <c r="F177" s="7">
        <f>'CAT1'!F175</f>
        <v>0</v>
      </c>
      <c r="G177" s="7">
        <f>'CAT1'!G175</f>
        <v>1</v>
      </c>
      <c r="H177" s="7">
        <f>'CAT1'!H175</f>
        <v>2</v>
      </c>
      <c r="I177" s="7">
        <f>'CAT1'!I175</f>
        <v>2</v>
      </c>
      <c r="J177" s="7">
        <f>'CAT1'!J175</f>
        <v>0</v>
      </c>
      <c r="K177" s="7">
        <f>'CAT1'!K175</f>
        <v>2</v>
      </c>
      <c r="L177" s="7">
        <f>'CAT1'!L175</f>
        <v>10</v>
      </c>
      <c r="M177" s="7">
        <f>'CAT1'!M175</f>
        <v>11</v>
      </c>
      <c r="N177" s="7">
        <f>'CAT1'!N175</f>
        <v>13</v>
      </c>
      <c r="O177" s="17">
        <f>'CAT1'!O175</f>
        <v>41</v>
      </c>
      <c r="P177" s="7">
        <f>Model!F175</f>
        <v>2</v>
      </c>
      <c r="Q177" s="7">
        <f>Model!G175</f>
        <v>2</v>
      </c>
      <c r="R177" s="7">
        <f>Model!H175</f>
        <v>2</v>
      </c>
      <c r="S177" s="7">
        <f>Model!I175</f>
        <v>2</v>
      </c>
      <c r="T177" s="7">
        <f>Model!J175</f>
        <v>2</v>
      </c>
      <c r="U177" s="7">
        <f>Model!K175</f>
        <v>2</v>
      </c>
      <c r="V177" s="7">
        <f>Model!L175</f>
        <v>2</v>
      </c>
      <c r="W177" s="7">
        <f>Model!M175</f>
        <v>2</v>
      </c>
      <c r="X177" s="7">
        <f>Model!N175</f>
        <v>2</v>
      </c>
      <c r="Y177" s="7">
        <f>Model!O175</f>
        <v>2</v>
      </c>
      <c r="Z177" s="7">
        <f>Model!P175</f>
        <v>6</v>
      </c>
      <c r="AA177" s="7">
        <f>Model!Q175</f>
        <v>2</v>
      </c>
      <c r="AB177" s="7">
        <f>Model!R175</f>
        <v>2</v>
      </c>
      <c r="AC177" s="7">
        <f>Model!S175</f>
        <v>14</v>
      </c>
      <c r="AD177" s="7">
        <f>Model!T175</f>
        <v>0</v>
      </c>
      <c r="AE177" s="7">
        <f>Model!U175</f>
        <v>10</v>
      </c>
      <c r="AF177" s="17">
        <f>Model!V175</f>
        <v>54</v>
      </c>
      <c r="AG177" s="7">
        <f>'CAT1'!P175</f>
        <v>5</v>
      </c>
      <c r="AH177" s="7">
        <f>'CAT1'!Q175</f>
        <v>5</v>
      </c>
      <c r="AI177" s="17">
        <f>'CAT1'!R175</f>
        <v>10</v>
      </c>
      <c r="AJ177" s="29">
        <f>Model!W175</f>
        <v>5</v>
      </c>
      <c r="AK177" s="29">
        <f>Model!X175</f>
        <v>5</v>
      </c>
      <c r="AL177" s="17">
        <f>Model!AB175</f>
        <v>8</v>
      </c>
      <c r="AM177" s="29">
        <f>Model!Z175</f>
        <v>4</v>
      </c>
      <c r="AN177" s="29">
        <f>Model!AA175</f>
        <v>4</v>
      </c>
      <c r="AO177" s="17">
        <f>Model!AB175</f>
        <v>8</v>
      </c>
      <c r="AP177" s="39">
        <f t="shared" si="91"/>
        <v>0.660377358490566</v>
      </c>
      <c r="AQ177" s="40">
        <f t="shared" si="92"/>
        <v>0.65116279069767447</v>
      </c>
      <c r="AR177" s="41">
        <f t="shared" si="93"/>
        <v>1</v>
      </c>
      <c r="AS177" s="42">
        <f t="shared" si="94"/>
        <v>0.39130434782608697</v>
      </c>
      <c r="AT177" s="43">
        <f t="shared" si="95"/>
        <v>0.78260869565217395</v>
      </c>
      <c r="AU177" s="44">
        <f t="shared" si="96"/>
        <v>0.66666666666666663</v>
      </c>
      <c r="AV177" s="7">
        <f>ESE!F175</f>
        <v>0</v>
      </c>
      <c r="AW177" s="7">
        <f>ESE!G175</f>
        <v>0</v>
      </c>
      <c r="AX177" s="7">
        <f>ESE!H175</f>
        <v>0</v>
      </c>
      <c r="AY177" s="7">
        <f>ESE!I175</f>
        <v>0</v>
      </c>
      <c r="AZ177" s="7">
        <f>ESE!J175</f>
        <v>2</v>
      </c>
      <c r="BA177" s="7">
        <f>ESE!K175</f>
        <v>0</v>
      </c>
      <c r="BB177" s="7">
        <f>ESE!L175</f>
        <v>0</v>
      </c>
      <c r="BC177" s="7">
        <f>ESE!M175</f>
        <v>0</v>
      </c>
      <c r="BD177" s="7">
        <f>ESE!N175</f>
        <v>2</v>
      </c>
      <c r="BE177" s="7">
        <f>ESE!O175</f>
        <v>0</v>
      </c>
      <c r="BF177" s="7">
        <f>ESE!P175</f>
        <v>6</v>
      </c>
      <c r="BG177" s="7">
        <f>ESE!Q175</f>
        <v>10</v>
      </c>
      <c r="BH177" s="7">
        <f>ESE!R175</f>
        <v>12</v>
      </c>
      <c r="BI177" s="7">
        <f>ESE!S175</f>
        <v>11</v>
      </c>
      <c r="BJ177" s="7">
        <f>ESE!T175</f>
        <v>11</v>
      </c>
      <c r="BK177" s="7">
        <f>ESE!U175</f>
        <v>12</v>
      </c>
      <c r="BL177" s="17">
        <f>ESE!V175</f>
        <v>66</v>
      </c>
      <c r="BM177" s="52">
        <f>ESE!W175</f>
        <v>0.55555555555555558</v>
      </c>
      <c r="BN177" s="40">
        <f>ESE!X175</f>
        <v>0.66666666666666663</v>
      </c>
      <c r="BO177" s="41">
        <f>ESE!Y175</f>
        <v>0.72222222222222221</v>
      </c>
      <c r="BP177" s="42">
        <f>ESE!Z175</f>
        <v>0.61111111111111116</v>
      </c>
      <c r="BQ177" s="43">
        <f>ESE!AA175</f>
        <v>0.77777777777777779</v>
      </c>
      <c r="BR177" s="44">
        <f>ESE!AB175</f>
        <v>0.6</v>
      </c>
      <c r="BS177" s="50">
        <f t="shared" si="97"/>
        <v>0.33333333333333331</v>
      </c>
      <c r="BT177" s="50">
        <f t="shared" si="98"/>
        <v>0.39999999999999997</v>
      </c>
      <c r="BU177" s="50">
        <f t="shared" si="99"/>
        <v>0.43333333333333329</v>
      </c>
      <c r="BV177" s="50">
        <f t="shared" si="100"/>
        <v>0.3666666666666667</v>
      </c>
      <c r="BW177" s="50">
        <f t="shared" si="101"/>
        <v>0.46666666666666667</v>
      </c>
      <c r="BX177" s="50">
        <f t="shared" si="102"/>
        <v>0.36</v>
      </c>
      <c r="BY177" s="34">
        <f t="shared" si="103"/>
        <v>0.26415094339622641</v>
      </c>
      <c r="BZ177" s="34">
        <f t="shared" si="104"/>
        <v>0.26046511627906982</v>
      </c>
      <c r="CA177" s="34">
        <f t="shared" si="105"/>
        <v>0.4</v>
      </c>
      <c r="CB177" s="34">
        <f t="shared" si="106"/>
        <v>0.15652173913043479</v>
      </c>
      <c r="CC177" s="34">
        <f t="shared" si="107"/>
        <v>0.31304347826086959</v>
      </c>
      <c r="CD177" s="34">
        <f t="shared" si="108"/>
        <v>0.26666666666666666</v>
      </c>
      <c r="CE177" s="34">
        <f t="shared" si="109"/>
        <v>0.59748427672955973</v>
      </c>
      <c r="CF177" s="34">
        <f t="shared" si="110"/>
        <v>0.66046511627906979</v>
      </c>
      <c r="CG177" s="34">
        <f t="shared" si="111"/>
        <v>0.83333333333333326</v>
      </c>
      <c r="CH177" s="34">
        <f t="shared" si="112"/>
        <v>0.52318840579710146</v>
      </c>
      <c r="CI177" s="34">
        <f t="shared" si="113"/>
        <v>0.77971014492753632</v>
      </c>
      <c r="CJ177" s="34">
        <f t="shared" si="114"/>
        <v>0.62666666666666671</v>
      </c>
      <c r="CK177" s="34">
        <f>CES!J174</f>
        <v>0.66666666666666663</v>
      </c>
      <c r="CL177" s="34">
        <f>CES!K174</f>
        <v>0.66666666666666663</v>
      </c>
      <c r="CM177" s="34">
        <f>CES!L174</f>
        <v>1</v>
      </c>
      <c r="CN177" s="34">
        <f>CES!M174</f>
        <v>1</v>
      </c>
      <c r="CO177" s="34">
        <f>CES!N174</f>
        <v>0.33333333333333331</v>
      </c>
      <c r="CP177" s="34">
        <f>CES!O174</f>
        <v>0.33333333333333331</v>
      </c>
      <c r="CQ177" s="34">
        <f t="shared" si="115"/>
        <v>6.6666666666666666E-2</v>
      </c>
      <c r="CR177" s="34">
        <f t="shared" si="116"/>
        <v>6.6666666666666666E-2</v>
      </c>
      <c r="CS177" s="34">
        <f t="shared" si="117"/>
        <v>0.1</v>
      </c>
      <c r="CT177" s="34">
        <f t="shared" si="118"/>
        <v>0.1</v>
      </c>
      <c r="CU177" s="34">
        <f t="shared" si="119"/>
        <v>3.3333333333333333E-2</v>
      </c>
      <c r="CV177" s="34">
        <f t="shared" si="120"/>
        <v>3.3333333333333333E-2</v>
      </c>
      <c r="CW177" s="34">
        <f t="shared" si="121"/>
        <v>0.53773584905660377</v>
      </c>
      <c r="CX177" s="34">
        <f t="shared" si="122"/>
        <v>0.59441860465116281</v>
      </c>
      <c r="CY177" s="34">
        <f t="shared" si="123"/>
        <v>0.75</v>
      </c>
      <c r="CZ177" s="34">
        <f t="shared" si="124"/>
        <v>0.47086956521739132</v>
      </c>
      <c r="DA177" s="34">
        <f t="shared" si="125"/>
        <v>0.70173913043478275</v>
      </c>
      <c r="DB177" s="34">
        <f t="shared" si="126"/>
        <v>0.56400000000000006</v>
      </c>
      <c r="DC177" s="39">
        <f t="shared" si="127"/>
        <v>0.60440251572327042</v>
      </c>
      <c r="DD177" s="40">
        <f t="shared" si="128"/>
        <v>0.66108527131782946</v>
      </c>
      <c r="DE177" s="41">
        <f t="shared" si="129"/>
        <v>0.85</v>
      </c>
      <c r="DF177" s="42">
        <f t="shared" si="130"/>
        <v>0.57086956521739129</v>
      </c>
      <c r="DG177" s="43">
        <f t="shared" si="131"/>
        <v>0.73507246376811608</v>
      </c>
      <c r="DH177" s="44">
        <f t="shared" si="132"/>
        <v>0.59733333333333338</v>
      </c>
    </row>
    <row r="178" spans="2:112" x14ac:dyDescent="0.3">
      <c r="B178" s="7">
        <f>'CAT1'!B176</f>
        <v>164</v>
      </c>
      <c r="C178" s="21" t="str">
        <f>'CAT1'!C176</f>
        <v>AME21131</v>
      </c>
      <c r="D178" s="132" t="str">
        <f>'CAT1'!D176</f>
        <v>AME21131</v>
      </c>
      <c r="E178" s="133"/>
      <c r="F178" s="7">
        <f>'CAT1'!F176</f>
        <v>0</v>
      </c>
      <c r="G178" s="7">
        <f>'CAT1'!G176</f>
        <v>2</v>
      </c>
      <c r="H178" s="7">
        <f>'CAT1'!H176</f>
        <v>2</v>
      </c>
      <c r="I178" s="7">
        <f>'CAT1'!I176</f>
        <v>1</v>
      </c>
      <c r="J178" s="7">
        <f>'CAT1'!J176</f>
        <v>1</v>
      </c>
      <c r="K178" s="7">
        <f>'CAT1'!K176</f>
        <v>0</v>
      </c>
      <c r="L178" s="7">
        <f>'CAT1'!L176</f>
        <v>10</v>
      </c>
      <c r="M178" s="7">
        <f>'CAT1'!M176</f>
        <v>13</v>
      </c>
      <c r="N178" s="7">
        <f>'CAT1'!N176</f>
        <v>13</v>
      </c>
      <c r="O178" s="17">
        <f>'CAT1'!O176</f>
        <v>42</v>
      </c>
      <c r="P178" s="7">
        <f>Model!F176</f>
        <v>1</v>
      </c>
      <c r="Q178" s="7">
        <f>Model!G176</f>
        <v>1</v>
      </c>
      <c r="R178" s="7">
        <f>Model!H176</f>
        <v>2</v>
      </c>
      <c r="S178" s="7">
        <f>Model!I176</f>
        <v>1</v>
      </c>
      <c r="T178" s="7">
        <f>Model!J176</f>
        <v>1</v>
      </c>
      <c r="U178" s="7">
        <f>Model!K176</f>
        <v>1</v>
      </c>
      <c r="V178" s="7">
        <f>Model!L176</f>
        <v>2</v>
      </c>
      <c r="W178" s="7">
        <f>Model!M176</f>
        <v>2</v>
      </c>
      <c r="X178" s="7">
        <f>Model!N176</f>
        <v>2</v>
      </c>
      <c r="Y178" s="7">
        <f>Model!O176</f>
        <v>2</v>
      </c>
      <c r="Z178" s="7">
        <f>Model!P176</f>
        <v>7</v>
      </c>
      <c r="AA178" s="7">
        <f>Model!Q176</f>
        <v>12</v>
      </c>
      <c r="AB178" s="7">
        <f>Model!R176</f>
        <v>14</v>
      </c>
      <c r="AC178" s="7">
        <f>Model!S176</f>
        <v>13</v>
      </c>
      <c r="AD178" s="7">
        <f>Model!T176</f>
        <v>11</v>
      </c>
      <c r="AE178" s="7">
        <f>Model!U176</f>
        <v>12</v>
      </c>
      <c r="AF178" s="17">
        <f>Model!V176</f>
        <v>84</v>
      </c>
      <c r="AG178" s="7">
        <f>'CAT1'!P176</f>
        <v>5</v>
      </c>
      <c r="AH178" s="7">
        <f>'CAT1'!Q176</f>
        <v>5</v>
      </c>
      <c r="AI178" s="17">
        <f>'CAT1'!R176</f>
        <v>10</v>
      </c>
      <c r="AJ178" s="29">
        <f>Model!W176</f>
        <v>5</v>
      </c>
      <c r="AK178" s="29">
        <f>Model!X176</f>
        <v>5</v>
      </c>
      <c r="AL178" s="17">
        <f>Model!AB176</f>
        <v>8</v>
      </c>
      <c r="AM178" s="29">
        <f>Model!Z176</f>
        <v>4</v>
      </c>
      <c r="AN178" s="29">
        <f>Model!AA176</f>
        <v>4</v>
      </c>
      <c r="AO178" s="17">
        <f>Model!AB176</f>
        <v>8</v>
      </c>
      <c r="AP178" s="39">
        <f t="shared" si="91"/>
        <v>0.86792452830188682</v>
      </c>
      <c r="AQ178" s="40">
        <f t="shared" si="92"/>
        <v>0.86046511627906974</v>
      </c>
      <c r="AR178" s="41">
        <f t="shared" si="93"/>
        <v>0.86956521739130432</v>
      </c>
      <c r="AS178" s="42">
        <f t="shared" si="94"/>
        <v>0.86956521739130432</v>
      </c>
      <c r="AT178" s="43">
        <f t="shared" si="95"/>
        <v>0.86956521739130432</v>
      </c>
      <c r="AU178" s="44">
        <f t="shared" si="96"/>
        <v>0.73333333333333328</v>
      </c>
      <c r="AV178" s="7">
        <f>ESE!F176</f>
        <v>2</v>
      </c>
      <c r="AW178" s="7">
        <f>ESE!G176</f>
        <v>2</v>
      </c>
      <c r="AX178" s="7">
        <f>ESE!H176</f>
        <v>2</v>
      </c>
      <c r="AY178" s="7">
        <f>ESE!I176</f>
        <v>2</v>
      </c>
      <c r="AZ178" s="7">
        <f>ESE!J176</f>
        <v>2</v>
      </c>
      <c r="BA178" s="7">
        <f>ESE!K176</f>
        <v>2</v>
      </c>
      <c r="BB178" s="7">
        <f>ESE!L176</f>
        <v>2</v>
      </c>
      <c r="BC178" s="7">
        <f>ESE!M176</f>
        <v>2</v>
      </c>
      <c r="BD178" s="7">
        <f>ESE!N176</f>
        <v>2</v>
      </c>
      <c r="BE178" s="7">
        <f>ESE!O176</f>
        <v>2</v>
      </c>
      <c r="BF178" s="7">
        <f>ESE!P176</f>
        <v>6</v>
      </c>
      <c r="BG178" s="7">
        <f>ESE!Q176</f>
        <v>11</v>
      </c>
      <c r="BH178" s="7">
        <f>ESE!R176</f>
        <v>12</v>
      </c>
      <c r="BI178" s="7">
        <f>ESE!S176</f>
        <v>11</v>
      </c>
      <c r="BJ178" s="7">
        <f>ESE!T176</f>
        <v>11</v>
      </c>
      <c r="BK178" s="7">
        <f>ESE!U176</f>
        <v>11</v>
      </c>
      <c r="BL178" s="17">
        <f>ESE!V176</f>
        <v>82</v>
      </c>
      <c r="BM178" s="52">
        <f>ESE!W176</f>
        <v>0.83333333333333337</v>
      </c>
      <c r="BN178" s="40">
        <f>ESE!X176</f>
        <v>0.88888888888888884</v>
      </c>
      <c r="BO178" s="41">
        <f>ESE!Y176</f>
        <v>0.83333333333333337</v>
      </c>
      <c r="BP178" s="42">
        <f>ESE!Z176</f>
        <v>0.83333333333333337</v>
      </c>
      <c r="BQ178" s="43">
        <f>ESE!AA176</f>
        <v>0.83333333333333337</v>
      </c>
      <c r="BR178" s="44">
        <f>ESE!AB176</f>
        <v>0.6</v>
      </c>
      <c r="BS178" s="50">
        <f t="shared" si="97"/>
        <v>0.5</v>
      </c>
      <c r="BT178" s="50">
        <f t="shared" si="98"/>
        <v>0.53333333333333333</v>
      </c>
      <c r="BU178" s="50">
        <f t="shared" si="99"/>
        <v>0.5</v>
      </c>
      <c r="BV178" s="50">
        <f t="shared" si="100"/>
        <v>0.5</v>
      </c>
      <c r="BW178" s="50">
        <f t="shared" si="101"/>
        <v>0.5</v>
      </c>
      <c r="BX178" s="50">
        <f t="shared" si="102"/>
        <v>0.36</v>
      </c>
      <c r="BY178" s="34">
        <f t="shared" si="103"/>
        <v>0.34716981132075475</v>
      </c>
      <c r="BZ178" s="34">
        <f t="shared" si="104"/>
        <v>0.34418604651162793</v>
      </c>
      <c r="CA178" s="34">
        <f t="shared" si="105"/>
        <v>0.34782608695652173</v>
      </c>
      <c r="CB178" s="34">
        <f t="shared" si="106"/>
        <v>0.34782608695652173</v>
      </c>
      <c r="CC178" s="34">
        <f t="shared" si="107"/>
        <v>0.34782608695652173</v>
      </c>
      <c r="CD178" s="34">
        <f t="shared" si="108"/>
        <v>0.29333333333333333</v>
      </c>
      <c r="CE178" s="34">
        <f t="shared" si="109"/>
        <v>0.84716981132075475</v>
      </c>
      <c r="CF178" s="34">
        <f t="shared" si="110"/>
        <v>0.8775193798449612</v>
      </c>
      <c r="CG178" s="34">
        <f t="shared" si="111"/>
        <v>0.84782608695652173</v>
      </c>
      <c r="CH178" s="34">
        <f t="shared" si="112"/>
        <v>0.84782608695652173</v>
      </c>
      <c r="CI178" s="34">
        <f t="shared" si="113"/>
        <v>0.84782608695652173</v>
      </c>
      <c r="CJ178" s="34">
        <f t="shared" si="114"/>
        <v>0.65333333333333332</v>
      </c>
      <c r="CK178" s="34">
        <f>CES!J175</f>
        <v>0.66666666666666663</v>
      </c>
      <c r="CL178" s="34">
        <f>CES!K175</f>
        <v>1</v>
      </c>
      <c r="CM178" s="34">
        <f>CES!L175</f>
        <v>0.66666666666666663</v>
      </c>
      <c r="CN178" s="34">
        <f>CES!M175</f>
        <v>0.33333333333333331</v>
      </c>
      <c r="CO178" s="34">
        <f>CES!N175</f>
        <v>0.66666666666666663</v>
      </c>
      <c r="CP178" s="34">
        <f>CES!O175</f>
        <v>1</v>
      </c>
      <c r="CQ178" s="34">
        <f t="shared" si="115"/>
        <v>6.6666666666666666E-2</v>
      </c>
      <c r="CR178" s="34">
        <f t="shared" si="116"/>
        <v>0.1</v>
      </c>
      <c r="CS178" s="34">
        <f t="shared" si="117"/>
        <v>6.6666666666666666E-2</v>
      </c>
      <c r="CT178" s="34">
        <f t="shared" si="118"/>
        <v>3.3333333333333333E-2</v>
      </c>
      <c r="CU178" s="34">
        <f t="shared" si="119"/>
        <v>6.6666666666666666E-2</v>
      </c>
      <c r="CV178" s="34">
        <f t="shared" si="120"/>
        <v>0.1</v>
      </c>
      <c r="CW178" s="34">
        <f t="shared" si="121"/>
        <v>0.76245283018867926</v>
      </c>
      <c r="CX178" s="34">
        <f t="shared" si="122"/>
        <v>0.7897674418604651</v>
      </c>
      <c r="CY178" s="34">
        <f t="shared" si="123"/>
        <v>0.7630434782608696</v>
      </c>
      <c r="CZ178" s="34">
        <f t="shared" si="124"/>
        <v>0.7630434782608696</v>
      </c>
      <c r="DA178" s="34">
        <f t="shared" si="125"/>
        <v>0.7630434782608696</v>
      </c>
      <c r="DB178" s="34">
        <f t="shared" si="126"/>
        <v>0.58799999999999997</v>
      </c>
      <c r="DC178" s="39">
        <f t="shared" si="127"/>
        <v>0.82911949685534592</v>
      </c>
      <c r="DD178" s="40">
        <f t="shared" si="128"/>
        <v>0.88976744186046508</v>
      </c>
      <c r="DE178" s="41">
        <f t="shared" si="129"/>
        <v>0.82971014492753625</v>
      </c>
      <c r="DF178" s="42">
        <f t="shared" si="130"/>
        <v>0.79637681159420293</v>
      </c>
      <c r="DG178" s="43">
        <f t="shared" si="131"/>
        <v>0.82971014492753625</v>
      </c>
      <c r="DH178" s="44">
        <f t="shared" si="132"/>
        <v>0.68799999999999994</v>
      </c>
    </row>
    <row r="179" spans="2:112" x14ac:dyDescent="0.3">
      <c r="B179" s="7">
        <f>'CAT1'!B177</f>
        <v>165</v>
      </c>
      <c r="C179" s="21" t="str">
        <f>'CAT1'!C177</f>
        <v>AME21136</v>
      </c>
      <c r="D179" s="132" t="str">
        <f>'CAT1'!D177</f>
        <v>AME21136</v>
      </c>
      <c r="E179" s="133"/>
      <c r="F179" s="7">
        <f>'CAT1'!F177</f>
        <v>2</v>
      </c>
      <c r="G179" s="7">
        <f>'CAT1'!G177</f>
        <v>2</v>
      </c>
      <c r="H179" s="7">
        <f>'CAT1'!H177</f>
        <v>2</v>
      </c>
      <c r="I179" s="7">
        <f>'CAT1'!I177</f>
        <v>2</v>
      </c>
      <c r="J179" s="7">
        <f>'CAT1'!J177</f>
        <v>1</v>
      </c>
      <c r="K179" s="7">
        <f>'CAT1'!K177</f>
        <v>1</v>
      </c>
      <c r="L179" s="7">
        <f>'CAT1'!L177</f>
        <v>6</v>
      </c>
      <c r="M179" s="7">
        <f>'CAT1'!M177</f>
        <v>13</v>
      </c>
      <c r="N179" s="7">
        <f>'CAT1'!N177</f>
        <v>7</v>
      </c>
      <c r="O179" s="17">
        <f>'CAT1'!O177</f>
        <v>36</v>
      </c>
      <c r="P179" s="7">
        <f>Model!F177</f>
        <v>1</v>
      </c>
      <c r="Q179" s="7">
        <f>Model!G177</f>
        <v>1</v>
      </c>
      <c r="R179" s="7">
        <f>Model!H177</f>
        <v>1</v>
      </c>
      <c r="S179" s="7">
        <f>Model!I177</f>
        <v>1</v>
      </c>
      <c r="T179" s="7">
        <f>Model!J177</f>
        <v>1</v>
      </c>
      <c r="U179" s="7">
        <f>Model!K177</f>
        <v>1</v>
      </c>
      <c r="V179" s="7">
        <f>Model!L177</f>
        <v>1</v>
      </c>
      <c r="W179" s="7">
        <f>Model!M177</f>
        <v>1</v>
      </c>
      <c r="X179" s="7">
        <f>Model!N177</f>
        <v>2</v>
      </c>
      <c r="Y179" s="7">
        <f>Model!O177</f>
        <v>2</v>
      </c>
      <c r="Z179" s="7">
        <f>Model!P177</f>
        <v>9</v>
      </c>
      <c r="AA179" s="7">
        <f>Model!Q177</f>
        <v>8</v>
      </c>
      <c r="AB179" s="7">
        <f>Model!R177</f>
        <v>14</v>
      </c>
      <c r="AC179" s="7">
        <f>Model!S177</f>
        <v>12</v>
      </c>
      <c r="AD179" s="7">
        <f>Model!T177</f>
        <v>13</v>
      </c>
      <c r="AE179" s="7">
        <f>Model!U177</f>
        <v>7</v>
      </c>
      <c r="AF179" s="17">
        <f>Model!V177</f>
        <v>75</v>
      </c>
      <c r="AG179" s="7">
        <f>'CAT1'!P177</f>
        <v>5</v>
      </c>
      <c r="AH179" s="7">
        <f>'CAT1'!Q177</f>
        <v>5</v>
      </c>
      <c r="AI179" s="17">
        <f>'CAT1'!R177</f>
        <v>10</v>
      </c>
      <c r="AJ179" s="29">
        <f>Model!W177</f>
        <v>5</v>
      </c>
      <c r="AK179" s="29">
        <f>Model!X177</f>
        <v>5</v>
      </c>
      <c r="AL179" s="17">
        <f>Model!AB177</f>
        <v>8</v>
      </c>
      <c r="AM179" s="29">
        <f>Model!Z177</f>
        <v>4</v>
      </c>
      <c r="AN179" s="29">
        <f>Model!AA177</f>
        <v>4</v>
      </c>
      <c r="AO179" s="17">
        <f>Model!AB177</f>
        <v>8</v>
      </c>
      <c r="AP179" s="39">
        <f t="shared" si="91"/>
        <v>0.75471698113207553</v>
      </c>
      <c r="AQ179" s="40">
        <f t="shared" si="92"/>
        <v>0.7441860465116279</v>
      </c>
      <c r="AR179" s="41">
        <f t="shared" si="93"/>
        <v>0.82608695652173914</v>
      </c>
      <c r="AS179" s="42">
        <f t="shared" si="94"/>
        <v>0.86956521739130432</v>
      </c>
      <c r="AT179" s="43">
        <f t="shared" si="95"/>
        <v>0.65217391304347827</v>
      </c>
      <c r="AU179" s="44">
        <f t="shared" si="96"/>
        <v>0.8666666666666667</v>
      </c>
      <c r="AV179" s="7">
        <f>ESE!F177</f>
        <v>2</v>
      </c>
      <c r="AW179" s="7">
        <f>ESE!G177</f>
        <v>0</v>
      </c>
      <c r="AX179" s="7">
        <f>ESE!H177</f>
        <v>0</v>
      </c>
      <c r="AY179" s="7">
        <f>ESE!I177</f>
        <v>2</v>
      </c>
      <c r="AZ179" s="7">
        <f>ESE!J177</f>
        <v>2</v>
      </c>
      <c r="BA179" s="7">
        <f>ESE!K177</f>
        <v>2</v>
      </c>
      <c r="BB179" s="7">
        <f>ESE!L177</f>
        <v>2</v>
      </c>
      <c r="BC179" s="7">
        <f>ESE!M177</f>
        <v>0</v>
      </c>
      <c r="BD179" s="7">
        <f>ESE!N177</f>
        <v>2</v>
      </c>
      <c r="BE179" s="7">
        <f>ESE!O177</f>
        <v>2</v>
      </c>
      <c r="BF179" s="7">
        <f>ESE!P177</f>
        <v>6</v>
      </c>
      <c r="BG179" s="7">
        <f>ESE!Q177</f>
        <v>11</v>
      </c>
      <c r="BH179" s="7">
        <f>ESE!R177</f>
        <v>11</v>
      </c>
      <c r="BI179" s="7">
        <f>ESE!S177</f>
        <v>11</v>
      </c>
      <c r="BJ179" s="7">
        <f>ESE!T177</f>
        <v>11</v>
      </c>
      <c r="BK179" s="7">
        <f>ESE!U177</f>
        <v>11</v>
      </c>
      <c r="BL179" s="17">
        <f>ESE!V177</f>
        <v>75</v>
      </c>
      <c r="BM179" s="52">
        <f>ESE!W177</f>
        <v>0.72222222222222221</v>
      </c>
      <c r="BN179" s="40">
        <f>ESE!X177</f>
        <v>0.72222222222222221</v>
      </c>
      <c r="BO179" s="41">
        <f>ESE!Y177</f>
        <v>0.83333333333333337</v>
      </c>
      <c r="BP179" s="42">
        <f>ESE!Z177</f>
        <v>0.72222222222222221</v>
      </c>
      <c r="BQ179" s="43">
        <f>ESE!AA177</f>
        <v>0.72222222222222221</v>
      </c>
      <c r="BR179" s="44">
        <f>ESE!AB177</f>
        <v>0.6</v>
      </c>
      <c r="BS179" s="50">
        <f t="shared" si="97"/>
        <v>0.43333333333333329</v>
      </c>
      <c r="BT179" s="50">
        <f t="shared" si="98"/>
        <v>0.43333333333333329</v>
      </c>
      <c r="BU179" s="50">
        <f t="shared" si="99"/>
        <v>0.5</v>
      </c>
      <c r="BV179" s="50">
        <f t="shared" si="100"/>
        <v>0.43333333333333329</v>
      </c>
      <c r="BW179" s="50">
        <f t="shared" si="101"/>
        <v>0.43333333333333329</v>
      </c>
      <c r="BX179" s="50">
        <f t="shared" si="102"/>
        <v>0.36</v>
      </c>
      <c r="BY179" s="34">
        <f t="shared" si="103"/>
        <v>0.30188679245283023</v>
      </c>
      <c r="BZ179" s="34">
        <f t="shared" si="104"/>
        <v>0.29767441860465116</v>
      </c>
      <c r="CA179" s="34">
        <f t="shared" si="105"/>
        <v>0.33043478260869569</v>
      </c>
      <c r="CB179" s="34">
        <f t="shared" si="106"/>
        <v>0.34782608695652173</v>
      </c>
      <c r="CC179" s="34">
        <f t="shared" si="107"/>
        <v>0.2608695652173913</v>
      </c>
      <c r="CD179" s="34">
        <f t="shared" si="108"/>
        <v>0.34666666666666668</v>
      </c>
      <c r="CE179" s="34">
        <f t="shared" si="109"/>
        <v>0.73522012578616347</v>
      </c>
      <c r="CF179" s="34">
        <f t="shared" si="110"/>
        <v>0.73100775193798451</v>
      </c>
      <c r="CG179" s="34">
        <f t="shared" si="111"/>
        <v>0.83043478260869574</v>
      </c>
      <c r="CH179" s="34">
        <f t="shared" si="112"/>
        <v>0.78115942028985508</v>
      </c>
      <c r="CI179" s="34">
        <f t="shared" si="113"/>
        <v>0.69420289855072459</v>
      </c>
      <c r="CJ179" s="34">
        <f t="shared" si="114"/>
        <v>0.70666666666666667</v>
      </c>
      <c r="CK179" s="34">
        <f>CES!J176</f>
        <v>0.66666666666666663</v>
      </c>
      <c r="CL179" s="34">
        <f>CES!K176</f>
        <v>0.66666666666666663</v>
      </c>
      <c r="CM179" s="34">
        <f>CES!L176</f>
        <v>0.66666666666666663</v>
      </c>
      <c r="CN179" s="34">
        <f>CES!M176</f>
        <v>0.66666666666666663</v>
      </c>
      <c r="CO179" s="34">
        <f>CES!N176</f>
        <v>0.33333333333333331</v>
      </c>
      <c r="CP179" s="34">
        <f>CES!O176</f>
        <v>1</v>
      </c>
      <c r="CQ179" s="34">
        <f t="shared" si="115"/>
        <v>6.6666666666666666E-2</v>
      </c>
      <c r="CR179" s="34">
        <f t="shared" si="116"/>
        <v>6.6666666666666666E-2</v>
      </c>
      <c r="CS179" s="34">
        <f t="shared" si="117"/>
        <v>6.6666666666666666E-2</v>
      </c>
      <c r="CT179" s="34">
        <f t="shared" si="118"/>
        <v>6.6666666666666666E-2</v>
      </c>
      <c r="CU179" s="34">
        <f t="shared" si="119"/>
        <v>3.3333333333333333E-2</v>
      </c>
      <c r="CV179" s="34">
        <f t="shared" si="120"/>
        <v>0.1</v>
      </c>
      <c r="CW179" s="34">
        <f t="shared" si="121"/>
        <v>0.66169811320754712</v>
      </c>
      <c r="CX179" s="34">
        <f t="shared" si="122"/>
        <v>0.65790697674418608</v>
      </c>
      <c r="CY179" s="34">
        <f t="shared" si="123"/>
        <v>0.74739130434782619</v>
      </c>
      <c r="CZ179" s="34">
        <f t="shared" si="124"/>
        <v>0.70304347826086955</v>
      </c>
      <c r="DA179" s="34">
        <f t="shared" si="125"/>
        <v>0.62478260869565216</v>
      </c>
      <c r="DB179" s="34">
        <f t="shared" si="126"/>
        <v>0.63600000000000001</v>
      </c>
      <c r="DC179" s="39">
        <f t="shared" si="127"/>
        <v>0.72836477987421377</v>
      </c>
      <c r="DD179" s="40">
        <f t="shared" si="128"/>
        <v>0.72457364341085273</v>
      </c>
      <c r="DE179" s="41">
        <f t="shared" si="129"/>
        <v>0.81405797101449284</v>
      </c>
      <c r="DF179" s="42">
        <f t="shared" si="130"/>
        <v>0.7697101449275362</v>
      </c>
      <c r="DG179" s="43">
        <f t="shared" si="131"/>
        <v>0.65811594202898549</v>
      </c>
      <c r="DH179" s="44">
        <f t="shared" si="132"/>
        <v>0.73599999999999999</v>
      </c>
    </row>
    <row r="180" spans="2:112" x14ac:dyDescent="0.3">
      <c r="B180" s="7">
        <f>'CAT1'!B178</f>
        <v>166</v>
      </c>
      <c r="C180" s="21" t="str">
        <f>'CAT1'!C178</f>
        <v>AME21137</v>
      </c>
      <c r="D180" s="132" t="str">
        <f>'CAT1'!D178</f>
        <v>AME21137</v>
      </c>
      <c r="E180" s="133"/>
      <c r="F180" s="7">
        <f>'CAT1'!F178</f>
        <v>2</v>
      </c>
      <c r="G180" s="7">
        <f>'CAT1'!G178</f>
        <v>1</v>
      </c>
      <c r="H180" s="7">
        <f>'CAT1'!H178</f>
        <v>2</v>
      </c>
      <c r="I180" s="7">
        <f>'CAT1'!I178</f>
        <v>2</v>
      </c>
      <c r="J180" s="7">
        <f>'CAT1'!J178</f>
        <v>2</v>
      </c>
      <c r="K180" s="7">
        <f>'CAT1'!K178</f>
        <v>0</v>
      </c>
      <c r="L180" s="7">
        <f>'CAT1'!L178</f>
        <v>10</v>
      </c>
      <c r="M180" s="7">
        <f>'CAT1'!M178</f>
        <v>10</v>
      </c>
      <c r="N180" s="7">
        <f>'CAT1'!N178</f>
        <v>12</v>
      </c>
      <c r="O180" s="17">
        <f>'CAT1'!O178</f>
        <v>41</v>
      </c>
      <c r="P180" s="7">
        <f>Model!F178</f>
        <v>2</v>
      </c>
      <c r="Q180" s="7">
        <f>Model!G178</f>
        <v>2</v>
      </c>
      <c r="R180" s="7">
        <f>Model!H178</f>
        <v>1</v>
      </c>
      <c r="S180" s="7">
        <f>Model!I178</f>
        <v>2</v>
      </c>
      <c r="T180" s="7">
        <f>Model!J178</f>
        <v>2</v>
      </c>
      <c r="U180" s="7">
        <f>Model!K178</f>
        <v>2</v>
      </c>
      <c r="V180" s="7">
        <f>Model!L178</f>
        <v>2</v>
      </c>
      <c r="W180" s="7">
        <f>Model!M178</f>
        <v>2</v>
      </c>
      <c r="X180" s="7">
        <f>Model!N178</f>
        <v>1</v>
      </c>
      <c r="Y180" s="7">
        <f>Model!O178</f>
        <v>2</v>
      </c>
      <c r="Z180" s="7">
        <f>Model!P178</f>
        <v>10</v>
      </c>
      <c r="AA180" s="7">
        <f>Model!Q178</f>
        <v>10</v>
      </c>
      <c r="AB180" s="7">
        <f>Model!R178</f>
        <v>11</v>
      </c>
      <c r="AC180" s="7">
        <f>Model!S178</f>
        <v>12</v>
      </c>
      <c r="AD180" s="7">
        <f>Model!T178</f>
        <v>14</v>
      </c>
      <c r="AE180" s="7">
        <f>Model!U178</f>
        <v>12</v>
      </c>
      <c r="AF180" s="17">
        <f>Model!V178</f>
        <v>87</v>
      </c>
      <c r="AG180" s="7">
        <f>'CAT1'!P178</f>
        <v>5</v>
      </c>
      <c r="AH180" s="7">
        <f>'CAT1'!Q178</f>
        <v>5</v>
      </c>
      <c r="AI180" s="17">
        <f>'CAT1'!R178</f>
        <v>10</v>
      </c>
      <c r="AJ180" s="29">
        <f>Model!W178</f>
        <v>5</v>
      </c>
      <c r="AK180" s="29">
        <f>Model!X178</f>
        <v>5</v>
      </c>
      <c r="AL180" s="17">
        <f>Model!AB178</f>
        <v>9</v>
      </c>
      <c r="AM180" s="29">
        <f>Model!Z178</f>
        <v>5</v>
      </c>
      <c r="AN180" s="29">
        <f>Model!AA178</f>
        <v>4</v>
      </c>
      <c r="AO180" s="17">
        <f>Model!AB178</f>
        <v>9</v>
      </c>
      <c r="AP180" s="39">
        <f t="shared" si="91"/>
        <v>0.83018867924528306</v>
      </c>
      <c r="AQ180" s="40">
        <f t="shared" si="92"/>
        <v>0.81395348837209303</v>
      </c>
      <c r="AR180" s="41">
        <f t="shared" si="93"/>
        <v>0.91304347826086951</v>
      </c>
      <c r="AS180" s="42">
        <f t="shared" si="94"/>
        <v>1</v>
      </c>
      <c r="AT180" s="43">
        <f t="shared" si="95"/>
        <v>0.86956521739130432</v>
      </c>
      <c r="AU180" s="44">
        <f t="shared" si="96"/>
        <v>0.93333333333333335</v>
      </c>
      <c r="AV180" s="7">
        <f>ESE!F178</f>
        <v>2</v>
      </c>
      <c r="AW180" s="7">
        <f>ESE!G178</f>
        <v>2</v>
      </c>
      <c r="AX180" s="7">
        <f>ESE!H178</f>
        <v>0</v>
      </c>
      <c r="AY180" s="7">
        <f>ESE!I178</f>
        <v>2</v>
      </c>
      <c r="AZ180" s="7">
        <f>ESE!J178</f>
        <v>1</v>
      </c>
      <c r="BA180" s="7">
        <f>ESE!K178</f>
        <v>0</v>
      </c>
      <c r="BB180" s="7">
        <f>ESE!L178</f>
        <v>1</v>
      </c>
      <c r="BC180" s="7">
        <f>ESE!M178</f>
        <v>0</v>
      </c>
      <c r="BD180" s="7">
        <f>ESE!N178</f>
        <v>2</v>
      </c>
      <c r="BE180" s="7">
        <f>ESE!O178</f>
        <v>2</v>
      </c>
      <c r="BF180" s="7">
        <f>ESE!P178</f>
        <v>0</v>
      </c>
      <c r="BG180" s="7">
        <f>ESE!Q178</f>
        <v>13</v>
      </c>
      <c r="BH180" s="7">
        <f>ESE!R178</f>
        <v>12</v>
      </c>
      <c r="BI180" s="7">
        <f>ESE!S178</f>
        <v>11</v>
      </c>
      <c r="BJ180" s="7">
        <f>ESE!T178</f>
        <v>8</v>
      </c>
      <c r="BK180" s="7">
        <f>ESE!U178</f>
        <v>11</v>
      </c>
      <c r="BL180" s="17">
        <f>ESE!V178</f>
        <v>67</v>
      </c>
      <c r="BM180" s="52">
        <f>ESE!W178</f>
        <v>0.94444444444444442</v>
      </c>
      <c r="BN180" s="40">
        <f>ESE!X178</f>
        <v>0.77777777777777779</v>
      </c>
      <c r="BO180" s="41">
        <f>ESE!Y178</f>
        <v>0.66666666666666663</v>
      </c>
      <c r="BP180" s="42">
        <f>ESE!Z178</f>
        <v>0.5</v>
      </c>
      <c r="BQ180" s="43">
        <f>ESE!AA178</f>
        <v>0.72222222222222221</v>
      </c>
      <c r="BR180" s="44">
        <f>ESE!AB178</f>
        <v>0</v>
      </c>
      <c r="BS180" s="50">
        <f t="shared" si="97"/>
        <v>0.56666666666666665</v>
      </c>
      <c r="BT180" s="50">
        <f t="shared" si="98"/>
        <v>0.46666666666666667</v>
      </c>
      <c r="BU180" s="50">
        <f t="shared" si="99"/>
        <v>0.39999999999999997</v>
      </c>
      <c r="BV180" s="50">
        <f t="shared" si="100"/>
        <v>0.3</v>
      </c>
      <c r="BW180" s="50">
        <f t="shared" si="101"/>
        <v>0.43333333333333329</v>
      </c>
      <c r="BX180" s="50">
        <f t="shared" si="102"/>
        <v>0</v>
      </c>
      <c r="BY180" s="34">
        <f t="shared" si="103"/>
        <v>0.33207547169811324</v>
      </c>
      <c r="BZ180" s="34">
        <f t="shared" si="104"/>
        <v>0.32558139534883723</v>
      </c>
      <c r="CA180" s="34">
        <f t="shared" si="105"/>
        <v>0.36521739130434783</v>
      </c>
      <c r="CB180" s="34">
        <f t="shared" si="106"/>
        <v>0.4</v>
      </c>
      <c r="CC180" s="34">
        <f t="shared" si="107"/>
        <v>0.34782608695652173</v>
      </c>
      <c r="CD180" s="34">
        <f t="shared" si="108"/>
        <v>0.37333333333333335</v>
      </c>
      <c r="CE180" s="34">
        <f t="shared" si="109"/>
        <v>0.8987421383647799</v>
      </c>
      <c r="CF180" s="34">
        <f t="shared" si="110"/>
        <v>0.79224806201550391</v>
      </c>
      <c r="CG180" s="34">
        <f t="shared" si="111"/>
        <v>0.76521739130434785</v>
      </c>
      <c r="CH180" s="34">
        <f t="shared" si="112"/>
        <v>0.7</v>
      </c>
      <c r="CI180" s="34">
        <f t="shared" si="113"/>
        <v>0.78115942028985508</v>
      </c>
      <c r="CJ180" s="34">
        <f t="shared" si="114"/>
        <v>0.37333333333333335</v>
      </c>
      <c r="CK180" s="34">
        <f>CES!J177</f>
        <v>0.66666666666666663</v>
      </c>
      <c r="CL180" s="34">
        <f>CES!K177</f>
        <v>1</v>
      </c>
      <c r="CM180" s="34">
        <f>CES!L177</f>
        <v>1</v>
      </c>
      <c r="CN180" s="34">
        <f>CES!M177</f>
        <v>1</v>
      </c>
      <c r="CO180" s="34">
        <f>CES!N177</f>
        <v>1</v>
      </c>
      <c r="CP180" s="34">
        <f>CES!O177</f>
        <v>1</v>
      </c>
      <c r="CQ180" s="34">
        <f t="shared" si="115"/>
        <v>6.6666666666666666E-2</v>
      </c>
      <c r="CR180" s="34">
        <f t="shared" si="116"/>
        <v>0.1</v>
      </c>
      <c r="CS180" s="34">
        <f t="shared" si="117"/>
        <v>0.1</v>
      </c>
      <c r="CT180" s="34">
        <f t="shared" si="118"/>
        <v>0.1</v>
      </c>
      <c r="CU180" s="34">
        <f t="shared" si="119"/>
        <v>0.1</v>
      </c>
      <c r="CV180" s="34">
        <f t="shared" si="120"/>
        <v>0.1</v>
      </c>
      <c r="CW180" s="34">
        <f t="shared" si="121"/>
        <v>0.80886792452830192</v>
      </c>
      <c r="CX180" s="34">
        <f t="shared" si="122"/>
        <v>0.71302325581395354</v>
      </c>
      <c r="CY180" s="34">
        <f t="shared" si="123"/>
        <v>0.68869565217391304</v>
      </c>
      <c r="CZ180" s="34">
        <f t="shared" si="124"/>
        <v>0.63</v>
      </c>
      <c r="DA180" s="34">
        <f t="shared" si="125"/>
        <v>0.70304347826086955</v>
      </c>
      <c r="DB180" s="34">
        <f t="shared" si="126"/>
        <v>0.33600000000000002</v>
      </c>
      <c r="DC180" s="39">
        <f t="shared" si="127"/>
        <v>0.87553459119496857</v>
      </c>
      <c r="DD180" s="40">
        <f t="shared" si="128"/>
        <v>0.81302325581395352</v>
      </c>
      <c r="DE180" s="41">
        <f t="shared" si="129"/>
        <v>0.78869565217391302</v>
      </c>
      <c r="DF180" s="42">
        <f t="shared" si="130"/>
        <v>0.73</v>
      </c>
      <c r="DG180" s="43">
        <f t="shared" si="131"/>
        <v>0.80304347826086953</v>
      </c>
      <c r="DH180" s="44">
        <f t="shared" si="132"/>
        <v>0.43600000000000005</v>
      </c>
    </row>
    <row r="181" spans="2:112" x14ac:dyDescent="0.3">
      <c r="B181" s="7">
        <f>'CAT1'!B179</f>
        <v>167</v>
      </c>
      <c r="C181" s="21" t="str">
        <f>'CAT1'!C179</f>
        <v>AME21139</v>
      </c>
      <c r="D181" s="132" t="str">
        <f>'CAT1'!D179</f>
        <v>AME21139</v>
      </c>
      <c r="E181" s="133"/>
      <c r="F181" s="7">
        <f>'CAT1'!F179</f>
        <v>1</v>
      </c>
      <c r="G181" s="7">
        <f>'CAT1'!G179</f>
        <v>2</v>
      </c>
      <c r="H181" s="7">
        <f>'CAT1'!H179</f>
        <v>2</v>
      </c>
      <c r="I181" s="7">
        <f>'CAT1'!I179</f>
        <v>1</v>
      </c>
      <c r="J181" s="7">
        <f>'CAT1'!J179</f>
        <v>2</v>
      </c>
      <c r="K181" s="7">
        <f>'CAT1'!K179</f>
        <v>1</v>
      </c>
      <c r="L181" s="7">
        <f>'CAT1'!L179</f>
        <v>6</v>
      </c>
      <c r="M181" s="7">
        <f>'CAT1'!M179</f>
        <v>7</v>
      </c>
      <c r="N181" s="7">
        <f>'CAT1'!N179</f>
        <v>14</v>
      </c>
      <c r="O181" s="17">
        <f>'CAT1'!O179</f>
        <v>36</v>
      </c>
      <c r="P181" s="7">
        <f>Model!F179</f>
        <v>2</v>
      </c>
      <c r="Q181" s="7">
        <f>Model!G179</f>
        <v>1</v>
      </c>
      <c r="R181" s="7">
        <f>Model!H179</f>
        <v>2</v>
      </c>
      <c r="S181" s="7">
        <f>Model!I179</f>
        <v>2</v>
      </c>
      <c r="T181" s="7">
        <f>Model!J179</f>
        <v>2</v>
      </c>
      <c r="U181" s="7">
        <f>Model!K179</f>
        <v>2</v>
      </c>
      <c r="V181" s="7">
        <f>Model!L179</f>
        <v>2</v>
      </c>
      <c r="W181" s="7">
        <f>Model!M179</f>
        <v>2</v>
      </c>
      <c r="X181" s="7">
        <f>Model!N179</f>
        <v>2</v>
      </c>
      <c r="Y181" s="7">
        <f>Model!O179</f>
        <v>2</v>
      </c>
      <c r="Z181" s="7">
        <f>Model!P179</f>
        <v>6</v>
      </c>
      <c r="AA181" s="7">
        <f>Model!Q179</f>
        <v>7</v>
      </c>
      <c r="AB181" s="7">
        <f>Model!R179</f>
        <v>6</v>
      </c>
      <c r="AC181" s="7">
        <f>Model!S179</f>
        <v>6</v>
      </c>
      <c r="AD181" s="7">
        <f>Model!T179</f>
        <v>14</v>
      </c>
      <c r="AE181" s="7">
        <f>Model!U179</f>
        <v>8</v>
      </c>
      <c r="AF181" s="17">
        <f>Model!V179</f>
        <v>66</v>
      </c>
      <c r="AG181" s="7">
        <f>'CAT1'!P179</f>
        <v>5</v>
      </c>
      <c r="AH181" s="7">
        <f>'CAT1'!Q179</f>
        <v>5</v>
      </c>
      <c r="AI181" s="17">
        <f>'CAT1'!R179</f>
        <v>10</v>
      </c>
      <c r="AJ181" s="29">
        <f>Model!W179</f>
        <v>5</v>
      </c>
      <c r="AK181" s="29">
        <f>Model!X179</f>
        <v>5</v>
      </c>
      <c r="AL181" s="17">
        <f>Model!AB179</f>
        <v>9</v>
      </c>
      <c r="AM181" s="29">
        <f>Model!Z179</f>
        <v>4</v>
      </c>
      <c r="AN181" s="29">
        <f>Model!AA179</f>
        <v>5</v>
      </c>
      <c r="AO181" s="17">
        <f>Model!AB179</f>
        <v>9</v>
      </c>
      <c r="AP181" s="39">
        <f t="shared" si="91"/>
        <v>0.62264150943396224</v>
      </c>
      <c r="AQ181" s="40">
        <f t="shared" si="92"/>
        <v>0.76744186046511631</v>
      </c>
      <c r="AR181" s="41">
        <f t="shared" si="93"/>
        <v>0.65217391304347827</v>
      </c>
      <c r="AS181" s="42">
        <f t="shared" si="94"/>
        <v>1</v>
      </c>
      <c r="AT181" s="43">
        <f t="shared" si="95"/>
        <v>0.69565217391304346</v>
      </c>
      <c r="AU181" s="44">
        <f t="shared" si="96"/>
        <v>0.73333333333333328</v>
      </c>
      <c r="AV181" s="7">
        <f>ESE!F179</f>
        <v>2</v>
      </c>
      <c r="AW181" s="7">
        <f>ESE!G179</f>
        <v>2</v>
      </c>
      <c r="AX181" s="7">
        <f>ESE!H179</f>
        <v>0</v>
      </c>
      <c r="AY181" s="7">
        <f>ESE!I179</f>
        <v>2</v>
      </c>
      <c r="AZ181" s="7">
        <f>ESE!J179</f>
        <v>2</v>
      </c>
      <c r="BA181" s="7">
        <f>ESE!K179</f>
        <v>2</v>
      </c>
      <c r="BB181" s="7">
        <f>ESE!L179</f>
        <v>2</v>
      </c>
      <c r="BC181" s="7">
        <f>ESE!M179</f>
        <v>0</v>
      </c>
      <c r="BD181" s="7">
        <f>ESE!N179</f>
        <v>0</v>
      </c>
      <c r="BE181" s="7">
        <f>ESE!O179</f>
        <v>0</v>
      </c>
      <c r="BF181" s="7">
        <f>ESE!P179</f>
        <v>6</v>
      </c>
      <c r="BG181" s="7">
        <f>ESE!Q179</f>
        <v>11</v>
      </c>
      <c r="BH181" s="7">
        <f>ESE!R179</f>
        <v>12</v>
      </c>
      <c r="BI181" s="7">
        <f>ESE!S179</f>
        <v>11</v>
      </c>
      <c r="BJ181" s="7">
        <f>ESE!T179</f>
        <v>11</v>
      </c>
      <c r="BK181" s="7">
        <f>ESE!U179</f>
        <v>11</v>
      </c>
      <c r="BL181" s="17">
        <f>ESE!V179</f>
        <v>74</v>
      </c>
      <c r="BM181" s="52">
        <f>ESE!W179</f>
        <v>0.83333333333333337</v>
      </c>
      <c r="BN181" s="40">
        <f>ESE!X179</f>
        <v>0.77777777777777779</v>
      </c>
      <c r="BO181" s="41">
        <f>ESE!Y179</f>
        <v>0.83333333333333337</v>
      </c>
      <c r="BP181" s="42">
        <f>ESE!Z179</f>
        <v>0.72222222222222221</v>
      </c>
      <c r="BQ181" s="43">
        <f>ESE!AA179</f>
        <v>0.61111111111111116</v>
      </c>
      <c r="BR181" s="44">
        <f>ESE!AB179</f>
        <v>0.6</v>
      </c>
      <c r="BS181" s="50">
        <f t="shared" si="97"/>
        <v>0.5</v>
      </c>
      <c r="BT181" s="50">
        <f t="shared" si="98"/>
        <v>0.46666666666666667</v>
      </c>
      <c r="BU181" s="50">
        <f t="shared" si="99"/>
        <v>0.5</v>
      </c>
      <c r="BV181" s="50">
        <f t="shared" si="100"/>
        <v>0.43333333333333329</v>
      </c>
      <c r="BW181" s="50">
        <f t="shared" si="101"/>
        <v>0.3666666666666667</v>
      </c>
      <c r="BX181" s="50">
        <f t="shared" si="102"/>
        <v>0.36</v>
      </c>
      <c r="BY181" s="34">
        <f t="shared" si="103"/>
        <v>0.24905660377358491</v>
      </c>
      <c r="BZ181" s="34">
        <f t="shared" si="104"/>
        <v>0.30697674418604654</v>
      </c>
      <c r="CA181" s="34">
        <f t="shared" si="105"/>
        <v>0.2608695652173913</v>
      </c>
      <c r="CB181" s="34">
        <f t="shared" si="106"/>
        <v>0.4</v>
      </c>
      <c r="CC181" s="34">
        <f t="shared" si="107"/>
        <v>0.27826086956521739</v>
      </c>
      <c r="CD181" s="34">
        <f t="shared" si="108"/>
        <v>0.29333333333333333</v>
      </c>
      <c r="CE181" s="34">
        <f t="shared" si="109"/>
        <v>0.74905660377358485</v>
      </c>
      <c r="CF181" s="34">
        <f t="shared" si="110"/>
        <v>0.77364341085271326</v>
      </c>
      <c r="CG181" s="34">
        <f t="shared" si="111"/>
        <v>0.76086956521739135</v>
      </c>
      <c r="CH181" s="34">
        <f t="shared" si="112"/>
        <v>0.83333333333333326</v>
      </c>
      <c r="CI181" s="34">
        <f t="shared" si="113"/>
        <v>0.64492753623188404</v>
      </c>
      <c r="CJ181" s="34">
        <f t="shared" si="114"/>
        <v>0.65333333333333332</v>
      </c>
      <c r="CK181" s="34">
        <f>CES!J178</f>
        <v>1</v>
      </c>
      <c r="CL181" s="34">
        <f>CES!K178</f>
        <v>0.66666666666666663</v>
      </c>
      <c r="CM181" s="34">
        <f>CES!L178</f>
        <v>0.66666666666666663</v>
      </c>
      <c r="CN181" s="34">
        <f>CES!M178</f>
        <v>1</v>
      </c>
      <c r="CO181" s="34">
        <f>CES!N178</f>
        <v>0.33333333333333331</v>
      </c>
      <c r="CP181" s="34">
        <f>CES!O178</f>
        <v>1</v>
      </c>
      <c r="CQ181" s="34">
        <f t="shared" si="115"/>
        <v>0.1</v>
      </c>
      <c r="CR181" s="34">
        <f t="shared" si="116"/>
        <v>6.6666666666666666E-2</v>
      </c>
      <c r="CS181" s="34">
        <f t="shared" si="117"/>
        <v>6.6666666666666666E-2</v>
      </c>
      <c r="CT181" s="34">
        <f t="shared" si="118"/>
        <v>0.1</v>
      </c>
      <c r="CU181" s="34">
        <f t="shared" si="119"/>
        <v>3.3333333333333333E-2</v>
      </c>
      <c r="CV181" s="34">
        <f t="shared" si="120"/>
        <v>0.1</v>
      </c>
      <c r="CW181" s="34">
        <f t="shared" si="121"/>
        <v>0.67415094339622639</v>
      </c>
      <c r="CX181" s="34">
        <f t="shared" si="122"/>
        <v>0.69627906976744192</v>
      </c>
      <c r="CY181" s="34">
        <f t="shared" si="123"/>
        <v>0.68478260869565222</v>
      </c>
      <c r="CZ181" s="34">
        <f t="shared" si="124"/>
        <v>0.75</v>
      </c>
      <c r="DA181" s="34">
        <f t="shared" si="125"/>
        <v>0.58043478260869563</v>
      </c>
      <c r="DB181" s="34">
        <f t="shared" si="126"/>
        <v>0.58799999999999997</v>
      </c>
      <c r="DC181" s="39">
        <f t="shared" si="127"/>
        <v>0.77415094339622637</v>
      </c>
      <c r="DD181" s="40">
        <f t="shared" si="128"/>
        <v>0.76294573643410857</v>
      </c>
      <c r="DE181" s="41">
        <f t="shared" si="129"/>
        <v>0.75144927536231887</v>
      </c>
      <c r="DF181" s="42">
        <f t="shared" si="130"/>
        <v>0.85</v>
      </c>
      <c r="DG181" s="43">
        <f t="shared" si="131"/>
        <v>0.61376811594202896</v>
      </c>
      <c r="DH181" s="44">
        <f t="shared" si="132"/>
        <v>0.68799999999999994</v>
      </c>
    </row>
    <row r="182" spans="2:112" x14ac:dyDescent="0.3">
      <c r="B182" s="7">
        <f>'CAT1'!B180</f>
        <v>168</v>
      </c>
      <c r="C182" s="21" t="str">
        <f>'CAT1'!C180</f>
        <v>AME21140</v>
      </c>
      <c r="D182" s="132" t="str">
        <f>'CAT1'!D180</f>
        <v>AME21140</v>
      </c>
      <c r="E182" s="133"/>
      <c r="F182" s="7">
        <f>'CAT1'!F180</f>
        <v>2</v>
      </c>
      <c r="G182" s="7">
        <f>'CAT1'!G180</f>
        <v>2</v>
      </c>
      <c r="H182" s="7">
        <f>'CAT1'!H180</f>
        <v>2</v>
      </c>
      <c r="I182" s="7">
        <f>'CAT1'!I180</f>
        <v>2</v>
      </c>
      <c r="J182" s="7">
        <f>'CAT1'!J180</f>
        <v>2</v>
      </c>
      <c r="K182" s="7">
        <f>'CAT1'!K180</f>
        <v>2</v>
      </c>
      <c r="L182" s="7">
        <f>'CAT1'!L180</f>
        <v>10</v>
      </c>
      <c r="M182" s="7">
        <f>'CAT1'!M180</f>
        <v>10</v>
      </c>
      <c r="N182" s="7">
        <f>'CAT1'!N180</f>
        <v>11</v>
      </c>
      <c r="O182" s="17">
        <f>'CAT1'!O180</f>
        <v>43</v>
      </c>
      <c r="P182" s="7">
        <f>Model!F180</f>
        <v>2</v>
      </c>
      <c r="Q182" s="7">
        <f>Model!G180</f>
        <v>2</v>
      </c>
      <c r="R182" s="7">
        <f>Model!H180</f>
        <v>1</v>
      </c>
      <c r="S182" s="7">
        <f>Model!I180</f>
        <v>2</v>
      </c>
      <c r="T182" s="7">
        <f>Model!J180</f>
        <v>2</v>
      </c>
      <c r="U182" s="7">
        <f>Model!K180</f>
        <v>2</v>
      </c>
      <c r="V182" s="7">
        <f>Model!L180</f>
        <v>2</v>
      </c>
      <c r="W182" s="7">
        <f>Model!M180</f>
        <v>2</v>
      </c>
      <c r="X182" s="7">
        <f>Model!N180</f>
        <v>1</v>
      </c>
      <c r="Y182" s="7">
        <f>Model!O180</f>
        <v>2</v>
      </c>
      <c r="Z182" s="7">
        <f>Model!P180</f>
        <v>10</v>
      </c>
      <c r="AA182" s="7">
        <f>Model!Q180</f>
        <v>10</v>
      </c>
      <c r="AB182" s="7">
        <f>Model!R180</f>
        <v>11</v>
      </c>
      <c r="AC182" s="7">
        <f>Model!S180</f>
        <v>12</v>
      </c>
      <c r="AD182" s="7">
        <f>Model!T180</f>
        <v>14</v>
      </c>
      <c r="AE182" s="7">
        <f>Model!U180</f>
        <v>12</v>
      </c>
      <c r="AF182" s="17">
        <f>Model!V180</f>
        <v>87</v>
      </c>
      <c r="AG182" s="7">
        <f>'CAT1'!P180</f>
        <v>5</v>
      </c>
      <c r="AH182" s="7">
        <f>'CAT1'!Q180</f>
        <v>5</v>
      </c>
      <c r="AI182" s="17">
        <f>'CAT1'!R180</f>
        <v>10</v>
      </c>
      <c r="AJ182" s="29">
        <f>Model!W180</f>
        <v>5</v>
      </c>
      <c r="AK182" s="29">
        <f>Model!X180</f>
        <v>5</v>
      </c>
      <c r="AL182" s="17">
        <f>Model!AB180</f>
        <v>10</v>
      </c>
      <c r="AM182" s="29">
        <f>Model!Z180</f>
        <v>5</v>
      </c>
      <c r="AN182" s="29">
        <f>Model!AA180</f>
        <v>5</v>
      </c>
      <c r="AO182" s="17">
        <f>Model!AB180</f>
        <v>10</v>
      </c>
      <c r="AP182" s="39">
        <f t="shared" si="91"/>
        <v>0.84905660377358494</v>
      </c>
      <c r="AQ182" s="40">
        <f t="shared" si="92"/>
        <v>0.83720930232558144</v>
      </c>
      <c r="AR182" s="41">
        <f t="shared" si="93"/>
        <v>0.91304347826086951</v>
      </c>
      <c r="AS182" s="42">
        <f t="shared" si="94"/>
        <v>1</v>
      </c>
      <c r="AT182" s="43">
        <f t="shared" si="95"/>
        <v>0.86956521739130432</v>
      </c>
      <c r="AU182" s="44">
        <f t="shared" si="96"/>
        <v>1</v>
      </c>
      <c r="AV182" s="7">
        <f>ESE!F180</f>
        <v>2</v>
      </c>
      <c r="AW182" s="7">
        <f>ESE!G180</f>
        <v>2</v>
      </c>
      <c r="AX182" s="7">
        <f>ESE!H180</f>
        <v>2</v>
      </c>
      <c r="AY182" s="7">
        <f>ESE!I180</f>
        <v>2</v>
      </c>
      <c r="AZ182" s="7">
        <f>ESE!J180</f>
        <v>2</v>
      </c>
      <c r="BA182" s="7">
        <f>ESE!K180</f>
        <v>0</v>
      </c>
      <c r="BB182" s="7">
        <f>ESE!L180</f>
        <v>2</v>
      </c>
      <c r="BC182" s="7">
        <f>ESE!M180</f>
        <v>1</v>
      </c>
      <c r="BD182" s="7">
        <f>ESE!N180</f>
        <v>2</v>
      </c>
      <c r="BE182" s="7">
        <f>ESE!O180</f>
        <v>2</v>
      </c>
      <c r="BF182" s="7">
        <f>ESE!P180</f>
        <v>7</v>
      </c>
      <c r="BG182" s="7">
        <f>ESE!Q180</f>
        <v>12</v>
      </c>
      <c r="BH182" s="7">
        <f>ESE!R180</f>
        <v>12</v>
      </c>
      <c r="BI182" s="7">
        <f>ESE!S180</f>
        <v>10</v>
      </c>
      <c r="BJ182" s="7">
        <f>ESE!T180</f>
        <v>10</v>
      </c>
      <c r="BK182" s="7">
        <f>ESE!U180</f>
        <v>12</v>
      </c>
      <c r="BL182" s="17">
        <f>ESE!V180</f>
        <v>80</v>
      </c>
      <c r="BM182" s="52">
        <f>ESE!W180</f>
        <v>0.88888888888888884</v>
      </c>
      <c r="BN182" s="40">
        <f>ESE!X180</f>
        <v>0.88888888888888884</v>
      </c>
      <c r="BO182" s="41">
        <f>ESE!Y180</f>
        <v>0.66666666666666663</v>
      </c>
      <c r="BP182" s="42">
        <f>ESE!Z180</f>
        <v>0.72222222222222221</v>
      </c>
      <c r="BQ182" s="43">
        <f>ESE!AA180</f>
        <v>0.83333333333333337</v>
      </c>
      <c r="BR182" s="44">
        <f>ESE!AB180</f>
        <v>0.7</v>
      </c>
      <c r="BS182" s="50">
        <f t="shared" si="97"/>
        <v>0.53333333333333333</v>
      </c>
      <c r="BT182" s="50">
        <f t="shared" si="98"/>
        <v>0.53333333333333333</v>
      </c>
      <c r="BU182" s="50">
        <f t="shared" si="99"/>
        <v>0.39999999999999997</v>
      </c>
      <c r="BV182" s="50">
        <f t="shared" si="100"/>
        <v>0.43333333333333329</v>
      </c>
      <c r="BW182" s="50">
        <f t="shared" si="101"/>
        <v>0.5</v>
      </c>
      <c r="BX182" s="50">
        <f t="shared" si="102"/>
        <v>0.42</v>
      </c>
      <c r="BY182" s="34">
        <f t="shared" si="103"/>
        <v>0.339622641509434</v>
      </c>
      <c r="BZ182" s="34">
        <f t="shared" si="104"/>
        <v>0.33488372093023261</v>
      </c>
      <c r="CA182" s="34">
        <f t="shared" si="105"/>
        <v>0.36521739130434783</v>
      </c>
      <c r="CB182" s="34">
        <f t="shared" si="106"/>
        <v>0.4</v>
      </c>
      <c r="CC182" s="34">
        <f t="shared" si="107"/>
        <v>0.34782608695652173</v>
      </c>
      <c r="CD182" s="34">
        <f t="shared" si="108"/>
        <v>0.4</v>
      </c>
      <c r="CE182" s="34">
        <f t="shared" si="109"/>
        <v>0.87295597484276732</v>
      </c>
      <c r="CF182" s="34">
        <f t="shared" si="110"/>
        <v>0.86821705426356588</v>
      </c>
      <c r="CG182" s="34">
        <f t="shared" si="111"/>
        <v>0.76521739130434785</v>
      </c>
      <c r="CH182" s="34">
        <f t="shared" si="112"/>
        <v>0.83333333333333326</v>
      </c>
      <c r="CI182" s="34">
        <f t="shared" si="113"/>
        <v>0.84782608695652173</v>
      </c>
      <c r="CJ182" s="34">
        <f t="shared" si="114"/>
        <v>0.82000000000000006</v>
      </c>
      <c r="CK182" s="34">
        <f>CES!J179</f>
        <v>0.33333333333333331</v>
      </c>
      <c r="CL182" s="34">
        <f>CES!K179</f>
        <v>0.66666666666666663</v>
      </c>
      <c r="CM182" s="34">
        <f>CES!L179</f>
        <v>0.66666666666666663</v>
      </c>
      <c r="CN182" s="34">
        <f>CES!M179</f>
        <v>0.33333333333333331</v>
      </c>
      <c r="CO182" s="34">
        <f>CES!N179</f>
        <v>0.33333333333333331</v>
      </c>
      <c r="CP182" s="34">
        <f>CES!O179</f>
        <v>0.33333333333333331</v>
      </c>
      <c r="CQ182" s="34">
        <f t="shared" si="115"/>
        <v>3.3333333333333333E-2</v>
      </c>
      <c r="CR182" s="34">
        <f t="shared" si="116"/>
        <v>6.6666666666666666E-2</v>
      </c>
      <c r="CS182" s="34">
        <f t="shared" si="117"/>
        <v>6.6666666666666666E-2</v>
      </c>
      <c r="CT182" s="34">
        <f t="shared" si="118"/>
        <v>3.3333333333333333E-2</v>
      </c>
      <c r="CU182" s="34">
        <f t="shared" si="119"/>
        <v>3.3333333333333333E-2</v>
      </c>
      <c r="CV182" s="34">
        <f t="shared" si="120"/>
        <v>3.3333333333333333E-2</v>
      </c>
      <c r="CW182" s="34">
        <f t="shared" si="121"/>
        <v>0.78566037735849059</v>
      </c>
      <c r="CX182" s="34">
        <f t="shared" si="122"/>
        <v>0.78139534883720929</v>
      </c>
      <c r="CY182" s="34">
        <f t="shared" si="123"/>
        <v>0.68869565217391304</v>
      </c>
      <c r="CZ182" s="34">
        <f t="shared" si="124"/>
        <v>0.75</v>
      </c>
      <c r="DA182" s="34">
        <f t="shared" si="125"/>
        <v>0.7630434782608696</v>
      </c>
      <c r="DB182" s="34">
        <f t="shared" si="126"/>
        <v>0.7380000000000001</v>
      </c>
      <c r="DC182" s="39">
        <f t="shared" si="127"/>
        <v>0.81899371069182392</v>
      </c>
      <c r="DD182" s="40">
        <f t="shared" si="128"/>
        <v>0.84806201550387594</v>
      </c>
      <c r="DE182" s="41">
        <f t="shared" si="129"/>
        <v>0.75536231884057969</v>
      </c>
      <c r="DF182" s="42">
        <f t="shared" si="130"/>
        <v>0.78333333333333333</v>
      </c>
      <c r="DG182" s="43">
        <f t="shared" si="131"/>
        <v>0.79637681159420293</v>
      </c>
      <c r="DH182" s="44">
        <f t="shared" si="132"/>
        <v>0.77133333333333343</v>
      </c>
    </row>
    <row r="183" spans="2:112" x14ac:dyDescent="0.3">
      <c r="B183" s="7">
        <f>'CAT1'!B181</f>
        <v>169</v>
      </c>
      <c r="C183" s="21" t="str">
        <f>'CAT1'!C181</f>
        <v>AME21141</v>
      </c>
      <c r="D183" s="132" t="str">
        <f>'CAT1'!D181</f>
        <v>AME21141</v>
      </c>
      <c r="E183" s="133"/>
      <c r="F183" s="7">
        <f>'CAT1'!F181</f>
        <v>1</v>
      </c>
      <c r="G183" s="7">
        <f>'CAT1'!G181</f>
        <v>1</v>
      </c>
      <c r="H183" s="7">
        <f>'CAT1'!H181</f>
        <v>2</v>
      </c>
      <c r="I183" s="7">
        <f>'CAT1'!I181</f>
        <v>2</v>
      </c>
      <c r="J183" s="7">
        <f>'CAT1'!J181</f>
        <v>0</v>
      </c>
      <c r="K183" s="7">
        <f>'CAT1'!K181</f>
        <v>2</v>
      </c>
      <c r="L183" s="7">
        <f>'CAT1'!L181</f>
        <v>10</v>
      </c>
      <c r="M183" s="7">
        <f>'CAT1'!M181</f>
        <v>11</v>
      </c>
      <c r="N183" s="7">
        <f>'CAT1'!N181</f>
        <v>12</v>
      </c>
      <c r="O183" s="17">
        <f>'CAT1'!O181</f>
        <v>41</v>
      </c>
      <c r="P183" s="7">
        <f>Model!F181</f>
        <v>0</v>
      </c>
      <c r="Q183" s="7">
        <f>Model!G181</f>
        <v>1</v>
      </c>
      <c r="R183" s="7">
        <f>Model!H181</f>
        <v>1</v>
      </c>
      <c r="S183" s="7">
        <f>Model!I181</f>
        <v>1</v>
      </c>
      <c r="T183" s="7">
        <f>Model!J181</f>
        <v>1</v>
      </c>
      <c r="U183" s="7">
        <f>Model!K181</f>
        <v>1</v>
      </c>
      <c r="V183" s="7">
        <f>Model!L181</f>
        <v>1</v>
      </c>
      <c r="W183" s="7">
        <f>Model!M181</f>
        <v>1</v>
      </c>
      <c r="X183" s="7">
        <f>Model!N181</f>
        <v>1</v>
      </c>
      <c r="Y183" s="7">
        <f>Model!O181</f>
        <v>2</v>
      </c>
      <c r="Z183" s="7">
        <f>Model!P181</f>
        <v>10</v>
      </c>
      <c r="AA183" s="7">
        <f>Model!Q181</f>
        <v>10</v>
      </c>
      <c r="AB183" s="7">
        <f>Model!R181</f>
        <v>14</v>
      </c>
      <c r="AC183" s="7">
        <f>Model!S181</f>
        <v>13</v>
      </c>
      <c r="AD183" s="7">
        <f>Model!T181</f>
        <v>13</v>
      </c>
      <c r="AE183" s="7">
        <f>Model!U181</f>
        <v>10</v>
      </c>
      <c r="AF183" s="17">
        <f>Model!V181</f>
        <v>80</v>
      </c>
      <c r="AG183" s="7">
        <f>'CAT1'!P181</f>
        <v>5</v>
      </c>
      <c r="AH183" s="7">
        <f>'CAT1'!Q181</f>
        <v>5</v>
      </c>
      <c r="AI183" s="17">
        <f>'CAT1'!R181</f>
        <v>10</v>
      </c>
      <c r="AJ183" s="29">
        <f>Model!W181</f>
        <v>5</v>
      </c>
      <c r="AK183" s="29">
        <f>Model!X181</f>
        <v>5</v>
      </c>
      <c r="AL183" s="17">
        <f>Model!AB181</f>
        <v>8</v>
      </c>
      <c r="AM183" s="29">
        <f>Model!Z181</f>
        <v>4</v>
      </c>
      <c r="AN183" s="29">
        <f>Model!AA181</f>
        <v>4</v>
      </c>
      <c r="AO183" s="17">
        <f>Model!AB181</f>
        <v>8</v>
      </c>
      <c r="AP183" s="39">
        <f t="shared" si="91"/>
        <v>0.77358490566037741</v>
      </c>
      <c r="AQ183" s="40">
        <f t="shared" si="92"/>
        <v>0.86046511627906974</v>
      </c>
      <c r="AR183" s="41">
        <f t="shared" si="93"/>
        <v>0.86956521739130432</v>
      </c>
      <c r="AS183" s="42">
        <f t="shared" si="94"/>
        <v>0.86956521739130432</v>
      </c>
      <c r="AT183" s="43">
        <f t="shared" si="95"/>
        <v>0.73913043478260865</v>
      </c>
      <c r="AU183" s="44">
        <f t="shared" si="96"/>
        <v>0.93333333333333335</v>
      </c>
      <c r="AV183" s="7">
        <f>ESE!F181</f>
        <v>2</v>
      </c>
      <c r="AW183" s="7">
        <f>ESE!G181</f>
        <v>2</v>
      </c>
      <c r="AX183" s="7">
        <f>ESE!H181</f>
        <v>1</v>
      </c>
      <c r="AY183" s="7">
        <f>ESE!I181</f>
        <v>0</v>
      </c>
      <c r="AZ183" s="7">
        <f>ESE!J181</f>
        <v>0</v>
      </c>
      <c r="BA183" s="7">
        <f>ESE!K181</f>
        <v>0</v>
      </c>
      <c r="BB183" s="7">
        <f>ESE!L181</f>
        <v>2</v>
      </c>
      <c r="BC183" s="7">
        <f>ESE!M181</f>
        <v>0</v>
      </c>
      <c r="BD183" s="7">
        <f>ESE!N181</f>
        <v>2</v>
      </c>
      <c r="BE183" s="7">
        <f>ESE!O181</f>
        <v>2</v>
      </c>
      <c r="BF183" s="7">
        <f>ESE!P181</f>
        <v>6</v>
      </c>
      <c r="BG183" s="7">
        <f>ESE!Q181</f>
        <v>11</v>
      </c>
      <c r="BH183" s="7">
        <f>ESE!R181</f>
        <v>12</v>
      </c>
      <c r="BI183" s="7">
        <f>ESE!S181</f>
        <v>11</v>
      </c>
      <c r="BJ183" s="7">
        <f>ESE!T181</f>
        <v>11</v>
      </c>
      <c r="BK183" s="7">
        <f>ESE!U181</f>
        <v>11</v>
      </c>
      <c r="BL183" s="17">
        <f>ESE!V181</f>
        <v>73</v>
      </c>
      <c r="BM183" s="52">
        <f>ESE!W181</f>
        <v>0.83333333333333337</v>
      </c>
      <c r="BN183" s="40">
        <f>ESE!X181</f>
        <v>0.72222222222222221</v>
      </c>
      <c r="BO183" s="41">
        <f>ESE!Y181</f>
        <v>0.61111111111111116</v>
      </c>
      <c r="BP183" s="42">
        <f>ESE!Z181</f>
        <v>0.72222222222222221</v>
      </c>
      <c r="BQ183" s="43">
        <f>ESE!AA181</f>
        <v>0.72222222222222221</v>
      </c>
      <c r="BR183" s="44">
        <f>ESE!AB181</f>
        <v>0.6</v>
      </c>
      <c r="BS183" s="50">
        <f t="shared" si="97"/>
        <v>0.5</v>
      </c>
      <c r="BT183" s="50">
        <f t="shared" si="98"/>
        <v>0.43333333333333329</v>
      </c>
      <c r="BU183" s="50">
        <f t="shared" si="99"/>
        <v>0.3666666666666667</v>
      </c>
      <c r="BV183" s="50">
        <f t="shared" si="100"/>
        <v>0.43333333333333329</v>
      </c>
      <c r="BW183" s="50">
        <f t="shared" si="101"/>
        <v>0.43333333333333329</v>
      </c>
      <c r="BX183" s="50">
        <f t="shared" si="102"/>
        <v>0.36</v>
      </c>
      <c r="BY183" s="34">
        <f t="shared" si="103"/>
        <v>0.30943396226415099</v>
      </c>
      <c r="BZ183" s="34">
        <f t="shared" si="104"/>
        <v>0.34418604651162793</v>
      </c>
      <c r="CA183" s="34">
        <f t="shared" si="105"/>
        <v>0.34782608695652173</v>
      </c>
      <c r="CB183" s="34">
        <f t="shared" si="106"/>
        <v>0.34782608695652173</v>
      </c>
      <c r="CC183" s="34">
        <f t="shared" si="107"/>
        <v>0.29565217391304349</v>
      </c>
      <c r="CD183" s="34">
        <f t="shared" si="108"/>
        <v>0.37333333333333335</v>
      </c>
      <c r="CE183" s="34">
        <f t="shared" si="109"/>
        <v>0.80943396226415099</v>
      </c>
      <c r="CF183" s="34">
        <f t="shared" si="110"/>
        <v>0.77751937984496122</v>
      </c>
      <c r="CG183" s="34">
        <f t="shared" si="111"/>
        <v>0.71449275362318843</v>
      </c>
      <c r="CH183" s="34">
        <f t="shared" si="112"/>
        <v>0.78115942028985508</v>
      </c>
      <c r="CI183" s="34">
        <f t="shared" si="113"/>
        <v>0.72898550724637678</v>
      </c>
      <c r="CJ183" s="34">
        <f t="shared" si="114"/>
        <v>0.73333333333333339</v>
      </c>
      <c r="CK183" s="34">
        <f>CES!J180</f>
        <v>0.33333333333333331</v>
      </c>
      <c r="CL183" s="34">
        <f>CES!K180</f>
        <v>0.33333333333333331</v>
      </c>
      <c r="CM183" s="34">
        <f>CES!L180</f>
        <v>0.33333333333333331</v>
      </c>
      <c r="CN183" s="34">
        <f>CES!M180</f>
        <v>0.66666666666666663</v>
      </c>
      <c r="CO183" s="34">
        <f>CES!N180</f>
        <v>0.33333333333333331</v>
      </c>
      <c r="CP183" s="34">
        <f>CES!O180</f>
        <v>0.33333333333333331</v>
      </c>
      <c r="CQ183" s="34">
        <f t="shared" si="115"/>
        <v>3.3333333333333333E-2</v>
      </c>
      <c r="CR183" s="34">
        <f t="shared" si="116"/>
        <v>3.3333333333333333E-2</v>
      </c>
      <c r="CS183" s="34">
        <f t="shared" si="117"/>
        <v>3.3333333333333333E-2</v>
      </c>
      <c r="CT183" s="34">
        <f t="shared" si="118"/>
        <v>6.6666666666666666E-2</v>
      </c>
      <c r="CU183" s="34">
        <f t="shared" si="119"/>
        <v>3.3333333333333333E-2</v>
      </c>
      <c r="CV183" s="34">
        <f t="shared" si="120"/>
        <v>3.3333333333333333E-2</v>
      </c>
      <c r="CW183" s="34">
        <f t="shared" si="121"/>
        <v>0.72849056603773588</v>
      </c>
      <c r="CX183" s="34">
        <f t="shared" si="122"/>
        <v>0.69976744186046513</v>
      </c>
      <c r="CY183" s="34">
        <f t="shared" si="123"/>
        <v>0.64304347826086961</v>
      </c>
      <c r="CZ183" s="34">
        <f t="shared" si="124"/>
        <v>0.70304347826086955</v>
      </c>
      <c r="DA183" s="34">
        <f t="shared" si="125"/>
        <v>0.6560869565217391</v>
      </c>
      <c r="DB183" s="34">
        <f t="shared" si="126"/>
        <v>0.66</v>
      </c>
      <c r="DC183" s="39">
        <f t="shared" si="127"/>
        <v>0.7618238993710692</v>
      </c>
      <c r="DD183" s="40">
        <f t="shared" si="128"/>
        <v>0.73310077519379846</v>
      </c>
      <c r="DE183" s="41">
        <f t="shared" si="129"/>
        <v>0.67637681159420293</v>
      </c>
      <c r="DF183" s="42">
        <f t="shared" si="130"/>
        <v>0.7697101449275362</v>
      </c>
      <c r="DG183" s="43">
        <f t="shared" si="131"/>
        <v>0.68942028985507242</v>
      </c>
      <c r="DH183" s="44">
        <f t="shared" si="132"/>
        <v>0.69333333333333336</v>
      </c>
    </row>
    <row r="184" spans="2:112" x14ac:dyDescent="0.3">
      <c r="B184" s="7">
        <f>'CAT1'!B182</f>
        <v>170</v>
      </c>
      <c r="C184" s="21" t="str">
        <f>'CAT1'!C182</f>
        <v>AME21145</v>
      </c>
      <c r="D184" s="132" t="str">
        <f>'CAT1'!D182</f>
        <v>AME21145</v>
      </c>
      <c r="E184" s="133"/>
      <c r="F184" s="7">
        <f>'CAT1'!F182</f>
        <v>0</v>
      </c>
      <c r="G184" s="7">
        <f>'CAT1'!G182</f>
        <v>2</v>
      </c>
      <c r="H184" s="7">
        <f>'CAT1'!H182</f>
        <v>0</v>
      </c>
      <c r="I184" s="7">
        <f>'CAT1'!I182</f>
        <v>2</v>
      </c>
      <c r="J184" s="7">
        <f>'CAT1'!J182</f>
        <v>2</v>
      </c>
      <c r="K184" s="7">
        <f>'CAT1'!K182</f>
        <v>1</v>
      </c>
      <c r="L184" s="7">
        <f>'CAT1'!L182</f>
        <v>1</v>
      </c>
      <c r="M184" s="7">
        <f>'CAT1'!M182</f>
        <v>14</v>
      </c>
      <c r="N184" s="7">
        <f>'CAT1'!N182</f>
        <v>8</v>
      </c>
      <c r="O184" s="17">
        <f>'CAT1'!O182</f>
        <v>30</v>
      </c>
      <c r="P184" s="7">
        <f>Model!F182</f>
        <v>2</v>
      </c>
      <c r="Q184" s="7">
        <f>Model!G182</f>
        <v>2</v>
      </c>
      <c r="R184" s="7">
        <f>Model!H182</f>
        <v>2</v>
      </c>
      <c r="S184" s="7">
        <f>Model!I182</f>
        <v>1</v>
      </c>
      <c r="T184" s="7">
        <f>Model!J182</f>
        <v>2</v>
      </c>
      <c r="U184" s="7">
        <f>Model!K182</f>
        <v>2</v>
      </c>
      <c r="V184" s="7">
        <f>Model!L182</f>
        <v>2</v>
      </c>
      <c r="W184" s="7">
        <f>Model!M182</f>
        <v>2</v>
      </c>
      <c r="X184" s="7">
        <f>Model!N182</f>
        <v>2</v>
      </c>
      <c r="Y184" s="7">
        <f>Model!O182</f>
        <v>2</v>
      </c>
      <c r="Z184" s="7">
        <f>Model!P182</f>
        <v>9</v>
      </c>
      <c r="AA184" s="7">
        <f>Model!Q182</f>
        <v>7</v>
      </c>
      <c r="AB184" s="7">
        <f>Model!R182</f>
        <v>5</v>
      </c>
      <c r="AC184" s="7">
        <f>Model!S182</f>
        <v>7</v>
      </c>
      <c r="AD184" s="7">
        <f>Model!T182</f>
        <v>4</v>
      </c>
      <c r="AE184" s="7">
        <f>Model!U182</f>
        <v>0</v>
      </c>
      <c r="AF184" s="17">
        <f>Model!V182</f>
        <v>51</v>
      </c>
      <c r="AG184" s="7">
        <f>'CAT1'!P182</f>
        <v>5</v>
      </c>
      <c r="AH184" s="7">
        <f>'CAT1'!Q182</f>
        <v>5</v>
      </c>
      <c r="AI184" s="17">
        <f>'CAT1'!R182</f>
        <v>10</v>
      </c>
      <c r="AJ184" s="29">
        <f>Model!W182</f>
        <v>5</v>
      </c>
      <c r="AK184" s="29">
        <f>Model!X182</f>
        <v>5</v>
      </c>
      <c r="AL184" s="17">
        <f>Model!AB182</f>
        <v>9</v>
      </c>
      <c r="AM184" s="29">
        <f>Model!Z182</f>
        <v>4</v>
      </c>
      <c r="AN184" s="29">
        <f>Model!AA182</f>
        <v>5</v>
      </c>
      <c r="AO184" s="17">
        <f>Model!AB182</f>
        <v>9</v>
      </c>
      <c r="AP184" s="39">
        <f t="shared" si="91"/>
        <v>0.62264150943396224</v>
      </c>
      <c r="AQ184" s="40">
        <f t="shared" si="92"/>
        <v>0.60465116279069764</v>
      </c>
      <c r="AR184" s="41">
        <f t="shared" si="93"/>
        <v>0.69565217391304346</v>
      </c>
      <c r="AS184" s="42">
        <f t="shared" si="94"/>
        <v>0.56521739130434778</v>
      </c>
      <c r="AT184" s="43">
        <f t="shared" si="95"/>
        <v>0.34782608695652173</v>
      </c>
      <c r="AU184" s="44">
        <f t="shared" si="96"/>
        <v>0.93333333333333335</v>
      </c>
      <c r="AV184" s="7">
        <f>ESE!F182</f>
        <v>1</v>
      </c>
      <c r="AW184" s="7">
        <f>ESE!G182</f>
        <v>0</v>
      </c>
      <c r="AX184" s="7">
        <f>ESE!H182</f>
        <v>0</v>
      </c>
      <c r="AY184" s="7">
        <f>ESE!I182</f>
        <v>0</v>
      </c>
      <c r="AZ184" s="7">
        <f>ESE!J182</f>
        <v>1</v>
      </c>
      <c r="BA184" s="7">
        <f>ESE!K182</f>
        <v>0</v>
      </c>
      <c r="BB184" s="7">
        <f>ESE!L182</f>
        <v>2</v>
      </c>
      <c r="BC184" s="7">
        <f>ESE!M182</f>
        <v>2</v>
      </c>
      <c r="BD184" s="7">
        <f>ESE!N182</f>
        <v>2</v>
      </c>
      <c r="BE184" s="7">
        <f>ESE!O182</f>
        <v>0</v>
      </c>
      <c r="BF184" s="7">
        <f>ESE!P182</f>
        <v>5</v>
      </c>
      <c r="BG184" s="7">
        <f>ESE!Q182</f>
        <v>10</v>
      </c>
      <c r="BH184" s="7">
        <f>ESE!R182</f>
        <v>10</v>
      </c>
      <c r="BI184" s="7">
        <f>ESE!S182</f>
        <v>11</v>
      </c>
      <c r="BJ184" s="7">
        <f>ESE!T182</f>
        <v>11</v>
      </c>
      <c r="BK184" s="7">
        <f>ESE!U182</f>
        <v>13</v>
      </c>
      <c r="BL184" s="17">
        <f>ESE!V182</f>
        <v>68</v>
      </c>
      <c r="BM184" s="52">
        <f>ESE!W182</f>
        <v>0.61111111111111116</v>
      </c>
      <c r="BN184" s="40">
        <f>ESE!X182</f>
        <v>0.55555555555555558</v>
      </c>
      <c r="BO184" s="41">
        <f>ESE!Y182</f>
        <v>0.66666666666666663</v>
      </c>
      <c r="BP184" s="42">
        <f>ESE!Z182</f>
        <v>0.83333333333333337</v>
      </c>
      <c r="BQ184" s="43">
        <f>ESE!AA182</f>
        <v>0.94444444444444442</v>
      </c>
      <c r="BR184" s="44">
        <f>ESE!AB182</f>
        <v>0.5</v>
      </c>
      <c r="BS184" s="50">
        <f t="shared" si="97"/>
        <v>0.3666666666666667</v>
      </c>
      <c r="BT184" s="50">
        <f t="shared" si="98"/>
        <v>0.33333333333333331</v>
      </c>
      <c r="BU184" s="50">
        <f t="shared" si="99"/>
        <v>0.39999999999999997</v>
      </c>
      <c r="BV184" s="50">
        <f t="shared" si="100"/>
        <v>0.5</v>
      </c>
      <c r="BW184" s="50">
        <f t="shared" si="101"/>
        <v>0.56666666666666665</v>
      </c>
      <c r="BX184" s="50">
        <f t="shared" si="102"/>
        <v>0.3</v>
      </c>
      <c r="BY184" s="34">
        <f t="shared" si="103"/>
        <v>0.24905660377358491</v>
      </c>
      <c r="BZ184" s="34">
        <f t="shared" si="104"/>
        <v>0.24186046511627907</v>
      </c>
      <c r="CA184" s="34">
        <f t="shared" si="105"/>
        <v>0.27826086956521739</v>
      </c>
      <c r="CB184" s="34">
        <f t="shared" si="106"/>
        <v>0.22608695652173913</v>
      </c>
      <c r="CC184" s="34">
        <f t="shared" si="107"/>
        <v>0.1391304347826087</v>
      </c>
      <c r="CD184" s="34">
        <f t="shared" si="108"/>
        <v>0.37333333333333335</v>
      </c>
      <c r="CE184" s="34">
        <f t="shared" si="109"/>
        <v>0.61572327044025155</v>
      </c>
      <c r="CF184" s="34">
        <f t="shared" si="110"/>
        <v>0.57519379844961238</v>
      </c>
      <c r="CG184" s="34">
        <f t="shared" si="111"/>
        <v>0.67826086956521736</v>
      </c>
      <c r="CH184" s="34">
        <f t="shared" si="112"/>
        <v>0.72608695652173916</v>
      </c>
      <c r="CI184" s="34">
        <f t="shared" si="113"/>
        <v>0.70579710144927532</v>
      </c>
      <c r="CJ184" s="34">
        <f t="shared" si="114"/>
        <v>0.67333333333333334</v>
      </c>
      <c r="CK184" s="34">
        <f>CES!J181</f>
        <v>0.33333333333333331</v>
      </c>
      <c r="CL184" s="34">
        <f>CES!K181</f>
        <v>1</v>
      </c>
      <c r="CM184" s="34">
        <f>CES!L181</f>
        <v>0.33333333333333331</v>
      </c>
      <c r="CN184" s="34">
        <f>CES!M181</f>
        <v>0.66666666666666663</v>
      </c>
      <c r="CO184" s="34">
        <f>CES!N181</f>
        <v>1</v>
      </c>
      <c r="CP184" s="34">
        <f>CES!O181</f>
        <v>1</v>
      </c>
      <c r="CQ184" s="34">
        <f t="shared" si="115"/>
        <v>3.3333333333333333E-2</v>
      </c>
      <c r="CR184" s="34">
        <f t="shared" si="116"/>
        <v>0.1</v>
      </c>
      <c r="CS184" s="34">
        <f t="shared" si="117"/>
        <v>3.3333333333333333E-2</v>
      </c>
      <c r="CT184" s="34">
        <f t="shared" si="118"/>
        <v>6.6666666666666666E-2</v>
      </c>
      <c r="CU184" s="34">
        <f t="shared" si="119"/>
        <v>0.1</v>
      </c>
      <c r="CV184" s="34">
        <f t="shared" si="120"/>
        <v>0.1</v>
      </c>
      <c r="CW184" s="34">
        <f t="shared" si="121"/>
        <v>0.55415094339622639</v>
      </c>
      <c r="CX184" s="34">
        <f t="shared" si="122"/>
        <v>0.51767441860465113</v>
      </c>
      <c r="CY184" s="34">
        <f t="shared" si="123"/>
        <v>0.61043478260869566</v>
      </c>
      <c r="CZ184" s="34">
        <f t="shared" si="124"/>
        <v>0.65347826086956529</v>
      </c>
      <c r="DA184" s="34">
        <f t="shared" si="125"/>
        <v>0.63521739130434784</v>
      </c>
      <c r="DB184" s="34">
        <f t="shared" si="126"/>
        <v>0.60599999999999998</v>
      </c>
      <c r="DC184" s="39">
        <f t="shared" si="127"/>
        <v>0.58748427672955972</v>
      </c>
      <c r="DD184" s="40">
        <f t="shared" si="128"/>
        <v>0.61767441860465111</v>
      </c>
      <c r="DE184" s="41">
        <f t="shared" si="129"/>
        <v>0.64376811594202898</v>
      </c>
      <c r="DF184" s="42">
        <f t="shared" si="130"/>
        <v>0.72014492753623194</v>
      </c>
      <c r="DG184" s="43">
        <f t="shared" si="131"/>
        <v>0.73521739130434782</v>
      </c>
      <c r="DH184" s="44">
        <f t="shared" si="132"/>
        <v>0.70599999999999996</v>
      </c>
    </row>
    <row r="185" spans="2:112" x14ac:dyDescent="0.3">
      <c r="B185" s="7">
        <f>'CAT1'!B183</f>
        <v>171</v>
      </c>
      <c r="C185" s="21" t="str">
        <f>'CAT1'!C183</f>
        <v>AME21146</v>
      </c>
      <c r="D185" s="132" t="str">
        <f>'CAT1'!D183</f>
        <v>AME21146</v>
      </c>
      <c r="E185" s="133"/>
      <c r="F185" s="7">
        <f>'CAT1'!F183</f>
        <v>1</v>
      </c>
      <c r="G185" s="7">
        <f>'CAT1'!G183</f>
        <v>0</v>
      </c>
      <c r="H185" s="7">
        <f>'CAT1'!H183</f>
        <v>2</v>
      </c>
      <c r="I185" s="7">
        <f>'CAT1'!I183</f>
        <v>1</v>
      </c>
      <c r="J185" s="7">
        <f>'CAT1'!J183</f>
        <v>2</v>
      </c>
      <c r="K185" s="7">
        <f>'CAT1'!K183</f>
        <v>1</v>
      </c>
      <c r="L185" s="7">
        <f>'CAT1'!L183</f>
        <v>10</v>
      </c>
      <c r="M185" s="7">
        <f>'CAT1'!M183</f>
        <v>12</v>
      </c>
      <c r="N185" s="7">
        <f>'CAT1'!N183</f>
        <v>12</v>
      </c>
      <c r="O185" s="17">
        <f>'CAT1'!O183</f>
        <v>41</v>
      </c>
      <c r="P185" s="7">
        <f>Model!F183</f>
        <v>1</v>
      </c>
      <c r="Q185" s="7">
        <f>Model!G183</f>
        <v>1</v>
      </c>
      <c r="R185" s="7">
        <f>Model!H183</f>
        <v>1</v>
      </c>
      <c r="S185" s="7">
        <f>Model!I183</f>
        <v>1</v>
      </c>
      <c r="T185" s="7">
        <f>Model!J183</f>
        <v>1</v>
      </c>
      <c r="U185" s="7">
        <f>Model!K183</f>
        <v>1</v>
      </c>
      <c r="V185" s="7">
        <f>Model!L183</f>
        <v>1</v>
      </c>
      <c r="W185" s="7">
        <f>Model!M183</f>
        <v>1</v>
      </c>
      <c r="X185" s="7">
        <f>Model!N183</f>
        <v>1</v>
      </c>
      <c r="Y185" s="7">
        <f>Model!O183</f>
        <v>1</v>
      </c>
      <c r="Z185" s="7">
        <f>Model!P183</f>
        <v>6</v>
      </c>
      <c r="AA185" s="7">
        <f>Model!Q183</f>
        <v>12</v>
      </c>
      <c r="AB185" s="7">
        <f>Model!R183</f>
        <v>14</v>
      </c>
      <c r="AC185" s="7">
        <f>Model!S183</f>
        <v>11</v>
      </c>
      <c r="AD185" s="7">
        <f>Model!T183</f>
        <v>13</v>
      </c>
      <c r="AE185" s="7">
        <f>Model!U183</f>
        <v>10</v>
      </c>
      <c r="AF185" s="17">
        <f>Model!V183</f>
        <v>76</v>
      </c>
      <c r="AG185" s="7">
        <f>'CAT1'!P183</f>
        <v>5</v>
      </c>
      <c r="AH185" s="7">
        <f>'CAT1'!Q183</f>
        <v>5</v>
      </c>
      <c r="AI185" s="17">
        <f>'CAT1'!R183</f>
        <v>10</v>
      </c>
      <c r="AJ185" s="29">
        <f>Model!W183</f>
        <v>5</v>
      </c>
      <c r="AK185" s="29">
        <f>Model!X183</f>
        <v>5</v>
      </c>
      <c r="AL185" s="17">
        <f>Model!AB183</f>
        <v>9</v>
      </c>
      <c r="AM185" s="29">
        <f>Model!Z183</f>
        <v>4</v>
      </c>
      <c r="AN185" s="29">
        <f>Model!AA183</f>
        <v>5</v>
      </c>
      <c r="AO185" s="17">
        <f>Model!AB183</f>
        <v>9</v>
      </c>
      <c r="AP185" s="39">
        <f t="shared" si="91"/>
        <v>0.83018867924528306</v>
      </c>
      <c r="AQ185" s="40">
        <f t="shared" si="92"/>
        <v>0.86046511627906974</v>
      </c>
      <c r="AR185" s="41">
        <f t="shared" si="93"/>
        <v>0.78260869565217395</v>
      </c>
      <c r="AS185" s="42">
        <f t="shared" si="94"/>
        <v>0.86956521739130432</v>
      </c>
      <c r="AT185" s="43">
        <f t="shared" si="95"/>
        <v>0.69565217391304346</v>
      </c>
      <c r="AU185" s="44">
        <f t="shared" si="96"/>
        <v>0.73333333333333328</v>
      </c>
      <c r="AV185" s="7">
        <f>ESE!F183</f>
        <v>0</v>
      </c>
      <c r="AW185" s="7">
        <f>ESE!G183</f>
        <v>0</v>
      </c>
      <c r="AX185" s="7">
        <f>ESE!H183</f>
        <v>0</v>
      </c>
      <c r="AY185" s="7">
        <f>ESE!I183</f>
        <v>0</v>
      </c>
      <c r="AZ185" s="7">
        <f>ESE!J183</f>
        <v>0</v>
      </c>
      <c r="BA185" s="7">
        <f>ESE!K183</f>
        <v>0</v>
      </c>
      <c r="BB185" s="7">
        <f>ESE!L183</f>
        <v>0</v>
      </c>
      <c r="BC185" s="7">
        <f>ESE!M183</f>
        <v>0</v>
      </c>
      <c r="BD185" s="7">
        <f>ESE!N183</f>
        <v>0</v>
      </c>
      <c r="BE185" s="7">
        <f>ESE!O183</f>
        <v>0</v>
      </c>
      <c r="BF185" s="7">
        <f>ESE!P183</f>
        <v>5</v>
      </c>
      <c r="BG185" s="7">
        <f>ESE!Q183</f>
        <v>10</v>
      </c>
      <c r="BH185" s="7">
        <f>ESE!R183</f>
        <v>10</v>
      </c>
      <c r="BI185" s="7">
        <f>ESE!S183</f>
        <v>9</v>
      </c>
      <c r="BJ185" s="7">
        <f>ESE!T183</f>
        <v>9</v>
      </c>
      <c r="BK185" s="7">
        <f>ESE!U183</f>
        <v>9</v>
      </c>
      <c r="BL185" s="17">
        <f>ESE!V183</f>
        <v>52</v>
      </c>
      <c r="BM185" s="52">
        <f>ESE!W183</f>
        <v>0.55555555555555558</v>
      </c>
      <c r="BN185" s="40">
        <f>ESE!X183</f>
        <v>0.55555555555555558</v>
      </c>
      <c r="BO185" s="41">
        <f>ESE!Y183</f>
        <v>0.5</v>
      </c>
      <c r="BP185" s="42">
        <f>ESE!Z183</f>
        <v>0.5</v>
      </c>
      <c r="BQ185" s="43">
        <f>ESE!AA183</f>
        <v>0.5</v>
      </c>
      <c r="BR185" s="44">
        <f>ESE!AB183</f>
        <v>0.5</v>
      </c>
      <c r="BS185" s="50">
        <f t="shared" si="97"/>
        <v>0.33333333333333331</v>
      </c>
      <c r="BT185" s="50">
        <f t="shared" si="98"/>
        <v>0.33333333333333331</v>
      </c>
      <c r="BU185" s="50">
        <f t="shared" si="99"/>
        <v>0.3</v>
      </c>
      <c r="BV185" s="50">
        <f t="shared" si="100"/>
        <v>0.3</v>
      </c>
      <c r="BW185" s="50">
        <f t="shared" si="101"/>
        <v>0.3</v>
      </c>
      <c r="BX185" s="50">
        <f t="shared" si="102"/>
        <v>0.3</v>
      </c>
      <c r="BY185" s="34">
        <f t="shared" si="103"/>
        <v>0.33207547169811324</v>
      </c>
      <c r="BZ185" s="34">
        <f t="shared" si="104"/>
        <v>0.34418604651162793</v>
      </c>
      <c r="CA185" s="34">
        <f t="shared" si="105"/>
        <v>0.31304347826086959</v>
      </c>
      <c r="CB185" s="34">
        <f t="shared" si="106"/>
        <v>0.34782608695652173</v>
      </c>
      <c r="CC185" s="34">
        <f t="shared" si="107"/>
        <v>0.27826086956521739</v>
      </c>
      <c r="CD185" s="34">
        <f t="shared" si="108"/>
        <v>0.29333333333333333</v>
      </c>
      <c r="CE185" s="34">
        <f t="shared" si="109"/>
        <v>0.66540880503144662</v>
      </c>
      <c r="CF185" s="34">
        <f t="shared" si="110"/>
        <v>0.67751937984496124</v>
      </c>
      <c r="CG185" s="34">
        <f t="shared" si="111"/>
        <v>0.61304347826086958</v>
      </c>
      <c r="CH185" s="34">
        <f t="shared" si="112"/>
        <v>0.64782608695652177</v>
      </c>
      <c r="CI185" s="34">
        <f t="shared" si="113"/>
        <v>0.57826086956521738</v>
      </c>
      <c r="CJ185" s="34">
        <f t="shared" si="114"/>
        <v>0.59333333333333327</v>
      </c>
      <c r="CK185" s="34">
        <f>CES!J182</f>
        <v>0.66666666666666663</v>
      </c>
      <c r="CL185" s="34">
        <f>CES!K182</f>
        <v>0.66666666666666663</v>
      </c>
      <c r="CM185" s="34">
        <f>CES!L182</f>
        <v>0.66666666666666663</v>
      </c>
      <c r="CN185" s="34">
        <f>CES!M182</f>
        <v>0.66666666666666663</v>
      </c>
      <c r="CO185" s="34">
        <f>CES!N182</f>
        <v>0.66666666666666663</v>
      </c>
      <c r="CP185" s="34">
        <f>CES!O182</f>
        <v>0.33333333333333331</v>
      </c>
      <c r="CQ185" s="34">
        <f t="shared" si="115"/>
        <v>6.6666666666666666E-2</v>
      </c>
      <c r="CR185" s="34">
        <f t="shared" si="116"/>
        <v>6.6666666666666666E-2</v>
      </c>
      <c r="CS185" s="34">
        <f t="shared" si="117"/>
        <v>6.6666666666666666E-2</v>
      </c>
      <c r="CT185" s="34">
        <f t="shared" si="118"/>
        <v>6.6666666666666666E-2</v>
      </c>
      <c r="CU185" s="34">
        <f t="shared" si="119"/>
        <v>6.6666666666666666E-2</v>
      </c>
      <c r="CV185" s="34">
        <f t="shared" si="120"/>
        <v>3.3333333333333333E-2</v>
      </c>
      <c r="CW185" s="34">
        <f t="shared" si="121"/>
        <v>0.59886792452830195</v>
      </c>
      <c r="CX185" s="34">
        <f t="shared" si="122"/>
        <v>0.60976744186046516</v>
      </c>
      <c r="CY185" s="34">
        <f t="shared" si="123"/>
        <v>0.55173913043478262</v>
      </c>
      <c r="CZ185" s="34">
        <f t="shared" si="124"/>
        <v>0.58304347826086966</v>
      </c>
      <c r="DA185" s="34">
        <f t="shared" si="125"/>
        <v>0.52043478260869569</v>
      </c>
      <c r="DB185" s="34">
        <f t="shared" si="126"/>
        <v>0.53399999999999992</v>
      </c>
      <c r="DC185" s="39">
        <f t="shared" si="127"/>
        <v>0.66553459119496861</v>
      </c>
      <c r="DD185" s="40">
        <f t="shared" si="128"/>
        <v>0.67643410852713182</v>
      </c>
      <c r="DE185" s="41">
        <f t="shared" si="129"/>
        <v>0.61840579710144927</v>
      </c>
      <c r="DF185" s="42">
        <f t="shared" si="130"/>
        <v>0.64971014492753631</v>
      </c>
      <c r="DG185" s="43">
        <f t="shared" si="131"/>
        <v>0.58710144927536234</v>
      </c>
      <c r="DH185" s="44">
        <f t="shared" si="132"/>
        <v>0.56733333333333325</v>
      </c>
    </row>
    <row r="186" spans="2:112" x14ac:dyDescent="0.3">
      <c r="B186" s="7">
        <f>'CAT1'!B184</f>
        <v>172</v>
      </c>
      <c r="C186" s="21" t="str">
        <f>'CAT1'!C184</f>
        <v>AME21147</v>
      </c>
      <c r="D186" s="132" t="str">
        <f>'CAT1'!D184</f>
        <v>AME21147</v>
      </c>
      <c r="E186" s="133"/>
      <c r="F186" s="7">
        <f>'CAT1'!F184</f>
        <v>1</v>
      </c>
      <c r="G186" s="7">
        <f>'CAT1'!G184</f>
        <v>1</v>
      </c>
      <c r="H186" s="7">
        <f>'CAT1'!H184</f>
        <v>1</v>
      </c>
      <c r="I186" s="7">
        <f>'CAT1'!I184</f>
        <v>1</v>
      </c>
      <c r="J186" s="7">
        <f>'CAT1'!J184</f>
        <v>1</v>
      </c>
      <c r="K186" s="7">
        <f>'CAT1'!K184</f>
        <v>1</v>
      </c>
      <c r="L186" s="7">
        <f>'CAT1'!L184</f>
        <v>6</v>
      </c>
      <c r="M186" s="7">
        <f>'CAT1'!M184</f>
        <v>9</v>
      </c>
      <c r="N186" s="7">
        <f>'CAT1'!N184</f>
        <v>13</v>
      </c>
      <c r="O186" s="17">
        <f>'CAT1'!O184</f>
        <v>34</v>
      </c>
      <c r="P186" s="7">
        <f>Model!F184</f>
        <v>2</v>
      </c>
      <c r="Q186" s="7">
        <f>Model!G184</f>
        <v>1</v>
      </c>
      <c r="R186" s="7">
        <f>Model!H184</f>
        <v>2</v>
      </c>
      <c r="S186" s="7">
        <f>Model!I184</f>
        <v>2</v>
      </c>
      <c r="T186" s="7">
        <f>Model!J184</f>
        <v>2</v>
      </c>
      <c r="U186" s="7">
        <f>Model!K184</f>
        <v>2</v>
      </c>
      <c r="V186" s="7">
        <f>Model!L184</f>
        <v>2</v>
      </c>
      <c r="W186" s="7">
        <f>Model!M184</f>
        <v>2</v>
      </c>
      <c r="X186" s="7">
        <f>Model!N184</f>
        <v>2</v>
      </c>
      <c r="Y186" s="7">
        <f>Model!O184</f>
        <v>2</v>
      </c>
      <c r="Z186" s="7">
        <f>Model!P184</f>
        <v>8</v>
      </c>
      <c r="AA186" s="7">
        <f>Model!Q184</f>
        <v>14</v>
      </c>
      <c r="AB186" s="7">
        <f>Model!R184</f>
        <v>13</v>
      </c>
      <c r="AC186" s="7">
        <f>Model!S184</f>
        <v>0</v>
      </c>
      <c r="AD186" s="7">
        <f>Model!T184</f>
        <v>4</v>
      </c>
      <c r="AE186" s="7">
        <f>Model!U184</f>
        <v>3</v>
      </c>
      <c r="AF186" s="17">
        <f>Model!V184</f>
        <v>61</v>
      </c>
      <c r="AG186" s="7">
        <f>'CAT1'!P184</f>
        <v>5</v>
      </c>
      <c r="AH186" s="7">
        <f>'CAT1'!Q184</f>
        <v>5</v>
      </c>
      <c r="AI186" s="17">
        <f>'CAT1'!R184</f>
        <v>10</v>
      </c>
      <c r="AJ186" s="29">
        <f>Model!W184</f>
        <v>5</v>
      </c>
      <c r="AK186" s="29">
        <f>Model!X184</f>
        <v>5</v>
      </c>
      <c r="AL186" s="17">
        <f>Model!AB184</f>
        <v>9</v>
      </c>
      <c r="AM186" s="29">
        <f>Model!Z184</f>
        <v>4</v>
      </c>
      <c r="AN186" s="29">
        <f>Model!AA184</f>
        <v>5</v>
      </c>
      <c r="AO186" s="17">
        <f>Model!AB184</f>
        <v>9</v>
      </c>
      <c r="AP186" s="39">
        <f t="shared" si="91"/>
        <v>0.75471698113207553</v>
      </c>
      <c r="AQ186" s="40">
        <f t="shared" si="92"/>
        <v>0.88372093023255816</v>
      </c>
      <c r="AR186" s="41">
        <f t="shared" si="93"/>
        <v>0.39130434782608697</v>
      </c>
      <c r="AS186" s="42">
        <f t="shared" si="94"/>
        <v>0.56521739130434778</v>
      </c>
      <c r="AT186" s="43">
        <f t="shared" si="95"/>
        <v>0.47826086956521741</v>
      </c>
      <c r="AU186" s="44">
        <f t="shared" si="96"/>
        <v>0.8666666666666667</v>
      </c>
      <c r="AV186" s="7">
        <f>ESE!F184</f>
        <v>2</v>
      </c>
      <c r="AW186" s="7">
        <f>ESE!G184</f>
        <v>2</v>
      </c>
      <c r="AX186" s="7">
        <f>ESE!H184</f>
        <v>0</v>
      </c>
      <c r="AY186" s="7">
        <f>ESE!I184</f>
        <v>2</v>
      </c>
      <c r="AZ186" s="7">
        <f>ESE!J184</f>
        <v>0</v>
      </c>
      <c r="BA186" s="7">
        <f>ESE!K184</f>
        <v>2</v>
      </c>
      <c r="BB186" s="7">
        <f>ESE!L184</f>
        <v>2</v>
      </c>
      <c r="BC186" s="7">
        <f>ESE!M184</f>
        <v>2</v>
      </c>
      <c r="BD186" s="7">
        <f>ESE!N184</f>
        <v>1</v>
      </c>
      <c r="BE186" s="7">
        <f>ESE!O184</f>
        <v>2</v>
      </c>
      <c r="BF186" s="7">
        <f>ESE!P184</f>
        <v>6</v>
      </c>
      <c r="BG186" s="7">
        <f>ESE!Q184</f>
        <v>8</v>
      </c>
      <c r="BH186" s="7">
        <f>ESE!R184</f>
        <v>10</v>
      </c>
      <c r="BI186" s="7">
        <f>ESE!S184</f>
        <v>7</v>
      </c>
      <c r="BJ186" s="7">
        <f>ESE!T184</f>
        <v>8</v>
      </c>
      <c r="BK186" s="7">
        <f>ESE!U184</f>
        <v>10</v>
      </c>
      <c r="BL186" s="17">
        <f>ESE!V184</f>
        <v>64</v>
      </c>
      <c r="BM186" s="52">
        <f>ESE!W184</f>
        <v>0.66666666666666663</v>
      </c>
      <c r="BN186" s="40">
        <f>ESE!X184</f>
        <v>0.66666666666666663</v>
      </c>
      <c r="BO186" s="41">
        <f>ESE!Y184</f>
        <v>0.5</v>
      </c>
      <c r="BP186" s="42">
        <f>ESE!Z184</f>
        <v>0.66666666666666663</v>
      </c>
      <c r="BQ186" s="43">
        <f>ESE!AA184</f>
        <v>0.72222222222222221</v>
      </c>
      <c r="BR186" s="44">
        <f>ESE!AB184</f>
        <v>0.6</v>
      </c>
      <c r="BS186" s="50">
        <f t="shared" si="97"/>
        <v>0.39999999999999997</v>
      </c>
      <c r="BT186" s="50">
        <f t="shared" si="98"/>
        <v>0.39999999999999997</v>
      </c>
      <c r="BU186" s="50">
        <f t="shared" si="99"/>
        <v>0.3</v>
      </c>
      <c r="BV186" s="50">
        <f t="shared" si="100"/>
        <v>0.39999999999999997</v>
      </c>
      <c r="BW186" s="50">
        <f t="shared" si="101"/>
        <v>0.43333333333333329</v>
      </c>
      <c r="BX186" s="50">
        <f t="shared" si="102"/>
        <v>0.36</v>
      </c>
      <c r="BY186" s="34">
        <f t="shared" si="103"/>
        <v>0.30188679245283023</v>
      </c>
      <c r="BZ186" s="34">
        <f t="shared" si="104"/>
        <v>0.35348837209302331</v>
      </c>
      <c r="CA186" s="34">
        <f t="shared" si="105"/>
        <v>0.15652173913043479</v>
      </c>
      <c r="CB186" s="34">
        <f t="shared" si="106"/>
        <v>0.22608695652173913</v>
      </c>
      <c r="CC186" s="34">
        <f t="shared" si="107"/>
        <v>0.19130434782608696</v>
      </c>
      <c r="CD186" s="34">
        <f t="shared" si="108"/>
        <v>0.34666666666666668</v>
      </c>
      <c r="CE186" s="34">
        <f t="shared" si="109"/>
        <v>0.70188679245283025</v>
      </c>
      <c r="CF186" s="34">
        <f t="shared" si="110"/>
        <v>0.75348837209302322</v>
      </c>
      <c r="CG186" s="34">
        <f t="shared" si="111"/>
        <v>0.45652173913043481</v>
      </c>
      <c r="CH186" s="34">
        <f t="shared" si="112"/>
        <v>0.62608695652173907</v>
      </c>
      <c r="CI186" s="34">
        <f t="shared" si="113"/>
        <v>0.62463768115942031</v>
      </c>
      <c r="CJ186" s="34">
        <f t="shared" si="114"/>
        <v>0.70666666666666667</v>
      </c>
      <c r="CK186" s="34">
        <f>CES!J183</f>
        <v>1</v>
      </c>
      <c r="CL186" s="34">
        <f>CES!K183</f>
        <v>1</v>
      </c>
      <c r="CM186" s="34">
        <f>CES!L183</f>
        <v>0.33333333333333331</v>
      </c>
      <c r="CN186" s="34">
        <f>CES!M183</f>
        <v>0.33333333333333331</v>
      </c>
      <c r="CO186" s="34">
        <f>CES!N183</f>
        <v>0.66666666666666663</v>
      </c>
      <c r="CP186" s="34">
        <f>CES!O183</f>
        <v>1</v>
      </c>
      <c r="CQ186" s="34">
        <f t="shared" si="115"/>
        <v>0.1</v>
      </c>
      <c r="CR186" s="34">
        <f t="shared" si="116"/>
        <v>0.1</v>
      </c>
      <c r="CS186" s="34">
        <f t="shared" si="117"/>
        <v>3.3333333333333333E-2</v>
      </c>
      <c r="CT186" s="34">
        <f t="shared" si="118"/>
        <v>3.3333333333333333E-2</v>
      </c>
      <c r="CU186" s="34">
        <f t="shared" si="119"/>
        <v>6.6666666666666666E-2</v>
      </c>
      <c r="CV186" s="34">
        <f t="shared" si="120"/>
        <v>0.1</v>
      </c>
      <c r="CW186" s="34">
        <f t="shared" si="121"/>
        <v>0.63169811320754721</v>
      </c>
      <c r="CX186" s="34">
        <f t="shared" si="122"/>
        <v>0.67813953488372092</v>
      </c>
      <c r="CY186" s="34">
        <f t="shared" si="123"/>
        <v>0.41086956521739132</v>
      </c>
      <c r="CZ186" s="34">
        <f t="shared" si="124"/>
        <v>0.56347826086956521</v>
      </c>
      <c r="DA186" s="34">
        <f t="shared" si="125"/>
        <v>0.5621739130434783</v>
      </c>
      <c r="DB186" s="34">
        <f t="shared" si="126"/>
        <v>0.63600000000000001</v>
      </c>
      <c r="DC186" s="39">
        <f t="shared" si="127"/>
        <v>0.73169811320754718</v>
      </c>
      <c r="DD186" s="40">
        <f t="shared" si="128"/>
        <v>0.7781395348837209</v>
      </c>
      <c r="DE186" s="41">
        <f t="shared" si="129"/>
        <v>0.44420289855072465</v>
      </c>
      <c r="DF186" s="42">
        <f t="shared" si="130"/>
        <v>0.59681159420289853</v>
      </c>
      <c r="DG186" s="43">
        <f t="shared" si="131"/>
        <v>0.62884057971014495</v>
      </c>
      <c r="DH186" s="44">
        <f t="shared" si="132"/>
        <v>0.73599999999999999</v>
      </c>
    </row>
    <row r="187" spans="2:112" x14ac:dyDescent="0.3">
      <c r="B187" s="7">
        <f>'CAT1'!B185</f>
        <v>173</v>
      </c>
      <c r="C187" s="21" t="str">
        <f>'CAT1'!C185</f>
        <v>AME21150</v>
      </c>
      <c r="D187" s="132" t="str">
        <f>'CAT1'!D185</f>
        <v>AME21150</v>
      </c>
      <c r="E187" s="133"/>
      <c r="F187" s="7">
        <f>'CAT1'!F185</f>
        <v>2</v>
      </c>
      <c r="G187" s="7">
        <f>'CAT1'!G185</f>
        <v>2</v>
      </c>
      <c r="H187" s="7">
        <f>'CAT1'!H185</f>
        <v>2</v>
      </c>
      <c r="I187" s="7">
        <f>'CAT1'!I185</f>
        <v>2</v>
      </c>
      <c r="J187" s="7">
        <f>'CAT1'!J185</f>
        <v>2</v>
      </c>
      <c r="K187" s="7">
        <f>'CAT1'!K185</f>
        <v>2</v>
      </c>
      <c r="L187" s="7">
        <f>'CAT1'!L185</f>
        <v>9</v>
      </c>
      <c r="M187" s="7">
        <f>'CAT1'!M185</f>
        <v>10</v>
      </c>
      <c r="N187" s="7">
        <f>'CAT1'!N185</f>
        <v>13</v>
      </c>
      <c r="O187" s="17">
        <f>'CAT1'!O185</f>
        <v>44</v>
      </c>
      <c r="P187" s="7">
        <f>Model!F185</f>
        <v>2</v>
      </c>
      <c r="Q187" s="7">
        <f>Model!G185</f>
        <v>2</v>
      </c>
      <c r="R187" s="7">
        <f>Model!H185</f>
        <v>2</v>
      </c>
      <c r="S187" s="7">
        <f>Model!I185</f>
        <v>2</v>
      </c>
      <c r="T187" s="7">
        <f>Model!J185</f>
        <v>2</v>
      </c>
      <c r="U187" s="7">
        <f>Model!K185</f>
        <v>2</v>
      </c>
      <c r="V187" s="7">
        <f>Model!L185</f>
        <v>2</v>
      </c>
      <c r="W187" s="7">
        <f>Model!M185</f>
        <v>2</v>
      </c>
      <c r="X187" s="7">
        <f>Model!N185</f>
        <v>2</v>
      </c>
      <c r="Y187" s="7">
        <f>Model!O185</f>
        <v>2</v>
      </c>
      <c r="Z187" s="7">
        <f>Model!P185</f>
        <v>7</v>
      </c>
      <c r="AA187" s="7">
        <f>Model!Q185</f>
        <v>11</v>
      </c>
      <c r="AB187" s="7">
        <f>Model!R185</f>
        <v>11</v>
      </c>
      <c r="AC187" s="7">
        <f>Model!S185</f>
        <v>13</v>
      </c>
      <c r="AD187" s="7">
        <f>Model!T185</f>
        <v>12</v>
      </c>
      <c r="AE187" s="7">
        <f>Model!U185</f>
        <v>9</v>
      </c>
      <c r="AF187" s="17">
        <f>Model!V185</f>
        <v>83</v>
      </c>
      <c r="AG187" s="7">
        <f>'CAT1'!P185</f>
        <v>5</v>
      </c>
      <c r="AH187" s="7">
        <f>'CAT1'!Q185</f>
        <v>5</v>
      </c>
      <c r="AI187" s="17">
        <f>'CAT1'!R185</f>
        <v>10</v>
      </c>
      <c r="AJ187" s="29">
        <f>Model!W185</f>
        <v>5</v>
      </c>
      <c r="AK187" s="29">
        <f>Model!X185</f>
        <v>5</v>
      </c>
      <c r="AL187" s="17">
        <f>Model!AB185</f>
        <v>10</v>
      </c>
      <c r="AM187" s="29">
        <f>Model!Z185</f>
        <v>5</v>
      </c>
      <c r="AN187" s="29">
        <f>Model!AA185</f>
        <v>5</v>
      </c>
      <c r="AO187" s="17">
        <f>Model!AB185</f>
        <v>10</v>
      </c>
      <c r="AP187" s="39">
        <f t="shared" si="91"/>
        <v>0.84905660377358494</v>
      </c>
      <c r="AQ187" s="40">
        <f t="shared" si="92"/>
        <v>0.90697674418604646</v>
      </c>
      <c r="AR187" s="41">
        <f t="shared" si="93"/>
        <v>0.95652173913043481</v>
      </c>
      <c r="AS187" s="42">
        <f t="shared" si="94"/>
        <v>0.91304347826086951</v>
      </c>
      <c r="AT187" s="43">
        <f t="shared" si="95"/>
        <v>0.78260869565217395</v>
      </c>
      <c r="AU187" s="44">
        <f t="shared" si="96"/>
        <v>0.8</v>
      </c>
      <c r="AV187" s="7">
        <f>ESE!F185</f>
        <v>2</v>
      </c>
      <c r="AW187" s="7">
        <f>ESE!G185</f>
        <v>2</v>
      </c>
      <c r="AX187" s="7">
        <f>ESE!H185</f>
        <v>2</v>
      </c>
      <c r="AY187" s="7">
        <f>ESE!I185</f>
        <v>2</v>
      </c>
      <c r="AZ187" s="7">
        <f>ESE!J185</f>
        <v>2</v>
      </c>
      <c r="BA187" s="7">
        <f>ESE!K185</f>
        <v>2</v>
      </c>
      <c r="BB187" s="7">
        <f>ESE!L185</f>
        <v>2</v>
      </c>
      <c r="BC187" s="7">
        <f>ESE!M185</f>
        <v>2</v>
      </c>
      <c r="BD187" s="7">
        <f>ESE!N185</f>
        <v>2</v>
      </c>
      <c r="BE187" s="7">
        <f>ESE!O185</f>
        <v>2</v>
      </c>
      <c r="BF187" s="7">
        <f>ESE!P185</f>
        <v>8</v>
      </c>
      <c r="BG187" s="7">
        <f>ESE!Q185</f>
        <v>12</v>
      </c>
      <c r="BH187" s="7">
        <f>ESE!R185</f>
        <v>11</v>
      </c>
      <c r="BI187" s="7">
        <f>ESE!S185</f>
        <v>11</v>
      </c>
      <c r="BJ187" s="7">
        <f>ESE!T185</f>
        <v>11</v>
      </c>
      <c r="BK187" s="7">
        <f>ESE!U185</f>
        <v>11</v>
      </c>
      <c r="BL187" s="17">
        <f>ESE!V185</f>
        <v>84</v>
      </c>
      <c r="BM187" s="52">
        <f>ESE!W185</f>
        <v>0.88888888888888884</v>
      </c>
      <c r="BN187" s="40">
        <f>ESE!X185</f>
        <v>0.83333333333333337</v>
      </c>
      <c r="BO187" s="41">
        <f>ESE!Y185</f>
        <v>0.83333333333333337</v>
      </c>
      <c r="BP187" s="42">
        <f>ESE!Z185</f>
        <v>0.83333333333333337</v>
      </c>
      <c r="BQ187" s="43">
        <f>ESE!AA185</f>
        <v>0.83333333333333337</v>
      </c>
      <c r="BR187" s="44">
        <f>ESE!AB185</f>
        <v>0.8</v>
      </c>
      <c r="BS187" s="50">
        <f t="shared" si="97"/>
        <v>0.53333333333333333</v>
      </c>
      <c r="BT187" s="50">
        <f t="shared" si="98"/>
        <v>0.5</v>
      </c>
      <c r="BU187" s="50">
        <f t="shared" si="99"/>
        <v>0.5</v>
      </c>
      <c r="BV187" s="50">
        <f t="shared" si="100"/>
        <v>0.5</v>
      </c>
      <c r="BW187" s="50">
        <f t="shared" si="101"/>
        <v>0.5</v>
      </c>
      <c r="BX187" s="50">
        <f t="shared" si="102"/>
        <v>0.48</v>
      </c>
      <c r="BY187" s="34">
        <f t="shared" si="103"/>
        <v>0.339622641509434</v>
      </c>
      <c r="BZ187" s="34">
        <f t="shared" si="104"/>
        <v>0.36279069767441863</v>
      </c>
      <c r="CA187" s="34">
        <f t="shared" si="105"/>
        <v>0.38260869565217392</v>
      </c>
      <c r="CB187" s="34">
        <f t="shared" si="106"/>
        <v>0.36521739130434783</v>
      </c>
      <c r="CC187" s="34">
        <f t="shared" si="107"/>
        <v>0.31304347826086959</v>
      </c>
      <c r="CD187" s="34">
        <f t="shared" si="108"/>
        <v>0.32000000000000006</v>
      </c>
      <c r="CE187" s="34">
        <f t="shared" si="109"/>
        <v>0.87295597484276732</v>
      </c>
      <c r="CF187" s="34">
        <f t="shared" si="110"/>
        <v>0.86279069767441863</v>
      </c>
      <c r="CG187" s="34">
        <f t="shared" si="111"/>
        <v>0.88260869565217392</v>
      </c>
      <c r="CH187" s="34">
        <f t="shared" si="112"/>
        <v>0.86521739130434783</v>
      </c>
      <c r="CI187" s="34">
        <f t="shared" si="113"/>
        <v>0.81304347826086953</v>
      </c>
      <c r="CJ187" s="34">
        <f t="shared" si="114"/>
        <v>0.8</v>
      </c>
      <c r="CK187" s="34">
        <f>CES!J184</f>
        <v>1</v>
      </c>
      <c r="CL187" s="34">
        <f>CES!K184</f>
        <v>1</v>
      </c>
      <c r="CM187" s="34">
        <f>CES!L184</f>
        <v>1</v>
      </c>
      <c r="CN187" s="34">
        <f>CES!M184</f>
        <v>0.33333333333333331</v>
      </c>
      <c r="CO187" s="34">
        <f>CES!N184</f>
        <v>1</v>
      </c>
      <c r="CP187" s="34">
        <f>CES!O184</f>
        <v>0.66666666666666663</v>
      </c>
      <c r="CQ187" s="34">
        <f t="shared" si="115"/>
        <v>0.1</v>
      </c>
      <c r="CR187" s="34">
        <f t="shared" si="116"/>
        <v>0.1</v>
      </c>
      <c r="CS187" s="34">
        <f t="shared" si="117"/>
        <v>0.1</v>
      </c>
      <c r="CT187" s="34">
        <f t="shared" si="118"/>
        <v>3.3333333333333333E-2</v>
      </c>
      <c r="CU187" s="34">
        <f t="shared" si="119"/>
        <v>0.1</v>
      </c>
      <c r="CV187" s="34">
        <f t="shared" si="120"/>
        <v>6.6666666666666666E-2</v>
      </c>
      <c r="CW187" s="34">
        <f t="shared" si="121"/>
        <v>0.78566037735849059</v>
      </c>
      <c r="CX187" s="34">
        <f t="shared" si="122"/>
        <v>0.77651162790697681</v>
      </c>
      <c r="CY187" s="34">
        <f t="shared" si="123"/>
        <v>0.79434782608695653</v>
      </c>
      <c r="CZ187" s="34">
        <f t="shared" si="124"/>
        <v>0.77869565217391301</v>
      </c>
      <c r="DA187" s="34">
        <f t="shared" si="125"/>
        <v>0.73173913043478256</v>
      </c>
      <c r="DB187" s="34">
        <f t="shared" si="126"/>
        <v>0.72000000000000008</v>
      </c>
      <c r="DC187" s="39">
        <f t="shared" si="127"/>
        <v>0.88566037735849057</v>
      </c>
      <c r="DD187" s="40">
        <f t="shared" si="128"/>
        <v>0.87651162790697679</v>
      </c>
      <c r="DE187" s="41">
        <f t="shared" si="129"/>
        <v>0.89434782608695651</v>
      </c>
      <c r="DF187" s="42">
        <f t="shared" si="130"/>
        <v>0.81202898550724634</v>
      </c>
      <c r="DG187" s="43">
        <f t="shared" si="131"/>
        <v>0.83173913043478254</v>
      </c>
      <c r="DH187" s="44">
        <f t="shared" si="132"/>
        <v>0.78666666666666674</v>
      </c>
    </row>
    <row r="188" spans="2:112" x14ac:dyDescent="0.3">
      <c r="B188" s="7">
        <f>'CAT1'!B186</f>
        <v>174</v>
      </c>
      <c r="C188" s="21" t="str">
        <f>'CAT1'!C186</f>
        <v>AME21151</v>
      </c>
      <c r="D188" s="132" t="str">
        <f>'CAT1'!D186</f>
        <v>AME21151</v>
      </c>
      <c r="E188" s="133"/>
      <c r="F188" s="7">
        <f>'CAT1'!F186</f>
        <v>2</v>
      </c>
      <c r="G188" s="7">
        <f>'CAT1'!G186</f>
        <v>1</v>
      </c>
      <c r="H188" s="7">
        <f>'CAT1'!H186</f>
        <v>2</v>
      </c>
      <c r="I188" s="7">
        <f>'CAT1'!I186</f>
        <v>1</v>
      </c>
      <c r="J188" s="7">
        <f>'CAT1'!J186</f>
        <v>0</v>
      </c>
      <c r="K188" s="7">
        <f>'CAT1'!K186</f>
        <v>1</v>
      </c>
      <c r="L188" s="7">
        <f>'CAT1'!L186</f>
        <v>9</v>
      </c>
      <c r="M188" s="7">
        <f>'CAT1'!M186</f>
        <v>12</v>
      </c>
      <c r="N188" s="7">
        <f>'CAT1'!N186</f>
        <v>14</v>
      </c>
      <c r="O188" s="17">
        <f>'CAT1'!O186</f>
        <v>42</v>
      </c>
      <c r="P188" s="7">
        <f>Model!F186</f>
        <v>1</v>
      </c>
      <c r="Q188" s="7">
        <f>Model!G186</f>
        <v>1</v>
      </c>
      <c r="R188" s="7">
        <f>Model!H186</f>
        <v>1</v>
      </c>
      <c r="S188" s="7">
        <f>Model!I186</f>
        <v>1</v>
      </c>
      <c r="T188" s="7">
        <f>Model!J186</f>
        <v>1</v>
      </c>
      <c r="U188" s="7">
        <f>Model!K186</f>
        <v>1</v>
      </c>
      <c r="V188" s="7">
        <f>Model!L186</f>
        <v>1</v>
      </c>
      <c r="W188" s="7">
        <f>Model!M186</f>
        <v>2</v>
      </c>
      <c r="X188" s="7">
        <f>Model!N186</f>
        <v>2</v>
      </c>
      <c r="Y188" s="7">
        <f>Model!O186</f>
        <v>2</v>
      </c>
      <c r="Z188" s="7">
        <f>Model!P186</f>
        <v>9</v>
      </c>
      <c r="AA188" s="7">
        <f>Model!Q186</f>
        <v>11</v>
      </c>
      <c r="AB188" s="7">
        <f>Model!R186</f>
        <v>8</v>
      </c>
      <c r="AC188" s="7">
        <f>Model!S186</f>
        <v>14</v>
      </c>
      <c r="AD188" s="7">
        <f>Model!T186</f>
        <v>14</v>
      </c>
      <c r="AE188" s="7">
        <f>Model!U186</f>
        <v>8</v>
      </c>
      <c r="AF188" s="17">
        <f>Model!V186</f>
        <v>77</v>
      </c>
      <c r="AG188" s="7">
        <f>'CAT1'!P186</f>
        <v>5</v>
      </c>
      <c r="AH188" s="7">
        <f>'CAT1'!Q186</f>
        <v>5</v>
      </c>
      <c r="AI188" s="17">
        <f>'CAT1'!R186</f>
        <v>10</v>
      </c>
      <c r="AJ188" s="29">
        <f>Model!W186</f>
        <v>5</v>
      </c>
      <c r="AK188" s="29">
        <f>Model!X186</f>
        <v>5</v>
      </c>
      <c r="AL188" s="17">
        <f>Model!AB186</f>
        <v>9</v>
      </c>
      <c r="AM188" s="29">
        <f>Model!Z186</f>
        <v>5</v>
      </c>
      <c r="AN188" s="29">
        <f>Model!AA186</f>
        <v>4</v>
      </c>
      <c r="AO188" s="17">
        <f>Model!AB186</f>
        <v>9</v>
      </c>
      <c r="AP188" s="39">
        <f t="shared" si="91"/>
        <v>0.83018867924528306</v>
      </c>
      <c r="AQ188" s="40">
        <f t="shared" si="92"/>
        <v>0.72093023255813948</v>
      </c>
      <c r="AR188" s="41">
        <f t="shared" si="93"/>
        <v>0.91304347826086951</v>
      </c>
      <c r="AS188" s="42">
        <f t="shared" si="94"/>
        <v>0.95652173913043481</v>
      </c>
      <c r="AT188" s="43">
        <f t="shared" si="95"/>
        <v>0.73913043478260865</v>
      </c>
      <c r="AU188" s="44">
        <f t="shared" si="96"/>
        <v>0.8666666666666667</v>
      </c>
      <c r="AV188" s="7">
        <f>ESE!F186</f>
        <v>1</v>
      </c>
      <c r="AW188" s="7">
        <f>ESE!G186</f>
        <v>0</v>
      </c>
      <c r="AX188" s="7">
        <f>ESE!H186</f>
        <v>0</v>
      </c>
      <c r="AY188" s="7">
        <f>ESE!I186</f>
        <v>0</v>
      </c>
      <c r="AZ188" s="7">
        <f>ESE!J186</f>
        <v>0</v>
      </c>
      <c r="BA188" s="7">
        <f>ESE!K186</f>
        <v>0</v>
      </c>
      <c r="BB188" s="7">
        <f>ESE!L186</f>
        <v>0</v>
      </c>
      <c r="BC188" s="7">
        <f>ESE!M186</f>
        <v>0</v>
      </c>
      <c r="BD188" s="7">
        <f>ESE!N186</f>
        <v>2</v>
      </c>
      <c r="BE188" s="7">
        <f>ESE!O186</f>
        <v>0</v>
      </c>
      <c r="BF188" s="7">
        <f>ESE!P186</f>
        <v>5</v>
      </c>
      <c r="BG188" s="7">
        <f>ESE!Q186</f>
        <v>12</v>
      </c>
      <c r="BH188" s="7">
        <f>ESE!R186</f>
        <v>12</v>
      </c>
      <c r="BI188" s="7">
        <f>ESE!S186</f>
        <v>11</v>
      </c>
      <c r="BJ188" s="7">
        <f>ESE!T186</f>
        <v>12</v>
      </c>
      <c r="BK188" s="7">
        <f>ESE!U186</f>
        <v>11</v>
      </c>
      <c r="BL188" s="17">
        <f>ESE!V186</f>
        <v>66</v>
      </c>
      <c r="BM188" s="52">
        <f>ESE!W186</f>
        <v>0.72222222222222221</v>
      </c>
      <c r="BN188" s="40">
        <f>ESE!X186</f>
        <v>0.66666666666666663</v>
      </c>
      <c r="BO188" s="41">
        <f>ESE!Y186</f>
        <v>0.61111111111111116</v>
      </c>
      <c r="BP188" s="42">
        <f>ESE!Z186</f>
        <v>0.66666666666666663</v>
      </c>
      <c r="BQ188" s="43">
        <f>ESE!AA186</f>
        <v>0.72222222222222221</v>
      </c>
      <c r="BR188" s="44">
        <f>ESE!AB186</f>
        <v>0.5</v>
      </c>
      <c r="BS188" s="50">
        <f t="shared" si="97"/>
        <v>0.43333333333333329</v>
      </c>
      <c r="BT188" s="50">
        <f t="shared" si="98"/>
        <v>0.39999999999999997</v>
      </c>
      <c r="BU188" s="50">
        <f t="shared" si="99"/>
        <v>0.3666666666666667</v>
      </c>
      <c r="BV188" s="50">
        <f t="shared" si="100"/>
        <v>0.39999999999999997</v>
      </c>
      <c r="BW188" s="50">
        <f t="shared" si="101"/>
        <v>0.43333333333333329</v>
      </c>
      <c r="BX188" s="50">
        <f t="shared" si="102"/>
        <v>0.3</v>
      </c>
      <c r="BY188" s="34">
        <f t="shared" si="103"/>
        <v>0.33207547169811324</v>
      </c>
      <c r="BZ188" s="34">
        <f t="shared" si="104"/>
        <v>0.28837209302325578</v>
      </c>
      <c r="CA188" s="34">
        <f t="shared" si="105"/>
        <v>0.36521739130434783</v>
      </c>
      <c r="CB188" s="34">
        <f t="shared" si="106"/>
        <v>0.38260869565217392</v>
      </c>
      <c r="CC188" s="34">
        <f t="shared" si="107"/>
        <v>0.29565217391304349</v>
      </c>
      <c r="CD188" s="34">
        <f t="shared" si="108"/>
        <v>0.34666666666666668</v>
      </c>
      <c r="CE188" s="34">
        <f t="shared" si="109"/>
        <v>0.76540880503144648</v>
      </c>
      <c r="CF188" s="34">
        <f t="shared" si="110"/>
        <v>0.68837209302325575</v>
      </c>
      <c r="CG188" s="34">
        <f t="shared" si="111"/>
        <v>0.73188405797101452</v>
      </c>
      <c r="CH188" s="34">
        <f t="shared" si="112"/>
        <v>0.78260869565217384</v>
      </c>
      <c r="CI188" s="34">
        <f t="shared" si="113"/>
        <v>0.72898550724637678</v>
      </c>
      <c r="CJ188" s="34">
        <f t="shared" si="114"/>
        <v>0.64666666666666672</v>
      </c>
      <c r="CK188" s="34">
        <f>CES!J185</f>
        <v>0.66666666666666663</v>
      </c>
      <c r="CL188" s="34">
        <f>CES!K185</f>
        <v>0.33333333333333331</v>
      </c>
      <c r="CM188" s="34">
        <f>CES!L185</f>
        <v>1</v>
      </c>
      <c r="CN188" s="34">
        <f>CES!M185</f>
        <v>1</v>
      </c>
      <c r="CO188" s="34">
        <f>CES!N185</f>
        <v>1</v>
      </c>
      <c r="CP188" s="34">
        <f>CES!O185</f>
        <v>0.33333333333333331</v>
      </c>
      <c r="CQ188" s="34">
        <f t="shared" si="115"/>
        <v>6.6666666666666666E-2</v>
      </c>
      <c r="CR188" s="34">
        <f t="shared" si="116"/>
        <v>3.3333333333333333E-2</v>
      </c>
      <c r="CS188" s="34">
        <f t="shared" si="117"/>
        <v>0.1</v>
      </c>
      <c r="CT188" s="34">
        <f t="shared" si="118"/>
        <v>0.1</v>
      </c>
      <c r="CU188" s="34">
        <f t="shared" si="119"/>
        <v>0.1</v>
      </c>
      <c r="CV188" s="34">
        <f t="shared" si="120"/>
        <v>3.3333333333333333E-2</v>
      </c>
      <c r="CW188" s="34">
        <f t="shared" si="121"/>
        <v>0.68886792452830181</v>
      </c>
      <c r="CX188" s="34">
        <f t="shared" si="122"/>
        <v>0.61953488372093024</v>
      </c>
      <c r="CY188" s="34">
        <f t="shared" si="123"/>
        <v>0.65869565217391313</v>
      </c>
      <c r="CZ188" s="34">
        <f t="shared" si="124"/>
        <v>0.70434782608695645</v>
      </c>
      <c r="DA188" s="34">
        <f t="shared" si="125"/>
        <v>0.6560869565217391</v>
      </c>
      <c r="DB188" s="34">
        <f t="shared" si="126"/>
        <v>0.58200000000000007</v>
      </c>
      <c r="DC188" s="39">
        <f t="shared" si="127"/>
        <v>0.75553459119496846</v>
      </c>
      <c r="DD188" s="40">
        <f t="shared" si="128"/>
        <v>0.65286821705426357</v>
      </c>
      <c r="DE188" s="41">
        <f t="shared" si="129"/>
        <v>0.7586956521739131</v>
      </c>
      <c r="DF188" s="42">
        <f t="shared" si="130"/>
        <v>0.80434782608695643</v>
      </c>
      <c r="DG188" s="43">
        <f t="shared" si="131"/>
        <v>0.75608695652173907</v>
      </c>
      <c r="DH188" s="44">
        <f t="shared" si="132"/>
        <v>0.6153333333333334</v>
      </c>
    </row>
    <row r="189" spans="2:112" x14ac:dyDescent="0.3">
      <c r="B189" s="7">
        <f>'CAT1'!B187</f>
        <v>175</v>
      </c>
      <c r="C189" s="21" t="str">
        <f>'CAT1'!C187</f>
        <v>AME21152</v>
      </c>
      <c r="D189" s="132" t="str">
        <f>'CAT1'!D187</f>
        <v>AME21152</v>
      </c>
      <c r="E189" s="133"/>
      <c r="F189" s="7">
        <f>'CAT1'!F187</f>
        <v>2</v>
      </c>
      <c r="G189" s="7">
        <f>'CAT1'!G187</f>
        <v>2</v>
      </c>
      <c r="H189" s="7">
        <f>'CAT1'!H187</f>
        <v>2</v>
      </c>
      <c r="I189" s="7">
        <f>'CAT1'!I187</f>
        <v>1</v>
      </c>
      <c r="J189" s="7">
        <f>'CAT1'!J187</f>
        <v>2</v>
      </c>
      <c r="K189" s="7">
        <f>'CAT1'!K187</f>
        <v>2</v>
      </c>
      <c r="L189" s="7">
        <f>'CAT1'!L187</f>
        <v>7</v>
      </c>
      <c r="M189" s="7">
        <f>'CAT1'!M187</f>
        <v>8</v>
      </c>
      <c r="N189" s="7">
        <f>'CAT1'!N187</f>
        <v>14</v>
      </c>
      <c r="O189" s="17">
        <f>'CAT1'!O187</f>
        <v>40</v>
      </c>
      <c r="P189" s="7">
        <f>Model!F187</f>
        <v>1</v>
      </c>
      <c r="Q189" s="7">
        <f>Model!G187</f>
        <v>1</v>
      </c>
      <c r="R189" s="7">
        <f>Model!H187</f>
        <v>1</v>
      </c>
      <c r="S189" s="7">
        <f>Model!I187</f>
        <v>1</v>
      </c>
      <c r="T189" s="7">
        <f>Model!J187</f>
        <v>2</v>
      </c>
      <c r="U189" s="7">
        <f>Model!K187</f>
        <v>2</v>
      </c>
      <c r="V189" s="7">
        <f>Model!L187</f>
        <v>1</v>
      </c>
      <c r="W189" s="7">
        <f>Model!M187</f>
        <v>1</v>
      </c>
      <c r="X189" s="7">
        <f>Model!N187</f>
        <v>2</v>
      </c>
      <c r="Y189" s="7">
        <f>Model!O187</f>
        <v>2</v>
      </c>
      <c r="Z189" s="7">
        <f>Model!P187</f>
        <v>7</v>
      </c>
      <c r="AA189" s="7">
        <f>Model!Q187</f>
        <v>7</v>
      </c>
      <c r="AB189" s="7">
        <f>Model!R187</f>
        <v>13</v>
      </c>
      <c r="AC189" s="7">
        <f>Model!S187</f>
        <v>14</v>
      </c>
      <c r="AD189" s="7">
        <f>Model!T187</f>
        <v>14</v>
      </c>
      <c r="AE189" s="7">
        <f>Model!U187</f>
        <v>5</v>
      </c>
      <c r="AF189" s="17">
        <f>Model!V187</f>
        <v>74</v>
      </c>
      <c r="AG189" s="7">
        <f>'CAT1'!P187</f>
        <v>5</v>
      </c>
      <c r="AH189" s="7">
        <f>'CAT1'!Q187</f>
        <v>5</v>
      </c>
      <c r="AI189" s="17">
        <f>'CAT1'!R187</f>
        <v>10</v>
      </c>
      <c r="AJ189" s="29">
        <f>Model!W187</f>
        <v>5</v>
      </c>
      <c r="AK189" s="29">
        <f>Model!X187</f>
        <v>5</v>
      </c>
      <c r="AL189" s="17">
        <f>Model!AB187</f>
        <v>9</v>
      </c>
      <c r="AM189" s="29">
        <f>Model!Z187</f>
        <v>5</v>
      </c>
      <c r="AN189" s="29">
        <f>Model!AA187</f>
        <v>4</v>
      </c>
      <c r="AO189" s="17">
        <f>Model!AB187</f>
        <v>9</v>
      </c>
      <c r="AP189" s="39">
        <f t="shared" si="91"/>
        <v>0.660377358490566</v>
      </c>
      <c r="AQ189" s="40">
        <f t="shared" si="92"/>
        <v>0.90697674418604646</v>
      </c>
      <c r="AR189" s="41">
        <f t="shared" si="93"/>
        <v>1</v>
      </c>
      <c r="AS189" s="42">
        <f t="shared" si="94"/>
        <v>0.91304347826086951</v>
      </c>
      <c r="AT189" s="43">
        <f t="shared" si="95"/>
        <v>0.60869565217391308</v>
      </c>
      <c r="AU189" s="44">
        <f t="shared" si="96"/>
        <v>0.73333333333333328</v>
      </c>
      <c r="AV189" s="7">
        <f>ESE!F187</f>
        <v>2</v>
      </c>
      <c r="AW189" s="7">
        <f>ESE!G187</f>
        <v>0</v>
      </c>
      <c r="AX189" s="7">
        <f>ESE!H187</f>
        <v>0</v>
      </c>
      <c r="AY189" s="7">
        <f>ESE!I187</f>
        <v>2</v>
      </c>
      <c r="AZ189" s="7">
        <f>ESE!J187</f>
        <v>0</v>
      </c>
      <c r="BA189" s="7">
        <f>ESE!K187</f>
        <v>0</v>
      </c>
      <c r="BB189" s="7">
        <f>ESE!L187</f>
        <v>2</v>
      </c>
      <c r="BC189" s="7">
        <f>ESE!M187</f>
        <v>0</v>
      </c>
      <c r="BD189" s="7">
        <f>ESE!N187</f>
        <v>2</v>
      </c>
      <c r="BE189" s="7">
        <f>ESE!O187</f>
        <v>2</v>
      </c>
      <c r="BF189" s="7">
        <f>ESE!P187</f>
        <v>6</v>
      </c>
      <c r="BG189" s="7">
        <f>ESE!Q187</f>
        <v>12</v>
      </c>
      <c r="BH189" s="7">
        <f>ESE!R187</f>
        <v>11</v>
      </c>
      <c r="BI189" s="7">
        <f>ESE!S187</f>
        <v>10</v>
      </c>
      <c r="BJ189" s="7">
        <f>ESE!T187</f>
        <v>12</v>
      </c>
      <c r="BK189" s="7">
        <f>ESE!U187</f>
        <v>10</v>
      </c>
      <c r="BL189" s="17">
        <f>ESE!V187</f>
        <v>71</v>
      </c>
      <c r="BM189" s="52">
        <f>ESE!W187</f>
        <v>0.77777777777777779</v>
      </c>
      <c r="BN189" s="40">
        <f>ESE!X187</f>
        <v>0.72222222222222221</v>
      </c>
      <c r="BO189" s="41">
        <f>ESE!Y187</f>
        <v>0.55555555555555558</v>
      </c>
      <c r="BP189" s="42">
        <f>ESE!Z187</f>
        <v>0.77777777777777779</v>
      </c>
      <c r="BQ189" s="43">
        <f>ESE!AA187</f>
        <v>0.66666666666666663</v>
      </c>
      <c r="BR189" s="44">
        <f>ESE!AB187</f>
        <v>0.6</v>
      </c>
      <c r="BS189" s="50">
        <f t="shared" si="97"/>
        <v>0.46666666666666667</v>
      </c>
      <c r="BT189" s="50">
        <f t="shared" si="98"/>
        <v>0.43333333333333329</v>
      </c>
      <c r="BU189" s="50">
        <f t="shared" si="99"/>
        <v>0.33333333333333331</v>
      </c>
      <c r="BV189" s="50">
        <f t="shared" si="100"/>
        <v>0.46666666666666667</v>
      </c>
      <c r="BW189" s="50">
        <f t="shared" si="101"/>
        <v>0.39999999999999997</v>
      </c>
      <c r="BX189" s="50">
        <f t="shared" si="102"/>
        <v>0.36</v>
      </c>
      <c r="BY189" s="34">
        <f t="shared" si="103"/>
        <v>0.26415094339622641</v>
      </c>
      <c r="BZ189" s="34">
        <f t="shared" si="104"/>
        <v>0.36279069767441863</v>
      </c>
      <c r="CA189" s="34">
        <f t="shared" si="105"/>
        <v>0.4</v>
      </c>
      <c r="CB189" s="34">
        <f t="shared" si="106"/>
        <v>0.36521739130434783</v>
      </c>
      <c r="CC189" s="34">
        <f t="shared" si="107"/>
        <v>0.24347826086956526</v>
      </c>
      <c r="CD189" s="34">
        <f t="shared" si="108"/>
        <v>0.29333333333333333</v>
      </c>
      <c r="CE189" s="34">
        <f t="shared" si="109"/>
        <v>0.73081761006289314</v>
      </c>
      <c r="CF189" s="34">
        <f t="shared" si="110"/>
        <v>0.79612403100775198</v>
      </c>
      <c r="CG189" s="34">
        <f t="shared" si="111"/>
        <v>0.73333333333333339</v>
      </c>
      <c r="CH189" s="34">
        <f t="shared" si="112"/>
        <v>0.8318840579710145</v>
      </c>
      <c r="CI189" s="34">
        <f t="shared" si="113"/>
        <v>0.64347826086956528</v>
      </c>
      <c r="CJ189" s="34">
        <f t="shared" si="114"/>
        <v>0.65333333333333332</v>
      </c>
      <c r="CK189" s="34">
        <f>CES!J186</f>
        <v>1</v>
      </c>
      <c r="CL189" s="34">
        <f>CES!K186</f>
        <v>0.66666666666666663</v>
      </c>
      <c r="CM189" s="34">
        <f>CES!L186</f>
        <v>1</v>
      </c>
      <c r="CN189" s="34">
        <f>CES!M186</f>
        <v>1</v>
      </c>
      <c r="CO189" s="34">
        <f>CES!N186</f>
        <v>1</v>
      </c>
      <c r="CP189" s="34">
        <f>CES!O186</f>
        <v>0.66666666666666663</v>
      </c>
      <c r="CQ189" s="34">
        <f t="shared" si="115"/>
        <v>0.1</v>
      </c>
      <c r="CR189" s="34">
        <f t="shared" si="116"/>
        <v>6.6666666666666666E-2</v>
      </c>
      <c r="CS189" s="34">
        <f t="shared" si="117"/>
        <v>0.1</v>
      </c>
      <c r="CT189" s="34">
        <f t="shared" si="118"/>
        <v>0.1</v>
      </c>
      <c r="CU189" s="34">
        <f t="shared" si="119"/>
        <v>0.1</v>
      </c>
      <c r="CV189" s="34">
        <f t="shared" si="120"/>
        <v>6.6666666666666666E-2</v>
      </c>
      <c r="CW189" s="34">
        <f t="shared" si="121"/>
        <v>0.65773584905660387</v>
      </c>
      <c r="CX189" s="34">
        <f t="shared" si="122"/>
        <v>0.71651162790697676</v>
      </c>
      <c r="CY189" s="34">
        <f t="shared" si="123"/>
        <v>0.66</v>
      </c>
      <c r="CZ189" s="34">
        <f t="shared" si="124"/>
        <v>0.7486956521739131</v>
      </c>
      <c r="DA189" s="34">
        <f t="shared" si="125"/>
        <v>0.57913043478260873</v>
      </c>
      <c r="DB189" s="34">
        <f t="shared" si="126"/>
        <v>0.58799999999999997</v>
      </c>
      <c r="DC189" s="39">
        <f t="shared" si="127"/>
        <v>0.75773584905660385</v>
      </c>
      <c r="DD189" s="40">
        <f t="shared" si="128"/>
        <v>0.78317829457364341</v>
      </c>
      <c r="DE189" s="41">
        <f t="shared" si="129"/>
        <v>0.76</v>
      </c>
      <c r="DF189" s="42">
        <f t="shared" si="130"/>
        <v>0.84869565217391307</v>
      </c>
      <c r="DG189" s="43">
        <f t="shared" si="131"/>
        <v>0.67913043478260871</v>
      </c>
      <c r="DH189" s="44">
        <f t="shared" si="132"/>
        <v>0.65466666666666662</v>
      </c>
    </row>
    <row r="190" spans="2:112" x14ac:dyDescent="0.3">
      <c r="B190" s="7">
        <f>'CAT1'!B188</f>
        <v>176</v>
      </c>
      <c r="C190" s="21" t="str">
        <f>'CAT1'!C188</f>
        <v>AME21153</v>
      </c>
      <c r="D190" s="132" t="str">
        <f>'CAT1'!D188</f>
        <v>AME21153</v>
      </c>
      <c r="E190" s="133"/>
      <c r="F190" s="7">
        <f>'CAT1'!F188</f>
        <v>2</v>
      </c>
      <c r="G190" s="7">
        <f>'CAT1'!G188</f>
        <v>2</v>
      </c>
      <c r="H190" s="7">
        <f>'CAT1'!H188</f>
        <v>2</v>
      </c>
      <c r="I190" s="7">
        <f>'CAT1'!I188</f>
        <v>2</v>
      </c>
      <c r="J190" s="7">
        <f>'CAT1'!J188</f>
        <v>2</v>
      </c>
      <c r="K190" s="7">
        <f>'CAT1'!K188</f>
        <v>2</v>
      </c>
      <c r="L190" s="7">
        <f>'CAT1'!L188</f>
        <v>10</v>
      </c>
      <c r="M190" s="7">
        <f>'CAT1'!M188</f>
        <v>10</v>
      </c>
      <c r="N190" s="7">
        <f>'CAT1'!N188</f>
        <v>10</v>
      </c>
      <c r="O190" s="17">
        <f>'CAT1'!O188</f>
        <v>42</v>
      </c>
      <c r="P190" s="7">
        <f>Model!F188</f>
        <v>2</v>
      </c>
      <c r="Q190" s="7">
        <f>Model!G188</f>
        <v>2</v>
      </c>
      <c r="R190" s="7">
        <f>Model!H188</f>
        <v>1</v>
      </c>
      <c r="S190" s="7">
        <f>Model!I188</f>
        <v>2</v>
      </c>
      <c r="T190" s="7">
        <f>Model!J188</f>
        <v>1</v>
      </c>
      <c r="U190" s="7">
        <f>Model!K188</f>
        <v>2</v>
      </c>
      <c r="V190" s="7">
        <f>Model!L188</f>
        <v>1</v>
      </c>
      <c r="W190" s="7">
        <f>Model!M188</f>
        <v>1</v>
      </c>
      <c r="X190" s="7">
        <f>Model!N188</f>
        <v>2</v>
      </c>
      <c r="Y190" s="7">
        <f>Model!O188</f>
        <v>2</v>
      </c>
      <c r="Z190" s="7">
        <f>Model!P188</f>
        <v>9</v>
      </c>
      <c r="AA190" s="7">
        <f>Model!Q188</f>
        <v>12</v>
      </c>
      <c r="AB190" s="7">
        <f>Model!R188</f>
        <v>8</v>
      </c>
      <c r="AC190" s="7">
        <f>Model!S188</f>
        <v>10</v>
      </c>
      <c r="AD190" s="7">
        <f>Model!T188</f>
        <v>10</v>
      </c>
      <c r="AE190" s="7">
        <f>Model!U188</f>
        <v>14</v>
      </c>
      <c r="AF190" s="17">
        <f>Model!V188</f>
        <v>79</v>
      </c>
      <c r="AG190" s="7">
        <f>'CAT1'!P188</f>
        <v>5</v>
      </c>
      <c r="AH190" s="7">
        <f>'CAT1'!Q188</f>
        <v>5</v>
      </c>
      <c r="AI190" s="17">
        <f>'CAT1'!R188</f>
        <v>10</v>
      </c>
      <c r="AJ190" s="29">
        <f>Model!W188</f>
        <v>5</v>
      </c>
      <c r="AK190" s="29">
        <f>Model!X188</f>
        <v>5</v>
      </c>
      <c r="AL190" s="17">
        <f>Model!AB188</f>
        <v>8</v>
      </c>
      <c r="AM190" s="29">
        <f>Model!Z188</f>
        <v>4</v>
      </c>
      <c r="AN190" s="29">
        <f>Model!AA188</f>
        <v>4</v>
      </c>
      <c r="AO190" s="17">
        <f>Model!AB188</f>
        <v>8</v>
      </c>
      <c r="AP190" s="39">
        <f t="shared" si="91"/>
        <v>0.8867924528301887</v>
      </c>
      <c r="AQ190" s="40">
        <f t="shared" si="92"/>
        <v>0.7441860465116279</v>
      </c>
      <c r="AR190" s="41">
        <f t="shared" si="93"/>
        <v>0.78260869565217395</v>
      </c>
      <c r="AS190" s="42">
        <f t="shared" si="94"/>
        <v>0.73913043478260865</v>
      </c>
      <c r="AT190" s="43">
        <f t="shared" si="95"/>
        <v>0.95652173913043481</v>
      </c>
      <c r="AU190" s="44">
        <f t="shared" si="96"/>
        <v>0.8666666666666667</v>
      </c>
      <c r="AV190" s="7">
        <f>ESE!F188</f>
        <v>2</v>
      </c>
      <c r="AW190" s="7">
        <f>ESE!G188</f>
        <v>0</v>
      </c>
      <c r="AX190" s="7">
        <f>ESE!H188</f>
        <v>1</v>
      </c>
      <c r="AY190" s="7">
        <f>ESE!I188</f>
        <v>2</v>
      </c>
      <c r="AZ190" s="7">
        <f>ESE!J188</f>
        <v>0</v>
      </c>
      <c r="BA190" s="7">
        <f>ESE!K188</f>
        <v>0</v>
      </c>
      <c r="BB190" s="7">
        <f>ESE!L188</f>
        <v>2</v>
      </c>
      <c r="BC190" s="7">
        <f>ESE!M188</f>
        <v>0</v>
      </c>
      <c r="BD190" s="7">
        <f>ESE!N188</f>
        <v>2</v>
      </c>
      <c r="BE190" s="7">
        <f>ESE!O188</f>
        <v>2</v>
      </c>
      <c r="BF190" s="7">
        <f>ESE!P188</f>
        <v>7</v>
      </c>
      <c r="BG190" s="7">
        <f>ESE!Q188</f>
        <v>11</v>
      </c>
      <c r="BH190" s="7">
        <f>ESE!R188</f>
        <v>12</v>
      </c>
      <c r="BI190" s="7">
        <f>ESE!S188</f>
        <v>0</v>
      </c>
      <c r="BJ190" s="7">
        <f>ESE!T188</f>
        <v>12</v>
      </c>
      <c r="BK190" s="7">
        <f>ESE!U188</f>
        <v>11</v>
      </c>
      <c r="BL190" s="17">
        <f>ESE!V188</f>
        <v>64</v>
      </c>
      <c r="BM190" s="52">
        <f>ESE!W188</f>
        <v>0.72222222222222221</v>
      </c>
      <c r="BN190" s="40">
        <f>ESE!X188</f>
        <v>0.83333333333333337</v>
      </c>
      <c r="BO190" s="41">
        <f>ESE!Y188</f>
        <v>0</v>
      </c>
      <c r="BP190" s="42">
        <f>ESE!Z188</f>
        <v>0.77777777777777779</v>
      </c>
      <c r="BQ190" s="43">
        <f>ESE!AA188</f>
        <v>0.72222222222222221</v>
      </c>
      <c r="BR190" s="44">
        <f>ESE!AB188</f>
        <v>0.7</v>
      </c>
      <c r="BS190" s="50">
        <f t="shared" si="97"/>
        <v>0.43333333333333329</v>
      </c>
      <c r="BT190" s="50">
        <f t="shared" si="98"/>
        <v>0.5</v>
      </c>
      <c r="BU190" s="50">
        <f t="shared" si="99"/>
        <v>0</v>
      </c>
      <c r="BV190" s="50">
        <f t="shared" si="100"/>
        <v>0.46666666666666667</v>
      </c>
      <c r="BW190" s="50">
        <f t="shared" si="101"/>
        <v>0.43333333333333329</v>
      </c>
      <c r="BX190" s="50">
        <f t="shared" si="102"/>
        <v>0.42</v>
      </c>
      <c r="BY190" s="34">
        <f t="shared" si="103"/>
        <v>0.3547169811320755</v>
      </c>
      <c r="BZ190" s="34">
        <f t="shared" si="104"/>
        <v>0.29767441860465116</v>
      </c>
      <c r="CA190" s="34">
        <f t="shared" si="105"/>
        <v>0.31304347826086959</v>
      </c>
      <c r="CB190" s="34">
        <f t="shared" si="106"/>
        <v>0.29565217391304349</v>
      </c>
      <c r="CC190" s="34">
        <f t="shared" si="107"/>
        <v>0.38260869565217392</v>
      </c>
      <c r="CD190" s="34">
        <f t="shared" si="108"/>
        <v>0.34666666666666668</v>
      </c>
      <c r="CE190" s="34">
        <f t="shared" si="109"/>
        <v>0.78805031446540874</v>
      </c>
      <c r="CF190" s="34">
        <f t="shared" si="110"/>
        <v>0.79767441860465116</v>
      </c>
      <c r="CG190" s="34">
        <f t="shared" si="111"/>
        <v>0.31304347826086959</v>
      </c>
      <c r="CH190" s="34">
        <f t="shared" si="112"/>
        <v>0.76231884057971011</v>
      </c>
      <c r="CI190" s="34">
        <f t="shared" si="113"/>
        <v>0.81594202898550727</v>
      </c>
      <c r="CJ190" s="34">
        <f t="shared" si="114"/>
        <v>0.76666666666666661</v>
      </c>
      <c r="CK190" s="34">
        <f>CES!J187</f>
        <v>1</v>
      </c>
      <c r="CL190" s="34">
        <f>CES!K187</f>
        <v>0.66666666666666663</v>
      </c>
      <c r="CM190" s="34">
        <f>CES!L187</f>
        <v>0.33333333333333331</v>
      </c>
      <c r="CN190" s="34">
        <f>CES!M187</f>
        <v>1</v>
      </c>
      <c r="CO190" s="34">
        <f>CES!N187</f>
        <v>0.33333333333333331</v>
      </c>
      <c r="CP190" s="34">
        <f>CES!O187</f>
        <v>0.33333333333333331</v>
      </c>
      <c r="CQ190" s="34">
        <f t="shared" si="115"/>
        <v>0.1</v>
      </c>
      <c r="CR190" s="34">
        <f t="shared" si="116"/>
        <v>6.6666666666666666E-2</v>
      </c>
      <c r="CS190" s="34">
        <f t="shared" si="117"/>
        <v>3.3333333333333333E-2</v>
      </c>
      <c r="CT190" s="34">
        <f t="shared" si="118"/>
        <v>0.1</v>
      </c>
      <c r="CU190" s="34">
        <f t="shared" si="119"/>
        <v>3.3333333333333333E-2</v>
      </c>
      <c r="CV190" s="34">
        <f t="shared" si="120"/>
        <v>3.3333333333333333E-2</v>
      </c>
      <c r="CW190" s="34">
        <f t="shared" si="121"/>
        <v>0.70924528301886791</v>
      </c>
      <c r="CX190" s="34">
        <f t="shared" si="122"/>
        <v>0.71790697674418602</v>
      </c>
      <c r="CY190" s="34">
        <f t="shared" si="123"/>
        <v>0.28173913043478266</v>
      </c>
      <c r="CZ190" s="34">
        <f t="shared" si="124"/>
        <v>0.68608695652173912</v>
      </c>
      <c r="DA190" s="34">
        <f t="shared" si="125"/>
        <v>0.73434782608695659</v>
      </c>
      <c r="DB190" s="34">
        <f t="shared" si="126"/>
        <v>0.69</v>
      </c>
      <c r="DC190" s="39">
        <f t="shared" si="127"/>
        <v>0.80924528301886789</v>
      </c>
      <c r="DD190" s="40">
        <f t="shared" si="128"/>
        <v>0.78457364341085267</v>
      </c>
      <c r="DE190" s="41">
        <f t="shared" si="129"/>
        <v>0.31507246376811598</v>
      </c>
      <c r="DF190" s="42">
        <f t="shared" si="130"/>
        <v>0.7860869565217391</v>
      </c>
      <c r="DG190" s="43">
        <f t="shared" si="131"/>
        <v>0.76768115942028992</v>
      </c>
      <c r="DH190" s="44">
        <f t="shared" si="132"/>
        <v>0.72333333333333327</v>
      </c>
    </row>
    <row r="191" spans="2:112" x14ac:dyDescent="0.3">
      <c r="B191" s="7">
        <f>'CAT1'!B189</f>
        <v>177</v>
      </c>
      <c r="C191" s="21" t="str">
        <f>'CAT1'!C189</f>
        <v>AME21154</v>
      </c>
      <c r="D191" s="132" t="str">
        <f>'CAT1'!D189</f>
        <v>AME21154</v>
      </c>
      <c r="E191" s="133"/>
      <c r="F191" s="7">
        <f>'CAT1'!F189</f>
        <v>2</v>
      </c>
      <c r="G191" s="7">
        <f>'CAT1'!G189</f>
        <v>2</v>
      </c>
      <c r="H191" s="7">
        <f>'CAT1'!H189</f>
        <v>2</v>
      </c>
      <c r="I191" s="7">
        <f>'CAT1'!I189</f>
        <v>1</v>
      </c>
      <c r="J191" s="7">
        <f>'CAT1'!J189</f>
        <v>2</v>
      </c>
      <c r="K191" s="7">
        <f>'CAT1'!K189</f>
        <v>2</v>
      </c>
      <c r="L191" s="7">
        <f>'CAT1'!L189</f>
        <v>7</v>
      </c>
      <c r="M191" s="7">
        <f>'CAT1'!M189</f>
        <v>8</v>
      </c>
      <c r="N191" s="7">
        <f>'CAT1'!N189</f>
        <v>14</v>
      </c>
      <c r="O191" s="17">
        <f>'CAT1'!O189</f>
        <v>40</v>
      </c>
      <c r="P191" s="7">
        <f>Model!F189</f>
        <v>2</v>
      </c>
      <c r="Q191" s="7">
        <f>Model!G189</f>
        <v>1</v>
      </c>
      <c r="R191" s="7">
        <f>Model!H189</f>
        <v>2</v>
      </c>
      <c r="S191" s="7">
        <f>Model!I189</f>
        <v>1</v>
      </c>
      <c r="T191" s="7">
        <f>Model!J189</f>
        <v>2</v>
      </c>
      <c r="U191" s="7">
        <f>Model!K189</f>
        <v>2</v>
      </c>
      <c r="V191" s="7">
        <f>Model!L189</f>
        <v>2</v>
      </c>
      <c r="W191" s="7">
        <f>Model!M189</f>
        <v>2</v>
      </c>
      <c r="X191" s="7">
        <f>Model!N189</f>
        <v>2</v>
      </c>
      <c r="Y191" s="7">
        <f>Model!O189</f>
        <v>2</v>
      </c>
      <c r="Z191" s="7">
        <f>Model!P189</f>
        <v>7</v>
      </c>
      <c r="AA191" s="7">
        <f>Model!Q189</f>
        <v>14</v>
      </c>
      <c r="AB191" s="7">
        <f>Model!R189</f>
        <v>10</v>
      </c>
      <c r="AC191" s="7">
        <f>Model!S189</f>
        <v>9</v>
      </c>
      <c r="AD191" s="7">
        <f>Model!T189</f>
        <v>3</v>
      </c>
      <c r="AE191" s="7">
        <f>Model!U189</f>
        <v>11</v>
      </c>
      <c r="AF191" s="17">
        <f>Model!V189</f>
        <v>72</v>
      </c>
      <c r="AG191" s="7">
        <f>'CAT1'!P189</f>
        <v>5</v>
      </c>
      <c r="AH191" s="7">
        <f>'CAT1'!Q189</f>
        <v>5</v>
      </c>
      <c r="AI191" s="17">
        <f>'CAT1'!R189</f>
        <v>10</v>
      </c>
      <c r="AJ191" s="29">
        <f>Model!W189</f>
        <v>5</v>
      </c>
      <c r="AK191" s="29">
        <f>Model!X189</f>
        <v>5</v>
      </c>
      <c r="AL191" s="17">
        <f>Model!AB189</f>
        <v>9</v>
      </c>
      <c r="AM191" s="29">
        <f>Model!Z189</f>
        <v>4</v>
      </c>
      <c r="AN191" s="29">
        <f>Model!AA189</f>
        <v>5</v>
      </c>
      <c r="AO191" s="17">
        <f>Model!AB189</f>
        <v>9</v>
      </c>
      <c r="AP191" s="39">
        <f t="shared" si="91"/>
        <v>0.81132075471698117</v>
      </c>
      <c r="AQ191" s="40">
        <f t="shared" si="92"/>
        <v>0.86046511627906974</v>
      </c>
      <c r="AR191" s="41">
        <f t="shared" si="93"/>
        <v>0.78260869565217395</v>
      </c>
      <c r="AS191" s="42">
        <f t="shared" si="94"/>
        <v>0.52173913043478259</v>
      </c>
      <c r="AT191" s="43">
        <f t="shared" si="95"/>
        <v>0.82608695652173914</v>
      </c>
      <c r="AU191" s="44">
        <f t="shared" si="96"/>
        <v>0.8</v>
      </c>
      <c r="AV191" s="7">
        <f>ESE!F189</f>
        <v>2</v>
      </c>
      <c r="AW191" s="7">
        <f>ESE!G189</f>
        <v>1</v>
      </c>
      <c r="AX191" s="7">
        <f>ESE!H189</f>
        <v>0</v>
      </c>
      <c r="AY191" s="7">
        <f>ESE!I189</f>
        <v>2</v>
      </c>
      <c r="AZ191" s="7">
        <f>ESE!J189</f>
        <v>0</v>
      </c>
      <c r="BA191" s="7">
        <f>ESE!K189</f>
        <v>2</v>
      </c>
      <c r="BB191" s="7">
        <f>ESE!L189</f>
        <v>0</v>
      </c>
      <c r="BC191" s="7">
        <f>ESE!M189</f>
        <v>2</v>
      </c>
      <c r="BD191" s="7">
        <f>ESE!N189</f>
        <v>2</v>
      </c>
      <c r="BE191" s="7">
        <f>ESE!O189</f>
        <v>2</v>
      </c>
      <c r="BF191" s="7">
        <f>ESE!P189</f>
        <v>7</v>
      </c>
      <c r="BG191" s="7">
        <f>ESE!Q189</f>
        <v>12</v>
      </c>
      <c r="BH191" s="7">
        <f>ESE!R189</f>
        <v>11</v>
      </c>
      <c r="BI191" s="7">
        <f>ESE!S189</f>
        <v>10</v>
      </c>
      <c r="BJ191" s="7">
        <f>ESE!T189</f>
        <v>11</v>
      </c>
      <c r="BK191" s="7">
        <f>ESE!U189</f>
        <v>10</v>
      </c>
      <c r="BL191" s="17">
        <f>ESE!V189</f>
        <v>74</v>
      </c>
      <c r="BM191" s="52">
        <f>ESE!W189</f>
        <v>0.83333333333333337</v>
      </c>
      <c r="BN191" s="40">
        <f>ESE!X189</f>
        <v>0.72222222222222221</v>
      </c>
      <c r="BO191" s="41">
        <f>ESE!Y189</f>
        <v>0.66666666666666663</v>
      </c>
      <c r="BP191" s="42">
        <f>ESE!Z189</f>
        <v>0.72222222222222221</v>
      </c>
      <c r="BQ191" s="43">
        <f>ESE!AA189</f>
        <v>0.77777777777777779</v>
      </c>
      <c r="BR191" s="44">
        <f>ESE!AB189</f>
        <v>0.7</v>
      </c>
      <c r="BS191" s="50">
        <f t="shared" si="97"/>
        <v>0.5</v>
      </c>
      <c r="BT191" s="50">
        <f t="shared" si="98"/>
        <v>0.43333333333333329</v>
      </c>
      <c r="BU191" s="50">
        <f t="shared" si="99"/>
        <v>0.39999999999999997</v>
      </c>
      <c r="BV191" s="50">
        <f t="shared" si="100"/>
        <v>0.43333333333333329</v>
      </c>
      <c r="BW191" s="50">
        <f t="shared" si="101"/>
        <v>0.46666666666666667</v>
      </c>
      <c r="BX191" s="50">
        <f t="shared" si="102"/>
        <v>0.42</v>
      </c>
      <c r="BY191" s="34">
        <f t="shared" si="103"/>
        <v>0.32452830188679249</v>
      </c>
      <c r="BZ191" s="34">
        <f t="shared" si="104"/>
        <v>0.34418604651162793</v>
      </c>
      <c r="CA191" s="34">
        <f t="shared" si="105"/>
        <v>0.31304347826086959</v>
      </c>
      <c r="CB191" s="34">
        <f t="shared" si="106"/>
        <v>0.20869565217391306</v>
      </c>
      <c r="CC191" s="34">
        <f t="shared" si="107"/>
        <v>0.33043478260869569</v>
      </c>
      <c r="CD191" s="34">
        <f t="shared" si="108"/>
        <v>0.32000000000000006</v>
      </c>
      <c r="CE191" s="34">
        <f t="shared" si="109"/>
        <v>0.82452830188679249</v>
      </c>
      <c r="CF191" s="34">
        <f t="shared" si="110"/>
        <v>0.77751937984496122</v>
      </c>
      <c r="CG191" s="34">
        <f t="shared" si="111"/>
        <v>0.71304347826086956</v>
      </c>
      <c r="CH191" s="34">
        <f t="shared" si="112"/>
        <v>0.6420289855072463</v>
      </c>
      <c r="CI191" s="34">
        <f t="shared" si="113"/>
        <v>0.79710144927536231</v>
      </c>
      <c r="CJ191" s="34">
        <f t="shared" si="114"/>
        <v>0.74</v>
      </c>
      <c r="CK191" s="34">
        <f>CES!J188</f>
        <v>0.66666666666666663</v>
      </c>
      <c r="CL191" s="34">
        <f>CES!K188</f>
        <v>0.33333333333333331</v>
      </c>
      <c r="CM191" s="34">
        <f>CES!L188</f>
        <v>1</v>
      </c>
      <c r="CN191" s="34">
        <f>CES!M188</f>
        <v>0.33333333333333331</v>
      </c>
      <c r="CO191" s="34">
        <f>CES!N188</f>
        <v>0.66666666666666663</v>
      </c>
      <c r="CP191" s="34">
        <f>CES!O188</f>
        <v>0.33333333333333331</v>
      </c>
      <c r="CQ191" s="34">
        <f t="shared" si="115"/>
        <v>6.6666666666666666E-2</v>
      </c>
      <c r="CR191" s="34">
        <f t="shared" si="116"/>
        <v>3.3333333333333333E-2</v>
      </c>
      <c r="CS191" s="34">
        <f t="shared" si="117"/>
        <v>0.1</v>
      </c>
      <c r="CT191" s="34">
        <f t="shared" si="118"/>
        <v>3.3333333333333333E-2</v>
      </c>
      <c r="CU191" s="34">
        <f t="shared" si="119"/>
        <v>6.6666666666666666E-2</v>
      </c>
      <c r="CV191" s="34">
        <f t="shared" si="120"/>
        <v>3.3333333333333333E-2</v>
      </c>
      <c r="CW191" s="34">
        <f t="shared" si="121"/>
        <v>0.74207547169811328</v>
      </c>
      <c r="CX191" s="34">
        <f t="shared" si="122"/>
        <v>0.69976744186046513</v>
      </c>
      <c r="CY191" s="34">
        <f t="shared" si="123"/>
        <v>0.64173913043478259</v>
      </c>
      <c r="CZ191" s="34">
        <f t="shared" si="124"/>
        <v>0.57782608695652171</v>
      </c>
      <c r="DA191" s="34">
        <f t="shared" si="125"/>
        <v>0.71739130434782605</v>
      </c>
      <c r="DB191" s="34">
        <f t="shared" si="126"/>
        <v>0.66600000000000004</v>
      </c>
      <c r="DC191" s="39">
        <f t="shared" si="127"/>
        <v>0.80874213836477993</v>
      </c>
      <c r="DD191" s="40">
        <f t="shared" si="128"/>
        <v>0.73310077519379846</v>
      </c>
      <c r="DE191" s="41">
        <f t="shared" si="129"/>
        <v>0.74173913043478257</v>
      </c>
      <c r="DF191" s="42">
        <f t="shared" si="130"/>
        <v>0.61115942028985504</v>
      </c>
      <c r="DG191" s="43">
        <f t="shared" si="131"/>
        <v>0.78405797101449271</v>
      </c>
      <c r="DH191" s="44">
        <f t="shared" si="132"/>
        <v>0.69933333333333336</v>
      </c>
    </row>
    <row r="192" spans="2:112" x14ac:dyDescent="0.3">
      <c r="B192" s="7">
        <f>'CAT1'!B190</f>
        <v>178</v>
      </c>
      <c r="C192" s="21" t="str">
        <f>'CAT1'!C190</f>
        <v>AME21155</v>
      </c>
      <c r="D192" s="132" t="str">
        <f>'CAT1'!D190</f>
        <v>AME21155</v>
      </c>
      <c r="E192" s="133"/>
      <c r="F192" s="7">
        <f>'CAT1'!F190</f>
        <v>2</v>
      </c>
      <c r="G192" s="7">
        <f>'CAT1'!G190</f>
        <v>2</v>
      </c>
      <c r="H192" s="7">
        <f>'CAT1'!H190</f>
        <v>2</v>
      </c>
      <c r="I192" s="7">
        <f>'CAT1'!I190</f>
        <v>1</v>
      </c>
      <c r="J192" s="7">
        <f>'CAT1'!J190</f>
        <v>2</v>
      </c>
      <c r="K192" s="7">
        <f>'CAT1'!K190</f>
        <v>2</v>
      </c>
      <c r="L192" s="7">
        <f>'CAT1'!L190</f>
        <v>7</v>
      </c>
      <c r="M192" s="7">
        <f>'CAT1'!M190</f>
        <v>8</v>
      </c>
      <c r="N192" s="7">
        <f>'CAT1'!N190</f>
        <v>14</v>
      </c>
      <c r="O192" s="17">
        <f>'CAT1'!O190</f>
        <v>40</v>
      </c>
      <c r="P192" s="7">
        <f>Model!F190</f>
        <v>2</v>
      </c>
      <c r="Q192" s="7">
        <f>Model!G190</f>
        <v>1</v>
      </c>
      <c r="R192" s="7">
        <f>Model!H190</f>
        <v>2</v>
      </c>
      <c r="S192" s="7">
        <f>Model!I190</f>
        <v>2</v>
      </c>
      <c r="T192" s="7">
        <f>Model!J190</f>
        <v>2</v>
      </c>
      <c r="U192" s="7">
        <f>Model!K190</f>
        <v>2</v>
      </c>
      <c r="V192" s="7">
        <f>Model!L190</f>
        <v>2</v>
      </c>
      <c r="W192" s="7">
        <f>Model!M190</f>
        <v>2</v>
      </c>
      <c r="X192" s="7">
        <f>Model!N190</f>
        <v>2</v>
      </c>
      <c r="Y192" s="7">
        <f>Model!O190</f>
        <v>2</v>
      </c>
      <c r="Z192" s="7">
        <f>Model!P190</f>
        <v>7</v>
      </c>
      <c r="AA192" s="7">
        <f>Model!Q190</f>
        <v>7</v>
      </c>
      <c r="AB192" s="7">
        <f>Model!R190</f>
        <v>8</v>
      </c>
      <c r="AC192" s="7">
        <f>Model!S190</f>
        <v>7</v>
      </c>
      <c r="AD192" s="7">
        <f>Model!T190</f>
        <v>9</v>
      </c>
      <c r="AE192" s="7">
        <f>Model!U190</f>
        <v>7</v>
      </c>
      <c r="AF192" s="17">
        <f>Model!V190</f>
        <v>64</v>
      </c>
      <c r="AG192" s="7">
        <f>'CAT1'!P190</f>
        <v>5</v>
      </c>
      <c r="AH192" s="7">
        <f>'CAT1'!Q190</f>
        <v>5</v>
      </c>
      <c r="AI192" s="17">
        <f>'CAT1'!R190</f>
        <v>10</v>
      </c>
      <c r="AJ192" s="29">
        <f>Model!W190</f>
        <v>5</v>
      </c>
      <c r="AK192" s="29">
        <f>Model!X190</f>
        <v>5</v>
      </c>
      <c r="AL192" s="17">
        <f>Model!AB190</f>
        <v>8</v>
      </c>
      <c r="AM192" s="29">
        <f>Model!Z190</f>
        <v>4</v>
      </c>
      <c r="AN192" s="29">
        <f>Model!AA190</f>
        <v>4</v>
      </c>
      <c r="AO192" s="17">
        <f>Model!AB190</f>
        <v>8</v>
      </c>
      <c r="AP192" s="39">
        <f t="shared" si="91"/>
        <v>0.67924528301886788</v>
      </c>
      <c r="AQ192" s="40">
        <f t="shared" si="92"/>
        <v>0.83720930232558144</v>
      </c>
      <c r="AR192" s="41">
        <f t="shared" si="93"/>
        <v>0.69565217391304346</v>
      </c>
      <c r="AS192" s="42">
        <f t="shared" si="94"/>
        <v>0.78260869565217395</v>
      </c>
      <c r="AT192" s="43">
        <f t="shared" si="95"/>
        <v>0.65217391304347827</v>
      </c>
      <c r="AU192" s="44">
        <f t="shared" si="96"/>
        <v>0.73333333333333328</v>
      </c>
      <c r="AV192" s="7">
        <f>ESE!F190</f>
        <v>0</v>
      </c>
      <c r="AW192" s="7">
        <f>ESE!G190</f>
        <v>1</v>
      </c>
      <c r="AX192" s="7">
        <f>ESE!H190</f>
        <v>1</v>
      </c>
      <c r="AY192" s="7">
        <f>ESE!I190</f>
        <v>0</v>
      </c>
      <c r="AZ192" s="7">
        <f>ESE!J190</f>
        <v>1</v>
      </c>
      <c r="BA192" s="7">
        <f>ESE!K190</f>
        <v>2</v>
      </c>
      <c r="BB192" s="7">
        <f>ESE!L190</f>
        <v>0</v>
      </c>
      <c r="BC192" s="7">
        <f>ESE!M190</f>
        <v>0</v>
      </c>
      <c r="BD192" s="7">
        <f>ESE!N190</f>
        <v>2</v>
      </c>
      <c r="BE192" s="7">
        <f>ESE!O190</f>
        <v>1</v>
      </c>
      <c r="BF192" s="7">
        <f>ESE!P190</f>
        <v>7</v>
      </c>
      <c r="BG192" s="7">
        <f>ESE!Q190</f>
        <v>11</v>
      </c>
      <c r="BH192" s="7">
        <f>ESE!R190</f>
        <v>11</v>
      </c>
      <c r="BI192" s="7">
        <f>ESE!S190</f>
        <v>11</v>
      </c>
      <c r="BJ192" s="7">
        <f>ESE!T190</f>
        <v>10</v>
      </c>
      <c r="BK192" s="7">
        <f>ESE!U190</f>
        <v>10</v>
      </c>
      <c r="BL192" s="17">
        <f>ESE!V190</f>
        <v>68</v>
      </c>
      <c r="BM192" s="52">
        <f>ESE!W190</f>
        <v>0.66666666666666663</v>
      </c>
      <c r="BN192" s="40">
        <f>ESE!X190</f>
        <v>0.66666666666666663</v>
      </c>
      <c r="BO192" s="41">
        <f>ESE!Y190</f>
        <v>0.77777777777777779</v>
      </c>
      <c r="BP192" s="42">
        <f>ESE!Z190</f>
        <v>0.55555555555555558</v>
      </c>
      <c r="BQ192" s="43">
        <f>ESE!AA190</f>
        <v>0.66666666666666663</v>
      </c>
      <c r="BR192" s="44">
        <f>ESE!AB190</f>
        <v>0.7</v>
      </c>
      <c r="BS192" s="50">
        <f t="shared" si="97"/>
        <v>0.39999999999999997</v>
      </c>
      <c r="BT192" s="50">
        <f t="shared" si="98"/>
        <v>0.39999999999999997</v>
      </c>
      <c r="BU192" s="50">
        <f t="shared" si="99"/>
        <v>0.46666666666666667</v>
      </c>
      <c r="BV192" s="50">
        <f t="shared" si="100"/>
        <v>0.33333333333333331</v>
      </c>
      <c r="BW192" s="50">
        <f t="shared" si="101"/>
        <v>0.39999999999999997</v>
      </c>
      <c r="BX192" s="50">
        <f t="shared" si="102"/>
        <v>0.42</v>
      </c>
      <c r="BY192" s="34">
        <f t="shared" si="103"/>
        <v>0.27169811320754716</v>
      </c>
      <c r="BZ192" s="34">
        <f t="shared" si="104"/>
        <v>0.33488372093023261</v>
      </c>
      <c r="CA192" s="34">
        <f t="shared" si="105"/>
        <v>0.27826086956521739</v>
      </c>
      <c r="CB192" s="34">
        <f t="shared" si="106"/>
        <v>0.31304347826086959</v>
      </c>
      <c r="CC192" s="34">
        <f t="shared" si="107"/>
        <v>0.2608695652173913</v>
      </c>
      <c r="CD192" s="34">
        <f t="shared" si="108"/>
        <v>0.29333333333333333</v>
      </c>
      <c r="CE192" s="34">
        <f t="shared" si="109"/>
        <v>0.67169811320754713</v>
      </c>
      <c r="CF192" s="34">
        <f t="shared" si="110"/>
        <v>0.73488372093023258</v>
      </c>
      <c r="CG192" s="34">
        <f t="shared" si="111"/>
        <v>0.74492753623188412</v>
      </c>
      <c r="CH192" s="34">
        <f t="shared" si="112"/>
        <v>0.6463768115942029</v>
      </c>
      <c r="CI192" s="34">
        <f t="shared" si="113"/>
        <v>0.66086956521739126</v>
      </c>
      <c r="CJ192" s="34">
        <f t="shared" si="114"/>
        <v>0.71333333333333337</v>
      </c>
      <c r="CK192" s="34">
        <f>CES!J189</f>
        <v>1</v>
      </c>
      <c r="CL192" s="34">
        <f>CES!K189</f>
        <v>0.66666666666666663</v>
      </c>
      <c r="CM192" s="34">
        <f>CES!L189</f>
        <v>0.33333333333333331</v>
      </c>
      <c r="CN192" s="34">
        <f>CES!M189</f>
        <v>1</v>
      </c>
      <c r="CO192" s="34">
        <f>CES!N189</f>
        <v>0.66666666666666663</v>
      </c>
      <c r="CP192" s="34">
        <f>CES!O189</f>
        <v>0.66666666666666663</v>
      </c>
      <c r="CQ192" s="34">
        <f t="shared" si="115"/>
        <v>0.1</v>
      </c>
      <c r="CR192" s="34">
        <f t="shared" si="116"/>
        <v>6.6666666666666666E-2</v>
      </c>
      <c r="CS192" s="34">
        <f t="shared" si="117"/>
        <v>3.3333333333333333E-2</v>
      </c>
      <c r="CT192" s="34">
        <f t="shared" si="118"/>
        <v>0.1</v>
      </c>
      <c r="CU192" s="34">
        <f t="shared" si="119"/>
        <v>6.6666666666666666E-2</v>
      </c>
      <c r="CV192" s="34">
        <f t="shared" si="120"/>
        <v>6.6666666666666666E-2</v>
      </c>
      <c r="CW192" s="34">
        <f t="shared" si="121"/>
        <v>0.60452830188679241</v>
      </c>
      <c r="CX192" s="34">
        <f t="shared" si="122"/>
        <v>0.6613953488372093</v>
      </c>
      <c r="CY192" s="34">
        <f t="shared" si="123"/>
        <v>0.67043478260869571</v>
      </c>
      <c r="CZ192" s="34">
        <f t="shared" si="124"/>
        <v>0.58173913043478265</v>
      </c>
      <c r="DA192" s="34">
        <f t="shared" si="125"/>
        <v>0.59478260869565214</v>
      </c>
      <c r="DB192" s="34">
        <f t="shared" si="126"/>
        <v>0.64200000000000002</v>
      </c>
      <c r="DC192" s="39">
        <f t="shared" si="127"/>
        <v>0.70452830188679239</v>
      </c>
      <c r="DD192" s="40">
        <f t="shared" si="128"/>
        <v>0.72806201550387595</v>
      </c>
      <c r="DE192" s="41">
        <f t="shared" si="129"/>
        <v>0.70376811594202904</v>
      </c>
      <c r="DF192" s="42">
        <f t="shared" si="130"/>
        <v>0.68173913043478263</v>
      </c>
      <c r="DG192" s="43">
        <f t="shared" si="131"/>
        <v>0.66144927536231879</v>
      </c>
      <c r="DH192" s="44">
        <f t="shared" si="132"/>
        <v>0.70866666666666667</v>
      </c>
    </row>
    <row r="193" spans="2:112" x14ac:dyDescent="0.3">
      <c r="B193" s="7">
        <f>'CAT1'!B191</f>
        <v>179</v>
      </c>
      <c r="C193" s="21" t="str">
        <f>'CAT1'!C191</f>
        <v>AME21156</v>
      </c>
      <c r="D193" s="132" t="str">
        <f>'CAT1'!D191</f>
        <v>AME21156</v>
      </c>
      <c r="E193" s="133"/>
      <c r="F193" s="7">
        <f>'CAT1'!F191</f>
        <v>2</v>
      </c>
      <c r="G193" s="7">
        <f>'CAT1'!G191</f>
        <v>2</v>
      </c>
      <c r="H193" s="7">
        <f>'CAT1'!H191</f>
        <v>2</v>
      </c>
      <c r="I193" s="7">
        <f>'CAT1'!I191</f>
        <v>1</v>
      </c>
      <c r="J193" s="7">
        <f>'CAT1'!J191</f>
        <v>2</v>
      </c>
      <c r="K193" s="7">
        <f>'CAT1'!K191</f>
        <v>2</v>
      </c>
      <c r="L193" s="7">
        <f>'CAT1'!L191</f>
        <v>7</v>
      </c>
      <c r="M193" s="7">
        <f>'CAT1'!M191</f>
        <v>8</v>
      </c>
      <c r="N193" s="7">
        <f>'CAT1'!N191</f>
        <v>14</v>
      </c>
      <c r="O193" s="17">
        <f>'CAT1'!O191</f>
        <v>40</v>
      </c>
      <c r="P193" s="7">
        <f>Model!F191</f>
        <v>2</v>
      </c>
      <c r="Q193" s="7">
        <f>Model!G191</f>
        <v>1</v>
      </c>
      <c r="R193" s="7">
        <f>Model!H191</f>
        <v>2</v>
      </c>
      <c r="S193" s="7">
        <f>Model!I191</f>
        <v>1</v>
      </c>
      <c r="T193" s="7">
        <f>Model!J191</f>
        <v>2</v>
      </c>
      <c r="U193" s="7">
        <f>Model!K191</f>
        <v>2</v>
      </c>
      <c r="V193" s="7">
        <f>Model!L191</f>
        <v>2</v>
      </c>
      <c r="W193" s="7">
        <f>Model!M191</f>
        <v>2</v>
      </c>
      <c r="X193" s="7">
        <f>Model!N191</f>
        <v>2</v>
      </c>
      <c r="Y193" s="7">
        <f>Model!O191</f>
        <v>2</v>
      </c>
      <c r="Z193" s="7">
        <f>Model!P191</f>
        <v>9</v>
      </c>
      <c r="AA193" s="7">
        <f>Model!Q191</f>
        <v>9</v>
      </c>
      <c r="AB193" s="7">
        <f>Model!R191</f>
        <v>13</v>
      </c>
      <c r="AC193" s="7">
        <f>Model!S191</f>
        <v>9</v>
      </c>
      <c r="AD193" s="7">
        <f>Model!T191</f>
        <v>5</v>
      </c>
      <c r="AE193" s="7">
        <f>Model!U191</f>
        <v>9</v>
      </c>
      <c r="AF193" s="17">
        <f>Model!V191</f>
        <v>72</v>
      </c>
      <c r="AG193" s="7">
        <f>'CAT1'!P191</f>
        <v>5</v>
      </c>
      <c r="AH193" s="7">
        <f>'CAT1'!Q191</f>
        <v>5</v>
      </c>
      <c r="AI193" s="17">
        <f>'CAT1'!R191</f>
        <v>10</v>
      </c>
      <c r="AJ193" s="29">
        <f>Model!W191</f>
        <v>5</v>
      </c>
      <c r="AK193" s="29">
        <f>Model!X191</f>
        <v>5</v>
      </c>
      <c r="AL193" s="17">
        <f>Model!AB191</f>
        <v>9</v>
      </c>
      <c r="AM193" s="29">
        <f>Model!Z191</f>
        <v>4</v>
      </c>
      <c r="AN193" s="29">
        <f>Model!AA191</f>
        <v>5</v>
      </c>
      <c r="AO193" s="17">
        <f>Model!AB191</f>
        <v>9</v>
      </c>
      <c r="AP193" s="39">
        <f t="shared" si="91"/>
        <v>0.71698113207547165</v>
      </c>
      <c r="AQ193" s="40">
        <f t="shared" si="92"/>
        <v>0.93023255813953487</v>
      </c>
      <c r="AR193" s="41">
        <f t="shared" si="93"/>
        <v>0.78260869565217395</v>
      </c>
      <c r="AS193" s="42">
        <f t="shared" si="94"/>
        <v>0.60869565217391308</v>
      </c>
      <c r="AT193" s="43">
        <f t="shared" si="95"/>
        <v>0.73913043478260865</v>
      </c>
      <c r="AU193" s="44">
        <f t="shared" si="96"/>
        <v>0.93333333333333335</v>
      </c>
      <c r="AV193" s="7">
        <f>ESE!F191</f>
        <v>0</v>
      </c>
      <c r="AW193" s="7">
        <f>ESE!G191</f>
        <v>0</v>
      </c>
      <c r="AX193" s="7">
        <f>ESE!H191</f>
        <v>0</v>
      </c>
      <c r="AY193" s="7">
        <f>ESE!I191</f>
        <v>0</v>
      </c>
      <c r="AZ193" s="7">
        <f>ESE!J191</f>
        <v>1</v>
      </c>
      <c r="BA193" s="7">
        <f>ESE!K191</f>
        <v>1</v>
      </c>
      <c r="BB193" s="7">
        <f>ESE!L191</f>
        <v>0</v>
      </c>
      <c r="BC193" s="7">
        <f>ESE!M191</f>
        <v>2</v>
      </c>
      <c r="BD193" s="7">
        <f>ESE!N191</f>
        <v>2</v>
      </c>
      <c r="BE193" s="7">
        <f>ESE!O191</f>
        <v>0</v>
      </c>
      <c r="BF193" s="7">
        <f>ESE!P191</f>
        <v>7</v>
      </c>
      <c r="BG193" s="7">
        <f>ESE!Q191</f>
        <v>11</v>
      </c>
      <c r="BH193" s="7">
        <f>ESE!R191</f>
        <v>11</v>
      </c>
      <c r="BI193" s="7">
        <f>ESE!S191</f>
        <v>8</v>
      </c>
      <c r="BJ193" s="7">
        <f>ESE!T191</f>
        <v>8</v>
      </c>
      <c r="BK193" s="7">
        <f>ESE!U191</f>
        <v>12</v>
      </c>
      <c r="BL193" s="17">
        <f>ESE!V191</f>
        <v>63</v>
      </c>
      <c r="BM193" s="52">
        <f>ESE!W191</f>
        <v>0.61111111111111116</v>
      </c>
      <c r="BN193" s="40">
        <f>ESE!X191</f>
        <v>0.61111111111111116</v>
      </c>
      <c r="BO193" s="41">
        <f>ESE!Y191</f>
        <v>0.55555555555555558</v>
      </c>
      <c r="BP193" s="42">
        <f>ESE!Z191</f>
        <v>0.55555555555555558</v>
      </c>
      <c r="BQ193" s="43">
        <f>ESE!AA191</f>
        <v>0.88888888888888884</v>
      </c>
      <c r="BR193" s="44">
        <f>ESE!AB191</f>
        <v>0.7</v>
      </c>
      <c r="BS193" s="50">
        <f t="shared" si="97"/>
        <v>0.3666666666666667</v>
      </c>
      <c r="BT193" s="50">
        <f t="shared" si="98"/>
        <v>0.3666666666666667</v>
      </c>
      <c r="BU193" s="50">
        <f t="shared" si="99"/>
        <v>0.33333333333333331</v>
      </c>
      <c r="BV193" s="50">
        <f t="shared" si="100"/>
        <v>0.33333333333333331</v>
      </c>
      <c r="BW193" s="50">
        <f t="shared" si="101"/>
        <v>0.53333333333333333</v>
      </c>
      <c r="BX193" s="50">
        <f t="shared" si="102"/>
        <v>0.42</v>
      </c>
      <c r="BY193" s="34">
        <f t="shared" si="103"/>
        <v>0.28679245283018867</v>
      </c>
      <c r="BZ193" s="34">
        <f t="shared" si="104"/>
        <v>0.37209302325581395</v>
      </c>
      <c r="CA193" s="34">
        <f t="shared" si="105"/>
        <v>0.31304347826086959</v>
      </c>
      <c r="CB193" s="34">
        <f t="shared" si="106"/>
        <v>0.24347826086956526</v>
      </c>
      <c r="CC193" s="34">
        <f t="shared" si="107"/>
        <v>0.29565217391304349</v>
      </c>
      <c r="CD193" s="34">
        <f t="shared" si="108"/>
        <v>0.37333333333333335</v>
      </c>
      <c r="CE193" s="34">
        <f t="shared" si="109"/>
        <v>0.65345911949685531</v>
      </c>
      <c r="CF193" s="34">
        <f t="shared" si="110"/>
        <v>0.73875968992248064</v>
      </c>
      <c r="CG193" s="34">
        <f t="shared" si="111"/>
        <v>0.6463768115942029</v>
      </c>
      <c r="CH193" s="34">
        <f t="shared" si="112"/>
        <v>0.57681159420289863</v>
      </c>
      <c r="CI193" s="34">
        <f t="shared" si="113"/>
        <v>0.82898550724637676</v>
      </c>
      <c r="CJ193" s="34">
        <f t="shared" si="114"/>
        <v>0.79333333333333333</v>
      </c>
      <c r="CK193" s="34">
        <f>CES!J190</f>
        <v>1</v>
      </c>
      <c r="CL193" s="34">
        <f>CES!K190</f>
        <v>0.33333333333333331</v>
      </c>
      <c r="CM193" s="34">
        <f>CES!L190</f>
        <v>1</v>
      </c>
      <c r="CN193" s="34">
        <f>CES!M190</f>
        <v>0.33333333333333331</v>
      </c>
      <c r="CO193" s="34">
        <f>CES!N190</f>
        <v>0.66666666666666663</v>
      </c>
      <c r="CP193" s="34">
        <f>CES!O190</f>
        <v>0.33333333333333331</v>
      </c>
      <c r="CQ193" s="34">
        <f t="shared" si="115"/>
        <v>0.1</v>
      </c>
      <c r="CR193" s="34">
        <f t="shared" si="116"/>
        <v>3.3333333333333333E-2</v>
      </c>
      <c r="CS193" s="34">
        <f t="shared" si="117"/>
        <v>0.1</v>
      </c>
      <c r="CT193" s="34">
        <f t="shared" si="118"/>
        <v>3.3333333333333333E-2</v>
      </c>
      <c r="CU193" s="34">
        <f t="shared" si="119"/>
        <v>6.6666666666666666E-2</v>
      </c>
      <c r="CV193" s="34">
        <f t="shared" si="120"/>
        <v>3.3333333333333333E-2</v>
      </c>
      <c r="CW193" s="34">
        <f t="shared" si="121"/>
        <v>0.58811320754716978</v>
      </c>
      <c r="CX193" s="34">
        <f t="shared" si="122"/>
        <v>0.66488372093023262</v>
      </c>
      <c r="CY193" s="34">
        <f t="shared" si="123"/>
        <v>0.58173913043478265</v>
      </c>
      <c r="CZ193" s="34">
        <f t="shared" si="124"/>
        <v>0.51913043478260879</v>
      </c>
      <c r="DA193" s="34">
        <f t="shared" si="125"/>
        <v>0.74608695652173906</v>
      </c>
      <c r="DB193" s="34">
        <f t="shared" si="126"/>
        <v>0.71399999999999997</v>
      </c>
      <c r="DC193" s="39">
        <f t="shared" si="127"/>
        <v>0.68811320754716976</v>
      </c>
      <c r="DD193" s="40">
        <f t="shared" si="128"/>
        <v>0.69821705426356595</v>
      </c>
      <c r="DE193" s="41">
        <f t="shared" si="129"/>
        <v>0.68173913043478263</v>
      </c>
      <c r="DF193" s="42">
        <f t="shared" si="130"/>
        <v>0.55246376811594211</v>
      </c>
      <c r="DG193" s="43">
        <f t="shared" si="131"/>
        <v>0.81275362318840572</v>
      </c>
      <c r="DH193" s="44">
        <f t="shared" si="132"/>
        <v>0.74733333333333329</v>
      </c>
    </row>
    <row r="194" spans="2:112" x14ac:dyDescent="0.3">
      <c r="B194" s="7">
        <f>'CAT1'!B192</f>
        <v>180</v>
      </c>
      <c r="C194" s="21" t="str">
        <f>'CAT1'!C192</f>
        <v>AME21157</v>
      </c>
      <c r="D194" s="132" t="str">
        <f>'CAT1'!D192</f>
        <v>AME21157</v>
      </c>
      <c r="E194" s="133"/>
      <c r="F194" s="7">
        <f>'CAT1'!F192</f>
        <v>2</v>
      </c>
      <c r="G194" s="7">
        <f>'CAT1'!G192</f>
        <v>2</v>
      </c>
      <c r="H194" s="7">
        <f>'CAT1'!H192</f>
        <v>2</v>
      </c>
      <c r="I194" s="7">
        <f>'CAT1'!I192</f>
        <v>1</v>
      </c>
      <c r="J194" s="7">
        <f>'CAT1'!J192</f>
        <v>2</v>
      </c>
      <c r="K194" s="7">
        <f>'CAT1'!K192</f>
        <v>2</v>
      </c>
      <c r="L194" s="7">
        <f>'CAT1'!L192</f>
        <v>7</v>
      </c>
      <c r="M194" s="7">
        <f>'CAT1'!M192</f>
        <v>8</v>
      </c>
      <c r="N194" s="7">
        <f>'CAT1'!N192</f>
        <v>14</v>
      </c>
      <c r="O194" s="17">
        <f>'CAT1'!O192</f>
        <v>40</v>
      </c>
      <c r="P194" s="7">
        <f>Model!F192</f>
        <v>2</v>
      </c>
      <c r="Q194" s="7">
        <f>Model!G192</f>
        <v>1</v>
      </c>
      <c r="R194" s="7">
        <f>Model!H192</f>
        <v>2</v>
      </c>
      <c r="S194" s="7">
        <f>Model!I192</f>
        <v>2</v>
      </c>
      <c r="T194" s="7">
        <f>Model!J192</f>
        <v>2</v>
      </c>
      <c r="U194" s="7">
        <f>Model!K192</f>
        <v>2</v>
      </c>
      <c r="V194" s="7">
        <f>Model!L192</f>
        <v>2</v>
      </c>
      <c r="W194" s="7">
        <f>Model!M192</f>
        <v>2</v>
      </c>
      <c r="X194" s="7">
        <f>Model!N192</f>
        <v>2</v>
      </c>
      <c r="Y194" s="7">
        <f>Model!O192</f>
        <v>2</v>
      </c>
      <c r="Z194" s="7">
        <f>Model!P192</f>
        <v>7</v>
      </c>
      <c r="AA194" s="7">
        <f>Model!Q192</f>
        <v>13</v>
      </c>
      <c r="AB194" s="7">
        <f>Model!R192</f>
        <v>2</v>
      </c>
      <c r="AC194" s="7">
        <f>Model!S192</f>
        <v>4</v>
      </c>
      <c r="AD194" s="7">
        <f>Model!T192</f>
        <v>2</v>
      </c>
      <c r="AE194" s="7">
        <f>Model!U192</f>
        <v>4</v>
      </c>
      <c r="AF194" s="17">
        <f>Model!V192</f>
        <v>51</v>
      </c>
      <c r="AG194" s="7">
        <f>'CAT1'!P192</f>
        <v>5</v>
      </c>
      <c r="AH194" s="7">
        <f>'CAT1'!Q192</f>
        <v>5</v>
      </c>
      <c r="AI194" s="17">
        <f>'CAT1'!R192</f>
        <v>10</v>
      </c>
      <c r="AJ194" s="29">
        <f>Model!W192</f>
        <v>5</v>
      </c>
      <c r="AK194" s="29">
        <f>Model!X192</f>
        <v>5</v>
      </c>
      <c r="AL194" s="17">
        <f>Model!AB192</f>
        <v>10</v>
      </c>
      <c r="AM194" s="29">
        <f>Model!Z192</f>
        <v>5</v>
      </c>
      <c r="AN194" s="29">
        <f>Model!AA192</f>
        <v>5</v>
      </c>
      <c r="AO194" s="17">
        <f>Model!AB192</f>
        <v>10</v>
      </c>
      <c r="AP194" s="39">
        <f t="shared" si="91"/>
        <v>0.79245283018867929</v>
      </c>
      <c r="AQ194" s="40">
        <f t="shared" si="92"/>
        <v>0.69767441860465118</v>
      </c>
      <c r="AR194" s="41">
        <f t="shared" si="93"/>
        <v>0.56521739130434778</v>
      </c>
      <c r="AS194" s="42">
        <f t="shared" si="94"/>
        <v>0.47826086956521741</v>
      </c>
      <c r="AT194" s="43">
        <f t="shared" si="95"/>
        <v>0.56521739130434778</v>
      </c>
      <c r="AU194" s="44">
        <f t="shared" si="96"/>
        <v>0.8</v>
      </c>
      <c r="AV194" s="7" t="str">
        <f>ESE!F192</f>
        <v>-</v>
      </c>
      <c r="AW194" s="7" t="str">
        <f>ESE!G192</f>
        <v>-</v>
      </c>
      <c r="AX194" s="7" t="str">
        <f>ESE!H192</f>
        <v>-</v>
      </c>
      <c r="AY194" s="7" t="str">
        <f>ESE!I192</f>
        <v>-</v>
      </c>
      <c r="AZ194" s="7" t="str">
        <f>ESE!J192</f>
        <v>-</v>
      </c>
      <c r="BA194" s="7" t="str">
        <f>ESE!K192</f>
        <v>-</v>
      </c>
      <c r="BB194" s="7" t="str">
        <f>ESE!L192</f>
        <v>-</v>
      </c>
      <c r="BC194" s="7" t="str">
        <f>ESE!M192</f>
        <v>-</v>
      </c>
      <c r="BD194" s="7" t="str">
        <f>ESE!N192</f>
        <v>-</v>
      </c>
      <c r="BE194" s="7" t="str">
        <f>ESE!O192</f>
        <v>-</v>
      </c>
      <c r="BF194" s="7" t="str">
        <f>ESE!P192</f>
        <v>-</v>
      </c>
      <c r="BG194" s="7" t="str">
        <f>ESE!Q192</f>
        <v>-</v>
      </c>
      <c r="BH194" s="7" t="str">
        <f>ESE!R192</f>
        <v>-</v>
      </c>
      <c r="BI194" s="7" t="str">
        <f>ESE!S192</f>
        <v>-</v>
      </c>
      <c r="BJ194" s="7" t="str">
        <f>ESE!T192</f>
        <v>-</v>
      </c>
      <c r="BK194" s="7" t="str">
        <f>ESE!U192</f>
        <v>-</v>
      </c>
      <c r="BL194" s="17">
        <f>ESE!V192</f>
        <v>0</v>
      </c>
      <c r="BM194" s="52">
        <f>ESE!W192</f>
        <v>0</v>
      </c>
      <c r="BN194" s="40">
        <f>ESE!X192</f>
        <v>0</v>
      </c>
      <c r="BO194" s="41">
        <f>ESE!Y192</f>
        <v>0</v>
      </c>
      <c r="BP194" s="42">
        <f>ESE!Z192</f>
        <v>0</v>
      </c>
      <c r="BQ194" s="43">
        <f>ESE!AA192</f>
        <v>0</v>
      </c>
      <c r="BR194" s="44">
        <f>ESE!AB192</f>
        <v>0</v>
      </c>
      <c r="BS194" s="50">
        <f t="shared" si="97"/>
        <v>0</v>
      </c>
      <c r="BT194" s="50">
        <f t="shared" si="98"/>
        <v>0</v>
      </c>
      <c r="BU194" s="50">
        <f t="shared" si="99"/>
        <v>0</v>
      </c>
      <c r="BV194" s="50">
        <f t="shared" si="100"/>
        <v>0</v>
      </c>
      <c r="BW194" s="50">
        <f t="shared" si="101"/>
        <v>0</v>
      </c>
      <c r="BX194" s="50">
        <f t="shared" si="102"/>
        <v>0</v>
      </c>
      <c r="BY194" s="34">
        <f t="shared" si="103"/>
        <v>0.31698113207547174</v>
      </c>
      <c r="BZ194" s="34">
        <f t="shared" si="104"/>
        <v>0.27906976744186046</v>
      </c>
      <c r="CA194" s="34">
        <f t="shared" si="105"/>
        <v>0.22608695652173913</v>
      </c>
      <c r="CB194" s="34">
        <f t="shared" si="106"/>
        <v>0.19130434782608696</v>
      </c>
      <c r="CC194" s="34">
        <f t="shared" si="107"/>
        <v>0.22608695652173913</v>
      </c>
      <c r="CD194" s="34">
        <f t="shared" si="108"/>
        <v>0.32000000000000006</v>
      </c>
      <c r="CE194" s="34">
        <f t="shared" si="109"/>
        <v>0.31698113207547174</v>
      </c>
      <c r="CF194" s="34">
        <f t="shared" si="110"/>
        <v>0.27906976744186046</v>
      </c>
      <c r="CG194" s="34">
        <f t="shared" si="111"/>
        <v>0.22608695652173913</v>
      </c>
      <c r="CH194" s="34">
        <f t="shared" si="112"/>
        <v>0.19130434782608696</v>
      </c>
      <c r="CI194" s="34">
        <f t="shared" si="113"/>
        <v>0.22608695652173913</v>
      </c>
      <c r="CJ194" s="34">
        <f t="shared" si="114"/>
        <v>0.32000000000000006</v>
      </c>
      <c r="CK194" s="34">
        <f>CES!J191</f>
        <v>1</v>
      </c>
      <c r="CL194" s="34">
        <f>CES!K191</f>
        <v>1</v>
      </c>
      <c r="CM194" s="34">
        <f>CES!L191</f>
        <v>1</v>
      </c>
      <c r="CN194" s="34">
        <f>CES!M191</f>
        <v>0.33333333333333331</v>
      </c>
      <c r="CO194" s="34">
        <f>CES!N191</f>
        <v>0.33333333333333331</v>
      </c>
      <c r="CP194" s="34">
        <f>CES!O191</f>
        <v>0.33333333333333331</v>
      </c>
      <c r="CQ194" s="34">
        <f t="shared" si="115"/>
        <v>0.1</v>
      </c>
      <c r="CR194" s="34">
        <f t="shared" si="116"/>
        <v>0.1</v>
      </c>
      <c r="CS194" s="34">
        <f t="shared" si="117"/>
        <v>0.1</v>
      </c>
      <c r="CT194" s="34">
        <f t="shared" si="118"/>
        <v>3.3333333333333333E-2</v>
      </c>
      <c r="CU194" s="34">
        <f t="shared" si="119"/>
        <v>3.3333333333333333E-2</v>
      </c>
      <c r="CV194" s="34">
        <f t="shared" si="120"/>
        <v>3.3333333333333333E-2</v>
      </c>
      <c r="CW194" s="34">
        <f t="shared" si="121"/>
        <v>0.28528301886792456</v>
      </c>
      <c r="CX194" s="34">
        <f t="shared" si="122"/>
        <v>0.25116279069767444</v>
      </c>
      <c r="CY194" s="34">
        <f t="shared" si="123"/>
        <v>0.20347826086956522</v>
      </c>
      <c r="CZ194" s="34">
        <f t="shared" si="124"/>
        <v>0.17217391304347826</v>
      </c>
      <c r="DA194" s="34">
        <f t="shared" si="125"/>
        <v>0.20347826086956522</v>
      </c>
      <c r="DB194" s="34">
        <f t="shared" si="126"/>
        <v>0.28800000000000009</v>
      </c>
      <c r="DC194" s="39">
        <f t="shared" si="127"/>
        <v>0.3852830188679246</v>
      </c>
      <c r="DD194" s="40">
        <f t="shared" si="128"/>
        <v>0.35116279069767442</v>
      </c>
      <c r="DE194" s="41">
        <f t="shared" si="129"/>
        <v>0.3034782608695652</v>
      </c>
      <c r="DF194" s="42">
        <f t="shared" si="130"/>
        <v>0.20550724637681159</v>
      </c>
      <c r="DG194" s="43">
        <f t="shared" si="131"/>
        <v>0.23681159420289855</v>
      </c>
      <c r="DH194" s="44">
        <f t="shared" si="132"/>
        <v>0.32133333333333342</v>
      </c>
    </row>
    <row r="195" spans="2:112" x14ac:dyDescent="0.3">
      <c r="B195" s="7">
        <f>'CAT1'!B193</f>
        <v>181</v>
      </c>
      <c r="C195" s="21" t="str">
        <f>'CAT1'!C193</f>
        <v>AME21164</v>
      </c>
      <c r="D195" s="132" t="str">
        <f>'CAT1'!D193</f>
        <v>AME21164</v>
      </c>
      <c r="E195" s="133"/>
      <c r="F195" s="7">
        <f>'CAT1'!F193</f>
        <v>0</v>
      </c>
      <c r="G195" s="7">
        <f>'CAT1'!G193</f>
        <v>2</v>
      </c>
      <c r="H195" s="7">
        <f>'CAT1'!H193</f>
        <v>2</v>
      </c>
      <c r="I195" s="7">
        <f>'CAT1'!I193</f>
        <v>1</v>
      </c>
      <c r="J195" s="7">
        <f>'CAT1'!J193</f>
        <v>2</v>
      </c>
      <c r="K195" s="7">
        <f>'CAT1'!K193</f>
        <v>0</v>
      </c>
      <c r="L195" s="7">
        <f>'CAT1'!L193</f>
        <v>10</v>
      </c>
      <c r="M195" s="7">
        <f>'CAT1'!M193</f>
        <v>10</v>
      </c>
      <c r="N195" s="7">
        <f>'CAT1'!N193</f>
        <v>14</v>
      </c>
      <c r="O195" s="17">
        <f>'CAT1'!O193</f>
        <v>41</v>
      </c>
      <c r="P195" s="7">
        <f>Model!F193</f>
        <v>2</v>
      </c>
      <c r="Q195" s="7">
        <f>Model!G193</f>
        <v>2</v>
      </c>
      <c r="R195" s="7">
        <f>Model!H193</f>
        <v>2</v>
      </c>
      <c r="S195" s="7">
        <f>Model!I193</f>
        <v>2</v>
      </c>
      <c r="T195" s="7">
        <f>Model!J193</f>
        <v>1</v>
      </c>
      <c r="U195" s="7">
        <f>Model!K193</f>
        <v>2</v>
      </c>
      <c r="V195" s="7">
        <f>Model!L193</f>
        <v>1</v>
      </c>
      <c r="W195" s="7">
        <f>Model!M193</f>
        <v>2</v>
      </c>
      <c r="X195" s="7">
        <f>Model!N193</f>
        <v>1</v>
      </c>
      <c r="Y195" s="7">
        <f>Model!O193</f>
        <v>2</v>
      </c>
      <c r="Z195" s="7">
        <f>Model!P193</f>
        <v>8</v>
      </c>
      <c r="AA195" s="7">
        <f>Model!Q193</f>
        <v>8</v>
      </c>
      <c r="AB195" s="7">
        <f>Model!R193</f>
        <v>8</v>
      </c>
      <c r="AC195" s="7">
        <f>Model!S193</f>
        <v>14</v>
      </c>
      <c r="AD195" s="7">
        <f>Model!T193</f>
        <v>10</v>
      </c>
      <c r="AE195" s="7">
        <f>Model!U193</f>
        <v>12</v>
      </c>
      <c r="AF195" s="17">
        <f>Model!V193</f>
        <v>77</v>
      </c>
      <c r="AG195" s="7">
        <f>'CAT1'!P193</f>
        <v>5</v>
      </c>
      <c r="AH195" s="7">
        <f>'CAT1'!Q193</f>
        <v>5</v>
      </c>
      <c r="AI195" s="17">
        <f>'CAT1'!R193</f>
        <v>10</v>
      </c>
      <c r="AJ195" s="29">
        <f>Model!W193</f>
        <v>5</v>
      </c>
      <c r="AK195" s="29">
        <f>Model!X193</f>
        <v>5</v>
      </c>
      <c r="AL195" s="17">
        <f>Model!AB193</f>
        <v>9</v>
      </c>
      <c r="AM195" s="29">
        <f>Model!Z193</f>
        <v>4</v>
      </c>
      <c r="AN195" s="29">
        <f>Model!AA193</f>
        <v>5</v>
      </c>
      <c r="AO195" s="17">
        <f>Model!AB193</f>
        <v>9</v>
      </c>
      <c r="AP195" s="39">
        <f t="shared" si="91"/>
        <v>0.77358490566037741</v>
      </c>
      <c r="AQ195" s="40">
        <f t="shared" si="92"/>
        <v>0.79069767441860461</v>
      </c>
      <c r="AR195" s="41">
        <f t="shared" si="93"/>
        <v>0.95652173913043481</v>
      </c>
      <c r="AS195" s="42">
        <f t="shared" si="94"/>
        <v>0.78260869565217395</v>
      </c>
      <c r="AT195" s="43">
        <f t="shared" si="95"/>
        <v>0.82608695652173914</v>
      </c>
      <c r="AU195" s="44">
        <f t="shared" si="96"/>
        <v>0.8666666666666667</v>
      </c>
      <c r="AV195" s="7">
        <f>ESE!F193</f>
        <v>0</v>
      </c>
      <c r="AW195" s="7">
        <f>ESE!G193</f>
        <v>0</v>
      </c>
      <c r="AX195" s="7">
        <f>ESE!H193</f>
        <v>0</v>
      </c>
      <c r="AY195" s="7">
        <f>ESE!I193</f>
        <v>0</v>
      </c>
      <c r="AZ195" s="7">
        <f>ESE!J193</f>
        <v>0</v>
      </c>
      <c r="BA195" s="7">
        <f>ESE!K193</f>
        <v>0</v>
      </c>
      <c r="BB195" s="7">
        <f>ESE!L193</f>
        <v>0</v>
      </c>
      <c r="BC195" s="7">
        <f>ESE!M193</f>
        <v>0</v>
      </c>
      <c r="BD195" s="7">
        <f>ESE!N193</f>
        <v>2</v>
      </c>
      <c r="BE195" s="7">
        <f>ESE!O193</f>
        <v>2</v>
      </c>
      <c r="BF195" s="7">
        <f>ESE!P193</f>
        <v>6</v>
      </c>
      <c r="BG195" s="7">
        <f>ESE!Q193</f>
        <v>12</v>
      </c>
      <c r="BH195" s="7">
        <f>ESE!R193</f>
        <v>12</v>
      </c>
      <c r="BI195" s="7">
        <f>ESE!S193</f>
        <v>10</v>
      </c>
      <c r="BJ195" s="7">
        <f>ESE!T193</f>
        <v>12</v>
      </c>
      <c r="BK195" s="7">
        <f>ESE!U193</f>
        <v>12</v>
      </c>
      <c r="BL195" s="17">
        <f>ESE!V193</f>
        <v>68</v>
      </c>
      <c r="BM195" s="52">
        <f>ESE!W193</f>
        <v>0.66666666666666663</v>
      </c>
      <c r="BN195" s="40">
        <f>ESE!X193</f>
        <v>0.66666666666666663</v>
      </c>
      <c r="BO195" s="41">
        <f>ESE!Y193</f>
        <v>0.55555555555555558</v>
      </c>
      <c r="BP195" s="42">
        <f>ESE!Z193</f>
        <v>0.66666666666666663</v>
      </c>
      <c r="BQ195" s="43">
        <f>ESE!AA193</f>
        <v>0.77777777777777779</v>
      </c>
      <c r="BR195" s="44">
        <f>ESE!AB193</f>
        <v>0.6</v>
      </c>
      <c r="BS195" s="50">
        <f t="shared" si="97"/>
        <v>0.39999999999999997</v>
      </c>
      <c r="BT195" s="50">
        <f t="shared" si="98"/>
        <v>0.39999999999999997</v>
      </c>
      <c r="BU195" s="50">
        <f t="shared" si="99"/>
        <v>0.33333333333333331</v>
      </c>
      <c r="BV195" s="50">
        <f t="shared" si="100"/>
        <v>0.39999999999999997</v>
      </c>
      <c r="BW195" s="50">
        <f t="shared" si="101"/>
        <v>0.46666666666666667</v>
      </c>
      <c r="BX195" s="50">
        <f t="shared" si="102"/>
        <v>0.36</v>
      </c>
      <c r="BY195" s="34">
        <f t="shared" si="103"/>
        <v>0.30943396226415099</v>
      </c>
      <c r="BZ195" s="34">
        <f t="shared" si="104"/>
        <v>0.31627906976744186</v>
      </c>
      <c r="CA195" s="34">
        <f t="shared" si="105"/>
        <v>0.38260869565217392</v>
      </c>
      <c r="CB195" s="34">
        <f t="shared" si="106"/>
        <v>0.31304347826086959</v>
      </c>
      <c r="CC195" s="34">
        <f t="shared" si="107"/>
        <v>0.33043478260869569</v>
      </c>
      <c r="CD195" s="34">
        <f t="shared" si="108"/>
        <v>0.34666666666666668</v>
      </c>
      <c r="CE195" s="34">
        <f t="shared" si="109"/>
        <v>0.70943396226415101</v>
      </c>
      <c r="CF195" s="34">
        <f t="shared" si="110"/>
        <v>0.71627906976744182</v>
      </c>
      <c r="CG195" s="34">
        <f t="shared" si="111"/>
        <v>0.71594202898550718</v>
      </c>
      <c r="CH195" s="34">
        <f t="shared" si="112"/>
        <v>0.71304347826086956</v>
      </c>
      <c r="CI195" s="34">
        <f t="shared" si="113"/>
        <v>0.79710144927536231</v>
      </c>
      <c r="CJ195" s="34">
        <f t="shared" si="114"/>
        <v>0.70666666666666667</v>
      </c>
      <c r="CK195" s="34">
        <f>CES!J192</f>
        <v>1</v>
      </c>
      <c r="CL195" s="34">
        <f>CES!K192</f>
        <v>0.66666666666666663</v>
      </c>
      <c r="CM195" s="34">
        <f>CES!L192</f>
        <v>0.66666666666666663</v>
      </c>
      <c r="CN195" s="34">
        <f>CES!M192</f>
        <v>0.33333333333333331</v>
      </c>
      <c r="CO195" s="34">
        <f>CES!N192</f>
        <v>1</v>
      </c>
      <c r="CP195" s="34">
        <f>CES!O192</f>
        <v>0.33333333333333331</v>
      </c>
      <c r="CQ195" s="34">
        <f t="shared" si="115"/>
        <v>0.1</v>
      </c>
      <c r="CR195" s="34">
        <f t="shared" si="116"/>
        <v>6.6666666666666666E-2</v>
      </c>
      <c r="CS195" s="34">
        <f t="shared" si="117"/>
        <v>6.6666666666666666E-2</v>
      </c>
      <c r="CT195" s="34">
        <f t="shared" si="118"/>
        <v>3.3333333333333333E-2</v>
      </c>
      <c r="CU195" s="34">
        <f t="shared" si="119"/>
        <v>0.1</v>
      </c>
      <c r="CV195" s="34">
        <f t="shared" si="120"/>
        <v>3.3333333333333333E-2</v>
      </c>
      <c r="CW195" s="34">
        <f t="shared" si="121"/>
        <v>0.63849056603773591</v>
      </c>
      <c r="CX195" s="34">
        <f t="shared" si="122"/>
        <v>0.64465116279069767</v>
      </c>
      <c r="CY195" s="34">
        <f t="shared" si="123"/>
        <v>0.64434782608695651</v>
      </c>
      <c r="CZ195" s="34">
        <f t="shared" si="124"/>
        <v>0.64173913043478259</v>
      </c>
      <c r="DA195" s="34">
        <f t="shared" si="125"/>
        <v>0.71739130434782605</v>
      </c>
      <c r="DB195" s="34">
        <f t="shared" si="126"/>
        <v>0.63600000000000001</v>
      </c>
      <c r="DC195" s="39">
        <f t="shared" si="127"/>
        <v>0.73849056603773588</v>
      </c>
      <c r="DD195" s="40">
        <f t="shared" si="128"/>
        <v>0.71131782945736433</v>
      </c>
      <c r="DE195" s="41">
        <f t="shared" si="129"/>
        <v>0.71101449275362316</v>
      </c>
      <c r="DF195" s="42">
        <f t="shared" si="130"/>
        <v>0.67507246376811592</v>
      </c>
      <c r="DG195" s="43">
        <f t="shared" si="131"/>
        <v>0.81739130434782603</v>
      </c>
      <c r="DH195" s="44">
        <f t="shared" si="132"/>
        <v>0.66933333333333334</v>
      </c>
    </row>
    <row r="196" spans="2:112" x14ac:dyDescent="0.3">
      <c r="B196" s="7">
        <f>'CAT1'!B194</f>
        <v>182</v>
      </c>
      <c r="C196" s="21" t="str">
        <f>'CAT1'!C194</f>
        <v>AME21166</v>
      </c>
      <c r="D196" s="132" t="str">
        <f>'CAT1'!D194</f>
        <v>AME21166</v>
      </c>
      <c r="E196" s="133"/>
      <c r="F196" s="7">
        <f>'CAT1'!F194</f>
        <v>0</v>
      </c>
      <c r="G196" s="7">
        <f>'CAT1'!G194</f>
        <v>1</v>
      </c>
      <c r="H196" s="7">
        <f>'CAT1'!H194</f>
        <v>2</v>
      </c>
      <c r="I196" s="7">
        <f>'CAT1'!I194</f>
        <v>1</v>
      </c>
      <c r="J196" s="7">
        <f>'CAT1'!J194</f>
        <v>0</v>
      </c>
      <c r="K196" s="7">
        <f>'CAT1'!K194</f>
        <v>1</v>
      </c>
      <c r="L196" s="7">
        <f>'CAT1'!L194</f>
        <v>6</v>
      </c>
      <c r="M196" s="7">
        <f>'CAT1'!M194</f>
        <v>13</v>
      </c>
      <c r="N196" s="7">
        <f>'CAT1'!N194</f>
        <v>12</v>
      </c>
      <c r="O196" s="17">
        <f>'CAT1'!O194</f>
        <v>36</v>
      </c>
      <c r="P196" s="7">
        <f>Model!F194</f>
        <v>1</v>
      </c>
      <c r="Q196" s="7">
        <f>Model!G194</f>
        <v>2</v>
      </c>
      <c r="R196" s="7">
        <f>Model!H194</f>
        <v>1</v>
      </c>
      <c r="S196" s="7">
        <f>Model!I194</f>
        <v>2</v>
      </c>
      <c r="T196" s="7">
        <f>Model!J194</f>
        <v>2</v>
      </c>
      <c r="U196" s="7">
        <f>Model!K194</f>
        <v>1</v>
      </c>
      <c r="V196" s="7">
        <f>Model!L194</f>
        <v>1</v>
      </c>
      <c r="W196" s="7">
        <f>Model!M194</f>
        <v>1</v>
      </c>
      <c r="X196" s="7">
        <f>Model!N194</f>
        <v>1</v>
      </c>
      <c r="Y196" s="7">
        <f>Model!O194</f>
        <v>2</v>
      </c>
      <c r="Z196" s="7">
        <f>Model!P194</f>
        <v>10</v>
      </c>
      <c r="AA196" s="7">
        <f>Model!Q194</f>
        <v>9</v>
      </c>
      <c r="AB196" s="7">
        <f>Model!R194</f>
        <v>13</v>
      </c>
      <c r="AC196" s="7">
        <f>Model!S194</f>
        <v>8</v>
      </c>
      <c r="AD196" s="7">
        <f>Model!T194</f>
        <v>7</v>
      </c>
      <c r="AE196" s="7">
        <f>Model!U194</f>
        <v>8</v>
      </c>
      <c r="AF196" s="17">
        <f>Model!V194</f>
        <v>69</v>
      </c>
      <c r="AG196" s="7">
        <f>'CAT1'!P194</f>
        <v>5</v>
      </c>
      <c r="AH196" s="7">
        <f>'CAT1'!Q194</f>
        <v>5</v>
      </c>
      <c r="AI196" s="17">
        <f>'CAT1'!R194</f>
        <v>10</v>
      </c>
      <c r="AJ196" s="29">
        <f>Model!W194</f>
        <v>5</v>
      </c>
      <c r="AK196" s="29">
        <f>Model!X194</f>
        <v>5</v>
      </c>
      <c r="AL196" s="17">
        <f>Model!AB194</f>
        <v>8</v>
      </c>
      <c r="AM196" s="29">
        <f>Model!Z194</f>
        <v>4</v>
      </c>
      <c r="AN196" s="29">
        <f>Model!AA194</f>
        <v>4</v>
      </c>
      <c r="AO196" s="17">
        <f>Model!AB194</f>
        <v>8</v>
      </c>
      <c r="AP196" s="39">
        <f t="shared" si="91"/>
        <v>0.73584905660377353</v>
      </c>
      <c r="AQ196" s="40">
        <f t="shared" si="92"/>
        <v>0.81395348837209303</v>
      </c>
      <c r="AR196" s="41">
        <f t="shared" si="93"/>
        <v>0.69565217391304346</v>
      </c>
      <c r="AS196" s="42">
        <f t="shared" si="94"/>
        <v>0.60869565217391308</v>
      </c>
      <c r="AT196" s="43">
        <f t="shared" si="95"/>
        <v>0.65217391304347827</v>
      </c>
      <c r="AU196" s="44">
        <f t="shared" si="96"/>
        <v>0.93333333333333335</v>
      </c>
      <c r="AV196" s="7">
        <f>ESE!F194</f>
        <v>1</v>
      </c>
      <c r="AW196" s="7">
        <f>ESE!G194</f>
        <v>2</v>
      </c>
      <c r="AX196" s="7">
        <f>ESE!H194</f>
        <v>2</v>
      </c>
      <c r="AY196" s="7">
        <f>ESE!I194</f>
        <v>2</v>
      </c>
      <c r="AZ196" s="7">
        <f>ESE!J194</f>
        <v>2</v>
      </c>
      <c r="BA196" s="7">
        <f>ESE!K194</f>
        <v>2</v>
      </c>
      <c r="BB196" s="7">
        <f>ESE!L194</f>
        <v>2</v>
      </c>
      <c r="BC196" s="7">
        <f>ESE!M194</f>
        <v>2</v>
      </c>
      <c r="BD196" s="7">
        <f>ESE!N194</f>
        <v>0</v>
      </c>
      <c r="BE196" s="7">
        <f>ESE!O194</f>
        <v>2</v>
      </c>
      <c r="BF196" s="7">
        <f>ESE!P194</f>
        <v>6</v>
      </c>
      <c r="BG196" s="7">
        <f>ESE!Q194</f>
        <v>9</v>
      </c>
      <c r="BH196" s="7">
        <f>ESE!R194</f>
        <v>9</v>
      </c>
      <c r="BI196" s="7">
        <f>ESE!S194</f>
        <v>10</v>
      </c>
      <c r="BJ196" s="7">
        <f>ESE!T194</f>
        <v>10</v>
      </c>
      <c r="BK196" s="7">
        <f>ESE!U194</f>
        <v>8</v>
      </c>
      <c r="BL196" s="17">
        <f>ESE!V194</f>
        <v>69</v>
      </c>
      <c r="BM196" s="52">
        <f>ESE!W194</f>
        <v>0.66666666666666663</v>
      </c>
      <c r="BN196" s="40">
        <f>ESE!X194</f>
        <v>0.72222222222222221</v>
      </c>
      <c r="BO196" s="41">
        <f>ESE!Y194</f>
        <v>0.77777777777777779</v>
      </c>
      <c r="BP196" s="42">
        <f>ESE!Z194</f>
        <v>0.77777777777777779</v>
      </c>
      <c r="BQ196" s="43">
        <f>ESE!AA194</f>
        <v>0.55555555555555558</v>
      </c>
      <c r="BR196" s="44">
        <f>ESE!AB194</f>
        <v>0.6</v>
      </c>
      <c r="BS196" s="50">
        <f t="shared" si="97"/>
        <v>0.39999999999999997</v>
      </c>
      <c r="BT196" s="50">
        <f t="shared" si="98"/>
        <v>0.43333333333333329</v>
      </c>
      <c r="BU196" s="50">
        <f t="shared" si="99"/>
        <v>0.46666666666666667</v>
      </c>
      <c r="BV196" s="50">
        <f t="shared" si="100"/>
        <v>0.46666666666666667</v>
      </c>
      <c r="BW196" s="50">
        <f t="shared" si="101"/>
        <v>0.33333333333333331</v>
      </c>
      <c r="BX196" s="50">
        <f t="shared" si="102"/>
        <v>0.36</v>
      </c>
      <c r="BY196" s="34">
        <f t="shared" si="103"/>
        <v>0.29433962264150942</v>
      </c>
      <c r="BZ196" s="34">
        <f t="shared" si="104"/>
        <v>0.32558139534883723</v>
      </c>
      <c r="CA196" s="34">
        <f t="shared" si="105"/>
        <v>0.27826086956521739</v>
      </c>
      <c r="CB196" s="34">
        <f t="shared" si="106"/>
        <v>0.24347826086956526</v>
      </c>
      <c r="CC196" s="34">
        <f t="shared" si="107"/>
        <v>0.2608695652173913</v>
      </c>
      <c r="CD196" s="34">
        <f t="shared" si="108"/>
        <v>0.37333333333333335</v>
      </c>
      <c r="CE196" s="34">
        <f t="shared" si="109"/>
        <v>0.69433962264150939</v>
      </c>
      <c r="CF196" s="34">
        <f t="shared" si="110"/>
        <v>0.75891472868217047</v>
      </c>
      <c r="CG196" s="34">
        <f t="shared" si="111"/>
        <v>0.74492753623188412</v>
      </c>
      <c r="CH196" s="34">
        <f t="shared" si="112"/>
        <v>0.71014492753623193</v>
      </c>
      <c r="CI196" s="34">
        <f t="shared" si="113"/>
        <v>0.59420289855072461</v>
      </c>
      <c r="CJ196" s="34">
        <f t="shared" si="114"/>
        <v>0.73333333333333339</v>
      </c>
      <c r="CK196" s="34">
        <f>CES!J193</f>
        <v>0.33333333333333331</v>
      </c>
      <c r="CL196" s="34">
        <f>CES!K193</f>
        <v>1</v>
      </c>
      <c r="CM196" s="34">
        <f>CES!L193</f>
        <v>0.66666666666666663</v>
      </c>
      <c r="CN196" s="34">
        <f>CES!M193</f>
        <v>0.33333333333333331</v>
      </c>
      <c r="CO196" s="34">
        <f>CES!N193</f>
        <v>0.33333333333333331</v>
      </c>
      <c r="CP196" s="34">
        <f>CES!O193</f>
        <v>0.66666666666666663</v>
      </c>
      <c r="CQ196" s="34">
        <f t="shared" si="115"/>
        <v>3.3333333333333333E-2</v>
      </c>
      <c r="CR196" s="34">
        <f t="shared" si="116"/>
        <v>0.1</v>
      </c>
      <c r="CS196" s="34">
        <f t="shared" si="117"/>
        <v>6.6666666666666666E-2</v>
      </c>
      <c r="CT196" s="34">
        <f t="shared" si="118"/>
        <v>3.3333333333333333E-2</v>
      </c>
      <c r="CU196" s="34">
        <f t="shared" si="119"/>
        <v>3.3333333333333333E-2</v>
      </c>
      <c r="CV196" s="34">
        <f t="shared" si="120"/>
        <v>6.6666666666666666E-2</v>
      </c>
      <c r="CW196" s="34">
        <f t="shared" si="121"/>
        <v>0.62490566037735851</v>
      </c>
      <c r="CX196" s="34">
        <f t="shared" si="122"/>
        <v>0.6830232558139534</v>
      </c>
      <c r="CY196" s="34">
        <f t="shared" si="123"/>
        <v>0.67043478260869571</v>
      </c>
      <c r="CZ196" s="34">
        <f t="shared" si="124"/>
        <v>0.63913043478260878</v>
      </c>
      <c r="DA196" s="34">
        <f t="shared" si="125"/>
        <v>0.5347826086956522</v>
      </c>
      <c r="DB196" s="34">
        <f t="shared" si="126"/>
        <v>0.66</v>
      </c>
      <c r="DC196" s="39">
        <f t="shared" si="127"/>
        <v>0.65823899371069183</v>
      </c>
      <c r="DD196" s="40">
        <f t="shared" si="128"/>
        <v>0.78302325581395338</v>
      </c>
      <c r="DE196" s="41">
        <f t="shared" si="129"/>
        <v>0.73710144927536236</v>
      </c>
      <c r="DF196" s="42">
        <f t="shared" si="130"/>
        <v>0.67246376811594211</v>
      </c>
      <c r="DG196" s="43">
        <f t="shared" si="131"/>
        <v>0.56811594202898552</v>
      </c>
      <c r="DH196" s="44">
        <f t="shared" si="132"/>
        <v>0.72666666666666668</v>
      </c>
    </row>
    <row r="197" spans="2:112" x14ac:dyDescent="0.3">
      <c r="B197" s="7">
        <f>'CAT1'!B195</f>
        <v>183</v>
      </c>
      <c r="C197" s="21" t="str">
        <f>'CAT1'!C195</f>
        <v>AME21167</v>
      </c>
      <c r="D197" s="132" t="str">
        <f>'CAT1'!D195</f>
        <v>AME21167</v>
      </c>
      <c r="E197" s="133"/>
      <c r="F197" s="7">
        <f>'CAT1'!F195</f>
        <v>2</v>
      </c>
      <c r="G197" s="7">
        <f>'CAT1'!G195</f>
        <v>2</v>
      </c>
      <c r="H197" s="7">
        <f>'CAT1'!H195</f>
        <v>2</v>
      </c>
      <c r="I197" s="7">
        <f>'CAT1'!I195</f>
        <v>1</v>
      </c>
      <c r="J197" s="7">
        <f>'CAT1'!J195</f>
        <v>2</v>
      </c>
      <c r="K197" s="7">
        <f>'CAT1'!K195</f>
        <v>2</v>
      </c>
      <c r="L197" s="7">
        <f>'CAT1'!L195</f>
        <v>7</v>
      </c>
      <c r="M197" s="7">
        <f>'CAT1'!M195</f>
        <v>8</v>
      </c>
      <c r="N197" s="7">
        <f>'CAT1'!N195</f>
        <v>14</v>
      </c>
      <c r="O197" s="17">
        <f>'CAT1'!O195</f>
        <v>40</v>
      </c>
      <c r="P197" s="7">
        <f>Model!F195</f>
        <v>2</v>
      </c>
      <c r="Q197" s="7">
        <f>Model!G195</f>
        <v>2</v>
      </c>
      <c r="R197" s="7">
        <f>Model!H195</f>
        <v>2</v>
      </c>
      <c r="S197" s="7">
        <f>Model!I195</f>
        <v>2</v>
      </c>
      <c r="T197" s="7">
        <f>Model!J195</f>
        <v>2</v>
      </c>
      <c r="U197" s="7">
        <f>Model!K195</f>
        <v>2</v>
      </c>
      <c r="V197" s="7">
        <f>Model!L195</f>
        <v>2</v>
      </c>
      <c r="W197" s="7">
        <f>Model!M195</f>
        <v>2</v>
      </c>
      <c r="X197" s="7">
        <f>Model!N195</f>
        <v>2</v>
      </c>
      <c r="Y197" s="7">
        <f>Model!O195</f>
        <v>2</v>
      </c>
      <c r="Z197" s="7">
        <f>Model!P195</f>
        <v>7</v>
      </c>
      <c r="AA197" s="7">
        <f>Model!Q195</f>
        <v>11</v>
      </c>
      <c r="AB197" s="7">
        <f>Model!R195</f>
        <v>11</v>
      </c>
      <c r="AC197" s="7">
        <f>Model!S195</f>
        <v>13</v>
      </c>
      <c r="AD197" s="7">
        <f>Model!T195</f>
        <v>12</v>
      </c>
      <c r="AE197" s="7">
        <f>Model!U195</f>
        <v>9</v>
      </c>
      <c r="AF197" s="17">
        <f>Model!V195</f>
        <v>83</v>
      </c>
      <c r="AG197" s="7">
        <f>'CAT1'!P195</f>
        <v>5</v>
      </c>
      <c r="AH197" s="7">
        <f>'CAT1'!Q195</f>
        <v>5</v>
      </c>
      <c r="AI197" s="17">
        <f>'CAT1'!R195</f>
        <v>10</v>
      </c>
      <c r="AJ197" s="29">
        <f>Model!W195</f>
        <v>5</v>
      </c>
      <c r="AK197" s="29">
        <f>Model!X195</f>
        <v>5</v>
      </c>
      <c r="AL197" s="17">
        <f>Model!AB195</f>
        <v>10</v>
      </c>
      <c r="AM197" s="29">
        <f>Model!Z195</f>
        <v>5</v>
      </c>
      <c r="AN197" s="29">
        <f>Model!AA195</f>
        <v>5</v>
      </c>
      <c r="AO197" s="17">
        <f>Model!AB195</f>
        <v>10</v>
      </c>
      <c r="AP197" s="39">
        <f t="shared" si="91"/>
        <v>0.77358490566037741</v>
      </c>
      <c r="AQ197" s="40">
        <f t="shared" si="92"/>
        <v>0.90697674418604646</v>
      </c>
      <c r="AR197" s="41">
        <f t="shared" si="93"/>
        <v>0.95652173913043481</v>
      </c>
      <c r="AS197" s="42">
        <f t="shared" si="94"/>
        <v>0.91304347826086951</v>
      </c>
      <c r="AT197" s="43">
        <f t="shared" si="95"/>
        <v>0.78260869565217395</v>
      </c>
      <c r="AU197" s="44">
        <f t="shared" si="96"/>
        <v>0.8</v>
      </c>
      <c r="AV197" s="7">
        <f>ESE!F195</f>
        <v>2</v>
      </c>
      <c r="AW197" s="7">
        <f>ESE!G195</f>
        <v>2</v>
      </c>
      <c r="AX197" s="7">
        <f>ESE!H195</f>
        <v>2</v>
      </c>
      <c r="AY197" s="7">
        <f>ESE!I195</f>
        <v>2</v>
      </c>
      <c r="AZ197" s="7">
        <f>ESE!J195</f>
        <v>2</v>
      </c>
      <c r="BA197" s="7">
        <f>ESE!K195</f>
        <v>2</v>
      </c>
      <c r="BB197" s="7">
        <f>ESE!L195</f>
        <v>2</v>
      </c>
      <c r="BC197" s="7">
        <f>ESE!M195</f>
        <v>2</v>
      </c>
      <c r="BD197" s="7">
        <f>ESE!N195</f>
        <v>2</v>
      </c>
      <c r="BE197" s="7">
        <f>ESE!O195</f>
        <v>2</v>
      </c>
      <c r="BF197" s="7">
        <f>ESE!P195</f>
        <v>5</v>
      </c>
      <c r="BG197" s="7">
        <f>ESE!Q195</f>
        <v>11</v>
      </c>
      <c r="BH197" s="7">
        <f>ESE!R195</f>
        <v>11</v>
      </c>
      <c r="BI197" s="7">
        <f>ESE!S195</f>
        <v>9</v>
      </c>
      <c r="BJ197" s="7">
        <f>ESE!T195</f>
        <v>11</v>
      </c>
      <c r="BK197" s="7">
        <f>ESE!U195</f>
        <v>10</v>
      </c>
      <c r="BL197" s="17">
        <f>ESE!V195</f>
        <v>77</v>
      </c>
      <c r="BM197" s="52">
        <f>ESE!W195</f>
        <v>0.83333333333333337</v>
      </c>
      <c r="BN197" s="40">
        <f>ESE!X195</f>
        <v>0.83333333333333337</v>
      </c>
      <c r="BO197" s="41">
        <f>ESE!Y195</f>
        <v>0.72222222222222221</v>
      </c>
      <c r="BP197" s="42">
        <f>ESE!Z195</f>
        <v>0.83333333333333337</v>
      </c>
      <c r="BQ197" s="43">
        <f>ESE!AA195</f>
        <v>0.77777777777777779</v>
      </c>
      <c r="BR197" s="44">
        <f>ESE!AB195</f>
        <v>0.5</v>
      </c>
      <c r="BS197" s="50">
        <f t="shared" si="97"/>
        <v>0.5</v>
      </c>
      <c r="BT197" s="50">
        <f t="shared" si="98"/>
        <v>0.5</v>
      </c>
      <c r="BU197" s="50">
        <f t="shared" si="99"/>
        <v>0.43333333333333329</v>
      </c>
      <c r="BV197" s="50">
        <f t="shared" si="100"/>
        <v>0.5</v>
      </c>
      <c r="BW197" s="50">
        <f t="shared" si="101"/>
        <v>0.46666666666666667</v>
      </c>
      <c r="BX197" s="50">
        <f t="shared" si="102"/>
        <v>0.3</v>
      </c>
      <c r="BY197" s="34">
        <f t="shared" si="103"/>
        <v>0.30943396226415099</v>
      </c>
      <c r="BZ197" s="34">
        <f t="shared" si="104"/>
        <v>0.36279069767441863</v>
      </c>
      <c r="CA197" s="34">
        <f t="shared" si="105"/>
        <v>0.38260869565217392</v>
      </c>
      <c r="CB197" s="34">
        <f t="shared" si="106"/>
        <v>0.36521739130434783</v>
      </c>
      <c r="CC197" s="34">
        <f t="shared" si="107"/>
        <v>0.31304347826086959</v>
      </c>
      <c r="CD197" s="34">
        <f t="shared" si="108"/>
        <v>0.32000000000000006</v>
      </c>
      <c r="CE197" s="34">
        <f t="shared" si="109"/>
        <v>0.80943396226415099</v>
      </c>
      <c r="CF197" s="34">
        <f t="shared" si="110"/>
        <v>0.86279069767441863</v>
      </c>
      <c r="CG197" s="34">
        <f t="shared" si="111"/>
        <v>0.81594202898550727</v>
      </c>
      <c r="CH197" s="34">
        <f t="shared" si="112"/>
        <v>0.86521739130434783</v>
      </c>
      <c r="CI197" s="34">
        <f t="shared" si="113"/>
        <v>0.77971014492753632</v>
      </c>
      <c r="CJ197" s="34">
        <f t="shared" si="114"/>
        <v>0.62000000000000011</v>
      </c>
      <c r="CK197" s="34">
        <f>CES!J194</f>
        <v>0.33333333333333331</v>
      </c>
      <c r="CL197" s="34">
        <f>CES!K194</f>
        <v>0.66666666666666663</v>
      </c>
      <c r="CM197" s="34">
        <f>CES!L194</f>
        <v>0.66666666666666663</v>
      </c>
      <c r="CN197" s="34">
        <f>CES!M194</f>
        <v>0.33333333333333331</v>
      </c>
      <c r="CO197" s="34">
        <f>CES!N194</f>
        <v>0.66666666666666663</v>
      </c>
      <c r="CP197" s="34">
        <f>CES!O194</f>
        <v>0.33333333333333331</v>
      </c>
      <c r="CQ197" s="34">
        <f t="shared" si="115"/>
        <v>3.3333333333333333E-2</v>
      </c>
      <c r="CR197" s="34">
        <f t="shared" si="116"/>
        <v>6.6666666666666666E-2</v>
      </c>
      <c r="CS197" s="34">
        <f t="shared" si="117"/>
        <v>6.6666666666666666E-2</v>
      </c>
      <c r="CT197" s="34">
        <f t="shared" si="118"/>
        <v>3.3333333333333333E-2</v>
      </c>
      <c r="CU197" s="34">
        <f t="shared" si="119"/>
        <v>6.6666666666666666E-2</v>
      </c>
      <c r="CV197" s="34">
        <f t="shared" si="120"/>
        <v>3.3333333333333333E-2</v>
      </c>
      <c r="CW197" s="34">
        <f t="shared" si="121"/>
        <v>0.72849056603773588</v>
      </c>
      <c r="CX197" s="34">
        <f t="shared" si="122"/>
        <v>0.77651162790697681</v>
      </c>
      <c r="CY197" s="34">
        <f t="shared" si="123"/>
        <v>0.73434782608695659</v>
      </c>
      <c r="CZ197" s="34">
        <f t="shared" si="124"/>
        <v>0.77869565217391301</v>
      </c>
      <c r="DA197" s="34">
        <f t="shared" si="125"/>
        <v>0.70173913043478275</v>
      </c>
      <c r="DB197" s="34">
        <f t="shared" si="126"/>
        <v>0.55800000000000016</v>
      </c>
      <c r="DC197" s="39">
        <f t="shared" si="127"/>
        <v>0.7618238993710692</v>
      </c>
      <c r="DD197" s="40">
        <f t="shared" si="128"/>
        <v>0.84317829457364346</v>
      </c>
      <c r="DE197" s="41">
        <f t="shared" si="129"/>
        <v>0.80101449275362324</v>
      </c>
      <c r="DF197" s="42">
        <f t="shared" si="130"/>
        <v>0.81202898550724634</v>
      </c>
      <c r="DG197" s="43">
        <f t="shared" si="131"/>
        <v>0.76840579710144941</v>
      </c>
      <c r="DH197" s="44">
        <f t="shared" si="132"/>
        <v>0.59133333333333349</v>
      </c>
    </row>
    <row r="198" spans="2:112" x14ac:dyDescent="0.3">
      <c r="B198" s="7">
        <f>'CAT1'!B196</f>
        <v>184</v>
      </c>
      <c r="C198" s="21" t="str">
        <f>'CAT1'!C196</f>
        <v>AME21169</v>
      </c>
      <c r="D198" s="132" t="str">
        <f>'CAT1'!D196</f>
        <v>AME21169</v>
      </c>
      <c r="E198" s="133"/>
      <c r="F198" s="7">
        <f>'CAT1'!F196</f>
        <v>1</v>
      </c>
      <c r="G198" s="7">
        <f>'CAT1'!G196</f>
        <v>2</v>
      </c>
      <c r="H198" s="7">
        <f>'CAT1'!H196</f>
        <v>1</v>
      </c>
      <c r="I198" s="7">
        <f>'CAT1'!I196</f>
        <v>2</v>
      </c>
      <c r="J198" s="7">
        <f>'CAT1'!J196</f>
        <v>2</v>
      </c>
      <c r="K198" s="7">
        <f>'CAT1'!K196</f>
        <v>2</v>
      </c>
      <c r="L198" s="7">
        <f>'CAT1'!L196</f>
        <v>5</v>
      </c>
      <c r="M198" s="7">
        <f>'CAT1'!M196</f>
        <v>7</v>
      </c>
      <c r="N198" s="7">
        <f>'CAT1'!N196</f>
        <v>11</v>
      </c>
      <c r="O198" s="17">
        <f>'CAT1'!O196</f>
        <v>33</v>
      </c>
      <c r="P198" s="7">
        <f>Model!F196</f>
        <v>2</v>
      </c>
      <c r="Q198" s="7">
        <f>Model!G196</f>
        <v>2</v>
      </c>
      <c r="R198" s="7">
        <f>Model!H196</f>
        <v>2</v>
      </c>
      <c r="S198" s="7">
        <f>Model!I196</f>
        <v>1</v>
      </c>
      <c r="T198" s="7">
        <f>Model!J196</f>
        <v>2</v>
      </c>
      <c r="U198" s="7">
        <f>Model!K196</f>
        <v>2</v>
      </c>
      <c r="V198" s="7">
        <f>Model!L196</f>
        <v>2</v>
      </c>
      <c r="W198" s="7">
        <f>Model!M196</f>
        <v>2</v>
      </c>
      <c r="X198" s="7">
        <f>Model!N196</f>
        <v>2</v>
      </c>
      <c r="Y198" s="7">
        <f>Model!O196</f>
        <v>2</v>
      </c>
      <c r="Z198" s="7">
        <f>Model!P196</f>
        <v>6</v>
      </c>
      <c r="AA198" s="7">
        <f>Model!Q196</f>
        <v>3</v>
      </c>
      <c r="AB198" s="7">
        <f>Model!R196</f>
        <v>4</v>
      </c>
      <c r="AC198" s="7">
        <f>Model!S196</f>
        <v>2</v>
      </c>
      <c r="AD198" s="7">
        <f>Model!T196</f>
        <v>7</v>
      </c>
      <c r="AE198" s="7">
        <f>Model!U196</f>
        <v>10</v>
      </c>
      <c r="AF198" s="17">
        <f>Model!V196</f>
        <v>51</v>
      </c>
      <c r="AG198" s="7">
        <f>'CAT1'!P196</f>
        <v>5</v>
      </c>
      <c r="AH198" s="7">
        <f>'CAT1'!Q196</f>
        <v>5</v>
      </c>
      <c r="AI198" s="17">
        <f>'CAT1'!R196</f>
        <v>10</v>
      </c>
      <c r="AJ198" s="29">
        <f>Model!W196</f>
        <v>5</v>
      </c>
      <c r="AK198" s="29">
        <f>Model!X196</f>
        <v>5</v>
      </c>
      <c r="AL198" s="17">
        <f>Model!AB196</f>
        <v>9</v>
      </c>
      <c r="AM198" s="29">
        <f>Model!Z196</f>
        <v>5</v>
      </c>
      <c r="AN198" s="29">
        <f>Model!AA196</f>
        <v>4</v>
      </c>
      <c r="AO198" s="17">
        <f>Model!AB196</f>
        <v>9</v>
      </c>
      <c r="AP198" s="39">
        <f t="shared" si="91"/>
        <v>0.52830188679245282</v>
      </c>
      <c r="AQ198" s="40">
        <f t="shared" si="92"/>
        <v>0.67441860465116277</v>
      </c>
      <c r="AR198" s="41">
        <f t="shared" si="93"/>
        <v>0.47826086956521741</v>
      </c>
      <c r="AS198" s="42">
        <f t="shared" si="94"/>
        <v>0.69565217391304346</v>
      </c>
      <c r="AT198" s="43">
        <f t="shared" si="95"/>
        <v>0.82608695652173914</v>
      </c>
      <c r="AU198" s="44">
        <f t="shared" si="96"/>
        <v>0.66666666666666663</v>
      </c>
      <c r="AV198" s="7">
        <f>ESE!F196</f>
        <v>0</v>
      </c>
      <c r="AW198" s="7">
        <f>ESE!G196</f>
        <v>0</v>
      </c>
      <c r="AX198" s="7">
        <f>ESE!H196</f>
        <v>1</v>
      </c>
      <c r="AY198" s="7">
        <f>ESE!I196</f>
        <v>1</v>
      </c>
      <c r="AZ198" s="7">
        <f>ESE!J196</f>
        <v>1</v>
      </c>
      <c r="BA198" s="7">
        <f>ESE!K196</f>
        <v>0</v>
      </c>
      <c r="BB198" s="7">
        <f>ESE!L196</f>
        <v>2</v>
      </c>
      <c r="BC198" s="7">
        <f>ESE!M196</f>
        <v>0</v>
      </c>
      <c r="BD198" s="7">
        <f>ESE!N196</f>
        <v>2</v>
      </c>
      <c r="BE198" s="7">
        <f>ESE!O196</f>
        <v>0</v>
      </c>
      <c r="BF198" s="7">
        <f>ESE!P196</f>
        <v>6</v>
      </c>
      <c r="BG198" s="7">
        <f>ESE!Q196</f>
        <v>11</v>
      </c>
      <c r="BH198" s="7">
        <f>ESE!R196</f>
        <v>12</v>
      </c>
      <c r="BI198" s="7">
        <f>ESE!S196</f>
        <v>12</v>
      </c>
      <c r="BJ198" s="7">
        <f>ESE!T196</f>
        <v>12</v>
      </c>
      <c r="BK198" s="7">
        <f>ESE!U196</f>
        <v>12</v>
      </c>
      <c r="BL198" s="17">
        <f>ESE!V196</f>
        <v>72</v>
      </c>
      <c r="BM198" s="52">
        <f>ESE!W196</f>
        <v>0.61111111111111116</v>
      </c>
      <c r="BN198" s="40">
        <f>ESE!X196</f>
        <v>0.77777777777777779</v>
      </c>
      <c r="BO198" s="41">
        <f>ESE!Y196</f>
        <v>0.72222222222222221</v>
      </c>
      <c r="BP198" s="42">
        <f>ESE!Z196</f>
        <v>0.77777777777777779</v>
      </c>
      <c r="BQ198" s="43">
        <f>ESE!AA196</f>
        <v>0.77777777777777779</v>
      </c>
      <c r="BR198" s="44">
        <f>ESE!AB196</f>
        <v>0.6</v>
      </c>
      <c r="BS198" s="50">
        <f t="shared" si="97"/>
        <v>0.3666666666666667</v>
      </c>
      <c r="BT198" s="50">
        <f t="shared" si="98"/>
        <v>0.46666666666666667</v>
      </c>
      <c r="BU198" s="50">
        <f t="shared" si="99"/>
        <v>0.43333333333333329</v>
      </c>
      <c r="BV198" s="50">
        <f t="shared" si="100"/>
        <v>0.46666666666666667</v>
      </c>
      <c r="BW198" s="50">
        <f t="shared" si="101"/>
        <v>0.46666666666666667</v>
      </c>
      <c r="BX198" s="50">
        <f t="shared" si="102"/>
        <v>0.36</v>
      </c>
      <c r="BY198" s="34">
        <f t="shared" si="103"/>
        <v>0.21132075471698114</v>
      </c>
      <c r="BZ198" s="34">
        <f t="shared" si="104"/>
        <v>0.26976744186046514</v>
      </c>
      <c r="CA198" s="34">
        <f t="shared" si="105"/>
        <v>0.19130434782608696</v>
      </c>
      <c r="CB198" s="34">
        <f t="shared" si="106"/>
        <v>0.27826086956521739</v>
      </c>
      <c r="CC198" s="34">
        <f t="shared" si="107"/>
        <v>0.33043478260869569</v>
      </c>
      <c r="CD198" s="34">
        <f t="shared" si="108"/>
        <v>0.26666666666666666</v>
      </c>
      <c r="CE198" s="34">
        <f t="shared" si="109"/>
        <v>0.57798742138364778</v>
      </c>
      <c r="CF198" s="34">
        <f t="shared" si="110"/>
        <v>0.73643410852713176</v>
      </c>
      <c r="CG198" s="34">
        <f t="shared" si="111"/>
        <v>0.62463768115942031</v>
      </c>
      <c r="CH198" s="34">
        <f t="shared" si="112"/>
        <v>0.74492753623188412</v>
      </c>
      <c r="CI198" s="34">
        <f t="shared" si="113"/>
        <v>0.79710144927536231</v>
      </c>
      <c r="CJ198" s="34">
        <f t="shared" si="114"/>
        <v>0.62666666666666671</v>
      </c>
      <c r="CK198" s="34">
        <f>CES!J195</f>
        <v>0.33333333333333331</v>
      </c>
      <c r="CL198" s="34">
        <f>CES!K195</f>
        <v>0.66666666666666663</v>
      </c>
      <c r="CM198" s="34">
        <f>CES!L195</f>
        <v>1</v>
      </c>
      <c r="CN198" s="34">
        <f>CES!M195</f>
        <v>1</v>
      </c>
      <c r="CO198" s="34">
        <f>CES!N195</f>
        <v>0.33333333333333331</v>
      </c>
      <c r="CP198" s="34">
        <f>CES!O195</f>
        <v>0.33333333333333331</v>
      </c>
      <c r="CQ198" s="34">
        <f t="shared" si="115"/>
        <v>3.3333333333333333E-2</v>
      </c>
      <c r="CR198" s="34">
        <f t="shared" si="116"/>
        <v>6.6666666666666666E-2</v>
      </c>
      <c r="CS198" s="34">
        <f t="shared" si="117"/>
        <v>0.1</v>
      </c>
      <c r="CT198" s="34">
        <f t="shared" si="118"/>
        <v>0.1</v>
      </c>
      <c r="CU198" s="34">
        <f t="shared" si="119"/>
        <v>3.3333333333333333E-2</v>
      </c>
      <c r="CV198" s="34">
        <f t="shared" si="120"/>
        <v>3.3333333333333333E-2</v>
      </c>
      <c r="CW198" s="34">
        <f t="shared" si="121"/>
        <v>0.520188679245283</v>
      </c>
      <c r="CX198" s="34">
        <f t="shared" si="122"/>
        <v>0.66279069767441856</v>
      </c>
      <c r="CY198" s="34">
        <f t="shared" si="123"/>
        <v>0.5621739130434783</v>
      </c>
      <c r="CZ198" s="34">
        <f t="shared" si="124"/>
        <v>0.67043478260869571</v>
      </c>
      <c r="DA198" s="34">
        <f t="shared" si="125"/>
        <v>0.71739130434782605</v>
      </c>
      <c r="DB198" s="34">
        <f t="shared" si="126"/>
        <v>0.56400000000000006</v>
      </c>
      <c r="DC198" s="39">
        <f t="shared" si="127"/>
        <v>0.55352201257861633</v>
      </c>
      <c r="DD198" s="40">
        <f t="shared" si="128"/>
        <v>0.72945736434108521</v>
      </c>
      <c r="DE198" s="41">
        <f t="shared" si="129"/>
        <v>0.66217391304347828</v>
      </c>
      <c r="DF198" s="42">
        <f t="shared" si="130"/>
        <v>0.77043478260869569</v>
      </c>
      <c r="DG198" s="43">
        <f t="shared" si="131"/>
        <v>0.75072463768115938</v>
      </c>
      <c r="DH198" s="44">
        <f t="shared" si="132"/>
        <v>0.59733333333333338</v>
      </c>
    </row>
    <row r="199" spans="2:112" x14ac:dyDescent="0.3">
      <c r="B199" s="7">
        <f>'CAT1'!B197</f>
        <v>185</v>
      </c>
      <c r="C199" s="21" t="str">
        <f>'CAT1'!C197</f>
        <v>AME21170</v>
      </c>
      <c r="D199" s="132" t="str">
        <f>'CAT1'!D197</f>
        <v>AME21170</v>
      </c>
      <c r="E199" s="133"/>
      <c r="F199" s="7">
        <f>'CAT1'!F197</f>
        <v>1</v>
      </c>
      <c r="G199" s="7">
        <f>'CAT1'!G197</f>
        <v>0</v>
      </c>
      <c r="H199" s="7">
        <f>'CAT1'!H197</f>
        <v>2</v>
      </c>
      <c r="I199" s="7">
        <f>'CAT1'!I197</f>
        <v>2</v>
      </c>
      <c r="J199" s="7">
        <f>'CAT1'!J197</f>
        <v>2</v>
      </c>
      <c r="K199" s="7">
        <f>'CAT1'!K197</f>
        <v>1</v>
      </c>
      <c r="L199" s="7">
        <f>'CAT1'!L197</f>
        <v>10</v>
      </c>
      <c r="M199" s="7">
        <f>'CAT1'!M197</f>
        <v>11</v>
      </c>
      <c r="N199" s="7">
        <f>'CAT1'!N197</f>
        <v>12</v>
      </c>
      <c r="O199" s="17">
        <f>'CAT1'!O197</f>
        <v>41</v>
      </c>
      <c r="P199" s="7">
        <f>Model!F197</f>
        <v>2</v>
      </c>
      <c r="Q199" s="7">
        <f>Model!G197</f>
        <v>1</v>
      </c>
      <c r="R199" s="7">
        <f>Model!H197</f>
        <v>2</v>
      </c>
      <c r="S199" s="7">
        <f>Model!I197</f>
        <v>1</v>
      </c>
      <c r="T199" s="7">
        <f>Model!J197</f>
        <v>2</v>
      </c>
      <c r="U199" s="7">
        <f>Model!K197</f>
        <v>2</v>
      </c>
      <c r="V199" s="7">
        <f>Model!L197</f>
        <v>2</v>
      </c>
      <c r="W199" s="7">
        <f>Model!M197</f>
        <v>2</v>
      </c>
      <c r="X199" s="7">
        <f>Model!N197</f>
        <v>2</v>
      </c>
      <c r="Y199" s="7">
        <f>Model!O197</f>
        <v>2</v>
      </c>
      <c r="Z199" s="7">
        <f>Model!P197</f>
        <v>8</v>
      </c>
      <c r="AA199" s="7">
        <f>Model!Q197</f>
        <v>7</v>
      </c>
      <c r="AB199" s="7">
        <f>Model!R197</f>
        <v>2</v>
      </c>
      <c r="AC199" s="7">
        <f>Model!S197</f>
        <v>12</v>
      </c>
      <c r="AD199" s="7">
        <f>Model!T197</f>
        <v>10</v>
      </c>
      <c r="AE199" s="7">
        <f>Model!U197</f>
        <v>11</v>
      </c>
      <c r="AF199" s="17">
        <f>Model!V197</f>
        <v>68</v>
      </c>
      <c r="AG199" s="7">
        <f>'CAT1'!P197</f>
        <v>5</v>
      </c>
      <c r="AH199" s="7">
        <f>'CAT1'!Q197</f>
        <v>5</v>
      </c>
      <c r="AI199" s="17">
        <f>'CAT1'!R197</f>
        <v>10</v>
      </c>
      <c r="AJ199" s="29">
        <f>Model!W197</f>
        <v>5</v>
      </c>
      <c r="AK199" s="29">
        <f>Model!X197</f>
        <v>5</v>
      </c>
      <c r="AL199" s="17">
        <f>Model!AB197</f>
        <v>9</v>
      </c>
      <c r="AM199" s="29">
        <f>Model!Z197</f>
        <v>4</v>
      </c>
      <c r="AN199" s="29">
        <f>Model!AA197</f>
        <v>5</v>
      </c>
      <c r="AO199" s="17">
        <f>Model!AB197</f>
        <v>9</v>
      </c>
      <c r="AP199" s="39">
        <f t="shared" si="91"/>
        <v>0.73584905660377353</v>
      </c>
      <c r="AQ199" s="40">
        <f t="shared" si="92"/>
        <v>0.62790697674418605</v>
      </c>
      <c r="AR199" s="41">
        <f t="shared" si="93"/>
        <v>0.91304347826086951</v>
      </c>
      <c r="AS199" s="42">
        <f t="shared" si="94"/>
        <v>0.82608695652173914</v>
      </c>
      <c r="AT199" s="43">
        <f t="shared" si="95"/>
        <v>0.82608695652173914</v>
      </c>
      <c r="AU199" s="44">
        <f t="shared" si="96"/>
        <v>0.8666666666666667</v>
      </c>
      <c r="AV199" s="7">
        <f>ESE!F197</f>
        <v>2</v>
      </c>
      <c r="AW199" s="7">
        <f>ESE!G197</f>
        <v>2</v>
      </c>
      <c r="AX199" s="7">
        <f>ESE!H197</f>
        <v>2</v>
      </c>
      <c r="AY199" s="7">
        <f>ESE!I197</f>
        <v>0</v>
      </c>
      <c r="AZ199" s="7">
        <f>ESE!J197</f>
        <v>2</v>
      </c>
      <c r="BA199" s="7">
        <f>ESE!K197</f>
        <v>2</v>
      </c>
      <c r="BB199" s="7">
        <f>ESE!L197</f>
        <v>0</v>
      </c>
      <c r="BC199" s="7">
        <f>ESE!M197</f>
        <v>2</v>
      </c>
      <c r="BD199" s="7">
        <f>ESE!N197</f>
        <v>2</v>
      </c>
      <c r="BE199" s="7">
        <f>ESE!O197</f>
        <v>2</v>
      </c>
      <c r="BF199" s="7">
        <f>ESE!P197</f>
        <v>6</v>
      </c>
      <c r="BG199" s="7">
        <f>ESE!Q197</f>
        <v>12</v>
      </c>
      <c r="BH199" s="7">
        <f>ESE!R197</f>
        <v>12</v>
      </c>
      <c r="BI199" s="7">
        <f>ESE!S197</f>
        <v>11</v>
      </c>
      <c r="BJ199" s="7">
        <f>ESE!T197</f>
        <v>11</v>
      </c>
      <c r="BK199" s="7">
        <f>ESE!U197</f>
        <v>10</v>
      </c>
      <c r="BL199" s="17">
        <f>ESE!V197</f>
        <v>78</v>
      </c>
      <c r="BM199" s="52">
        <f>ESE!W197</f>
        <v>0.88888888888888884</v>
      </c>
      <c r="BN199" s="40">
        <f>ESE!X197</f>
        <v>0.77777777777777779</v>
      </c>
      <c r="BO199" s="41">
        <f>ESE!Y197</f>
        <v>0.83333333333333337</v>
      </c>
      <c r="BP199" s="42">
        <f>ESE!Z197</f>
        <v>0.72222222222222221</v>
      </c>
      <c r="BQ199" s="43">
        <f>ESE!AA197</f>
        <v>0.77777777777777779</v>
      </c>
      <c r="BR199" s="44">
        <f>ESE!AB197</f>
        <v>0.6</v>
      </c>
      <c r="BS199" s="50">
        <f t="shared" si="97"/>
        <v>0.53333333333333333</v>
      </c>
      <c r="BT199" s="50">
        <f t="shared" si="98"/>
        <v>0.46666666666666667</v>
      </c>
      <c r="BU199" s="50">
        <f t="shared" si="99"/>
        <v>0.5</v>
      </c>
      <c r="BV199" s="50">
        <f t="shared" si="100"/>
        <v>0.43333333333333329</v>
      </c>
      <c r="BW199" s="50">
        <f t="shared" si="101"/>
        <v>0.46666666666666667</v>
      </c>
      <c r="BX199" s="50">
        <f t="shared" si="102"/>
        <v>0.36</v>
      </c>
      <c r="BY199" s="34">
        <f t="shared" si="103"/>
        <v>0.29433962264150942</v>
      </c>
      <c r="BZ199" s="34">
        <f t="shared" si="104"/>
        <v>0.25116279069767444</v>
      </c>
      <c r="CA199" s="34">
        <f t="shared" si="105"/>
        <v>0.36521739130434783</v>
      </c>
      <c r="CB199" s="34">
        <f t="shared" si="106"/>
        <v>0.33043478260869569</v>
      </c>
      <c r="CC199" s="34">
        <f t="shared" si="107"/>
        <v>0.33043478260869569</v>
      </c>
      <c r="CD199" s="34">
        <f t="shared" si="108"/>
        <v>0.34666666666666668</v>
      </c>
      <c r="CE199" s="34">
        <f t="shared" si="109"/>
        <v>0.82767295597484281</v>
      </c>
      <c r="CF199" s="34">
        <f t="shared" si="110"/>
        <v>0.71782945736434112</v>
      </c>
      <c r="CG199" s="34">
        <f t="shared" si="111"/>
        <v>0.86521739130434783</v>
      </c>
      <c r="CH199" s="34">
        <f t="shared" si="112"/>
        <v>0.76376811594202898</v>
      </c>
      <c r="CI199" s="34">
        <f t="shared" si="113"/>
        <v>0.79710144927536231</v>
      </c>
      <c r="CJ199" s="34">
        <f t="shared" si="114"/>
        <v>0.70666666666666667</v>
      </c>
      <c r="CK199" s="34">
        <f>CES!J196</f>
        <v>0.33333333333333331</v>
      </c>
      <c r="CL199" s="34">
        <f>CES!K196</f>
        <v>0.66666666666666663</v>
      </c>
      <c r="CM199" s="34">
        <f>CES!L196</f>
        <v>0.66666666666666663</v>
      </c>
      <c r="CN199" s="34">
        <f>CES!M196</f>
        <v>0.66666666666666663</v>
      </c>
      <c r="CO199" s="34">
        <f>CES!N196</f>
        <v>1</v>
      </c>
      <c r="CP199" s="34">
        <f>CES!O196</f>
        <v>1</v>
      </c>
      <c r="CQ199" s="34">
        <f t="shared" si="115"/>
        <v>3.3333333333333333E-2</v>
      </c>
      <c r="CR199" s="34">
        <f t="shared" si="116"/>
        <v>6.6666666666666666E-2</v>
      </c>
      <c r="CS199" s="34">
        <f t="shared" si="117"/>
        <v>6.6666666666666666E-2</v>
      </c>
      <c r="CT199" s="34">
        <f t="shared" si="118"/>
        <v>6.6666666666666666E-2</v>
      </c>
      <c r="CU199" s="34">
        <f t="shared" si="119"/>
        <v>0.1</v>
      </c>
      <c r="CV199" s="34">
        <f t="shared" si="120"/>
        <v>0.1</v>
      </c>
      <c r="CW199" s="34">
        <f t="shared" si="121"/>
        <v>0.7449056603773585</v>
      </c>
      <c r="CX199" s="34">
        <f t="shared" si="122"/>
        <v>0.64604651162790705</v>
      </c>
      <c r="CY199" s="34">
        <f t="shared" si="123"/>
        <v>0.77869565217391301</v>
      </c>
      <c r="CZ199" s="34">
        <f t="shared" si="124"/>
        <v>0.68739130434782614</v>
      </c>
      <c r="DA199" s="34">
        <f t="shared" si="125"/>
        <v>0.71739130434782605</v>
      </c>
      <c r="DB199" s="34">
        <f t="shared" si="126"/>
        <v>0.63600000000000001</v>
      </c>
      <c r="DC199" s="39">
        <f t="shared" si="127"/>
        <v>0.77823899371069183</v>
      </c>
      <c r="DD199" s="40">
        <f t="shared" si="128"/>
        <v>0.7127131782945737</v>
      </c>
      <c r="DE199" s="41">
        <f t="shared" si="129"/>
        <v>0.84536231884057966</v>
      </c>
      <c r="DF199" s="42">
        <f t="shared" si="130"/>
        <v>0.75405797101449279</v>
      </c>
      <c r="DG199" s="43">
        <f t="shared" si="131"/>
        <v>0.81739130434782603</v>
      </c>
      <c r="DH199" s="44">
        <f t="shared" si="132"/>
        <v>0.73599999999999999</v>
      </c>
    </row>
    <row r="200" spans="2:112" x14ac:dyDescent="0.3">
      <c r="B200" s="7">
        <f>'CAT1'!B198</f>
        <v>186</v>
      </c>
      <c r="C200" s="21" t="str">
        <f>'CAT1'!C198</f>
        <v>AME21171</v>
      </c>
      <c r="D200" s="132" t="str">
        <f>'CAT1'!D198</f>
        <v>AME21171</v>
      </c>
      <c r="E200" s="133"/>
      <c r="F200" s="7">
        <f>'CAT1'!F198</f>
        <v>0</v>
      </c>
      <c r="G200" s="7">
        <f>'CAT1'!G198</f>
        <v>2</v>
      </c>
      <c r="H200" s="7">
        <f>'CAT1'!H198</f>
        <v>2</v>
      </c>
      <c r="I200" s="7">
        <f>'CAT1'!I198</f>
        <v>2</v>
      </c>
      <c r="J200" s="7">
        <f>'CAT1'!J198</f>
        <v>2</v>
      </c>
      <c r="K200" s="7">
        <f>'CAT1'!K198</f>
        <v>0</v>
      </c>
      <c r="L200" s="7">
        <f>'CAT1'!L198</f>
        <v>10</v>
      </c>
      <c r="M200" s="7">
        <f>'CAT1'!M198</f>
        <v>10</v>
      </c>
      <c r="N200" s="7">
        <f>'CAT1'!N198</f>
        <v>10</v>
      </c>
      <c r="O200" s="17">
        <f>'CAT1'!O198</f>
        <v>38</v>
      </c>
      <c r="P200" s="7">
        <f>Model!F198</f>
        <v>1</v>
      </c>
      <c r="Q200" s="7">
        <f>Model!G198</f>
        <v>1</v>
      </c>
      <c r="R200" s="7">
        <f>Model!H198</f>
        <v>1</v>
      </c>
      <c r="S200" s="7">
        <f>Model!I198</f>
        <v>1</v>
      </c>
      <c r="T200" s="7">
        <f>Model!J198</f>
        <v>1</v>
      </c>
      <c r="U200" s="7">
        <f>Model!K198</f>
        <v>1</v>
      </c>
      <c r="V200" s="7">
        <f>Model!L198</f>
        <v>2</v>
      </c>
      <c r="W200" s="7">
        <f>Model!M198</f>
        <v>2</v>
      </c>
      <c r="X200" s="7">
        <f>Model!N198</f>
        <v>2</v>
      </c>
      <c r="Y200" s="7">
        <f>Model!O198</f>
        <v>2</v>
      </c>
      <c r="Z200" s="7">
        <f>Model!P198</f>
        <v>5</v>
      </c>
      <c r="AA200" s="7">
        <f>Model!Q198</f>
        <v>12</v>
      </c>
      <c r="AB200" s="7">
        <f>Model!R198</f>
        <v>9</v>
      </c>
      <c r="AC200" s="7">
        <f>Model!S198</f>
        <v>14</v>
      </c>
      <c r="AD200" s="7">
        <f>Model!T198</f>
        <v>10</v>
      </c>
      <c r="AE200" s="7">
        <f>Model!U198</f>
        <v>10</v>
      </c>
      <c r="AF200" s="17">
        <f>Model!V198</f>
        <v>74</v>
      </c>
      <c r="AG200" s="7">
        <f>'CAT1'!P198</f>
        <v>5</v>
      </c>
      <c r="AH200" s="7">
        <f>'CAT1'!Q198</f>
        <v>5</v>
      </c>
      <c r="AI200" s="17">
        <f>'CAT1'!R198</f>
        <v>10</v>
      </c>
      <c r="AJ200" s="29">
        <f>Model!W198</f>
        <v>5</v>
      </c>
      <c r="AK200" s="29">
        <f>Model!X198</f>
        <v>5</v>
      </c>
      <c r="AL200" s="17">
        <f>Model!AB198</f>
        <v>9</v>
      </c>
      <c r="AM200" s="29">
        <f>Model!Z198</f>
        <v>4</v>
      </c>
      <c r="AN200" s="29">
        <f>Model!AA198</f>
        <v>5</v>
      </c>
      <c r="AO200" s="17">
        <f>Model!AB198</f>
        <v>9</v>
      </c>
      <c r="AP200" s="39">
        <f t="shared" si="91"/>
        <v>0.81132075471698117</v>
      </c>
      <c r="AQ200" s="40">
        <f t="shared" si="92"/>
        <v>0.69767441860465118</v>
      </c>
      <c r="AR200" s="41">
        <f t="shared" si="93"/>
        <v>0.91304347826086951</v>
      </c>
      <c r="AS200" s="42">
        <f t="shared" si="94"/>
        <v>0.82608695652173914</v>
      </c>
      <c r="AT200" s="43">
        <f t="shared" si="95"/>
        <v>0.78260869565217395</v>
      </c>
      <c r="AU200" s="44">
        <f t="shared" si="96"/>
        <v>0.66666666666666663</v>
      </c>
      <c r="AV200" s="7">
        <f>ESE!F198</f>
        <v>2</v>
      </c>
      <c r="AW200" s="7">
        <f>ESE!G198</f>
        <v>2</v>
      </c>
      <c r="AX200" s="7">
        <f>ESE!H198</f>
        <v>0</v>
      </c>
      <c r="AY200" s="7">
        <f>ESE!I198</f>
        <v>0</v>
      </c>
      <c r="AZ200" s="7">
        <f>ESE!J198</f>
        <v>0</v>
      </c>
      <c r="BA200" s="7">
        <f>ESE!K198</f>
        <v>2</v>
      </c>
      <c r="BB200" s="7">
        <f>ESE!L198</f>
        <v>2</v>
      </c>
      <c r="BC200" s="7">
        <f>ESE!M198</f>
        <v>0</v>
      </c>
      <c r="BD200" s="7">
        <f>ESE!N198</f>
        <v>2</v>
      </c>
      <c r="BE200" s="7">
        <f>ESE!O198</f>
        <v>2</v>
      </c>
      <c r="BF200" s="7">
        <f>ESE!P198</f>
        <v>7</v>
      </c>
      <c r="BG200" s="7">
        <f>ESE!Q198</f>
        <v>11</v>
      </c>
      <c r="BH200" s="7">
        <f>ESE!R198</f>
        <v>12</v>
      </c>
      <c r="BI200" s="7">
        <f>ESE!S198</f>
        <v>10</v>
      </c>
      <c r="BJ200" s="7">
        <f>ESE!T198</f>
        <v>10</v>
      </c>
      <c r="BK200" s="7">
        <f>ESE!U198</f>
        <v>11</v>
      </c>
      <c r="BL200" s="17">
        <f>ESE!V198</f>
        <v>73</v>
      </c>
      <c r="BM200" s="52">
        <f>ESE!W198</f>
        <v>0.83333333333333337</v>
      </c>
      <c r="BN200" s="40">
        <f>ESE!X198</f>
        <v>0.66666666666666663</v>
      </c>
      <c r="BO200" s="41">
        <f>ESE!Y198</f>
        <v>0.66666666666666663</v>
      </c>
      <c r="BP200" s="42">
        <f>ESE!Z198</f>
        <v>0.66666666666666663</v>
      </c>
      <c r="BQ200" s="43">
        <f>ESE!AA198</f>
        <v>0.72222222222222221</v>
      </c>
      <c r="BR200" s="44">
        <f>ESE!AB198</f>
        <v>0.7</v>
      </c>
      <c r="BS200" s="50">
        <f t="shared" si="97"/>
        <v>0.5</v>
      </c>
      <c r="BT200" s="50">
        <f t="shared" si="98"/>
        <v>0.39999999999999997</v>
      </c>
      <c r="BU200" s="50">
        <f t="shared" si="99"/>
        <v>0.39999999999999997</v>
      </c>
      <c r="BV200" s="50">
        <f t="shared" si="100"/>
        <v>0.39999999999999997</v>
      </c>
      <c r="BW200" s="50">
        <f t="shared" si="101"/>
        <v>0.43333333333333329</v>
      </c>
      <c r="BX200" s="50">
        <f t="shared" si="102"/>
        <v>0.42</v>
      </c>
      <c r="BY200" s="34">
        <f t="shared" si="103"/>
        <v>0.32452830188679249</v>
      </c>
      <c r="BZ200" s="34">
        <f t="shared" si="104"/>
        <v>0.27906976744186046</v>
      </c>
      <c r="CA200" s="34">
        <f t="shared" si="105"/>
        <v>0.36521739130434783</v>
      </c>
      <c r="CB200" s="34">
        <f t="shared" si="106"/>
        <v>0.33043478260869569</v>
      </c>
      <c r="CC200" s="34">
        <f t="shared" si="107"/>
        <v>0.31304347826086959</v>
      </c>
      <c r="CD200" s="34">
        <f t="shared" si="108"/>
        <v>0.26666666666666666</v>
      </c>
      <c r="CE200" s="34">
        <f t="shared" si="109"/>
        <v>0.82452830188679249</v>
      </c>
      <c r="CF200" s="34">
        <f t="shared" si="110"/>
        <v>0.67906976744186043</v>
      </c>
      <c r="CG200" s="34">
        <f t="shared" si="111"/>
        <v>0.76521739130434785</v>
      </c>
      <c r="CH200" s="34">
        <f t="shared" si="112"/>
        <v>0.73043478260869565</v>
      </c>
      <c r="CI200" s="34">
        <f t="shared" si="113"/>
        <v>0.74637681159420288</v>
      </c>
      <c r="CJ200" s="34">
        <f t="shared" si="114"/>
        <v>0.68666666666666665</v>
      </c>
      <c r="CK200" s="34">
        <f>CES!J197</f>
        <v>1</v>
      </c>
      <c r="CL200" s="34">
        <f>CES!K197</f>
        <v>1</v>
      </c>
      <c r="CM200" s="34">
        <f>CES!L197</f>
        <v>1</v>
      </c>
      <c r="CN200" s="34">
        <f>CES!M197</f>
        <v>1</v>
      </c>
      <c r="CO200" s="34">
        <f>CES!N197</f>
        <v>0.33333333333333331</v>
      </c>
      <c r="CP200" s="34">
        <f>CES!O197</f>
        <v>0.33333333333333331</v>
      </c>
      <c r="CQ200" s="34">
        <f t="shared" si="115"/>
        <v>0.1</v>
      </c>
      <c r="CR200" s="34">
        <f t="shared" si="116"/>
        <v>0.1</v>
      </c>
      <c r="CS200" s="34">
        <f t="shared" si="117"/>
        <v>0.1</v>
      </c>
      <c r="CT200" s="34">
        <f t="shared" si="118"/>
        <v>0.1</v>
      </c>
      <c r="CU200" s="34">
        <f t="shared" si="119"/>
        <v>3.3333333333333333E-2</v>
      </c>
      <c r="CV200" s="34">
        <f t="shared" si="120"/>
        <v>3.3333333333333333E-2</v>
      </c>
      <c r="CW200" s="34">
        <f t="shared" si="121"/>
        <v>0.74207547169811328</v>
      </c>
      <c r="CX200" s="34">
        <f t="shared" si="122"/>
        <v>0.61116279069767443</v>
      </c>
      <c r="CY200" s="34">
        <f t="shared" si="123"/>
        <v>0.68869565217391304</v>
      </c>
      <c r="CZ200" s="34">
        <f t="shared" si="124"/>
        <v>0.65739130434782611</v>
      </c>
      <c r="DA200" s="34">
        <f t="shared" si="125"/>
        <v>0.67173913043478262</v>
      </c>
      <c r="DB200" s="34">
        <f t="shared" si="126"/>
        <v>0.61799999999999999</v>
      </c>
      <c r="DC200" s="39">
        <f t="shared" si="127"/>
        <v>0.84207547169811325</v>
      </c>
      <c r="DD200" s="40">
        <f t="shared" si="128"/>
        <v>0.71116279069767441</v>
      </c>
      <c r="DE200" s="41">
        <f t="shared" si="129"/>
        <v>0.78869565217391302</v>
      </c>
      <c r="DF200" s="42">
        <f t="shared" si="130"/>
        <v>0.75739130434782609</v>
      </c>
      <c r="DG200" s="43">
        <f t="shared" si="131"/>
        <v>0.70507246376811594</v>
      </c>
      <c r="DH200" s="44">
        <f t="shared" si="132"/>
        <v>0.65133333333333332</v>
      </c>
    </row>
    <row r="201" spans="2:112" x14ac:dyDescent="0.3">
      <c r="B201" s="7">
        <f>'CAT1'!B199</f>
        <v>187</v>
      </c>
      <c r="C201" s="21" t="str">
        <f>'CAT1'!C199</f>
        <v>AME21172</v>
      </c>
      <c r="D201" s="132" t="str">
        <f>'CAT1'!D199</f>
        <v>AME21172</v>
      </c>
      <c r="E201" s="133"/>
      <c r="F201" s="7">
        <f>'CAT1'!F199</f>
        <v>2</v>
      </c>
      <c r="G201" s="7">
        <f>'CAT1'!G199</f>
        <v>2</v>
      </c>
      <c r="H201" s="7">
        <f>'CAT1'!H199</f>
        <v>2</v>
      </c>
      <c r="I201" s="7">
        <f>'CAT1'!I199</f>
        <v>0</v>
      </c>
      <c r="J201" s="7">
        <f>'CAT1'!J199</f>
        <v>1</v>
      </c>
      <c r="K201" s="7">
        <f>'CAT1'!K199</f>
        <v>0</v>
      </c>
      <c r="L201" s="7">
        <f>'CAT1'!L199</f>
        <v>9</v>
      </c>
      <c r="M201" s="7">
        <f>'CAT1'!M199</f>
        <v>13</v>
      </c>
      <c r="N201" s="7">
        <f>'CAT1'!N199</f>
        <v>12</v>
      </c>
      <c r="O201" s="17">
        <f>'CAT1'!O199</f>
        <v>41</v>
      </c>
      <c r="P201" s="7">
        <f>Model!F199</f>
        <v>1</v>
      </c>
      <c r="Q201" s="7">
        <f>Model!G199</f>
        <v>0</v>
      </c>
      <c r="R201" s="7">
        <f>Model!H199</f>
        <v>2</v>
      </c>
      <c r="S201" s="7">
        <f>Model!I199</f>
        <v>0</v>
      </c>
      <c r="T201" s="7">
        <f>Model!J199</f>
        <v>0</v>
      </c>
      <c r="U201" s="7">
        <f>Model!K199</f>
        <v>0</v>
      </c>
      <c r="V201" s="7">
        <f>Model!L199</f>
        <v>2</v>
      </c>
      <c r="W201" s="7">
        <f>Model!M199</f>
        <v>2</v>
      </c>
      <c r="X201" s="7">
        <f>Model!N199</f>
        <v>2</v>
      </c>
      <c r="Y201" s="7">
        <f>Model!O199</f>
        <v>2</v>
      </c>
      <c r="Z201" s="7">
        <f>Model!P199</f>
        <v>10</v>
      </c>
      <c r="AA201" s="7">
        <f>Model!Q199</f>
        <v>13</v>
      </c>
      <c r="AB201" s="7">
        <f>Model!R199</f>
        <v>13</v>
      </c>
      <c r="AC201" s="7">
        <f>Model!S199</f>
        <v>13</v>
      </c>
      <c r="AD201" s="7">
        <f>Model!T199</f>
        <v>13</v>
      </c>
      <c r="AE201" s="7">
        <f>Model!U199</f>
        <v>13</v>
      </c>
      <c r="AF201" s="17">
        <f>Model!V199</f>
        <v>86</v>
      </c>
      <c r="AG201" s="7">
        <f>'CAT1'!P199</f>
        <v>5</v>
      </c>
      <c r="AH201" s="7">
        <f>'CAT1'!Q199</f>
        <v>5</v>
      </c>
      <c r="AI201" s="17">
        <f>'CAT1'!R199</f>
        <v>10</v>
      </c>
      <c r="AJ201" s="29">
        <f>Model!W199</f>
        <v>5</v>
      </c>
      <c r="AK201" s="29">
        <f>Model!X199</f>
        <v>5</v>
      </c>
      <c r="AL201" s="17">
        <f>Model!AB199</f>
        <v>9</v>
      </c>
      <c r="AM201" s="29">
        <f>Model!Z199</f>
        <v>4</v>
      </c>
      <c r="AN201" s="29">
        <f>Model!AA199</f>
        <v>5</v>
      </c>
      <c r="AO201" s="17">
        <f>Model!AB199</f>
        <v>9</v>
      </c>
      <c r="AP201" s="39">
        <f t="shared" si="91"/>
        <v>0.8867924528301887</v>
      </c>
      <c r="AQ201" s="40">
        <f t="shared" si="92"/>
        <v>0.76744186046511631</v>
      </c>
      <c r="AR201" s="41">
        <f t="shared" si="93"/>
        <v>0.78260869565217395</v>
      </c>
      <c r="AS201" s="42">
        <f t="shared" si="94"/>
        <v>0.95652173913043481</v>
      </c>
      <c r="AT201" s="43">
        <f t="shared" si="95"/>
        <v>0.91304347826086951</v>
      </c>
      <c r="AU201" s="44">
        <f t="shared" si="96"/>
        <v>1</v>
      </c>
      <c r="AV201" s="7">
        <f>ESE!F199</f>
        <v>2</v>
      </c>
      <c r="AW201" s="7">
        <f>ESE!G199</f>
        <v>2</v>
      </c>
      <c r="AX201" s="7">
        <f>ESE!H199</f>
        <v>2</v>
      </c>
      <c r="AY201" s="7">
        <f>ESE!I199</f>
        <v>2</v>
      </c>
      <c r="AZ201" s="7">
        <f>ESE!J199</f>
        <v>2</v>
      </c>
      <c r="BA201" s="7">
        <f>ESE!K199</f>
        <v>2</v>
      </c>
      <c r="BB201" s="7">
        <f>ESE!L199</f>
        <v>2</v>
      </c>
      <c r="BC201" s="7">
        <f>ESE!M199</f>
        <v>2</v>
      </c>
      <c r="BD201" s="7">
        <f>ESE!N199</f>
        <v>2</v>
      </c>
      <c r="BE201" s="7">
        <f>ESE!O199</f>
        <v>2</v>
      </c>
      <c r="BF201" s="7">
        <f>ESE!P199</f>
        <v>8</v>
      </c>
      <c r="BG201" s="7">
        <f>ESE!Q199</f>
        <v>12</v>
      </c>
      <c r="BH201" s="7">
        <f>ESE!R199</f>
        <v>12</v>
      </c>
      <c r="BI201" s="7">
        <f>ESE!S199</f>
        <v>11</v>
      </c>
      <c r="BJ201" s="7">
        <f>ESE!T199</f>
        <v>12</v>
      </c>
      <c r="BK201" s="7">
        <f>ESE!U199</f>
        <v>11</v>
      </c>
      <c r="BL201" s="17">
        <f>ESE!V199</f>
        <v>86</v>
      </c>
      <c r="BM201" s="52">
        <f>ESE!W199</f>
        <v>0.88888888888888884</v>
      </c>
      <c r="BN201" s="40">
        <f>ESE!X199</f>
        <v>0.88888888888888884</v>
      </c>
      <c r="BO201" s="41">
        <f>ESE!Y199</f>
        <v>0.83333333333333337</v>
      </c>
      <c r="BP201" s="42">
        <f>ESE!Z199</f>
        <v>0.88888888888888884</v>
      </c>
      <c r="BQ201" s="43">
        <f>ESE!AA199</f>
        <v>0.83333333333333337</v>
      </c>
      <c r="BR201" s="44">
        <f>ESE!AB199</f>
        <v>0.8</v>
      </c>
      <c r="BS201" s="50">
        <f t="shared" si="97"/>
        <v>0.53333333333333333</v>
      </c>
      <c r="BT201" s="50">
        <f t="shared" si="98"/>
        <v>0.53333333333333333</v>
      </c>
      <c r="BU201" s="50">
        <f t="shared" si="99"/>
        <v>0.5</v>
      </c>
      <c r="BV201" s="50">
        <f t="shared" si="100"/>
        <v>0.53333333333333333</v>
      </c>
      <c r="BW201" s="50">
        <f t="shared" si="101"/>
        <v>0.5</v>
      </c>
      <c r="BX201" s="50">
        <f t="shared" si="102"/>
        <v>0.48</v>
      </c>
      <c r="BY201" s="34">
        <f t="shared" si="103"/>
        <v>0.3547169811320755</v>
      </c>
      <c r="BZ201" s="34">
        <f t="shared" si="104"/>
        <v>0.30697674418604654</v>
      </c>
      <c r="CA201" s="34">
        <f t="shared" si="105"/>
        <v>0.31304347826086959</v>
      </c>
      <c r="CB201" s="34">
        <f t="shared" si="106"/>
        <v>0.38260869565217392</v>
      </c>
      <c r="CC201" s="34">
        <f t="shared" si="107"/>
        <v>0.36521739130434783</v>
      </c>
      <c r="CD201" s="34">
        <f t="shared" si="108"/>
        <v>0.4</v>
      </c>
      <c r="CE201" s="34">
        <f t="shared" si="109"/>
        <v>0.88805031446540883</v>
      </c>
      <c r="CF201" s="34">
        <f t="shared" si="110"/>
        <v>0.84031007751937992</v>
      </c>
      <c r="CG201" s="34">
        <f t="shared" si="111"/>
        <v>0.81304347826086953</v>
      </c>
      <c r="CH201" s="34">
        <f t="shared" si="112"/>
        <v>0.91594202898550725</v>
      </c>
      <c r="CI201" s="34">
        <f t="shared" si="113"/>
        <v>0.86521739130434783</v>
      </c>
      <c r="CJ201" s="34">
        <f t="shared" si="114"/>
        <v>0.88</v>
      </c>
      <c r="CK201" s="34">
        <f>CES!J198</f>
        <v>1</v>
      </c>
      <c r="CL201" s="34">
        <f>CES!K198</f>
        <v>0.33333333333333331</v>
      </c>
      <c r="CM201" s="34">
        <f>CES!L198</f>
        <v>0.33333333333333331</v>
      </c>
      <c r="CN201" s="34">
        <f>CES!M198</f>
        <v>0.33333333333333331</v>
      </c>
      <c r="CO201" s="34">
        <f>CES!N198</f>
        <v>0.66666666666666663</v>
      </c>
      <c r="CP201" s="34">
        <f>CES!O198</f>
        <v>0.33333333333333331</v>
      </c>
      <c r="CQ201" s="34">
        <f t="shared" si="115"/>
        <v>0.1</v>
      </c>
      <c r="CR201" s="34">
        <f t="shared" si="116"/>
        <v>3.3333333333333333E-2</v>
      </c>
      <c r="CS201" s="34">
        <f t="shared" si="117"/>
        <v>3.3333333333333333E-2</v>
      </c>
      <c r="CT201" s="34">
        <f t="shared" si="118"/>
        <v>3.3333333333333333E-2</v>
      </c>
      <c r="CU201" s="34">
        <f t="shared" si="119"/>
        <v>6.6666666666666666E-2</v>
      </c>
      <c r="CV201" s="34">
        <f t="shared" si="120"/>
        <v>3.3333333333333333E-2</v>
      </c>
      <c r="CW201" s="34">
        <f t="shared" si="121"/>
        <v>0.79924528301886799</v>
      </c>
      <c r="CX201" s="34">
        <f t="shared" si="122"/>
        <v>0.75627906976744197</v>
      </c>
      <c r="CY201" s="34">
        <f t="shared" si="123"/>
        <v>0.73173913043478256</v>
      </c>
      <c r="CZ201" s="34">
        <f t="shared" si="124"/>
        <v>0.82434782608695656</v>
      </c>
      <c r="DA201" s="34">
        <f t="shared" si="125"/>
        <v>0.77869565217391301</v>
      </c>
      <c r="DB201" s="34">
        <f t="shared" si="126"/>
        <v>0.79200000000000004</v>
      </c>
      <c r="DC201" s="39">
        <f t="shared" si="127"/>
        <v>0.89924528301886797</v>
      </c>
      <c r="DD201" s="40">
        <f t="shared" si="128"/>
        <v>0.7896124031007753</v>
      </c>
      <c r="DE201" s="41">
        <f t="shared" si="129"/>
        <v>0.76507246376811588</v>
      </c>
      <c r="DF201" s="42">
        <f t="shared" si="130"/>
        <v>0.85768115942028988</v>
      </c>
      <c r="DG201" s="43">
        <f t="shared" si="131"/>
        <v>0.84536231884057966</v>
      </c>
      <c r="DH201" s="44">
        <f t="shared" si="132"/>
        <v>0.82533333333333336</v>
      </c>
    </row>
    <row r="202" spans="2:112" x14ac:dyDescent="0.3">
      <c r="B202" s="7">
        <f>'CAT1'!B200</f>
        <v>188</v>
      </c>
      <c r="C202" s="21" t="str">
        <f>'CAT1'!C200</f>
        <v>AME21175</v>
      </c>
      <c r="D202" s="132" t="str">
        <f>'CAT1'!D200</f>
        <v>AME21175</v>
      </c>
      <c r="E202" s="133"/>
      <c r="F202" s="7">
        <f>'CAT1'!F200</f>
        <v>2</v>
      </c>
      <c r="G202" s="7">
        <f>'CAT1'!G200</f>
        <v>0</v>
      </c>
      <c r="H202" s="7">
        <f>'CAT1'!H200</f>
        <v>2</v>
      </c>
      <c r="I202" s="7">
        <f>'CAT1'!I200</f>
        <v>1</v>
      </c>
      <c r="J202" s="7">
        <f>'CAT1'!J200</f>
        <v>2</v>
      </c>
      <c r="K202" s="7">
        <f>'CAT1'!K200</f>
        <v>0</v>
      </c>
      <c r="L202" s="7">
        <f>'CAT1'!L200</f>
        <v>9</v>
      </c>
      <c r="M202" s="7">
        <f>'CAT1'!M200</f>
        <v>13</v>
      </c>
      <c r="N202" s="7">
        <f>'CAT1'!N200</f>
        <v>13</v>
      </c>
      <c r="O202" s="17">
        <f>'CAT1'!O200</f>
        <v>42</v>
      </c>
      <c r="P202" s="7">
        <f>Model!F200</f>
        <v>1</v>
      </c>
      <c r="Q202" s="7">
        <f>Model!G200</f>
        <v>1</v>
      </c>
      <c r="R202" s="7">
        <f>Model!H200</f>
        <v>2</v>
      </c>
      <c r="S202" s="7">
        <f>Model!I200</f>
        <v>1</v>
      </c>
      <c r="T202" s="7">
        <f>Model!J200</f>
        <v>1</v>
      </c>
      <c r="U202" s="7">
        <f>Model!K200</f>
        <v>1</v>
      </c>
      <c r="V202" s="7">
        <f>Model!L200</f>
        <v>2</v>
      </c>
      <c r="W202" s="7">
        <f>Model!M200</f>
        <v>1</v>
      </c>
      <c r="X202" s="7">
        <f>Model!N200</f>
        <v>1</v>
      </c>
      <c r="Y202" s="7">
        <f>Model!O200</f>
        <v>2</v>
      </c>
      <c r="Z202" s="7">
        <f>Model!P200</f>
        <v>5</v>
      </c>
      <c r="AA202" s="7">
        <f>Model!Q200</f>
        <v>10</v>
      </c>
      <c r="AB202" s="7">
        <f>Model!R200</f>
        <v>10</v>
      </c>
      <c r="AC202" s="7">
        <f>Model!S200</f>
        <v>12</v>
      </c>
      <c r="AD202" s="7">
        <f>Model!T200</f>
        <v>14</v>
      </c>
      <c r="AE202" s="7">
        <f>Model!U200</f>
        <v>9</v>
      </c>
      <c r="AF202" s="17">
        <f>Model!V200</f>
        <v>73</v>
      </c>
      <c r="AG202" s="7">
        <f>'CAT1'!P200</f>
        <v>5</v>
      </c>
      <c r="AH202" s="7">
        <f>'CAT1'!Q200</f>
        <v>5</v>
      </c>
      <c r="AI202" s="17">
        <f>'CAT1'!R200</f>
        <v>10</v>
      </c>
      <c r="AJ202" s="29">
        <f>Model!W200</f>
        <v>5</v>
      </c>
      <c r="AK202" s="29">
        <f>Model!X200</f>
        <v>5</v>
      </c>
      <c r="AL202" s="17">
        <f>Model!AB200</f>
        <v>9</v>
      </c>
      <c r="AM202" s="29">
        <f>Model!Z200</f>
        <v>4</v>
      </c>
      <c r="AN202" s="29">
        <f>Model!AA200</f>
        <v>5</v>
      </c>
      <c r="AO202" s="17">
        <f>Model!AB200</f>
        <v>9</v>
      </c>
      <c r="AP202" s="39">
        <f t="shared" si="91"/>
        <v>0.81132075471698117</v>
      </c>
      <c r="AQ202" s="40">
        <f t="shared" si="92"/>
        <v>0.79069767441860461</v>
      </c>
      <c r="AR202" s="41">
        <f t="shared" si="93"/>
        <v>0.82608695652173914</v>
      </c>
      <c r="AS202" s="42">
        <f t="shared" si="94"/>
        <v>0.95652173913043481</v>
      </c>
      <c r="AT202" s="43">
        <f t="shared" si="95"/>
        <v>0.69565217391304346</v>
      </c>
      <c r="AU202" s="44">
        <f t="shared" si="96"/>
        <v>0.66666666666666663</v>
      </c>
      <c r="AV202" s="7">
        <f>ESE!F200</f>
        <v>2</v>
      </c>
      <c r="AW202" s="7">
        <f>ESE!G200</f>
        <v>2</v>
      </c>
      <c r="AX202" s="7">
        <f>ESE!H200</f>
        <v>2</v>
      </c>
      <c r="AY202" s="7">
        <f>ESE!I200</f>
        <v>2</v>
      </c>
      <c r="AZ202" s="7">
        <f>ESE!J200</f>
        <v>2</v>
      </c>
      <c r="BA202" s="7">
        <f>ESE!K200</f>
        <v>2</v>
      </c>
      <c r="BB202" s="7">
        <f>ESE!L200</f>
        <v>2</v>
      </c>
      <c r="BC202" s="7">
        <f>ESE!M200</f>
        <v>2</v>
      </c>
      <c r="BD202" s="7">
        <f>ESE!N200</f>
        <v>2</v>
      </c>
      <c r="BE202" s="7">
        <f>ESE!O200</f>
        <v>2</v>
      </c>
      <c r="BF202" s="7">
        <f>ESE!P200</f>
        <v>8</v>
      </c>
      <c r="BG202" s="7">
        <f>ESE!Q200</f>
        <v>11</v>
      </c>
      <c r="BH202" s="7">
        <f>ESE!R200</f>
        <v>13</v>
      </c>
      <c r="BI202" s="7">
        <f>ESE!S200</f>
        <v>12</v>
      </c>
      <c r="BJ202" s="7">
        <f>ESE!T200</f>
        <v>12</v>
      </c>
      <c r="BK202" s="7">
        <f>ESE!U200</f>
        <v>11</v>
      </c>
      <c r="BL202" s="17">
        <f>ESE!V200</f>
        <v>87</v>
      </c>
      <c r="BM202" s="52">
        <f>ESE!W200</f>
        <v>0.83333333333333337</v>
      </c>
      <c r="BN202" s="40">
        <f>ESE!X200</f>
        <v>0.94444444444444442</v>
      </c>
      <c r="BO202" s="41">
        <f>ESE!Y200</f>
        <v>0.88888888888888884</v>
      </c>
      <c r="BP202" s="42">
        <f>ESE!Z200</f>
        <v>0.88888888888888884</v>
      </c>
      <c r="BQ202" s="43">
        <f>ESE!AA200</f>
        <v>0.83333333333333337</v>
      </c>
      <c r="BR202" s="44">
        <f>ESE!AB200</f>
        <v>0.8</v>
      </c>
      <c r="BS202" s="50">
        <f t="shared" si="97"/>
        <v>0.5</v>
      </c>
      <c r="BT202" s="50">
        <f t="shared" si="98"/>
        <v>0.56666666666666665</v>
      </c>
      <c r="BU202" s="50">
        <f t="shared" si="99"/>
        <v>0.53333333333333333</v>
      </c>
      <c r="BV202" s="50">
        <f t="shared" si="100"/>
        <v>0.53333333333333333</v>
      </c>
      <c r="BW202" s="50">
        <f t="shared" si="101"/>
        <v>0.5</v>
      </c>
      <c r="BX202" s="50">
        <f t="shared" si="102"/>
        <v>0.48</v>
      </c>
      <c r="BY202" s="34">
        <f t="shared" si="103"/>
        <v>0.32452830188679249</v>
      </c>
      <c r="BZ202" s="34">
        <f t="shared" si="104"/>
        <v>0.31627906976744186</v>
      </c>
      <c r="CA202" s="34">
        <f t="shared" si="105"/>
        <v>0.33043478260869569</v>
      </c>
      <c r="CB202" s="34">
        <f t="shared" si="106"/>
        <v>0.38260869565217392</v>
      </c>
      <c r="CC202" s="34">
        <f t="shared" si="107"/>
        <v>0.27826086956521739</v>
      </c>
      <c r="CD202" s="34">
        <f t="shared" si="108"/>
        <v>0.26666666666666666</v>
      </c>
      <c r="CE202" s="34">
        <f t="shared" si="109"/>
        <v>0.82452830188679249</v>
      </c>
      <c r="CF202" s="34">
        <f t="shared" si="110"/>
        <v>0.88294573643410845</v>
      </c>
      <c r="CG202" s="34">
        <f t="shared" si="111"/>
        <v>0.86376811594202896</v>
      </c>
      <c r="CH202" s="34">
        <f t="shared" si="112"/>
        <v>0.91594202898550725</v>
      </c>
      <c r="CI202" s="34">
        <f t="shared" si="113"/>
        <v>0.77826086956521734</v>
      </c>
      <c r="CJ202" s="34">
        <f t="shared" si="114"/>
        <v>0.74666666666666659</v>
      </c>
      <c r="CK202" s="34">
        <f>CES!J199</f>
        <v>0.33333333333333331</v>
      </c>
      <c r="CL202" s="34">
        <f>CES!K199</f>
        <v>0.66666666666666663</v>
      </c>
      <c r="CM202" s="34">
        <f>CES!L199</f>
        <v>1</v>
      </c>
      <c r="CN202" s="34">
        <f>CES!M199</f>
        <v>1</v>
      </c>
      <c r="CO202" s="34">
        <f>CES!N199</f>
        <v>0.66666666666666663</v>
      </c>
      <c r="CP202" s="34">
        <f>CES!O199</f>
        <v>0.33333333333333331</v>
      </c>
      <c r="CQ202" s="34">
        <f t="shared" si="115"/>
        <v>3.3333333333333333E-2</v>
      </c>
      <c r="CR202" s="34">
        <f t="shared" si="116"/>
        <v>6.6666666666666666E-2</v>
      </c>
      <c r="CS202" s="34">
        <f t="shared" si="117"/>
        <v>0.1</v>
      </c>
      <c r="CT202" s="34">
        <f t="shared" si="118"/>
        <v>0.1</v>
      </c>
      <c r="CU202" s="34">
        <f t="shared" si="119"/>
        <v>6.6666666666666666E-2</v>
      </c>
      <c r="CV202" s="34">
        <f t="shared" si="120"/>
        <v>3.3333333333333333E-2</v>
      </c>
      <c r="CW202" s="34">
        <f t="shared" si="121"/>
        <v>0.74207547169811328</v>
      </c>
      <c r="CX202" s="34">
        <f t="shared" si="122"/>
        <v>0.79465116279069758</v>
      </c>
      <c r="CY202" s="34">
        <f t="shared" si="123"/>
        <v>0.77739130434782611</v>
      </c>
      <c r="CZ202" s="34">
        <f t="shared" si="124"/>
        <v>0.82434782608695656</v>
      </c>
      <c r="DA202" s="34">
        <f t="shared" si="125"/>
        <v>0.70043478260869563</v>
      </c>
      <c r="DB202" s="34">
        <f t="shared" si="126"/>
        <v>0.67199999999999993</v>
      </c>
      <c r="DC202" s="39">
        <f t="shared" si="127"/>
        <v>0.7754088050314466</v>
      </c>
      <c r="DD202" s="40">
        <f t="shared" si="128"/>
        <v>0.86131782945736424</v>
      </c>
      <c r="DE202" s="41">
        <f t="shared" si="129"/>
        <v>0.87739130434782608</v>
      </c>
      <c r="DF202" s="42">
        <f t="shared" si="130"/>
        <v>0.92434782608695654</v>
      </c>
      <c r="DG202" s="43">
        <f t="shared" si="131"/>
        <v>0.76710144927536228</v>
      </c>
      <c r="DH202" s="44">
        <f t="shared" si="132"/>
        <v>0.70533333333333326</v>
      </c>
    </row>
    <row r="203" spans="2:112" x14ac:dyDescent="0.3">
      <c r="B203" s="7">
        <f>'CAT1'!B201</f>
        <v>189</v>
      </c>
      <c r="C203" s="21" t="str">
        <f>'CAT1'!C201</f>
        <v>AME21195</v>
      </c>
      <c r="D203" s="132" t="str">
        <f>'CAT1'!D201</f>
        <v>AME21195</v>
      </c>
      <c r="E203" s="133"/>
      <c r="F203" s="7">
        <f>'CAT1'!F201</f>
        <v>2</v>
      </c>
      <c r="G203" s="7">
        <f>'CAT1'!G201</f>
        <v>2</v>
      </c>
      <c r="H203" s="7">
        <f>'CAT1'!H201</f>
        <v>2</v>
      </c>
      <c r="I203" s="7">
        <f>'CAT1'!I201</f>
        <v>1</v>
      </c>
      <c r="J203" s="7">
        <f>'CAT1'!J201</f>
        <v>2</v>
      </c>
      <c r="K203" s="7">
        <f>'CAT1'!K201</f>
        <v>2</v>
      </c>
      <c r="L203" s="7">
        <f>'CAT1'!L201</f>
        <v>7</v>
      </c>
      <c r="M203" s="7">
        <f>'CAT1'!M201</f>
        <v>8</v>
      </c>
      <c r="N203" s="7">
        <f>'CAT1'!N201</f>
        <v>14</v>
      </c>
      <c r="O203" s="17">
        <f>'CAT1'!O201</f>
        <v>40</v>
      </c>
      <c r="P203" s="7">
        <f>Model!F201</f>
        <v>2</v>
      </c>
      <c r="Q203" s="7">
        <f>Model!G201</f>
        <v>1</v>
      </c>
      <c r="R203" s="7">
        <f>Model!H201</f>
        <v>2</v>
      </c>
      <c r="S203" s="7">
        <f>Model!I201</f>
        <v>2</v>
      </c>
      <c r="T203" s="7">
        <f>Model!J201</f>
        <v>2</v>
      </c>
      <c r="U203" s="7">
        <f>Model!K201</f>
        <v>2</v>
      </c>
      <c r="V203" s="7">
        <f>Model!L201</f>
        <v>2</v>
      </c>
      <c r="W203" s="7">
        <f>Model!M201</f>
        <v>2</v>
      </c>
      <c r="X203" s="7">
        <f>Model!N201</f>
        <v>2</v>
      </c>
      <c r="Y203" s="7">
        <f>Model!O201</f>
        <v>2</v>
      </c>
      <c r="Z203" s="7">
        <f>Model!P201</f>
        <v>7</v>
      </c>
      <c r="AA203" s="7">
        <f>Model!Q201</f>
        <v>1</v>
      </c>
      <c r="AB203" s="7">
        <f>Model!R201</f>
        <v>8</v>
      </c>
      <c r="AC203" s="7">
        <f>Model!S201</f>
        <v>10</v>
      </c>
      <c r="AD203" s="7">
        <f>Model!T201</f>
        <v>14</v>
      </c>
      <c r="AE203" s="7">
        <f>Model!U201</f>
        <v>3</v>
      </c>
      <c r="AF203" s="17">
        <f>Model!V201</f>
        <v>62</v>
      </c>
      <c r="AG203" s="7">
        <f>'CAT1'!P201</f>
        <v>5</v>
      </c>
      <c r="AH203" s="7">
        <f>'CAT1'!Q201</f>
        <v>5</v>
      </c>
      <c r="AI203" s="17">
        <f>'CAT1'!R201</f>
        <v>10</v>
      </c>
      <c r="AJ203" s="29">
        <f>Model!W201</f>
        <v>5</v>
      </c>
      <c r="AK203" s="29">
        <f>Model!X201</f>
        <v>5</v>
      </c>
      <c r="AL203" s="17">
        <f>Model!AB201</f>
        <v>9</v>
      </c>
      <c r="AM203" s="29">
        <f>Model!Z201</f>
        <v>4</v>
      </c>
      <c r="AN203" s="29">
        <f>Model!AA201</f>
        <v>5</v>
      </c>
      <c r="AO203" s="17">
        <f>Model!AB201</f>
        <v>9</v>
      </c>
      <c r="AP203" s="39">
        <f t="shared" si="91"/>
        <v>0.56603773584905659</v>
      </c>
      <c r="AQ203" s="40">
        <f t="shared" si="92"/>
        <v>0.83720930232558144</v>
      </c>
      <c r="AR203" s="41">
        <f t="shared" si="93"/>
        <v>0.82608695652173914</v>
      </c>
      <c r="AS203" s="42">
        <f t="shared" si="94"/>
        <v>1</v>
      </c>
      <c r="AT203" s="43">
        <f t="shared" si="95"/>
        <v>0.47826086956521741</v>
      </c>
      <c r="AU203" s="44">
        <f t="shared" si="96"/>
        <v>0.8</v>
      </c>
      <c r="AV203" s="7">
        <f>ESE!F201</f>
        <v>2</v>
      </c>
      <c r="AW203" s="7">
        <f>ESE!G201</f>
        <v>2</v>
      </c>
      <c r="AX203" s="7">
        <f>ESE!H201</f>
        <v>2</v>
      </c>
      <c r="AY203" s="7">
        <f>ESE!I201</f>
        <v>0</v>
      </c>
      <c r="AZ203" s="7">
        <f>ESE!J201</f>
        <v>2</v>
      </c>
      <c r="BA203" s="7">
        <f>ESE!K201</f>
        <v>0</v>
      </c>
      <c r="BB203" s="7">
        <f>ESE!L201</f>
        <v>2</v>
      </c>
      <c r="BC203" s="7">
        <f>ESE!M201</f>
        <v>2</v>
      </c>
      <c r="BD203" s="7">
        <f>ESE!N201</f>
        <v>2</v>
      </c>
      <c r="BE203" s="7">
        <f>ESE!O201</f>
        <v>2</v>
      </c>
      <c r="BF203" s="7">
        <f>ESE!P201</f>
        <v>9</v>
      </c>
      <c r="BG203" s="7">
        <f>ESE!Q201</f>
        <v>12</v>
      </c>
      <c r="BH203" s="7">
        <f>ESE!R201</f>
        <v>12</v>
      </c>
      <c r="BI203" s="7">
        <f>ESE!S201</f>
        <v>11</v>
      </c>
      <c r="BJ203" s="7">
        <f>ESE!T201</f>
        <v>11</v>
      </c>
      <c r="BK203" s="7">
        <f>ESE!U201</f>
        <v>12</v>
      </c>
      <c r="BL203" s="17">
        <f>ESE!V201</f>
        <v>83</v>
      </c>
      <c r="BM203" s="52">
        <f>ESE!W201</f>
        <v>0.88888888888888884</v>
      </c>
      <c r="BN203" s="40">
        <f>ESE!X201</f>
        <v>0.77777777777777779</v>
      </c>
      <c r="BO203" s="41">
        <f>ESE!Y201</f>
        <v>0.72222222222222221</v>
      </c>
      <c r="BP203" s="42">
        <f>ESE!Z201</f>
        <v>0.83333333333333337</v>
      </c>
      <c r="BQ203" s="43">
        <f>ESE!AA201</f>
        <v>0.88888888888888884</v>
      </c>
      <c r="BR203" s="44">
        <f>ESE!AB201</f>
        <v>0.9</v>
      </c>
      <c r="BS203" s="50">
        <f t="shared" si="97"/>
        <v>0.53333333333333333</v>
      </c>
      <c r="BT203" s="50">
        <f t="shared" si="98"/>
        <v>0.46666666666666667</v>
      </c>
      <c r="BU203" s="50">
        <f t="shared" si="99"/>
        <v>0.43333333333333329</v>
      </c>
      <c r="BV203" s="50">
        <f t="shared" si="100"/>
        <v>0.5</v>
      </c>
      <c r="BW203" s="50">
        <f t="shared" si="101"/>
        <v>0.53333333333333333</v>
      </c>
      <c r="BX203" s="50">
        <f t="shared" si="102"/>
        <v>0.54</v>
      </c>
      <c r="BY203" s="34">
        <f t="shared" si="103"/>
        <v>0.22641509433962265</v>
      </c>
      <c r="BZ203" s="34">
        <f t="shared" si="104"/>
        <v>0.33488372093023261</v>
      </c>
      <c r="CA203" s="34">
        <f t="shared" si="105"/>
        <v>0.33043478260869569</v>
      </c>
      <c r="CB203" s="34">
        <f t="shared" si="106"/>
        <v>0.4</v>
      </c>
      <c r="CC203" s="34">
        <f t="shared" si="107"/>
        <v>0.19130434782608696</v>
      </c>
      <c r="CD203" s="34">
        <f t="shared" si="108"/>
        <v>0.32000000000000006</v>
      </c>
      <c r="CE203" s="34">
        <f t="shared" si="109"/>
        <v>0.75974842767295603</v>
      </c>
      <c r="CF203" s="34">
        <f t="shared" si="110"/>
        <v>0.80155038759689923</v>
      </c>
      <c r="CG203" s="34">
        <f t="shared" si="111"/>
        <v>0.76376811594202898</v>
      </c>
      <c r="CH203" s="34">
        <f t="shared" si="112"/>
        <v>0.9</v>
      </c>
      <c r="CI203" s="34">
        <f t="shared" si="113"/>
        <v>0.72463768115942029</v>
      </c>
      <c r="CJ203" s="34">
        <f t="shared" si="114"/>
        <v>0.8600000000000001</v>
      </c>
      <c r="CK203" s="34">
        <f>CES!J200</f>
        <v>0.33333333333333331</v>
      </c>
      <c r="CL203" s="34">
        <f>CES!K200</f>
        <v>1</v>
      </c>
      <c r="CM203" s="34">
        <f>CES!L200</f>
        <v>1</v>
      </c>
      <c r="CN203" s="34">
        <f>CES!M200</f>
        <v>0.66666666666666663</v>
      </c>
      <c r="CO203" s="34">
        <f>CES!N200</f>
        <v>0.66666666666666663</v>
      </c>
      <c r="CP203" s="34">
        <f>CES!O200</f>
        <v>0.66666666666666663</v>
      </c>
      <c r="CQ203" s="34">
        <f t="shared" si="115"/>
        <v>3.3333333333333333E-2</v>
      </c>
      <c r="CR203" s="34">
        <f t="shared" si="116"/>
        <v>0.1</v>
      </c>
      <c r="CS203" s="34">
        <f t="shared" si="117"/>
        <v>0.1</v>
      </c>
      <c r="CT203" s="34">
        <f t="shared" si="118"/>
        <v>6.6666666666666666E-2</v>
      </c>
      <c r="CU203" s="34">
        <f t="shared" si="119"/>
        <v>6.6666666666666666E-2</v>
      </c>
      <c r="CV203" s="34">
        <f t="shared" si="120"/>
        <v>6.6666666666666666E-2</v>
      </c>
      <c r="CW203" s="34">
        <f t="shared" si="121"/>
        <v>0.68377358490566043</v>
      </c>
      <c r="CX203" s="34">
        <f t="shared" si="122"/>
        <v>0.72139534883720935</v>
      </c>
      <c r="CY203" s="34">
        <f t="shared" si="123"/>
        <v>0.68739130434782614</v>
      </c>
      <c r="CZ203" s="34">
        <f t="shared" si="124"/>
        <v>0.81</v>
      </c>
      <c r="DA203" s="34">
        <f t="shared" si="125"/>
        <v>0.65217391304347827</v>
      </c>
      <c r="DB203" s="34">
        <f t="shared" si="126"/>
        <v>0.77400000000000013</v>
      </c>
      <c r="DC203" s="39">
        <f t="shared" si="127"/>
        <v>0.71710691823899375</v>
      </c>
      <c r="DD203" s="40">
        <f t="shared" si="128"/>
        <v>0.82139534883720933</v>
      </c>
      <c r="DE203" s="41">
        <f t="shared" si="129"/>
        <v>0.78739130434782612</v>
      </c>
      <c r="DF203" s="42">
        <f t="shared" si="130"/>
        <v>0.87666666666666671</v>
      </c>
      <c r="DG203" s="43">
        <f t="shared" si="131"/>
        <v>0.71884057971014492</v>
      </c>
      <c r="DH203" s="44">
        <f t="shared" si="132"/>
        <v>0.84066666666666678</v>
      </c>
    </row>
    <row r="204" spans="2:112" x14ac:dyDescent="0.3">
      <c r="B204" s="7">
        <f>'CAT1'!B202</f>
        <v>190</v>
      </c>
      <c r="C204" s="21" t="str">
        <f>'CAT1'!C202</f>
        <v>AME21254L</v>
      </c>
      <c r="D204" s="132" t="str">
        <f>'CAT1'!D202</f>
        <v>AME21254L</v>
      </c>
      <c r="E204" s="133"/>
      <c r="F204" s="7">
        <f>'CAT1'!F202</f>
        <v>2</v>
      </c>
      <c r="G204" s="7">
        <f>'CAT1'!G202</f>
        <v>2</v>
      </c>
      <c r="H204" s="7">
        <f>'CAT1'!H202</f>
        <v>2</v>
      </c>
      <c r="I204" s="7">
        <f>'CAT1'!I202</f>
        <v>1</v>
      </c>
      <c r="J204" s="7">
        <f>'CAT1'!J202</f>
        <v>2</v>
      </c>
      <c r="K204" s="7">
        <f>'CAT1'!K202</f>
        <v>2</v>
      </c>
      <c r="L204" s="7">
        <f>'CAT1'!L202</f>
        <v>7</v>
      </c>
      <c r="M204" s="7">
        <f>'CAT1'!M202</f>
        <v>8</v>
      </c>
      <c r="N204" s="7">
        <f>'CAT1'!N202</f>
        <v>14</v>
      </c>
      <c r="O204" s="17">
        <f>'CAT1'!O202</f>
        <v>40</v>
      </c>
      <c r="P204" s="7">
        <f>Model!F202</f>
        <v>2</v>
      </c>
      <c r="Q204" s="7">
        <f>Model!G202</f>
        <v>2</v>
      </c>
      <c r="R204" s="7">
        <f>Model!H202</f>
        <v>2</v>
      </c>
      <c r="S204" s="7">
        <f>Model!I202</f>
        <v>1</v>
      </c>
      <c r="T204" s="7">
        <f>Model!J202</f>
        <v>1</v>
      </c>
      <c r="U204" s="7">
        <f>Model!K202</f>
        <v>1</v>
      </c>
      <c r="V204" s="7">
        <f>Model!L202</f>
        <v>1</v>
      </c>
      <c r="W204" s="7">
        <f>Model!M202</f>
        <v>1</v>
      </c>
      <c r="X204" s="7">
        <f>Model!N202</f>
        <v>2</v>
      </c>
      <c r="Y204" s="7">
        <f>Model!O202</f>
        <v>2</v>
      </c>
      <c r="Z204" s="7">
        <f>Model!P202</f>
        <v>3</v>
      </c>
      <c r="AA204" s="7">
        <f>Model!Q202</f>
        <v>5</v>
      </c>
      <c r="AB204" s="7">
        <f>Model!R202</f>
        <v>3</v>
      </c>
      <c r="AC204" s="7">
        <f>Model!S202</f>
        <v>10</v>
      </c>
      <c r="AD204" s="7">
        <f>Model!T202</f>
        <v>1</v>
      </c>
      <c r="AE204" s="7">
        <f>Model!U202</f>
        <v>14</v>
      </c>
      <c r="AF204" s="17">
        <f>Model!V202</f>
        <v>51</v>
      </c>
      <c r="AG204" s="7">
        <f>'CAT1'!P202</f>
        <v>5</v>
      </c>
      <c r="AH204" s="7">
        <f>'CAT1'!Q202</f>
        <v>5</v>
      </c>
      <c r="AI204" s="17">
        <f>'CAT1'!R202</f>
        <v>10</v>
      </c>
      <c r="AJ204" s="29">
        <f>Model!W202</f>
        <v>5</v>
      </c>
      <c r="AK204" s="29">
        <f>Model!X202</f>
        <v>5</v>
      </c>
      <c r="AL204" s="17">
        <f>Model!AB202</f>
        <v>10</v>
      </c>
      <c r="AM204" s="29">
        <f>Model!Z202</f>
        <v>5</v>
      </c>
      <c r="AN204" s="29">
        <f>Model!AA202</f>
        <v>5</v>
      </c>
      <c r="AO204" s="17">
        <f>Model!AB202</f>
        <v>10</v>
      </c>
      <c r="AP204" s="39">
        <f t="shared" si="91"/>
        <v>0.660377358490566</v>
      </c>
      <c r="AQ204" s="40">
        <f t="shared" si="92"/>
        <v>0.69767441860465118</v>
      </c>
      <c r="AR204" s="41">
        <f t="shared" si="93"/>
        <v>0.73913043478260865</v>
      </c>
      <c r="AS204" s="42">
        <f t="shared" si="94"/>
        <v>0.34782608695652173</v>
      </c>
      <c r="AT204" s="43">
        <f t="shared" si="95"/>
        <v>1</v>
      </c>
      <c r="AU204" s="44">
        <f t="shared" si="96"/>
        <v>0.53333333333333333</v>
      </c>
      <c r="AV204" s="7">
        <f>ESE!F202</f>
        <v>2</v>
      </c>
      <c r="AW204" s="7">
        <f>ESE!G202</f>
        <v>2</v>
      </c>
      <c r="AX204" s="7">
        <f>ESE!H202</f>
        <v>0</v>
      </c>
      <c r="AY204" s="7">
        <f>ESE!I202</f>
        <v>1</v>
      </c>
      <c r="AZ204" s="7">
        <f>ESE!J202</f>
        <v>2</v>
      </c>
      <c r="BA204" s="7">
        <f>ESE!K202</f>
        <v>2</v>
      </c>
      <c r="BB204" s="7">
        <f>ESE!L202</f>
        <v>0</v>
      </c>
      <c r="BC204" s="7">
        <f>ESE!M202</f>
        <v>0</v>
      </c>
      <c r="BD204" s="7">
        <f>ESE!N202</f>
        <v>2</v>
      </c>
      <c r="BE204" s="7">
        <f>ESE!O202</f>
        <v>2</v>
      </c>
      <c r="BF204" s="7">
        <f>ESE!P202</f>
        <v>7</v>
      </c>
      <c r="BG204" s="7">
        <f>ESE!Q202</f>
        <v>11</v>
      </c>
      <c r="BH204" s="7">
        <f>ESE!R202</f>
        <v>11</v>
      </c>
      <c r="BI204" s="7">
        <f>ESE!S202</f>
        <v>11</v>
      </c>
      <c r="BJ204" s="7">
        <f>ESE!T202</f>
        <v>9</v>
      </c>
      <c r="BK204" s="7">
        <f>ESE!U202</f>
        <v>10</v>
      </c>
      <c r="BL204" s="17">
        <f>ESE!V202</f>
        <v>72</v>
      </c>
      <c r="BM204" s="52">
        <f>ESE!W202</f>
        <v>0.83333333333333337</v>
      </c>
      <c r="BN204" s="40">
        <f>ESE!X202</f>
        <v>0.66666666666666663</v>
      </c>
      <c r="BO204" s="41">
        <f>ESE!Y202</f>
        <v>0.83333333333333337</v>
      </c>
      <c r="BP204" s="42">
        <f>ESE!Z202</f>
        <v>0.5</v>
      </c>
      <c r="BQ204" s="43">
        <f>ESE!AA202</f>
        <v>0.66666666666666663</v>
      </c>
      <c r="BR204" s="44">
        <f>ESE!AB202</f>
        <v>0.7</v>
      </c>
      <c r="BS204" s="50">
        <f t="shared" si="97"/>
        <v>0.5</v>
      </c>
      <c r="BT204" s="50">
        <f t="shared" si="98"/>
        <v>0.39999999999999997</v>
      </c>
      <c r="BU204" s="50">
        <f t="shared" si="99"/>
        <v>0.5</v>
      </c>
      <c r="BV204" s="50">
        <f t="shared" si="100"/>
        <v>0.3</v>
      </c>
      <c r="BW204" s="50">
        <f t="shared" si="101"/>
        <v>0.39999999999999997</v>
      </c>
      <c r="BX204" s="50">
        <f t="shared" si="102"/>
        <v>0.42</v>
      </c>
      <c r="BY204" s="34">
        <f t="shared" si="103"/>
        <v>0.26415094339622641</v>
      </c>
      <c r="BZ204" s="34">
        <f t="shared" si="104"/>
        <v>0.27906976744186046</v>
      </c>
      <c r="CA204" s="34">
        <f t="shared" si="105"/>
        <v>0.29565217391304349</v>
      </c>
      <c r="CB204" s="34">
        <f t="shared" si="106"/>
        <v>0.1391304347826087</v>
      </c>
      <c r="CC204" s="34">
        <f t="shared" si="107"/>
        <v>0.4</v>
      </c>
      <c r="CD204" s="34">
        <f t="shared" si="108"/>
        <v>0.21333333333333335</v>
      </c>
      <c r="CE204" s="34">
        <f t="shared" si="109"/>
        <v>0.76415094339622636</v>
      </c>
      <c r="CF204" s="34">
        <f t="shared" si="110"/>
        <v>0.67906976744186043</v>
      </c>
      <c r="CG204" s="34">
        <f t="shared" si="111"/>
        <v>0.79565217391304355</v>
      </c>
      <c r="CH204" s="34">
        <f t="shared" si="112"/>
        <v>0.43913043478260871</v>
      </c>
      <c r="CI204" s="34">
        <f t="shared" si="113"/>
        <v>0.8</v>
      </c>
      <c r="CJ204" s="34">
        <f t="shared" si="114"/>
        <v>0.6333333333333333</v>
      </c>
      <c r="CK204" s="34">
        <f>CES!J201</f>
        <v>0.33333333333333331</v>
      </c>
      <c r="CL204" s="34">
        <f>CES!K201</f>
        <v>1</v>
      </c>
      <c r="CM204" s="34">
        <f>CES!L201</f>
        <v>0.66666666666666663</v>
      </c>
      <c r="CN204" s="34">
        <f>CES!M201</f>
        <v>0.33333333333333331</v>
      </c>
      <c r="CO204" s="34">
        <f>CES!N201</f>
        <v>1</v>
      </c>
      <c r="CP204" s="34">
        <f>CES!O201</f>
        <v>0.33333333333333331</v>
      </c>
      <c r="CQ204" s="34">
        <f t="shared" si="115"/>
        <v>3.3333333333333333E-2</v>
      </c>
      <c r="CR204" s="34">
        <f t="shared" si="116"/>
        <v>0.1</v>
      </c>
      <c r="CS204" s="34">
        <f t="shared" si="117"/>
        <v>6.6666666666666666E-2</v>
      </c>
      <c r="CT204" s="34">
        <f t="shared" si="118"/>
        <v>3.3333333333333333E-2</v>
      </c>
      <c r="CU204" s="34">
        <f t="shared" si="119"/>
        <v>0.1</v>
      </c>
      <c r="CV204" s="34">
        <f t="shared" si="120"/>
        <v>3.3333333333333333E-2</v>
      </c>
      <c r="CW204" s="34">
        <f t="shared" si="121"/>
        <v>0.68773584905660379</v>
      </c>
      <c r="CX204" s="34">
        <f t="shared" si="122"/>
        <v>0.61116279069767443</v>
      </c>
      <c r="CY204" s="34">
        <f t="shared" si="123"/>
        <v>0.71608695652173926</v>
      </c>
      <c r="CZ204" s="34">
        <f t="shared" si="124"/>
        <v>0.39521739130434785</v>
      </c>
      <c r="DA204" s="34">
        <f t="shared" si="125"/>
        <v>0.72000000000000008</v>
      </c>
      <c r="DB204" s="34">
        <f t="shared" si="126"/>
        <v>0.56999999999999995</v>
      </c>
      <c r="DC204" s="39">
        <f t="shared" si="127"/>
        <v>0.72106918238993711</v>
      </c>
      <c r="DD204" s="40">
        <f t="shared" si="128"/>
        <v>0.71116279069767441</v>
      </c>
      <c r="DE204" s="41">
        <f t="shared" si="129"/>
        <v>0.78275362318840591</v>
      </c>
      <c r="DF204" s="42">
        <f t="shared" si="130"/>
        <v>0.42855072463768118</v>
      </c>
      <c r="DG204" s="43">
        <f t="shared" si="131"/>
        <v>0.82000000000000006</v>
      </c>
      <c r="DH204" s="44">
        <f t="shared" si="132"/>
        <v>0.60333333333333328</v>
      </c>
    </row>
    <row r="205" spans="2:112" x14ac:dyDescent="0.3">
      <c r="B205" s="7">
        <f>'CAT1'!B203</f>
        <v>191</v>
      </c>
      <c r="C205" s="21" t="str">
        <f>'CAT1'!C203</f>
        <v>AME21258L</v>
      </c>
      <c r="D205" s="132" t="str">
        <f>'CAT1'!D203</f>
        <v>AME21258L</v>
      </c>
      <c r="E205" s="133"/>
      <c r="F205" s="7">
        <f>'CAT1'!F203</f>
        <v>2</v>
      </c>
      <c r="G205" s="7">
        <f>'CAT1'!G203</f>
        <v>0</v>
      </c>
      <c r="H205" s="7">
        <f>'CAT1'!H203</f>
        <v>2</v>
      </c>
      <c r="I205" s="7">
        <f>'CAT1'!I203</f>
        <v>0</v>
      </c>
      <c r="J205" s="7">
        <f>'CAT1'!J203</f>
        <v>1</v>
      </c>
      <c r="K205" s="7">
        <f>'CAT1'!K203</f>
        <v>2</v>
      </c>
      <c r="L205" s="7">
        <f>'CAT1'!L203</f>
        <v>10</v>
      </c>
      <c r="M205" s="7">
        <f>'CAT1'!M203</f>
        <v>14</v>
      </c>
      <c r="N205" s="7">
        <f>'CAT1'!N203</f>
        <v>11</v>
      </c>
      <c r="O205" s="17">
        <f>'CAT1'!O203</f>
        <v>42</v>
      </c>
      <c r="P205" s="7">
        <f>Model!F203</f>
        <v>1</v>
      </c>
      <c r="Q205" s="7">
        <f>Model!G203</f>
        <v>1</v>
      </c>
      <c r="R205" s="7">
        <f>Model!H203</f>
        <v>2</v>
      </c>
      <c r="S205" s="7">
        <f>Model!I203</f>
        <v>1</v>
      </c>
      <c r="T205" s="7">
        <f>Model!J203</f>
        <v>0</v>
      </c>
      <c r="U205" s="7">
        <f>Model!K203</f>
        <v>1</v>
      </c>
      <c r="V205" s="7">
        <f>Model!L203</f>
        <v>2</v>
      </c>
      <c r="W205" s="7">
        <f>Model!M203</f>
        <v>1</v>
      </c>
      <c r="X205" s="7">
        <f>Model!N203</f>
        <v>2</v>
      </c>
      <c r="Y205" s="7">
        <f>Model!O203</f>
        <v>2</v>
      </c>
      <c r="Z205" s="7">
        <f>Model!P203</f>
        <v>7</v>
      </c>
      <c r="AA205" s="7">
        <f>Model!Q203</f>
        <v>14</v>
      </c>
      <c r="AB205" s="7">
        <f>Model!R203</f>
        <v>10</v>
      </c>
      <c r="AC205" s="7">
        <f>Model!S203</f>
        <v>13</v>
      </c>
      <c r="AD205" s="7">
        <f>Model!T203</f>
        <v>12</v>
      </c>
      <c r="AE205" s="7">
        <f>Model!U203</f>
        <v>12</v>
      </c>
      <c r="AF205" s="17">
        <f>Model!V203</f>
        <v>81</v>
      </c>
      <c r="AG205" s="7">
        <f>'CAT1'!P203</f>
        <v>5</v>
      </c>
      <c r="AH205" s="7">
        <f>'CAT1'!Q203</f>
        <v>5</v>
      </c>
      <c r="AI205" s="17">
        <f>'CAT1'!R203</f>
        <v>10</v>
      </c>
      <c r="AJ205" s="29">
        <f>Model!W203</f>
        <v>5</v>
      </c>
      <c r="AK205" s="29">
        <f>Model!X203</f>
        <v>5</v>
      </c>
      <c r="AL205" s="17">
        <f>Model!AB203</f>
        <v>9</v>
      </c>
      <c r="AM205" s="29">
        <f>Model!Z203</f>
        <v>4</v>
      </c>
      <c r="AN205" s="29">
        <f>Model!AA203</f>
        <v>5</v>
      </c>
      <c r="AO205" s="17">
        <f>Model!AB203</f>
        <v>9</v>
      </c>
      <c r="AP205" s="39">
        <f t="shared" si="91"/>
        <v>0.92452830188679247</v>
      </c>
      <c r="AQ205" s="40">
        <f t="shared" si="92"/>
        <v>0.7441860465116279</v>
      </c>
      <c r="AR205" s="41">
        <f t="shared" si="93"/>
        <v>0.82608695652173914</v>
      </c>
      <c r="AS205" s="42">
        <f t="shared" si="94"/>
        <v>0.86956521739130432</v>
      </c>
      <c r="AT205" s="43">
        <f t="shared" si="95"/>
        <v>0.86956521739130432</v>
      </c>
      <c r="AU205" s="44">
        <f t="shared" si="96"/>
        <v>0.8</v>
      </c>
      <c r="AV205" s="7">
        <f>ESE!F203</f>
        <v>1</v>
      </c>
      <c r="AW205" s="7">
        <f>ESE!G203</f>
        <v>0</v>
      </c>
      <c r="AX205" s="7">
        <f>ESE!H203</f>
        <v>1</v>
      </c>
      <c r="AY205" s="7">
        <f>ESE!I203</f>
        <v>2</v>
      </c>
      <c r="AZ205" s="7">
        <f>ESE!J203</f>
        <v>0</v>
      </c>
      <c r="BA205" s="7">
        <f>ESE!K203</f>
        <v>0</v>
      </c>
      <c r="BB205" s="7">
        <f>ESE!L203</f>
        <v>0</v>
      </c>
      <c r="BC205" s="7">
        <f>ESE!M203</f>
        <v>0</v>
      </c>
      <c r="BD205" s="7">
        <f>ESE!N203</f>
        <v>2</v>
      </c>
      <c r="BE205" s="7">
        <f>ESE!O203</f>
        <v>2</v>
      </c>
      <c r="BF205" s="7">
        <f>ESE!P203</f>
        <v>6</v>
      </c>
      <c r="BG205" s="7">
        <f>ESE!Q203</f>
        <v>11</v>
      </c>
      <c r="BH205" s="7">
        <f>ESE!R203</f>
        <v>11</v>
      </c>
      <c r="BI205" s="7">
        <f>ESE!S203</f>
        <v>11</v>
      </c>
      <c r="BJ205" s="7">
        <f>ESE!T203</f>
        <v>11</v>
      </c>
      <c r="BK205" s="7">
        <f>ESE!U203</f>
        <v>12</v>
      </c>
      <c r="BL205" s="17">
        <f>ESE!V203</f>
        <v>70</v>
      </c>
      <c r="BM205" s="52">
        <f>ESE!W203</f>
        <v>0.66666666666666663</v>
      </c>
      <c r="BN205" s="40">
        <f>ESE!X203</f>
        <v>0.77777777777777779</v>
      </c>
      <c r="BO205" s="41">
        <f>ESE!Y203</f>
        <v>0.61111111111111116</v>
      </c>
      <c r="BP205" s="42">
        <f>ESE!Z203</f>
        <v>0.61111111111111116</v>
      </c>
      <c r="BQ205" s="43">
        <f>ESE!AA203</f>
        <v>0.77777777777777779</v>
      </c>
      <c r="BR205" s="44">
        <f>ESE!AB203</f>
        <v>0.6</v>
      </c>
      <c r="BS205" s="50">
        <f t="shared" si="97"/>
        <v>0.39999999999999997</v>
      </c>
      <c r="BT205" s="50">
        <f t="shared" si="98"/>
        <v>0.46666666666666667</v>
      </c>
      <c r="BU205" s="50">
        <f t="shared" si="99"/>
        <v>0.3666666666666667</v>
      </c>
      <c r="BV205" s="50">
        <f t="shared" si="100"/>
        <v>0.3666666666666667</v>
      </c>
      <c r="BW205" s="50">
        <f t="shared" si="101"/>
        <v>0.46666666666666667</v>
      </c>
      <c r="BX205" s="50">
        <f t="shared" si="102"/>
        <v>0.36</v>
      </c>
      <c r="BY205" s="34">
        <f t="shared" si="103"/>
        <v>0.36981132075471701</v>
      </c>
      <c r="BZ205" s="34">
        <f t="shared" si="104"/>
        <v>0.29767441860465116</v>
      </c>
      <c r="CA205" s="34">
        <f t="shared" si="105"/>
        <v>0.33043478260869569</v>
      </c>
      <c r="CB205" s="34">
        <f t="shared" si="106"/>
        <v>0.34782608695652173</v>
      </c>
      <c r="CC205" s="34">
        <f t="shared" si="107"/>
        <v>0.34782608695652173</v>
      </c>
      <c r="CD205" s="34">
        <f t="shared" si="108"/>
        <v>0.32000000000000006</v>
      </c>
      <c r="CE205" s="34">
        <f t="shared" si="109"/>
        <v>0.76981132075471703</v>
      </c>
      <c r="CF205" s="34">
        <f t="shared" si="110"/>
        <v>0.76434108527131783</v>
      </c>
      <c r="CG205" s="34">
        <f t="shared" si="111"/>
        <v>0.69710144927536244</v>
      </c>
      <c r="CH205" s="34">
        <f t="shared" si="112"/>
        <v>0.71449275362318843</v>
      </c>
      <c r="CI205" s="34">
        <f t="shared" si="113"/>
        <v>0.8144927536231884</v>
      </c>
      <c r="CJ205" s="34">
        <f t="shared" si="114"/>
        <v>0.68</v>
      </c>
      <c r="CK205" s="34">
        <f>CES!J202</f>
        <v>0.66666666666666663</v>
      </c>
      <c r="CL205" s="34">
        <f>CES!K202</f>
        <v>0.33333333333333331</v>
      </c>
      <c r="CM205" s="34">
        <f>CES!L202</f>
        <v>0.33333333333333331</v>
      </c>
      <c r="CN205" s="34">
        <f>CES!M202</f>
        <v>1</v>
      </c>
      <c r="CO205" s="34">
        <f>CES!N202</f>
        <v>0.33333333333333331</v>
      </c>
      <c r="CP205" s="34">
        <f>CES!O202</f>
        <v>0.66666666666666663</v>
      </c>
      <c r="CQ205" s="34">
        <f t="shared" si="115"/>
        <v>6.6666666666666666E-2</v>
      </c>
      <c r="CR205" s="34">
        <f t="shared" si="116"/>
        <v>3.3333333333333333E-2</v>
      </c>
      <c r="CS205" s="34">
        <f t="shared" si="117"/>
        <v>3.3333333333333333E-2</v>
      </c>
      <c r="CT205" s="34">
        <f t="shared" si="118"/>
        <v>0.1</v>
      </c>
      <c r="CU205" s="34">
        <f t="shared" si="119"/>
        <v>3.3333333333333333E-2</v>
      </c>
      <c r="CV205" s="34">
        <f t="shared" si="120"/>
        <v>6.6666666666666666E-2</v>
      </c>
      <c r="CW205" s="34">
        <f t="shared" si="121"/>
        <v>0.6928301886792454</v>
      </c>
      <c r="CX205" s="34">
        <f t="shared" si="122"/>
        <v>0.6879069767441861</v>
      </c>
      <c r="CY205" s="34">
        <f t="shared" si="123"/>
        <v>0.6273913043478262</v>
      </c>
      <c r="CZ205" s="34">
        <f t="shared" si="124"/>
        <v>0.64304347826086961</v>
      </c>
      <c r="DA205" s="34">
        <f t="shared" si="125"/>
        <v>0.73304347826086957</v>
      </c>
      <c r="DB205" s="34">
        <f t="shared" si="126"/>
        <v>0.6120000000000001</v>
      </c>
      <c r="DC205" s="39">
        <f t="shared" si="127"/>
        <v>0.75949685534591205</v>
      </c>
      <c r="DD205" s="40">
        <f t="shared" si="128"/>
        <v>0.72124031007751943</v>
      </c>
      <c r="DE205" s="41">
        <f t="shared" si="129"/>
        <v>0.66072463768115952</v>
      </c>
      <c r="DF205" s="42">
        <f t="shared" si="130"/>
        <v>0.74304347826086958</v>
      </c>
      <c r="DG205" s="43">
        <f t="shared" si="131"/>
        <v>0.7663768115942029</v>
      </c>
      <c r="DH205" s="44">
        <f t="shared" si="132"/>
        <v>0.67866666666666675</v>
      </c>
    </row>
    <row r="206" spans="2:112" x14ac:dyDescent="0.3">
      <c r="B206" s="7">
        <f>'CAT1'!B204</f>
        <v>192</v>
      </c>
      <c r="C206" s="21" t="str">
        <f>'CAT1'!C204</f>
        <v>AME21261L</v>
      </c>
      <c r="D206" s="132" t="str">
        <f>'CAT1'!D204</f>
        <v>AME21261L</v>
      </c>
      <c r="E206" s="133"/>
      <c r="F206" s="7">
        <f>'CAT1'!F204</f>
        <v>2</v>
      </c>
      <c r="G206" s="7">
        <f>'CAT1'!G204</f>
        <v>2</v>
      </c>
      <c r="H206" s="7">
        <f>'CAT1'!H204</f>
        <v>2</v>
      </c>
      <c r="I206" s="7">
        <f>'CAT1'!I204</f>
        <v>1</v>
      </c>
      <c r="J206" s="7">
        <f>'CAT1'!J204</f>
        <v>2</v>
      </c>
      <c r="K206" s="7">
        <f>'CAT1'!K204</f>
        <v>2</v>
      </c>
      <c r="L206" s="7">
        <f>'CAT1'!L204</f>
        <v>7</v>
      </c>
      <c r="M206" s="7">
        <f>'CAT1'!M204</f>
        <v>8</v>
      </c>
      <c r="N206" s="7">
        <f>'CAT1'!N204</f>
        <v>14</v>
      </c>
      <c r="O206" s="17">
        <f>'CAT1'!O204</f>
        <v>40</v>
      </c>
      <c r="P206" s="7">
        <f>Model!F204</f>
        <v>2</v>
      </c>
      <c r="Q206" s="7">
        <f>Model!G204</f>
        <v>1</v>
      </c>
      <c r="R206" s="7">
        <f>Model!H204</f>
        <v>2</v>
      </c>
      <c r="S206" s="7">
        <f>Model!I204</f>
        <v>2</v>
      </c>
      <c r="T206" s="7">
        <f>Model!J204</f>
        <v>2</v>
      </c>
      <c r="U206" s="7">
        <f>Model!K204</f>
        <v>2</v>
      </c>
      <c r="V206" s="7">
        <f>Model!L204</f>
        <v>2</v>
      </c>
      <c r="W206" s="7">
        <f>Model!M204</f>
        <v>2</v>
      </c>
      <c r="X206" s="7">
        <f>Model!N204</f>
        <v>2</v>
      </c>
      <c r="Y206" s="7">
        <f>Model!O204</f>
        <v>2</v>
      </c>
      <c r="Z206" s="7">
        <f>Model!P204</f>
        <v>6</v>
      </c>
      <c r="AA206" s="7">
        <f>Model!Q204</f>
        <v>12</v>
      </c>
      <c r="AB206" s="7">
        <f>Model!R204</f>
        <v>1</v>
      </c>
      <c r="AC206" s="7">
        <f>Model!S204</f>
        <v>2</v>
      </c>
      <c r="AD206" s="7">
        <f>Model!T204</f>
        <v>9</v>
      </c>
      <c r="AE206" s="7">
        <f>Model!U204</f>
        <v>3</v>
      </c>
      <c r="AF206" s="17">
        <f>Model!V204</f>
        <v>52</v>
      </c>
      <c r="AG206" s="7">
        <f>'CAT1'!P204</f>
        <v>5</v>
      </c>
      <c r="AH206" s="7">
        <f>'CAT1'!Q204</f>
        <v>5</v>
      </c>
      <c r="AI206" s="17">
        <f>'CAT1'!R204</f>
        <v>10</v>
      </c>
      <c r="AJ206" s="29">
        <f>Model!W204</f>
        <v>5</v>
      </c>
      <c r="AK206" s="29">
        <f>Model!X204</f>
        <v>5</v>
      </c>
      <c r="AL206" s="17">
        <f>Model!AB204</f>
        <v>9</v>
      </c>
      <c r="AM206" s="29">
        <f>Model!Z204</f>
        <v>5</v>
      </c>
      <c r="AN206" s="29">
        <f>Model!AA204</f>
        <v>4</v>
      </c>
      <c r="AO206" s="17">
        <f>Model!AB204</f>
        <v>9</v>
      </c>
      <c r="AP206" s="39">
        <f t="shared" si="91"/>
        <v>0.77358490566037741</v>
      </c>
      <c r="AQ206" s="40">
        <f t="shared" si="92"/>
        <v>0.67441860465116277</v>
      </c>
      <c r="AR206" s="41">
        <f t="shared" si="93"/>
        <v>0.47826086956521741</v>
      </c>
      <c r="AS206" s="42">
        <f t="shared" si="94"/>
        <v>0.78260869565217395</v>
      </c>
      <c r="AT206" s="43">
        <f t="shared" si="95"/>
        <v>0.52173913043478259</v>
      </c>
      <c r="AU206" s="44">
        <f t="shared" si="96"/>
        <v>0.66666666666666663</v>
      </c>
      <c r="AV206" s="7" t="str">
        <f>ESE!F204</f>
        <v>-</v>
      </c>
      <c r="AW206" s="7" t="str">
        <f>ESE!G204</f>
        <v>-</v>
      </c>
      <c r="AX206" s="7" t="str">
        <f>ESE!H204</f>
        <v>-</v>
      </c>
      <c r="AY206" s="7" t="str">
        <f>ESE!I204</f>
        <v>-</v>
      </c>
      <c r="AZ206" s="7" t="str">
        <f>ESE!J204</f>
        <v>-</v>
      </c>
      <c r="BA206" s="7" t="str">
        <f>ESE!K204</f>
        <v>-</v>
      </c>
      <c r="BB206" s="7" t="str">
        <f>ESE!L204</f>
        <v>-</v>
      </c>
      <c r="BC206" s="7" t="str">
        <f>ESE!M204</f>
        <v>-</v>
      </c>
      <c r="BD206" s="7" t="str">
        <f>ESE!N204</f>
        <v>-</v>
      </c>
      <c r="BE206" s="7" t="str">
        <f>ESE!O204</f>
        <v>-</v>
      </c>
      <c r="BF206" s="7" t="str">
        <f>ESE!P204</f>
        <v>-</v>
      </c>
      <c r="BG206" s="7" t="str">
        <f>ESE!Q204</f>
        <v>-</v>
      </c>
      <c r="BH206" s="7" t="str">
        <f>ESE!R204</f>
        <v>-</v>
      </c>
      <c r="BI206" s="7" t="str">
        <f>ESE!S204</f>
        <v>-</v>
      </c>
      <c r="BJ206" s="7" t="str">
        <f>ESE!T204</f>
        <v>-</v>
      </c>
      <c r="BK206" s="7" t="str">
        <f>ESE!U204</f>
        <v>-</v>
      </c>
      <c r="BL206" s="17">
        <f>ESE!V204</f>
        <v>0</v>
      </c>
      <c r="BM206" s="52">
        <f>ESE!W204</f>
        <v>0</v>
      </c>
      <c r="BN206" s="40">
        <f>ESE!X204</f>
        <v>0</v>
      </c>
      <c r="BO206" s="41">
        <f>ESE!Y204</f>
        <v>0</v>
      </c>
      <c r="BP206" s="42">
        <f>ESE!Z204</f>
        <v>0</v>
      </c>
      <c r="BQ206" s="43">
        <f>ESE!AA204</f>
        <v>0</v>
      </c>
      <c r="BR206" s="44">
        <f>ESE!AB204</f>
        <v>0</v>
      </c>
      <c r="BS206" s="50">
        <f t="shared" si="97"/>
        <v>0</v>
      </c>
      <c r="BT206" s="50">
        <f t="shared" si="98"/>
        <v>0</v>
      </c>
      <c r="BU206" s="50">
        <f t="shared" si="99"/>
        <v>0</v>
      </c>
      <c r="BV206" s="50">
        <f t="shared" si="100"/>
        <v>0</v>
      </c>
      <c r="BW206" s="50">
        <f t="shared" si="101"/>
        <v>0</v>
      </c>
      <c r="BX206" s="50">
        <f t="shared" si="102"/>
        <v>0</v>
      </c>
      <c r="BY206" s="34">
        <f t="shared" si="103"/>
        <v>0.30943396226415099</v>
      </c>
      <c r="BZ206" s="34">
        <f t="shared" si="104"/>
        <v>0.26976744186046514</v>
      </c>
      <c r="CA206" s="34">
        <f t="shared" si="105"/>
        <v>0.19130434782608696</v>
      </c>
      <c r="CB206" s="34">
        <f t="shared" si="106"/>
        <v>0.31304347826086959</v>
      </c>
      <c r="CC206" s="34">
        <f t="shared" si="107"/>
        <v>0.20869565217391306</v>
      </c>
      <c r="CD206" s="34">
        <f t="shared" si="108"/>
        <v>0.26666666666666666</v>
      </c>
      <c r="CE206" s="34">
        <f t="shared" si="109"/>
        <v>0.30943396226415099</v>
      </c>
      <c r="CF206" s="34">
        <f t="shared" si="110"/>
        <v>0.26976744186046514</v>
      </c>
      <c r="CG206" s="34">
        <f t="shared" si="111"/>
        <v>0.19130434782608696</v>
      </c>
      <c r="CH206" s="34">
        <f t="shared" si="112"/>
        <v>0.31304347826086959</v>
      </c>
      <c r="CI206" s="34">
        <f t="shared" si="113"/>
        <v>0.20869565217391306</v>
      </c>
      <c r="CJ206" s="34">
        <f t="shared" si="114"/>
        <v>0.26666666666666666</v>
      </c>
      <c r="CK206" s="34">
        <f>CES!J203</f>
        <v>0.66666666666666663</v>
      </c>
      <c r="CL206" s="34">
        <f>CES!K203</f>
        <v>0.66666666666666663</v>
      </c>
      <c r="CM206" s="34">
        <f>CES!L203</f>
        <v>1</v>
      </c>
      <c r="CN206" s="34">
        <f>CES!M203</f>
        <v>0.33333333333333331</v>
      </c>
      <c r="CO206" s="34">
        <f>CES!N203</f>
        <v>1</v>
      </c>
      <c r="CP206" s="34">
        <f>CES!O203</f>
        <v>0.66666666666666663</v>
      </c>
      <c r="CQ206" s="34">
        <f t="shared" si="115"/>
        <v>6.6666666666666666E-2</v>
      </c>
      <c r="CR206" s="34">
        <f t="shared" si="116"/>
        <v>6.6666666666666666E-2</v>
      </c>
      <c r="CS206" s="34">
        <f t="shared" si="117"/>
        <v>0.1</v>
      </c>
      <c r="CT206" s="34">
        <f t="shared" si="118"/>
        <v>3.3333333333333333E-2</v>
      </c>
      <c r="CU206" s="34">
        <f t="shared" si="119"/>
        <v>0.1</v>
      </c>
      <c r="CV206" s="34">
        <f t="shared" si="120"/>
        <v>6.6666666666666666E-2</v>
      </c>
      <c r="CW206" s="34">
        <f t="shared" si="121"/>
        <v>0.27849056603773592</v>
      </c>
      <c r="CX206" s="34">
        <f t="shared" si="122"/>
        <v>0.24279069767441863</v>
      </c>
      <c r="CY206" s="34">
        <f t="shared" si="123"/>
        <v>0.17217391304347826</v>
      </c>
      <c r="CZ206" s="34">
        <f t="shared" si="124"/>
        <v>0.28173913043478266</v>
      </c>
      <c r="DA206" s="34">
        <f t="shared" si="125"/>
        <v>0.18782608695652175</v>
      </c>
      <c r="DB206" s="34">
        <f t="shared" si="126"/>
        <v>0.24</v>
      </c>
      <c r="DC206" s="39">
        <f t="shared" si="127"/>
        <v>0.34515723270440257</v>
      </c>
      <c r="DD206" s="40">
        <f t="shared" si="128"/>
        <v>0.30945736434108528</v>
      </c>
      <c r="DE206" s="41">
        <f t="shared" si="129"/>
        <v>0.27217391304347827</v>
      </c>
      <c r="DF206" s="42">
        <f t="shared" si="130"/>
        <v>0.31507246376811598</v>
      </c>
      <c r="DG206" s="43">
        <f t="shared" si="131"/>
        <v>0.28782608695652179</v>
      </c>
      <c r="DH206" s="44">
        <f t="shared" si="132"/>
        <v>0.30666666666666664</v>
      </c>
    </row>
    <row r="207" spans="2:112" x14ac:dyDescent="0.3">
      <c r="B207" s="7">
        <f>'CAT1'!B205</f>
        <v>193</v>
      </c>
      <c r="C207" s="21" t="str">
        <f>'CAT1'!C205</f>
        <v>AME21264L</v>
      </c>
      <c r="D207" s="132" t="str">
        <f>'CAT1'!D205</f>
        <v>AME21264L</v>
      </c>
      <c r="E207" s="133"/>
      <c r="F207" s="7">
        <f>'CAT1'!F205</f>
        <v>2</v>
      </c>
      <c r="G207" s="7">
        <f>'CAT1'!G205</f>
        <v>2</v>
      </c>
      <c r="H207" s="7">
        <f>'CAT1'!H205</f>
        <v>2</v>
      </c>
      <c r="I207" s="7">
        <f>'CAT1'!I205</f>
        <v>2</v>
      </c>
      <c r="J207" s="7">
        <f>'CAT1'!J205</f>
        <v>2</v>
      </c>
      <c r="K207" s="7">
        <f>'CAT1'!K205</f>
        <v>2</v>
      </c>
      <c r="L207" s="7">
        <f>'CAT1'!L205</f>
        <v>10</v>
      </c>
      <c r="M207" s="7">
        <f>'CAT1'!M205</f>
        <v>12</v>
      </c>
      <c r="N207" s="7">
        <f>'CAT1'!N205</f>
        <v>11</v>
      </c>
      <c r="O207" s="17">
        <f>'CAT1'!O205</f>
        <v>45</v>
      </c>
      <c r="P207" s="7">
        <f>Model!F205</f>
        <v>1</v>
      </c>
      <c r="Q207" s="7">
        <f>Model!G205</f>
        <v>1</v>
      </c>
      <c r="R207" s="7">
        <f>Model!H205</f>
        <v>1</v>
      </c>
      <c r="S207" s="7">
        <f>Model!I205</f>
        <v>1</v>
      </c>
      <c r="T207" s="7">
        <f>Model!J205</f>
        <v>1</v>
      </c>
      <c r="U207" s="7">
        <f>Model!K205</f>
        <v>1</v>
      </c>
      <c r="V207" s="7">
        <f>Model!L205</f>
        <v>1</v>
      </c>
      <c r="W207" s="7">
        <f>Model!M205</f>
        <v>2</v>
      </c>
      <c r="X207" s="7">
        <f>Model!N205</f>
        <v>2</v>
      </c>
      <c r="Y207" s="7">
        <f>Model!O205</f>
        <v>1</v>
      </c>
      <c r="Z207" s="7">
        <f>Model!P205</f>
        <v>6</v>
      </c>
      <c r="AA207" s="7">
        <f>Model!Q205</f>
        <v>13</v>
      </c>
      <c r="AB207" s="7">
        <f>Model!R205</f>
        <v>14</v>
      </c>
      <c r="AC207" s="7">
        <f>Model!S205</f>
        <v>10</v>
      </c>
      <c r="AD207" s="7">
        <f>Model!T205</f>
        <v>14</v>
      </c>
      <c r="AE207" s="7">
        <f>Model!U205</f>
        <v>7</v>
      </c>
      <c r="AF207" s="17">
        <f>Model!V205</f>
        <v>76</v>
      </c>
      <c r="AG207" s="7">
        <f>'CAT1'!P205</f>
        <v>5</v>
      </c>
      <c r="AH207" s="7">
        <f>'CAT1'!Q205</f>
        <v>5</v>
      </c>
      <c r="AI207" s="17">
        <f>'CAT1'!R205</f>
        <v>10</v>
      </c>
      <c r="AJ207" s="29">
        <f>Model!W205</f>
        <v>5</v>
      </c>
      <c r="AK207" s="29">
        <f>Model!X205</f>
        <v>5</v>
      </c>
      <c r="AL207" s="17">
        <f>Model!AB205</f>
        <v>8</v>
      </c>
      <c r="AM207" s="29">
        <f>Model!Z205</f>
        <v>4</v>
      </c>
      <c r="AN207" s="29">
        <f>Model!AA205</f>
        <v>4</v>
      </c>
      <c r="AO207" s="17">
        <f>Model!AB205</f>
        <v>8</v>
      </c>
      <c r="AP207" s="39">
        <f t="shared" ref="AP207" si="133">SUM(F207:H207,L207:M207,P207:Q207,AA207,AG207)/53</f>
        <v>0.90566037735849059</v>
      </c>
      <c r="AQ207" s="40">
        <f t="shared" ref="AQ207" si="134">SUM(I207:K207,N207,R207:S207,AB207,AH207)/43</f>
        <v>0.88372093023255816</v>
      </c>
      <c r="AR207" s="41">
        <f t="shared" ref="AR207" si="135">SUM(T207:U207,AC207,AJ207)/23</f>
        <v>0.73913043478260865</v>
      </c>
      <c r="AS207" s="42">
        <f t="shared" ref="AS207" si="136">SUM(V207:W207,AD207,AK207)/23</f>
        <v>0.95652173913043481</v>
      </c>
      <c r="AT207" s="43">
        <f t="shared" ref="AT207" si="137">SUM(X207:Y207,AE207,AM207)/23</f>
        <v>0.60869565217391308</v>
      </c>
      <c r="AU207" s="44">
        <f t="shared" ref="AU207" si="138">SUM(Z207,AN207)/15</f>
        <v>0.66666666666666663</v>
      </c>
      <c r="AV207" s="7">
        <f>ESE!F205</f>
        <v>2</v>
      </c>
      <c r="AW207" s="7">
        <f>ESE!G205</f>
        <v>2</v>
      </c>
      <c r="AX207" s="7">
        <f>ESE!H205</f>
        <v>2</v>
      </c>
      <c r="AY207" s="7">
        <f>ESE!I205</f>
        <v>2</v>
      </c>
      <c r="AZ207" s="7">
        <f>ESE!J205</f>
        <v>2</v>
      </c>
      <c r="BA207" s="7">
        <f>ESE!K205</f>
        <v>2</v>
      </c>
      <c r="BB207" s="7">
        <f>ESE!L205</f>
        <v>2</v>
      </c>
      <c r="BC207" s="7">
        <f>ESE!M205</f>
        <v>2</v>
      </c>
      <c r="BD207" s="7">
        <f>ESE!N205</f>
        <v>2</v>
      </c>
      <c r="BE207" s="7">
        <f>ESE!O205</f>
        <v>2</v>
      </c>
      <c r="BF207" s="7">
        <f>ESE!P205</f>
        <v>7</v>
      </c>
      <c r="BG207" s="7">
        <f>ESE!Q205</f>
        <v>12</v>
      </c>
      <c r="BH207" s="7">
        <f>ESE!R205</f>
        <v>12</v>
      </c>
      <c r="BI207" s="7">
        <f>ESE!S205</f>
        <v>12</v>
      </c>
      <c r="BJ207" s="7">
        <f>ESE!T205</f>
        <v>12</v>
      </c>
      <c r="BK207" s="7">
        <f>ESE!U205</f>
        <v>11</v>
      </c>
      <c r="BL207" s="17">
        <f>ESE!V205</f>
        <v>86</v>
      </c>
      <c r="BM207" s="52">
        <f>ESE!W205</f>
        <v>0.88888888888888884</v>
      </c>
      <c r="BN207" s="40">
        <f>ESE!X205</f>
        <v>0.88888888888888884</v>
      </c>
      <c r="BO207" s="41">
        <f>ESE!Y205</f>
        <v>0.88888888888888884</v>
      </c>
      <c r="BP207" s="42">
        <f>ESE!Z205</f>
        <v>0.88888888888888884</v>
      </c>
      <c r="BQ207" s="43">
        <f>ESE!AA205</f>
        <v>0.83333333333333337</v>
      </c>
      <c r="BR207" s="44">
        <f>ESE!AB205</f>
        <v>0.7</v>
      </c>
      <c r="BS207" s="50">
        <f t="shared" si="97"/>
        <v>0.53333333333333333</v>
      </c>
      <c r="BT207" s="50">
        <f t="shared" si="98"/>
        <v>0.53333333333333333</v>
      </c>
      <c r="BU207" s="50">
        <f t="shared" si="99"/>
        <v>0.53333333333333333</v>
      </c>
      <c r="BV207" s="50">
        <f t="shared" si="100"/>
        <v>0.53333333333333333</v>
      </c>
      <c r="BW207" s="50">
        <f t="shared" si="101"/>
        <v>0.5</v>
      </c>
      <c r="BX207" s="50">
        <f t="shared" si="102"/>
        <v>0.42</v>
      </c>
      <c r="BY207" s="34">
        <f t="shared" si="103"/>
        <v>0.36226415094339626</v>
      </c>
      <c r="BZ207" s="34">
        <f t="shared" si="104"/>
        <v>0.35348837209302331</v>
      </c>
      <c r="CA207" s="34">
        <f t="shared" si="105"/>
        <v>0.29565217391304349</v>
      </c>
      <c r="CB207" s="34">
        <f t="shared" si="106"/>
        <v>0.38260869565217392</v>
      </c>
      <c r="CC207" s="34">
        <f t="shared" si="107"/>
        <v>0.24347826086956526</v>
      </c>
      <c r="CD207" s="34">
        <f t="shared" si="108"/>
        <v>0.26666666666666666</v>
      </c>
      <c r="CE207" s="34">
        <f t="shared" si="109"/>
        <v>0.89559748427672958</v>
      </c>
      <c r="CF207" s="34">
        <f t="shared" si="110"/>
        <v>0.88682170542635663</v>
      </c>
      <c r="CG207" s="34">
        <f t="shared" si="111"/>
        <v>0.82898550724637676</v>
      </c>
      <c r="CH207" s="34">
        <f t="shared" si="112"/>
        <v>0.91594202898550725</v>
      </c>
      <c r="CI207" s="34">
        <f t="shared" si="113"/>
        <v>0.74347826086956526</v>
      </c>
      <c r="CJ207" s="34">
        <f t="shared" si="114"/>
        <v>0.68666666666666665</v>
      </c>
      <c r="CK207" s="34">
        <f>CES!J204</f>
        <v>0.33333333333333331</v>
      </c>
      <c r="CL207" s="34">
        <f>CES!K204</f>
        <v>0.66666666666666663</v>
      </c>
      <c r="CM207" s="34">
        <f>CES!L204</f>
        <v>0.66666666666666663</v>
      </c>
      <c r="CN207" s="34">
        <f>CES!M204</f>
        <v>0.66666666666666663</v>
      </c>
      <c r="CO207" s="34">
        <f>CES!N204</f>
        <v>0.66666666666666663</v>
      </c>
      <c r="CP207" s="34">
        <f>CES!O204</f>
        <v>1</v>
      </c>
      <c r="CQ207" s="34">
        <f t="shared" si="115"/>
        <v>3.3333333333333333E-2</v>
      </c>
      <c r="CR207" s="34">
        <f t="shared" si="116"/>
        <v>6.6666666666666666E-2</v>
      </c>
      <c r="CS207" s="34">
        <f t="shared" si="117"/>
        <v>6.6666666666666666E-2</v>
      </c>
      <c r="CT207" s="34">
        <f t="shared" si="118"/>
        <v>6.6666666666666666E-2</v>
      </c>
      <c r="CU207" s="34">
        <f t="shared" si="119"/>
        <v>6.6666666666666666E-2</v>
      </c>
      <c r="CV207" s="34">
        <f t="shared" si="120"/>
        <v>0.1</v>
      </c>
      <c r="CW207" s="34">
        <f t="shared" si="121"/>
        <v>0.80603773584905669</v>
      </c>
      <c r="CX207" s="34">
        <f t="shared" si="122"/>
        <v>0.79813953488372102</v>
      </c>
      <c r="CY207" s="34">
        <f t="shared" si="123"/>
        <v>0.74608695652173906</v>
      </c>
      <c r="CZ207" s="34">
        <f t="shared" si="124"/>
        <v>0.82434782608695656</v>
      </c>
      <c r="DA207" s="34">
        <f t="shared" si="125"/>
        <v>0.6691304347826087</v>
      </c>
      <c r="DB207" s="34">
        <f t="shared" si="126"/>
        <v>0.61799999999999999</v>
      </c>
      <c r="DC207" s="39">
        <f t="shared" si="127"/>
        <v>0.83937106918239002</v>
      </c>
      <c r="DD207" s="40">
        <f t="shared" si="128"/>
        <v>0.86480620155038768</v>
      </c>
      <c r="DE207" s="41">
        <f t="shared" si="129"/>
        <v>0.81275362318840572</v>
      </c>
      <c r="DF207" s="42">
        <f t="shared" si="130"/>
        <v>0.89101449275362321</v>
      </c>
      <c r="DG207" s="43">
        <f t="shared" si="131"/>
        <v>0.73579710144927535</v>
      </c>
      <c r="DH207" s="44">
        <f t="shared" si="132"/>
        <v>0.71799999999999997</v>
      </c>
    </row>
    <row r="208" spans="2:112" x14ac:dyDescent="0.3">
      <c r="B208" s="7">
        <f>'CAT1'!B206</f>
        <v>194</v>
      </c>
      <c r="C208" s="21" t="str">
        <f>'CAT1'!C206</f>
        <v>AME21266L</v>
      </c>
      <c r="D208" s="132" t="str">
        <f>'CAT1'!D206</f>
        <v>AME21266L</v>
      </c>
      <c r="E208" s="133"/>
      <c r="F208" s="7">
        <f>'CAT1'!F206</f>
        <v>2</v>
      </c>
      <c r="G208" s="7">
        <f>'CAT1'!G206</f>
        <v>2</v>
      </c>
      <c r="H208" s="7">
        <f>'CAT1'!H206</f>
        <v>2</v>
      </c>
      <c r="I208" s="7">
        <f>'CAT1'!I206</f>
        <v>2</v>
      </c>
      <c r="J208" s="7">
        <f>'CAT1'!J206</f>
        <v>2</v>
      </c>
      <c r="K208" s="7">
        <f>'CAT1'!K206</f>
        <v>2</v>
      </c>
      <c r="L208" s="7">
        <f>'CAT1'!L206</f>
        <v>9</v>
      </c>
      <c r="M208" s="7">
        <f>'CAT1'!M206</f>
        <v>10</v>
      </c>
      <c r="N208" s="7">
        <f>'CAT1'!N206</f>
        <v>10</v>
      </c>
      <c r="O208" s="17">
        <f>'CAT1'!O206</f>
        <v>41</v>
      </c>
      <c r="P208" s="7">
        <f>Model!F206</f>
        <v>2</v>
      </c>
      <c r="Q208" s="7">
        <f>Model!G206</f>
        <v>2</v>
      </c>
      <c r="R208" s="7">
        <f>Model!H206</f>
        <v>1</v>
      </c>
      <c r="S208" s="7">
        <f>Model!I206</f>
        <v>2</v>
      </c>
      <c r="T208" s="7">
        <f>Model!J206</f>
        <v>2</v>
      </c>
      <c r="U208" s="7">
        <f>Model!K206</f>
        <v>2</v>
      </c>
      <c r="V208" s="7">
        <f>Model!L206</f>
        <v>2</v>
      </c>
      <c r="W208" s="7">
        <f>Model!M206</f>
        <v>2</v>
      </c>
      <c r="X208" s="7">
        <f>Model!N206</f>
        <v>1</v>
      </c>
      <c r="Y208" s="7">
        <f>Model!O206</f>
        <v>2</v>
      </c>
      <c r="Z208" s="7">
        <f>Model!P206</f>
        <v>10</v>
      </c>
      <c r="AA208" s="7">
        <f>Model!Q206</f>
        <v>10</v>
      </c>
      <c r="AB208" s="7">
        <f>Model!R206</f>
        <v>11</v>
      </c>
      <c r="AC208" s="7">
        <f>Model!S206</f>
        <v>12</v>
      </c>
      <c r="AD208" s="7">
        <f>Model!T206</f>
        <v>14</v>
      </c>
      <c r="AE208" s="7">
        <f>Model!U206</f>
        <v>12</v>
      </c>
      <c r="AF208" s="17">
        <f>Model!V206</f>
        <v>87</v>
      </c>
      <c r="AG208" s="7">
        <f>'CAT1'!P206</f>
        <v>5</v>
      </c>
      <c r="AH208" s="7">
        <f>'CAT1'!Q206</f>
        <v>5</v>
      </c>
      <c r="AI208" s="17">
        <f>'CAT1'!R206</f>
        <v>10</v>
      </c>
      <c r="AJ208" s="29">
        <f>Model!W206</f>
        <v>5</v>
      </c>
      <c r="AK208" s="29">
        <f>Model!X206</f>
        <v>5</v>
      </c>
      <c r="AL208" s="17">
        <f>Model!AB206</f>
        <v>9</v>
      </c>
      <c r="AM208" s="29">
        <f>Model!Z206</f>
        <v>5</v>
      </c>
      <c r="AN208" s="29">
        <f>Model!AA206</f>
        <v>4</v>
      </c>
      <c r="AO208" s="17">
        <f>Model!AB206</f>
        <v>9</v>
      </c>
      <c r="AP208" s="39">
        <f t="shared" ref="AP208:AP248" si="139">SUM(F208:H208,L208:M208,P208:Q208,AA208,AG208)/53</f>
        <v>0.83018867924528306</v>
      </c>
      <c r="AQ208" s="40">
        <f t="shared" ref="AQ208:AQ248" si="140">SUM(I208:K208,N208,R208:S208,AB208,AH208)/43</f>
        <v>0.81395348837209303</v>
      </c>
      <c r="AR208" s="41">
        <f t="shared" ref="AR208:AR248" si="141">SUM(T208:U208,AC208,AJ208)/23</f>
        <v>0.91304347826086951</v>
      </c>
      <c r="AS208" s="42">
        <f t="shared" ref="AS208:AS248" si="142">SUM(V208:W208,AD208,AK208)/23</f>
        <v>1</v>
      </c>
      <c r="AT208" s="43">
        <f t="shared" ref="AT208:AT248" si="143">SUM(X208:Y208,AE208,AM208)/23</f>
        <v>0.86956521739130432</v>
      </c>
      <c r="AU208" s="44">
        <f t="shared" ref="AU208:AU248" si="144">SUM(Z208,AN208)/15</f>
        <v>0.93333333333333335</v>
      </c>
      <c r="AV208" s="7">
        <f>ESE!F206</f>
        <v>2</v>
      </c>
      <c r="AW208" s="7">
        <f>ESE!G206</f>
        <v>2</v>
      </c>
      <c r="AX208" s="7">
        <f>ESE!H206</f>
        <v>2</v>
      </c>
      <c r="AY208" s="7">
        <f>ESE!I206</f>
        <v>2</v>
      </c>
      <c r="AZ208" s="7">
        <f>ESE!J206</f>
        <v>2</v>
      </c>
      <c r="BA208" s="7">
        <f>ESE!K206</f>
        <v>2</v>
      </c>
      <c r="BB208" s="7">
        <f>ESE!L206</f>
        <v>2</v>
      </c>
      <c r="BC208" s="7">
        <f>ESE!M206</f>
        <v>2</v>
      </c>
      <c r="BD208" s="7">
        <f>ESE!N206</f>
        <v>2</v>
      </c>
      <c r="BE208" s="7">
        <f>ESE!O206</f>
        <v>2</v>
      </c>
      <c r="BF208" s="7">
        <f>ESE!P206</f>
        <v>8</v>
      </c>
      <c r="BG208" s="7">
        <f>ESE!Q206</f>
        <v>12</v>
      </c>
      <c r="BH208" s="7">
        <f>ESE!R206</f>
        <v>12</v>
      </c>
      <c r="BI208" s="7">
        <f>ESE!S206</f>
        <v>12</v>
      </c>
      <c r="BJ208" s="7">
        <f>ESE!T206</f>
        <v>12</v>
      </c>
      <c r="BK208" s="7">
        <f>ESE!U206</f>
        <v>12</v>
      </c>
      <c r="BL208" s="17">
        <f>ESE!V206</f>
        <v>88</v>
      </c>
      <c r="BM208" s="52">
        <f>ESE!W206</f>
        <v>0.88888888888888884</v>
      </c>
      <c r="BN208" s="40">
        <f>ESE!X206</f>
        <v>0.88888888888888884</v>
      </c>
      <c r="BO208" s="41">
        <f>ESE!Y206</f>
        <v>0.88888888888888884</v>
      </c>
      <c r="BP208" s="42">
        <f>ESE!Z206</f>
        <v>0.88888888888888884</v>
      </c>
      <c r="BQ208" s="43">
        <f>ESE!AA206</f>
        <v>0.88888888888888884</v>
      </c>
      <c r="BR208" s="44">
        <f>ESE!AB206</f>
        <v>0.8</v>
      </c>
      <c r="BS208" s="50">
        <f t="shared" ref="BS208:BS248" si="145">0.6*BM208</f>
        <v>0.53333333333333333</v>
      </c>
      <c r="BT208" s="50">
        <f t="shared" ref="BT208:BT248" si="146">0.6*BN208</f>
        <v>0.53333333333333333</v>
      </c>
      <c r="BU208" s="50">
        <f t="shared" ref="BU208:BU248" si="147">0.6*BO208</f>
        <v>0.53333333333333333</v>
      </c>
      <c r="BV208" s="50">
        <f t="shared" ref="BV208:BV248" si="148">0.6*BP208</f>
        <v>0.53333333333333333</v>
      </c>
      <c r="BW208" s="50">
        <f t="shared" ref="BW208:BW248" si="149">0.6*BQ208</f>
        <v>0.53333333333333333</v>
      </c>
      <c r="BX208" s="50">
        <f t="shared" ref="BX208:BX248" si="150">0.6*BR208</f>
        <v>0.48</v>
      </c>
      <c r="BY208" s="34">
        <f t="shared" ref="BY208:BY248" si="151">0.4*AP208</f>
        <v>0.33207547169811324</v>
      </c>
      <c r="BZ208" s="34">
        <f t="shared" ref="BZ208:BZ248" si="152">0.4*AQ208</f>
        <v>0.32558139534883723</v>
      </c>
      <c r="CA208" s="34">
        <f t="shared" ref="CA208:CA248" si="153">0.4*AR208</f>
        <v>0.36521739130434783</v>
      </c>
      <c r="CB208" s="34">
        <f t="shared" ref="CB208:CB248" si="154">0.4*AS208</f>
        <v>0.4</v>
      </c>
      <c r="CC208" s="34">
        <f t="shared" ref="CC208:CC248" si="155">0.4*AT208</f>
        <v>0.34782608695652173</v>
      </c>
      <c r="CD208" s="34">
        <f t="shared" ref="CD208:CD248" si="156">0.4*AU208</f>
        <v>0.37333333333333335</v>
      </c>
      <c r="CE208" s="34">
        <f t="shared" ref="CE208:CE248" si="157">BS208+BY208</f>
        <v>0.86540880503144657</v>
      </c>
      <c r="CF208" s="34">
        <f t="shared" ref="CF208:CF248" si="158">BT208+BZ208</f>
        <v>0.85891472868217056</v>
      </c>
      <c r="CG208" s="34">
        <f t="shared" ref="CG208:CG248" si="159">BU208+CA208</f>
        <v>0.89855072463768115</v>
      </c>
      <c r="CH208" s="34">
        <f t="shared" ref="CH208:CH248" si="160">BV208+CB208</f>
        <v>0.93333333333333335</v>
      </c>
      <c r="CI208" s="34">
        <f t="shared" ref="CI208:CI248" si="161">BW208+CC208</f>
        <v>0.88115942028985506</v>
      </c>
      <c r="CJ208" s="34">
        <f t="shared" ref="CJ208:CJ248" si="162">BX208+CD208</f>
        <v>0.85333333333333328</v>
      </c>
      <c r="CK208" s="34">
        <f>CES!J205</f>
        <v>0.66666666666666663</v>
      </c>
      <c r="CL208" s="34">
        <f>CES!K205</f>
        <v>0.33333333333333331</v>
      </c>
      <c r="CM208" s="34">
        <f>CES!L205</f>
        <v>0.33333333333333331</v>
      </c>
      <c r="CN208" s="34">
        <f>CES!M205</f>
        <v>0.66666666666666663</v>
      </c>
      <c r="CO208" s="34">
        <f>CES!N205</f>
        <v>0.33333333333333331</v>
      </c>
      <c r="CP208" s="34">
        <f>CES!O205</f>
        <v>0.66666666666666663</v>
      </c>
      <c r="CQ208" s="34">
        <f t="shared" ref="CQ208:CQ248" si="163">0.1*CK208</f>
        <v>6.6666666666666666E-2</v>
      </c>
      <c r="CR208" s="34">
        <f t="shared" ref="CR208:CR248" si="164">0.1*CL208</f>
        <v>3.3333333333333333E-2</v>
      </c>
      <c r="CS208" s="34">
        <f t="shared" ref="CS208:CS248" si="165">0.1*CM208</f>
        <v>3.3333333333333333E-2</v>
      </c>
      <c r="CT208" s="34">
        <f t="shared" ref="CT208:CT248" si="166">0.1*CN208</f>
        <v>6.6666666666666666E-2</v>
      </c>
      <c r="CU208" s="34">
        <f t="shared" ref="CU208:CU248" si="167">0.1*CO208</f>
        <v>3.3333333333333333E-2</v>
      </c>
      <c r="CV208" s="34">
        <f t="shared" ref="CV208:CV248" si="168">0.1*CP208</f>
        <v>6.6666666666666666E-2</v>
      </c>
      <c r="CW208" s="34">
        <f t="shared" ref="CW208:CW248" si="169">0.9*CE208</f>
        <v>0.77886792452830189</v>
      </c>
      <c r="CX208" s="34">
        <f t="shared" ref="CX208:CX248" si="170">0.9*CF208</f>
        <v>0.77302325581395348</v>
      </c>
      <c r="CY208" s="34">
        <f t="shared" ref="CY208:CY248" si="171">0.9*CG208</f>
        <v>0.80869565217391304</v>
      </c>
      <c r="CZ208" s="34">
        <f t="shared" ref="CZ208:CZ248" si="172">0.9*CH208</f>
        <v>0.84000000000000008</v>
      </c>
      <c r="DA208" s="34">
        <f t="shared" ref="DA208:DA248" si="173">0.9*CI208</f>
        <v>0.79304347826086952</v>
      </c>
      <c r="DB208" s="34">
        <f t="shared" ref="DB208:DB248" si="174">0.9*CJ208</f>
        <v>0.76800000000000002</v>
      </c>
      <c r="DC208" s="39">
        <f t="shared" ref="DC208:DC248" si="175">CW208+CQ208</f>
        <v>0.84553459119496854</v>
      </c>
      <c r="DD208" s="40">
        <f t="shared" ref="DD208:DD248" si="176">CX208+CR208</f>
        <v>0.80635658914728681</v>
      </c>
      <c r="DE208" s="41">
        <f t="shared" ref="DE208:DE248" si="177">CY208+CS208</f>
        <v>0.84202898550724636</v>
      </c>
      <c r="DF208" s="42">
        <f t="shared" ref="DF208:DF248" si="178">CZ208+CT208</f>
        <v>0.90666666666666673</v>
      </c>
      <c r="DG208" s="43">
        <f t="shared" ref="DG208:DG248" si="179">DA208+CU208</f>
        <v>0.82637681159420284</v>
      </c>
      <c r="DH208" s="44">
        <f t="shared" ref="DH208:DH248" si="180">DB208+CV208</f>
        <v>0.83466666666666667</v>
      </c>
    </row>
    <row r="209" spans="2:112" x14ac:dyDescent="0.3">
      <c r="B209" s="7">
        <f>'CAT1'!B207</f>
        <v>195</v>
      </c>
      <c r="C209" s="21" t="str">
        <f>'CAT1'!C207</f>
        <v>AME21053</v>
      </c>
      <c r="D209" s="132" t="str">
        <f>'CAT1'!D207</f>
        <v>AME21053</v>
      </c>
      <c r="E209" s="133"/>
      <c r="F209" s="7">
        <f>'CAT1'!F207</f>
        <v>1</v>
      </c>
      <c r="G209" s="7">
        <f>'CAT1'!G207</f>
        <v>1</v>
      </c>
      <c r="H209" s="7">
        <f>'CAT1'!H207</f>
        <v>0</v>
      </c>
      <c r="I209" s="7">
        <f>'CAT1'!I207</f>
        <v>1</v>
      </c>
      <c r="J209" s="7">
        <f>'CAT1'!J207</f>
        <v>2</v>
      </c>
      <c r="K209" s="7">
        <f>'CAT1'!K207</f>
        <v>1</v>
      </c>
      <c r="L209" s="7">
        <f>'CAT1'!L207</f>
        <v>9</v>
      </c>
      <c r="M209" s="7">
        <f>'CAT1'!M207</f>
        <v>9</v>
      </c>
      <c r="N209" s="7">
        <f>'CAT1'!N207</f>
        <v>13</v>
      </c>
      <c r="O209" s="17">
        <f>'CAT1'!O207</f>
        <v>37</v>
      </c>
      <c r="P209" s="7">
        <f>Model!F207</f>
        <v>1</v>
      </c>
      <c r="Q209" s="7">
        <f>Model!G207</f>
        <v>1</v>
      </c>
      <c r="R209" s="7">
        <f>Model!H207</f>
        <v>2</v>
      </c>
      <c r="S209" s="7">
        <f>Model!I207</f>
        <v>1</v>
      </c>
      <c r="T209" s="7">
        <f>Model!J207</f>
        <v>1</v>
      </c>
      <c r="U209" s="7">
        <f>Model!K207</f>
        <v>1</v>
      </c>
      <c r="V209" s="7">
        <f>Model!L207</f>
        <v>2</v>
      </c>
      <c r="W209" s="7">
        <f>Model!M207</f>
        <v>1</v>
      </c>
      <c r="X209" s="7">
        <f>Model!N207</f>
        <v>1</v>
      </c>
      <c r="Y209" s="7">
        <f>Model!O207</f>
        <v>2</v>
      </c>
      <c r="Z209" s="7">
        <f>Model!P207</f>
        <v>8</v>
      </c>
      <c r="AA209" s="7">
        <f>Model!Q207</f>
        <v>14</v>
      </c>
      <c r="AB209" s="7">
        <f>Model!R207</f>
        <v>12</v>
      </c>
      <c r="AC209" s="7">
        <f>Model!S207</f>
        <v>13</v>
      </c>
      <c r="AD209" s="7">
        <f>Model!T207</f>
        <v>14</v>
      </c>
      <c r="AE209" s="7">
        <f>Model!U207</f>
        <v>7</v>
      </c>
      <c r="AF209" s="17">
        <f>Model!V207</f>
        <v>81</v>
      </c>
      <c r="AG209" s="7">
        <f>'CAT1'!P207</f>
        <v>5</v>
      </c>
      <c r="AH209" s="7">
        <f>'CAT1'!Q207</f>
        <v>5</v>
      </c>
      <c r="AI209" s="17">
        <f>'CAT1'!R207</f>
        <v>10</v>
      </c>
      <c r="AJ209" s="29">
        <f>Model!W207</f>
        <v>5</v>
      </c>
      <c r="AK209" s="29">
        <f>Model!X207</f>
        <v>5</v>
      </c>
      <c r="AL209" s="17">
        <f>Model!AB207</f>
        <v>9</v>
      </c>
      <c r="AM209" s="29">
        <f>Model!Z207</f>
        <v>4</v>
      </c>
      <c r="AN209" s="29">
        <f>Model!AA207</f>
        <v>5</v>
      </c>
      <c r="AO209" s="17">
        <f>Model!AB207</f>
        <v>9</v>
      </c>
      <c r="AP209" s="39">
        <f t="shared" si="139"/>
        <v>0.77358490566037741</v>
      </c>
      <c r="AQ209" s="40">
        <f t="shared" si="140"/>
        <v>0.86046511627906974</v>
      </c>
      <c r="AR209" s="41">
        <f t="shared" si="141"/>
        <v>0.86956521739130432</v>
      </c>
      <c r="AS209" s="42">
        <f t="shared" si="142"/>
        <v>0.95652173913043481</v>
      </c>
      <c r="AT209" s="43">
        <f t="shared" si="143"/>
        <v>0.60869565217391308</v>
      </c>
      <c r="AU209" s="44">
        <f t="shared" si="144"/>
        <v>0.8666666666666667</v>
      </c>
      <c r="AV209" s="7">
        <f>ESE!F207</f>
        <v>2</v>
      </c>
      <c r="AW209" s="7">
        <f>ESE!G207</f>
        <v>2</v>
      </c>
      <c r="AX209" s="7">
        <f>ESE!H207</f>
        <v>2</v>
      </c>
      <c r="AY209" s="7">
        <f>ESE!I207</f>
        <v>2</v>
      </c>
      <c r="AZ209" s="7">
        <f>ESE!J207</f>
        <v>2</v>
      </c>
      <c r="BA209" s="7">
        <f>ESE!K207</f>
        <v>2</v>
      </c>
      <c r="BB209" s="7">
        <f>ESE!L207</f>
        <v>2</v>
      </c>
      <c r="BC209" s="7">
        <f>ESE!M207</f>
        <v>2</v>
      </c>
      <c r="BD209" s="7">
        <f>ESE!N207</f>
        <v>2</v>
      </c>
      <c r="BE209" s="7">
        <f>ESE!O207</f>
        <v>2</v>
      </c>
      <c r="BF209" s="7">
        <f>ESE!P207</f>
        <v>6</v>
      </c>
      <c r="BG209" s="7">
        <f>ESE!Q207</f>
        <v>10</v>
      </c>
      <c r="BH209" s="7">
        <f>ESE!R207</f>
        <v>11</v>
      </c>
      <c r="BI209" s="7">
        <f>ESE!S207</f>
        <v>11</v>
      </c>
      <c r="BJ209" s="7">
        <f>ESE!T207</f>
        <v>11</v>
      </c>
      <c r="BK209" s="7">
        <f>ESE!U207</f>
        <v>11</v>
      </c>
      <c r="BL209" s="17">
        <f>ESE!V207</f>
        <v>80</v>
      </c>
      <c r="BM209" s="52">
        <f>ESE!W207</f>
        <v>0.77777777777777779</v>
      </c>
      <c r="BN209" s="40">
        <f>ESE!X207</f>
        <v>0.83333333333333337</v>
      </c>
      <c r="BO209" s="41">
        <f>ESE!Y207</f>
        <v>0.83333333333333337</v>
      </c>
      <c r="BP209" s="42">
        <f>ESE!Z207</f>
        <v>0.83333333333333337</v>
      </c>
      <c r="BQ209" s="43">
        <f>ESE!AA207</f>
        <v>0.83333333333333337</v>
      </c>
      <c r="BR209" s="44">
        <f>ESE!AB207</f>
        <v>0.6</v>
      </c>
      <c r="BS209" s="50">
        <f t="shared" si="145"/>
        <v>0.46666666666666667</v>
      </c>
      <c r="BT209" s="50">
        <f t="shared" si="146"/>
        <v>0.5</v>
      </c>
      <c r="BU209" s="50">
        <f t="shared" si="147"/>
        <v>0.5</v>
      </c>
      <c r="BV209" s="50">
        <f t="shared" si="148"/>
        <v>0.5</v>
      </c>
      <c r="BW209" s="50">
        <f t="shared" si="149"/>
        <v>0.5</v>
      </c>
      <c r="BX209" s="50">
        <f t="shared" si="150"/>
        <v>0.36</v>
      </c>
      <c r="BY209" s="34">
        <f t="shared" si="151"/>
        <v>0.30943396226415099</v>
      </c>
      <c r="BZ209" s="34">
        <f t="shared" si="152"/>
        <v>0.34418604651162793</v>
      </c>
      <c r="CA209" s="34">
        <f t="shared" si="153"/>
        <v>0.34782608695652173</v>
      </c>
      <c r="CB209" s="34">
        <f t="shared" si="154"/>
        <v>0.38260869565217392</v>
      </c>
      <c r="CC209" s="34">
        <f t="shared" si="155"/>
        <v>0.24347826086956526</v>
      </c>
      <c r="CD209" s="34">
        <f t="shared" si="156"/>
        <v>0.34666666666666668</v>
      </c>
      <c r="CE209" s="34">
        <f t="shared" si="157"/>
        <v>0.77610062893081766</v>
      </c>
      <c r="CF209" s="34">
        <f t="shared" si="158"/>
        <v>0.84418604651162799</v>
      </c>
      <c r="CG209" s="34">
        <f t="shared" si="159"/>
        <v>0.84782608695652173</v>
      </c>
      <c r="CH209" s="34">
        <f t="shared" si="160"/>
        <v>0.88260869565217392</v>
      </c>
      <c r="CI209" s="34">
        <f t="shared" si="161"/>
        <v>0.74347826086956526</v>
      </c>
      <c r="CJ209" s="34">
        <f t="shared" si="162"/>
        <v>0.70666666666666667</v>
      </c>
      <c r="CK209" s="34">
        <f>CES!J206</f>
        <v>1</v>
      </c>
      <c r="CL209" s="34">
        <f>CES!K206</f>
        <v>0.33333333333333331</v>
      </c>
      <c r="CM209" s="34">
        <f>CES!L206</f>
        <v>0.66666666666666663</v>
      </c>
      <c r="CN209" s="34">
        <f>CES!M206</f>
        <v>1</v>
      </c>
      <c r="CO209" s="34">
        <f>CES!N206</f>
        <v>0.66666666666666663</v>
      </c>
      <c r="CP209" s="34">
        <f>CES!O206</f>
        <v>0.66666666666666663</v>
      </c>
      <c r="CQ209" s="34">
        <f t="shared" si="163"/>
        <v>0.1</v>
      </c>
      <c r="CR209" s="34">
        <f t="shared" si="164"/>
        <v>3.3333333333333333E-2</v>
      </c>
      <c r="CS209" s="34">
        <f t="shared" si="165"/>
        <v>6.6666666666666666E-2</v>
      </c>
      <c r="CT209" s="34">
        <f t="shared" si="166"/>
        <v>0.1</v>
      </c>
      <c r="CU209" s="34">
        <f t="shared" si="167"/>
        <v>6.6666666666666666E-2</v>
      </c>
      <c r="CV209" s="34">
        <f t="shared" si="168"/>
        <v>6.6666666666666666E-2</v>
      </c>
      <c r="CW209" s="34">
        <f t="shared" si="169"/>
        <v>0.69849056603773596</v>
      </c>
      <c r="CX209" s="34">
        <f t="shared" si="170"/>
        <v>0.75976744186046519</v>
      </c>
      <c r="CY209" s="34">
        <f t="shared" si="171"/>
        <v>0.7630434782608696</v>
      </c>
      <c r="CZ209" s="34">
        <f t="shared" si="172"/>
        <v>0.79434782608695653</v>
      </c>
      <c r="DA209" s="34">
        <f t="shared" si="173"/>
        <v>0.6691304347826087</v>
      </c>
      <c r="DB209" s="34">
        <f t="shared" si="174"/>
        <v>0.63600000000000001</v>
      </c>
      <c r="DC209" s="39">
        <f t="shared" si="175"/>
        <v>0.79849056603773594</v>
      </c>
      <c r="DD209" s="40">
        <f t="shared" si="176"/>
        <v>0.79310077519379851</v>
      </c>
      <c r="DE209" s="41">
        <f t="shared" si="177"/>
        <v>0.82971014492753625</v>
      </c>
      <c r="DF209" s="42">
        <f t="shared" si="178"/>
        <v>0.89434782608695651</v>
      </c>
      <c r="DG209" s="43">
        <f t="shared" si="179"/>
        <v>0.73579710144927535</v>
      </c>
      <c r="DH209" s="44">
        <f t="shared" si="180"/>
        <v>0.70266666666666666</v>
      </c>
    </row>
    <row r="210" spans="2:112" x14ac:dyDescent="0.3">
      <c r="B210" s="7">
        <f>'CAT1'!B208</f>
        <v>196</v>
      </c>
      <c r="C210" s="21" t="str">
        <f>'CAT1'!C208</f>
        <v>AME21174</v>
      </c>
      <c r="D210" s="132" t="str">
        <f>'CAT1'!D208</f>
        <v>AME21174</v>
      </c>
      <c r="E210" s="133"/>
      <c r="F210" s="7">
        <f>'CAT1'!F208</f>
        <v>2</v>
      </c>
      <c r="G210" s="7">
        <f>'CAT1'!G208</f>
        <v>2</v>
      </c>
      <c r="H210" s="7">
        <f>'CAT1'!H208</f>
        <v>2</v>
      </c>
      <c r="I210" s="7">
        <f>'CAT1'!I208</f>
        <v>2</v>
      </c>
      <c r="J210" s="7">
        <f>'CAT1'!J208</f>
        <v>2</v>
      </c>
      <c r="K210" s="7">
        <f>'CAT1'!K208</f>
        <v>2</v>
      </c>
      <c r="L210" s="7">
        <f>'CAT1'!L208</f>
        <v>9</v>
      </c>
      <c r="M210" s="7">
        <f>'CAT1'!M208</f>
        <v>10</v>
      </c>
      <c r="N210" s="7">
        <f>'CAT1'!N208</f>
        <v>10</v>
      </c>
      <c r="O210" s="17">
        <f>'CAT1'!O208</f>
        <v>41</v>
      </c>
      <c r="P210" s="7">
        <f>Model!F208</f>
        <v>2</v>
      </c>
      <c r="Q210" s="7">
        <f>Model!G208</f>
        <v>2</v>
      </c>
      <c r="R210" s="7">
        <f>Model!H208</f>
        <v>2</v>
      </c>
      <c r="S210" s="7">
        <f>Model!I208</f>
        <v>2</v>
      </c>
      <c r="T210" s="7">
        <f>Model!J208</f>
        <v>1</v>
      </c>
      <c r="U210" s="7">
        <f>Model!K208</f>
        <v>2</v>
      </c>
      <c r="V210" s="7">
        <f>Model!L208</f>
        <v>1</v>
      </c>
      <c r="W210" s="7">
        <f>Model!M208</f>
        <v>1</v>
      </c>
      <c r="X210" s="7">
        <f>Model!N208</f>
        <v>1</v>
      </c>
      <c r="Y210" s="7">
        <f>Model!O208</f>
        <v>1</v>
      </c>
      <c r="Z210" s="7">
        <f>Model!P208</f>
        <v>9</v>
      </c>
      <c r="AA210" s="7">
        <f>Model!Q208</f>
        <v>9</v>
      </c>
      <c r="AB210" s="7">
        <f>Model!R208</f>
        <v>14</v>
      </c>
      <c r="AC210" s="7">
        <f>Model!S208</f>
        <v>12</v>
      </c>
      <c r="AD210" s="7">
        <f>Model!T208</f>
        <v>12</v>
      </c>
      <c r="AE210" s="7">
        <f>Model!U208</f>
        <v>8</v>
      </c>
      <c r="AF210" s="17">
        <f>Model!V208</f>
        <v>79</v>
      </c>
      <c r="AG210" s="7">
        <f>'CAT1'!P208</f>
        <v>5</v>
      </c>
      <c r="AH210" s="7">
        <f>'CAT1'!Q208</f>
        <v>5</v>
      </c>
      <c r="AI210" s="17">
        <f>'CAT1'!R208</f>
        <v>10</v>
      </c>
      <c r="AJ210" s="29">
        <f>Model!W208</f>
        <v>5</v>
      </c>
      <c r="AK210" s="29">
        <f>Model!X208</f>
        <v>5</v>
      </c>
      <c r="AL210" s="17">
        <f>Model!AB208</f>
        <v>10</v>
      </c>
      <c r="AM210" s="29">
        <f>Model!Z208</f>
        <v>5</v>
      </c>
      <c r="AN210" s="29">
        <f>Model!AA208</f>
        <v>5</v>
      </c>
      <c r="AO210" s="17">
        <f>Model!AB208</f>
        <v>10</v>
      </c>
      <c r="AP210" s="39">
        <f t="shared" si="139"/>
        <v>0.81132075471698117</v>
      </c>
      <c r="AQ210" s="40">
        <f t="shared" si="140"/>
        <v>0.90697674418604646</v>
      </c>
      <c r="AR210" s="41">
        <f t="shared" si="141"/>
        <v>0.86956521739130432</v>
      </c>
      <c r="AS210" s="42">
        <f t="shared" si="142"/>
        <v>0.82608695652173914</v>
      </c>
      <c r="AT210" s="43">
        <f t="shared" si="143"/>
        <v>0.65217391304347827</v>
      </c>
      <c r="AU210" s="44">
        <f t="shared" si="144"/>
        <v>0.93333333333333335</v>
      </c>
      <c r="AV210" s="7">
        <f>ESE!F208</f>
        <v>2</v>
      </c>
      <c r="AW210" s="7">
        <f>ESE!G208</f>
        <v>2</v>
      </c>
      <c r="AX210" s="7">
        <f>ESE!H208</f>
        <v>2</v>
      </c>
      <c r="AY210" s="7">
        <f>ESE!I208</f>
        <v>2</v>
      </c>
      <c r="AZ210" s="7">
        <f>ESE!J208</f>
        <v>2</v>
      </c>
      <c r="BA210" s="7">
        <f>ESE!K208</f>
        <v>2</v>
      </c>
      <c r="BB210" s="7">
        <f>ESE!L208</f>
        <v>2</v>
      </c>
      <c r="BC210" s="7">
        <f>ESE!M208</f>
        <v>2</v>
      </c>
      <c r="BD210" s="7">
        <f>ESE!N208</f>
        <v>2</v>
      </c>
      <c r="BE210" s="7">
        <f>ESE!O208</f>
        <v>2</v>
      </c>
      <c r="BF210" s="7">
        <f>ESE!P208</f>
        <v>9</v>
      </c>
      <c r="BG210" s="7">
        <f>ESE!Q208</f>
        <v>10</v>
      </c>
      <c r="BH210" s="7">
        <f>ESE!R208</f>
        <v>11</v>
      </c>
      <c r="BI210" s="7">
        <f>ESE!S208</f>
        <v>11</v>
      </c>
      <c r="BJ210" s="7">
        <f>ESE!T208</f>
        <v>11</v>
      </c>
      <c r="BK210" s="7">
        <f>ESE!U208</f>
        <v>12</v>
      </c>
      <c r="BL210" s="17">
        <f>ESE!V208</f>
        <v>84</v>
      </c>
      <c r="BM210" s="52">
        <f>ESE!W208</f>
        <v>0.77777777777777779</v>
      </c>
      <c r="BN210" s="40">
        <f>ESE!X208</f>
        <v>0.83333333333333337</v>
      </c>
      <c r="BO210" s="41">
        <f>ESE!Y208</f>
        <v>0.83333333333333337</v>
      </c>
      <c r="BP210" s="42">
        <f>ESE!Z208</f>
        <v>0.83333333333333337</v>
      </c>
      <c r="BQ210" s="43">
        <f>ESE!AA208</f>
        <v>0.88888888888888884</v>
      </c>
      <c r="BR210" s="44">
        <f>ESE!AB208</f>
        <v>0.9</v>
      </c>
      <c r="BS210" s="50">
        <f t="shared" si="145"/>
        <v>0.46666666666666667</v>
      </c>
      <c r="BT210" s="50">
        <f t="shared" si="146"/>
        <v>0.5</v>
      </c>
      <c r="BU210" s="50">
        <f t="shared" si="147"/>
        <v>0.5</v>
      </c>
      <c r="BV210" s="50">
        <f t="shared" si="148"/>
        <v>0.5</v>
      </c>
      <c r="BW210" s="50">
        <f t="shared" si="149"/>
        <v>0.53333333333333333</v>
      </c>
      <c r="BX210" s="50">
        <f t="shared" si="150"/>
        <v>0.54</v>
      </c>
      <c r="BY210" s="34">
        <f t="shared" si="151"/>
        <v>0.32452830188679249</v>
      </c>
      <c r="BZ210" s="34">
        <f t="shared" si="152"/>
        <v>0.36279069767441863</v>
      </c>
      <c r="CA210" s="34">
        <f t="shared" si="153"/>
        <v>0.34782608695652173</v>
      </c>
      <c r="CB210" s="34">
        <f t="shared" si="154"/>
        <v>0.33043478260869569</v>
      </c>
      <c r="CC210" s="34">
        <f t="shared" si="155"/>
        <v>0.2608695652173913</v>
      </c>
      <c r="CD210" s="34">
        <f t="shared" si="156"/>
        <v>0.37333333333333335</v>
      </c>
      <c r="CE210" s="34">
        <f t="shared" si="157"/>
        <v>0.79119496855345917</v>
      </c>
      <c r="CF210" s="34">
        <f t="shared" si="158"/>
        <v>0.86279069767441863</v>
      </c>
      <c r="CG210" s="34">
        <f t="shared" si="159"/>
        <v>0.84782608695652173</v>
      </c>
      <c r="CH210" s="34">
        <f t="shared" si="160"/>
        <v>0.83043478260869574</v>
      </c>
      <c r="CI210" s="34">
        <f t="shared" si="161"/>
        <v>0.79420289855072457</v>
      </c>
      <c r="CJ210" s="34">
        <f t="shared" si="162"/>
        <v>0.91333333333333333</v>
      </c>
      <c r="CK210" s="34">
        <f>CES!J207</f>
        <v>0.66666666666666663</v>
      </c>
      <c r="CL210" s="34">
        <f>CES!K207</f>
        <v>0.33333333333333331</v>
      </c>
      <c r="CM210" s="34">
        <f>CES!L207</f>
        <v>0.33333333333333331</v>
      </c>
      <c r="CN210" s="34">
        <f>CES!M207</f>
        <v>0.33333333333333331</v>
      </c>
      <c r="CO210" s="34">
        <f>CES!N207</f>
        <v>0.66666666666666663</v>
      </c>
      <c r="CP210" s="34">
        <f>CES!O207</f>
        <v>0.33333333333333331</v>
      </c>
      <c r="CQ210" s="34">
        <f t="shared" si="163"/>
        <v>6.6666666666666666E-2</v>
      </c>
      <c r="CR210" s="34">
        <f t="shared" si="164"/>
        <v>3.3333333333333333E-2</v>
      </c>
      <c r="CS210" s="34">
        <f t="shared" si="165"/>
        <v>3.3333333333333333E-2</v>
      </c>
      <c r="CT210" s="34">
        <f t="shared" si="166"/>
        <v>3.3333333333333333E-2</v>
      </c>
      <c r="CU210" s="34">
        <f t="shared" si="167"/>
        <v>6.6666666666666666E-2</v>
      </c>
      <c r="CV210" s="34">
        <f t="shared" si="168"/>
        <v>3.3333333333333333E-2</v>
      </c>
      <c r="CW210" s="34">
        <f t="shared" si="169"/>
        <v>0.71207547169811325</v>
      </c>
      <c r="CX210" s="34">
        <f t="shared" si="170"/>
        <v>0.77651162790697681</v>
      </c>
      <c r="CY210" s="34">
        <f t="shared" si="171"/>
        <v>0.7630434782608696</v>
      </c>
      <c r="CZ210" s="34">
        <f t="shared" si="172"/>
        <v>0.74739130434782619</v>
      </c>
      <c r="DA210" s="34">
        <f t="shared" si="173"/>
        <v>0.71478260869565213</v>
      </c>
      <c r="DB210" s="34">
        <f t="shared" si="174"/>
        <v>0.82200000000000006</v>
      </c>
      <c r="DC210" s="39">
        <f t="shared" si="175"/>
        <v>0.7787421383647799</v>
      </c>
      <c r="DD210" s="40">
        <f t="shared" si="176"/>
        <v>0.80984496124031013</v>
      </c>
      <c r="DE210" s="41">
        <f t="shared" si="177"/>
        <v>0.79637681159420293</v>
      </c>
      <c r="DF210" s="42">
        <f t="shared" si="178"/>
        <v>0.78072463768115952</v>
      </c>
      <c r="DG210" s="43">
        <f t="shared" si="179"/>
        <v>0.78144927536231878</v>
      </c>
      <c r="DH210" s="44">
        <f t="shared" si="180"/>
        <v>0.85533333333333339</v>
      </c>
    </row>
    <row r="211" spans="2:112" x14ac:dyDescent="0.3">
      <c r="B211" s="7">
        <f>'CAT1'!B209</f>
        <v>197</v>
      </c>
      <c r="C211" s="21" t="str">
        <f>'CAT1'!C209</f>
        <v>AME21177</v>
      </c>
      <c r="D211" s="132" t="str">
        <f>'CAT1'!D209</f>
        <v>AME21177</v>
      </c>
      <c r="E211" s="133"/>
      <c r="F211" s="7">
        <f>'CAT1'!F209</f>
        <v>2</v>
      </c>
      <c r="G211" s="7">
        <f>'CAT1'!G209</f>
        <v>1</v>
      </c>
      <c r="H211" s="7">
        <f>'CAT1'!H209</f>
        <v>2</v>
      </c>
      <c r="I211" s="7">
        <f>'CAT1'!I209</f>
        <v>2</v>
      </c>
      <c r="J211" s="7">
        <f>'CAT1'!J209</f>
        <v>2</v>
      </c>
      <c r="K211" s="7">
        <f>'CAT1'!K209</f>
        <v>1</v>
      </c>
      <c r="L211" s="7">
        <f>'CAT1'!L209</f>
        <v>8</v>
      </c>
      <c r="M211" s="7">
        <f>'CAT1'!M209</f>
        <v>14</v>
      </c>
      <c r="N211" s="7">
        <f>'CAT1'!N209</f>
        <v>7</v>
      </c>
      <c r="O211" s="17">
        <f>'CAT1'!O209</f>
        <v>39</v>
      </c>
      <c r="P211" s="7">
        <f>Model!F209</f>
        <v>2</v>
      </c>
      <c r="Q211" s="7">
        <f>Model!G209</f>
        <v>1</v>
      </c>
      <c r="R211" s="7">
        <f>Model!H209</f>
        <v>2</v>
      </c>
      <c r="S211" s="7">
        <f>Model!I209</f>
        <v>1</v>
      </c>
      <c r="T211" s="7">
        <f>Model!J209</f>
        <v>2</v>
      </c>
      <c r="U211" s="7">
        <f>Model!K209</f>
        <v>1</v>
      </c>
      <c r="V211" s="7">
        <f>Model!L209</f>
        <v>1</v>
      </c>
      <c r="W211" s="7">
        <f>Model!M209</f>
        <v>1</v>
      </c>
      <c r="X211" s="7">
        <f>Model!N209</f>
        <v>2</v>
      </c>
      <c r="Y211" s="7">
        <f>Model!O209</f>
        <v>2</v>
      </c>
      <c r="Z211" s="7">
        <f>Model!P209</f>
        <v>9</v>
      </c>
      <c r="AA211" s="7">
        <f>Model!Q209</f>
        <v>13</v>
      </c>
      <c r="AB211" s="7">
        <f>Model!R209</f>
        <v>14</v>
      </c>
      <c r="AC211" s="7">
        <f>Model!S209</f>
        <v>11</v>
      </c>
      <c r="AD211" s="7">
        <f>Model!T209</f>
        <v>14</v>
      </c>
      <c r="AE211" s="7">
        <f>Model!U209</f>
        <v>12</v>
      </c>
      <c r="AF211" s="17">
        <f>Model!V209</f>
        <v>88</v>
      </c>
      <c r="AG211" s="7">
        <f>'CAT1'!P209</f>
        <v>5</v>
      </c>
      <c r="AH211" s="7">
        <f>'CAT1'!Q209</f>
        <v>5</v>
      </c>
      <c r="AI211" s="17">
        <f>'CAT1'!R209</f>
        <v>10</v>
      </c>
      <c r="AJ211" s="29">
        <f>Model!W209</f>
        <v>5</v>
      </c>
      <c r="AK211" s="29">
        <f>Model!X209</f>
        <v>5</v>
      </c>
      <c r="AL211" s="17">
        <f>Model!AB209</f>
        <v>9</v>
      </c>
      <c r="AM211" s="29">
        <f>Model!Z209</f>
        <v>5</v>
      </c>
      <c r="AN211" s="29">
        <f>Model!AA209</f>
        <v>4</v>
      </c>
      <c r="AO211" s="17">
        <f>Model!AB209</f>
        <v>9</v>
      </c>
      <c r="AP211" s="39">
        <f t="shared" si="139"/>
        <v>0.90566037735849059</v>
      </c>
      <c r="AQ211" s="40">
        <f t="shared" si="140"/>
        <v>0.79069767441860461</v>
      </c>
      <c r="AR211" s="41">
        <f t="shared" si="141"/>
        <v>0.82608695652173914</v>
      </c>
      <c r="AS211" s="42">
        <f t="shared" si="142"/>
        <v>0.91304347826086951</v>
      </c>
      <c r="AT211" s="43">
        <f t="shared" si="143"/>
        <v>0.91304347826086951</v>
      </c>
      <c r="AU211" s="44">
        <f t="shared" si="144"/>
        <v>0.8666666666666667</v>
      </c>
      <c r="AV211" s="7">
        <f>ESE!F209</f>
        <v>2</v>
      </c>
      <c r="AW211" s="7">
        <f>ESE!G209</f>
        <v>2</v>
      </c>
      <c r="AX211" s="7">
        <f>ESE!H209</f>
        <v>2</v>
      </c>
      <c r="AY211" s="7">
        <f>ESE!I209</f>
        <v>2</v>
      </c>
      <c r="AZ211" s="7">
        <f>ESE!J209</f>
        <v>2</v>
      </c>
      <c r="BA211" s="7">
        <f>ESE!K209</f>
        <v>2</v>
      </c>
      <c r="BB211" s="7">
        <f>ESE!L209</f>
        <v>2</v>
      </c>
      <c r="BC211" s="7">
        <f>ESE!M209</f>
        <v>1</v>
      </c>
      <c r="BD211" s="7">
        <f>ESE!N209</f>
        <v>2</v>
      </c>
      <c r="BE211" s="7">
        <f>ESE!O209</f>
        <v>2</v>
      </c>
      <c r="BF211" s="7">
        <f>ESE!P209</f>
        <v>6</v>
      </c>
      <c r="BG211" s="7">
        <f>ESE!Q209</f>
        <v>11</v>
      </c>
      <c r="BH211" s="7">
        <f>ESE!R209</f>
        <v>11</v>
      </c>
      <c r="BI211" s="7">
        <f>ESE!S209</f>
        <v>11</v>
      </c>
      <c r="BJ211" s="7">
        <f>ESE!T209</f>
        <v>11</v>
      </c>
      <c r="BK211" s="7">
        <f>ESE!U209</f>
        <v>11</v>
      </c>
      <c r="BL211" s="17">
        <f>ESE!V209</f>
        <v>80</v>
      </c>
      <c r="BM211" s="52">
        <f>ESE!W209</f>
        <v>0.83333333333333337</v>
      </c>
      <c r="BN211" s="40">
        <f>ESE!X209</f>
        <v>0.83333333333333337</v>
      </c>
      <c r="BO211" s="41">
        <f>ESE!Y209</f>
        <v>0.83333333333333337</v>
      </c>
      <c r="BP211" s="42">
        <f>ESE!Z209</f>
        <v>0.77777777777777779</v>
      </c>
      <c r="BQ211" s="43">
        <f>ESE!AA209</f>
        <v>0.77777777777777779</v>
      </c>
      <c r="BR211" s="44">
        <f>ESE!AB209</f>
        <v>0.6</v>
      </c>
      <c r="BS211" s="50">
        <f t="shared" si="145"/>
        <v>0.5</v>
      </c>
      <c r="BT211" s="50">
        <f t="shared" si="146"/>
        <v>0.5</v>
      </c>
      <c r="BU211" s="50">
        <f t="shared" si="147"/>
        <v>0.5</v>
      </c>
      <c r="BV211" s="50">
        <f t="shared" si="148"/>
        <v>0.46666666666666667</v>
      </c>
      <c r="BW211" s="50">
        <f t="shared" si="149"/>
        <v>0.46666666666666667</v>
      </c>
      <c r="BX211" s="50">
        <f t="shared" si="150"/>
        <v>0.36</v>
      </c>
      <c r="BY211" s="34">
        <f t="shared" si="151"/>
        <v>0.36226415094339626</v>
      </c>
      <c r="BZ211" s="34">
        <f t="shared" si="152"/>
        <v>0.31627906976744186</v>
      </c>
      <c r="CA211" s="34">
        <f t="shared" si="153"/>
        <v>0.33043478260869569</v>
      </c>
      <c r="CB211" s="34">
        <f t="shared" si="154"/>
        <v>0.36521739130434783</v>
      </c>
      <c r="CC211" s="34">
        <f t="shared" si="155"/>
        <v>0.36521739130434783</v>
      </c>
      <c r="CD211" s="34">
        <f t="shared" si="156"/>
        <v>0.34666666666666668</v>
      </c>
      <c r="CE211" s="34">
        <f t="shared" si="157"/>
        <v>0.86226415094339626</v>
      </c>
      <c r="CF211" s="34">
        <f t="shared" si="158"/>
        <v>0.8162790697674418</v>
      </c>
      <c r="CG211" s="34">
        <f t="shared" si="159"/>
        <v>0.83043478260869574</v>
      </c>
      <c r="CH211" s="34">
        <f t="shared" si="160"/>
        <v>0.8318840579710145</v>
      </c>
      <c r="CI211" s="34">
        <f t="shared" si="161"/>
        <v>0.8318840579710145</v>
      </c>
      <c r="CJ211" s="34">
        <f t="shared" si="162"/>
        <v>0.70666666666666667</v>
      </c>
      <c r="CK211" s="34">
        <f>CES!J208</f>
        <v>1</v>
      </c>
      <c r="CL211" s="34">
        <f>CES!K208</f>
        <v>0.33333333333333331</v>
      </c>
      <c r="CM211" s="34">
        <f>CES!L208</f>
        <v>1</v>
      </c>
      <c r="CN211" s="34">
        <f>CES!M208</f>
        <v>1</v>
      </c>
      <c r="CO211" s="34">
        <f>CES!N208</f>
        <v>0.66666666666666663</v>
      </c>
      <c r="CP211" s="34">
        <f>CES!O208</f>
        <v>0.66666666666666663</v>
      </c>
      <c r="CQ211" s="34">
        <f t="shared" si="163"/>
        <v>0.1</v>
      </c>
      <c r="CR211" s="34">
        <f t="shared" si="164"/>
        <v>3.3333333333333333E-2</v>
      </c>
      <c r="CS211" s="34">
        <f t="shared" si="165"/>
        <v>0.1</v>
      </c>
      <c r="CT211" s="34">
        <f t="shared" si="166"/>
        <v>0.1</v>
      </c>
      <c r="CU211" s="34">
        <f t="shared" si="167"/>
        <v>6.6666666666666666E-2</v>
      </c>
      <c r="CV211" s="34">
        <f t="shared" si="168"/>
        <v>6.6666666666666666E-2</v>
      </c>
      <c r="CW211" s="34">
        <f t="shared" si="169"/>
        <v>0.77603773584905666</v>
      </c>
      <c r="CX211" s="34">
        <f t="shared" si="170"/>
        <v>0.73465116279069764</v>
      </c>
      <c r="CY211" s="34">
        <f t="shared" si="171"/>
        <v>0.74739130434782619</v>
      </c>
      <c r="CZ211" s="34">
        <f t="shared" si="172"/>
        <v>0.7486956521739131</v>
      </c>
      <c r="DA211" s="34">
        <f t="shared" si="173"/>
        <v>0.7486956521739131</v>
      </c>
      <c r="DB211" s="34">
        <f t="shared" si="174"/>
        <v>0.63600000000000001</v>
      </c>
      <c r="DC211" s="39">
        <f t="shared" si="175"/>
        <v>0.87603773584905664</v>
      </c>
      <c r="DD211" s="40">
        <f t="shared" si="176"/>
        <v>0.76798449612403097</v>
      </c>
      <c r="DE211" s="41">
        <f t="shared" si="177"/>
        <v>0.84739130434782617</v>
      </c>
      <c r="DF211" s="42">
        <f t="shared" si="178"/>
        <v>0.84869565217391307</v>
      </c>
      <c r="DG211" s="43">
        <f t="shared" si="179"/>
        <v>0.81536231884057975</v>
      </c>
      <c r="DH211" s="44">
        <f t="shared" si="180"/>
        <v>0.70266666666666666</v>
      </c>
    </row>
    <row r="212" spans="2:112" x14ac:dyDescent="0.3">
      <c r="B212" s="7">
        <f>'CAT1'!B210</f>
        <v>198</v>
      </c>
      <c r="C212" s="21" t="str">
        <f>'CAT1'!C210</f>
        <v>AME21180</v>
      </c>
      <c r="D212" s="132" t="str">
        <f>'CAT1'!D210</f>
        <v>AME21180</v>
      </c>
      <c r="E212" s="133"/>
      <c r="F212" s="7">
        <f>'CAT1'!F210</f>
        <v>2</v>
      </c>
      <c r="G212" s="7">
        <f>'CAT1'!G210</f>
        <v>2</v>
      </c>
      <c r="H212" s="7">
        <f>'CAT1'!H210</f>
        <v>2</v>
      </c>
      <c r="I212" s="7">
        <f>'CAT1'!I210</f>
        <v>1</v>
      </c>
      <c r="J212" s="7">
        <f>'CAT1'!J210</f>
        <v>2</v>
      </c>
      <c r="K212" s="7">
        <f>'CAT1'!K210</f>
        <v>2</v>
      </c>
      <c r="L212" s="7">
        <f>'CAT1'!L210</f>
        <v>7</v>
      </c>
      <c r="M212" s="7">
        <f>'CAT1'!M210</f>
        <v>8</v>
      </c>
      <c r="N212" s="7">
        <f>'CAT1'!N210</f>
        <v>14</v>
      </c>
      <c r="O212" s="17">
        <f>'CAT1'!O210</f>
        <v>40</v>
      </c>
      <c r="P212" s="7">
        <f>Model!F210</f>
        <v>2</v>
      </c>
      <c r="Q212" s="7">
        <f>Model!G210</f>
        <v>1</v>
      </c>
      <c r="R212" s="7">
        <f>Model!H210</f>
        <v>2</v>
      </c>
      <c r="S212" s="7">
        <f>Model!I210</f>
        <v>2</v>
      </c>
      <c r="T212" s="7">
        <f>Model!J210</f>
        <v>2</v>
      </c>
      <c r="U212" s="7">
        <f>Model!K210</f>
        <v>2</v>
      </c>
      <c r="V212" s="7">
        <f>Model!L210</f>
        <v>2</v>
      </c>
      <c r="W212" s="7">
        <f>Model!M210</f>
        <v>2</v>
      </c>
      <c r="X212" s="7">
        <f>Model!N210</f>
        <v>2</v>
      </c>
      <c r="Y212" s="7">
        <f>Model!O210</f>
        <v>2</v>
      </c>
      <c r="Z212" s="7">
        <f>Model!P210</f>
        <v>9</v>
      </c>
      <c r="AA212" s="7">
        <f>Model!Q210</f>
        <v>8</v>
      </c>
      <c r="AB212" s="7">
        <f>Model!R210</f>
        <v>1</v>
      </c>
      <c r="AC212" s="7">
        <f>Model!S210</f>
        <v>12</v>
      </c>
      <c r="AD212" s="7">
        <f>Model!T210</f>
        <v>8</v>
      </c>
      <c r="AE212" s="7">
        <f>Model!U210</f>
        <v>2</v>
      </c>
      <c r="AF212" s="17">
        <f>Model!V210</f>
        <v>59</v>
      </c>
      <c r="AG212" s="7">
        <f>'CAT1'!P210</f>
        <v>5</v>
      </c>
      <c r="AH212" s="7">
        <f>'CAT1'!Q210</f>
        <v>5</v>
      </c>
      <c r="AI212" s="17">
        <f>'CAT1'!R210</f>
        <v>10</v>
      </c>
      <c r="AJ212" s="29">
        <f>Model!W210</f>
        <v>5</v>
      </c>
      <c r="AK212" s="29">
        <f>Model!X210</f>
        <v>5</v>
      </c>
      <c r="AL212" s="17">
        <f>Model!AB210</f>
        <v>9</v>
      </c>
      <c r="AM212" s="29">
        <f>Model!Z210</f>
        <v>5</v>
      </c>
      <c r="AN212" s="29">
        <f>Model!AA210</f>
        <v>4</v>
      </c>
      <c r="AO212" s="17">
        <f>Model!AB210</f>
        <v>9</v>
      </c>
      <c r="AP212" s="39">
        <f t="shared" si="139"/>
        <v>0.69811320754716977</v>
      </c>
      <c r="AQ212" s="40">
        <f t="shared" si="140"/>
        <v>0.67441860465116277</v>
      </c>
      <c r="AR212" s="41">
        <f t="shared" si="141"/>
        <v>0.91304347826086951</v>
      </c>
      <c r="AS212" s="42">
        <f t="shared" si="142"/>
        <v>0.73913043478260865</v>
      </c>
      <c r="AT212" s="43">
        <f t="shared" si="143"/>
        <v>0.47826086956521741</v>
      </c>
      <c r="AU212" s="44">
        <f t="shared" si="144"/>
        <v>0.8666666666666667</v>
      </c>
      <c r="AV212" s="7">
        <f>ESE!F210</f>
        <v>0</v>
      </c>
      <c r="AW212" s="7">
        <f>ESE!G210</f>
        <v>0</v>
      </c>
      <c r="AX212" s="7">
        <f>ESE!H210</f>
        <v>1</v>
      </c>
      <c r="AY212" s="7">
        <f>ESE!I210</f>
        <v>2</v>
      </c>
      <c r="AZ212" s="7">
        <f>ESE!J210</f>
        <v>0</v>
      </c>
      <c r="BA212" s="7">
        <f>ESE!K210</f>
        <v>1</v>
      </c>
      <c r="BB212" s="7">
        <f>ESE!L210</f>
        <v>2</v>
      </c>
      <c r="BC212" s="7">
        <f>ESE!M210</f>
        <v>0</v>
      </c>
      <c r="BD212" s="7">
        <f>ESE!N210</f>
        <v>2</v>
      </c>
      <c r="BE212" s="7">
        <f>ESE!O210</f>
        <v>0</v>
      </c>
      <c r="BF212" s="7">
        <f>ESE!P210</f>
        <v>7</v>
      </c>
      <c r="BG212" s="7">
        <f>ESE!Q210</f>
        <v>11</v>
      </c>
      <c r="BH212" s="7">
        <f>ESE!R210</f>
        <v>11</v>
      </c>
      <c r="BI212" s="7">
        <f>ESE!S210</f>
        <v>8</v>
      </c>
      <c r="BJ212" s="7">
        <f>ESE!T210</f>
        <v>8</v>
      </c>
      <c r="BK212" s="7">
        <f>ESE!U210</f>
        <v>10</v>
      </c>
      <c r="BL212" s="17">
        <f>ESE!V210</f>
        <v>63</v>
      </c>
      <c r="BM212" s="52">
        <f>ESE!W210</f>
        <v>0.61111111111111116</v>
      </c>
      <c r="BN212" s="40">
        <f>ESE!X210</f>
        <v>0.77777777777777779</v>
      </c>
      <c r="BO212" s="41">
        <f>ESE!Y210</f>
        <v>0.5</v>
      </c>
      <c r="BP212" s="42">
        <f>ESE!Z210</f>
        <v>0.55555555555555558</v>
      </c>
      <c r="BQ212" s="43">
        <f>ESE!AA210</f>
        <v>0.66666666666666663</v>
      </c>
      <c r="BR212" s="44">
        <f>ESE!AB210</f>
        <v>0.7</v>
      </c>
      <c r="BS212" s="50">
        <f t="shared" si="145"/>
        <v>0.3666666666666667</v>
      </c>
      <c r="BT212" s="50">
        <f t="shared" si="146"/>
        <v>0.46666666666666667</v>
      </c>
      <c r="BU212" s="50">
        <f t="shared" si="147"/>
        <v>0.3</v>
      </c>
      <c r="BV212" s="50">
        <f t="shared" si="148"/>
        <v>0.33333333333333331</v>
      </c>
      <c r="BW212" s="50">
        <f t="shared" si="149"/>
        <v>0.39999999999999997</v>
      </c>
      <c r="BX212" s="50">
        <f t="shared" si="150"/>
        <v>0.42</v>
      </c>
      <c r="BY212" s="34">
        <f t="shared" si="151"/>
        <v>0.27924528301886792</v>
      </c>
      <c r="BZ212" s="34">
        <f t="shared" si="152"/>
        <v>0.26976744186046514</v>
      </c>
      <c r="CA212" s="34">
        <f t="shared" si="153"/>
        <v>0.36521739130434783</v>
      </c>
      <c r="CB212" s="34">
        <f t="shared" si="154"/>
        <v>0.29565217391304349</v>
      </c>
      <c r="CC212" s="34">
        <f t="shared" si="155"/>
        <v>0.19130434782608696</v>
      </c>
      <c r="CD212" s="34">
        <f t="shared" si="156"/>
        <v>0.34666666666666668</v>
      </c>
      <c r="CE212" s="34">
        <f t="shared" si="157"/>
        <v>0.64591194968553456</v>
      </c>
      <c r="CF212" s="34">
        <f t="shared" si="158"/>
        <v>0.73643410852713176</v>
      </c>
      <c r="CG212" s="34">
        <f t="shared" si="159"/>
        <v>0.66521739130434776</v>
      </c>
      <c r="CH212" s="34">
        <f t="shared" si="160"/>
        <v>0.62898550724637681</v>
      </c>
      <c r="CI212" s="34">
        <f t="shared" si="161"/>
        <v>0.59130434782608687</v>
      </c>
      <c r="CJ212" s="34">
        <f t="shared" si="162"/>
        <v>0.76666666666666661</v>
      </c>
      <c r="CK212" s="34">
        <f>CES!J209</f>
        <v>0.66666666666666663</v>
      </c>
      <c r="CL212" s="34">
        <f>CES!K209</f>
        <v>1</v>
      </c>
      <c r="CM212" s="34">
        <f>CES!L209</f>
        <v>0.66666666666666663</v>
      </c>
      <c r="CN212" s="34">
        <f>CES!M209</f>
        <v>1</v>
      </c>
      <c r="CO212" s="34">
        <f>CES!N209</f>
        <v>0.33333333333333331</v>
      </c>
      <c r="CP212" s="34">
        <f>CES!O209</f>
        <v>0.66666666666666663</v>
      </c>
      <c r="CQ212" s="34">
        <f t="shared" si="163"/>
        <v>6.6666666666666666E-2</v>
      </c>
      <c r="CR212" s="34">
        <f t="shared" si="164"/>
        <v>0.1</v>
      </c>
      <c r="CS212" s="34">
        <f t="shared" si="165"/>
        <v>6.6666666666666666E-2</v>
      </c>
      <c r="CT212" s="34">
        <f t="shared" si="166"/>
        <v>0.1</v>
      </c>
      <c r="CU212" s="34">
        <f t="shared" si="167"/>
        <v>3.3333333333333333E-2</v>
      </c>
      <c r="CV212" s="34">
        <f t="shared" si="168"/>
        <v>6.6666666666666666E-2</v>
      </c>
      <c r="CW212" s="34">
        <f t="shared" si="169"/>
        <v>0.58132075471698108</v>
      </c>
      <c r="CX212" s="34">
        <f t="shared" si="170"/>
        <v>0.66279069767441856</v>
      </c>
      <c r="CY212" s="34">
        <f t="shared" si="171"/>
        <v>0.59869565217391296</v>
      </c>
      <c r="CZ212" s="34">
        <f t="shared" si="172"/>
        <v>0.56608695652173913</v>
      </c>
      <c r="DA212" s="34">
        <f t="shared" si="173"/>
        <v>0.53217391304347816</v>
      </c>
      <c r="DB212" s="34">
        <f t="shared" si="174"/>
        <v>0.69</v>
      </c>
      <c r="DC212" s="39">
        <f t="shared" si="175"/>
        <v>0.64798742138364773</v>
      </c>
      <c r="DD212" s="40">
        <f t="shared" si="176"/>
        <v>0.76279069767441854</v>
      </c>
      <c r="DE212" s="41">
        <f t="shared" si="177"/>
        <v>0.66536231884057961</v>
      </c>
      <c r="DF212" s="42">
        <f t="shared" si="178"/>
        <v>0.6660869565217391</v>
      </c>
      <c r="DG212" s="43">
        <f t="shared" si="179"/>
        <v>0.56550724637681149</v>
      </c>
      <c r="DH212" s="44">
        <f t="shared" si="180"/>
        <v>0.7566666666666666</v>
      </c>
    </row>
    <row r="213" spans="2:112" x14ac:dyDescent="0.3">
      <c r="B213" s="7">
        <f>'CAT1'!B211</f>
        <v>199</v>
      </c>
      <c r="C213" s="21" t="str">
        <f>'CAT1'!C211</f>
        <v>AME21181</v>
      </c>
      <c r="D213" s="132" t="str">
        <f>'CAT1'!D211</f>
        <v>AME21181</v>
      </c>
      <c r="E213" s="133"/>
      <c r="F213" s="7">
        <f>'CAT1'!F211</f>
        <v>0</v>
      </c>
      <c r="G213" s="7">
        <f>'CAT1'!G211</f>
        <v>2</v>
      </c>
      <c r="H213" s="7">
        <f>'CAT1'!H211</f>
        <v>2</v>
      </c>
      <c r="I213" s="7">
        <f>'CAT1'!I211</f>
        <v>1</v>
      </c>
      <c r="J213" s="7">
        <f>'CAT1'!J211</f>
        <v>0</v>
      </c>
      <c r="K213" s="7">
        <f>'CAT1'!K211</f>
        <v>2</v>
      </c>
      <c r="L213" s="7">
        <f>'CAT1'!L211</f>
        <v>9</v>
      </c>
      <c r="M213" s="7">
        <f>'CAT1'!M211</f>
        <v>10</v>
      </c>
      <c r="N213" s="7">
        <f>'CAT1'!N211</f>
        <v>11</v>
      </c>
      <c r="O213" s="17">
        <f>'CAT1'!O211</f>
        <v>37</v>
      </c>
      <c r="P213" s="7">
        <f>Model!F211</f>
        <v>1</v>
      </c>
      <c r="Q213" s="7">
        <f>Model!G211</f>
        <v>1</v>
      </c>
      <c r="R213" s="7">
        <f>Model!H211</f>
        <v>2</v>
      </c>
      <c r="S213" s="7">
        <f>Model!I211</f>
        <v>1</v>
      </c>
      <c r="T213" s="7">
        <f>Model!J211</f>
        <v>1</v>
      </c>
      <c r="U213" s="7">
        <f>Model!K211</f>
        <v>1</v>
      </c>
      <c r="V213" s="7">
        <f>Model!L211</f>
        <v>2</v>
      </c>
      <c r="W213" s="7">
        <f>Model!M211</f>
        <v>2</v>
      </c>
      <c r="X213" s="7">
        <f>Model!N211</f>
        <v>2</v>
      </c>
      <c r="Y213" s="7">
        <f>Model!O211</f>
        <v>2</v>
      </c>
      <c r="Z213" s="7">
        <f>Model!P211</f>
        <v>7</v>
      </c>
      <c r="AA213" s="7">
        <f>Model!Q211</f>
        <v>12</v>
      </c>
      <c r="AB213" s="7">
        <f>Model!R211</f>
        <v>14</v>
      </c>
      <c r="AC213" s="7">
        <f>Model!S211</f>
        <v>13</v>
      </c>
      <c r="AD213" s="7">
        <f>Model!T211</f>
        <v>11</v>
      </c>
      <c r="AE213" s="7">
        <f>Model!U211</f>
        <v>12</v>
      </c>
      <c r="AF213" s="17">
        <f>Model!V211</f>
        <v>84</v>
      </c>
      <c r="AG213" s="7">
        <f>'CAT1'!P211</f>
        <v>5</v>
      </c>
      <c r="AH213" s="7">
        <f>'CAT1'!Q211</f>
        <v>5</v>
      </c>
      <c r="AI213" s="17">
        <f>'CAT1'!R211</f>
        <v>10</v>
      </c>
      <c r="AJ213" s="29">
        <f>Model!W211</f>
        <v>5</v>
      </c>
      <c r="AK213" s="29">
        <f>Model!X211</f>
        <v>5</v>
      </c>
      <c r="AL213" s="17">
        <f>Model!AB211</f>
        <v>9</v>
      </c>
      <c r="AM213" s="29">
        <f>Model!Z211</f>
        <v>5</v>
      </c>
      <c r="AN213" s="29">
        <f>Model!AA211</f>
        <v>4</v>
      </c>
      <c r="AO213" s="17">
        <f>Model!AB211</f>
        <v>9</v>
      </c>
      <c r="AP213" s="39">
        <f t="shared" si="139"/>
        <v>0.79245283018867929</v>
      </c>
      <c r="AQ213" s="40">
        <f t="shared" si="140"/>
        <v>0.83720930232558144</v>
      </c>
      <c r="AR213" s="41">
        <f t="shared" si="141"/>
        <v>0.86956521739130432</v>
      </c>
      <c r="AS213" s="42">
        <f t="shared" si="142"/>
        <v>0.86956521739130432</v>
      </c>
      <c r="AT213" s="43">
        <f t="shared" si="143"/>
        <v>0.91304347826086951</v>
      </c>
      <c r="AU213" s="44">
        <f t="shared" si="144"/>
        <v>0.73333333333333328</v>
      </c>
      <c r="AV213" s="7">
        <f>ESE!F211</f>
        <v>1</v>
      </c>
      <c r="AW213" s="7">
        <f>ESE!G211</f>
        <v>2</v>
      </c>
      <c r="AX213" s="7">
        <f>ESE!H211</f>
        <v>0</v>
      </c>
      <c r="AY213" s="7">
        <f>ESE!I211</f>
        <v>2</v>
      </c>
      <c r="AZ213" s="7">
        <f>ESE!J211</f>
        <v>0</v>
      </c>
      <c r="BA213" s="7">
        <f>ESE!K211</f>
        <v>0</v>
      </c>
      <c r="BB213" s="7">
        <f>ESE!L211</f>
        <v>0</v>
      </c>
      <c r="BC213" s="7">
        <f>ESE!M211</f>
        <v>0</v>
      </c>
      <c r="BD213" s="7">
        <f>ESE!N211</f>
        <v>2</v>
      </c>
      <c r="BE213" s="7">
        <f>ESE!O211</f>
        <v>2</v>
      </c>
      <c r="BF213" s="7">
        <f>ESE!P211</f>
        <v>6</v>
      </c>
      <c r="BG213" s="7">
        <f>ESE!Q211</f>
        <v>12</v>
      </c>
      <c r="BH213" s="7">
        <f>ESE!R211</f>
        <v>12</v>
      </c>
      <c r="BI213" s="7">
        <f>ESE!S211</f>
        <v>11</v>
      </c>
      <c r="BJ213" s="7">
        <f>ESE!T211</f>
        <v>12</v>
      </c>
      <c r="BK213" s="7">
        <f>ESE!U211</f>
        <v>11</v>
      </c>
      <c r="BL213" s="17">
        <f>ESE!V211</f>
        <v>73</v>
      </c>
      <c r="BM213" s="52">
        <f>ESE!W211</f>
        <v>0.83333333333333337</v>
      </c>
      <c r="BN213" s="40">
        <f>ESE!X211</f>
        <v>0.77777777777777779</v>
      </c>
      <c r="BO213" s="41">
        <f>ESE!Y211</f>
        <v>0.61111111111111116</v>
      </c>
      <c r="BP213" s="42">
        <f>ESE!Z211</f>
        <v>0.66666666666666663</v>
      </c>
      <c r="BQ213" s="43">
        <f>ESE!AA211</f>
        <v>0.72222222222222221</v>
      </c>
      <c r="BR213" s="44">
        <f>ESE!AB211</f>
        <v>0.6</v>
      </c>
      <c r="BS213" s="50">
        <f t="shared" si="145"/>
        <v>0.5</v>
      </c>
      <c r="BT213" s="50">
        <f t="shared" si="146"/>
        <v>0.46666666666666667</v>
      </c>
      <c r="BU213" s="50">
        <f t="shared" si="147"/>
        <v>0.3666666666666667</v>
      </c>
      <c r="BV213" s="50">
        <f t="shared" si="148"/>
        <v>0.39999999999999997</v>
      </c>
      <c r="BW213" s="50">
        <f t="shared" si="149"/>
        <v>0.43333333333333329</v>
      </c>
      <c r="BX213" s="50">
        <f t="shared" si="150"/>
        <v>0.36</v>
      </c>
      <c r="BY213" s="34">
        <f t="shared" si="151"/>
        <v>0.31698113207547174</v>
      </c>
      <c r="BZ213" s="34">
        <f t="shared" si="152"/>
        <v>0.33488372093023261</v>
      </c>
      <c r="CA213" s="34">
        <f t="shared" si="153"/>
        <v>0.34782608695652173</v>
      </c>
      <c r="CB213" s="34">
        <f t="shared" si="154"/>
        <v>0.34782608695652173</v>
      </c>
      <c r="CC213" s="34">
        <f t="shared" si="155"/>
        <v>0.36521739130434783</v>
      </c>
      <c r="CD213" s="34">
        <f t="shared" si="156"/>
        <v>0.29333333333333333</v>
      </c>
      <c r="CE213" s="34">
        <f t="shared" si="157"/>
        <v>0.81698113207547174</v>
      </c>
      <c r="CF213" s="34">
        <f t="shared" si="158"/>
        <v>0.80155038759689923</v>
      </c>
      <c r="CG213" s="34">
        <f t="shared" si="159"/>
        <v>0.71449275362318843</v>
      </c>
      <c r="CH213" s="34">
        <f t="shared" si="160"/>
        <v>0.74782608695652164</v>
      </c>
      <c r="CI213" s="34">
        <f t="shared" si="161"/>
        <v>0.79855072463768106</v>
      </c>
      <c r="CJ213" s="34">
        <f t="shared" si="162"/>
        <v>0.65333333333333332</v>
      </c>
      <c r="CK213" s="34">
        <f>CES!J210</f>
        <v>1</v>
      </c>
      <c r="CL213" s="34">
        <f>CES!K210</f>
        <v>1</v>
      </c>
      <c r="CM213" s="34">
        <f>CES!L210</f>
        <v>0.33333333333333331</v>
      </c>
      <c r="CN213" s="34">
        <f>CES!M210</f>
        <v>1</v>
      </c>
      <c r="CO213" s="34">
        <f>CES!N210</f>
        <v>0.66666666666666663</v>
      </c>
      <c r="CP213" s="34">
        <f>CES!O210</f>
        <v>1</v>
      </c>
      <c r="CQ213" s="34">
        <f t="shared" si="163"/>
        <v>0.1</v>
      </c>
      <c r="CR213" s="34">
        <f t="shared" si="164"/>
        <v>0.1</v>
      </c>
      <c r="CS213" s="34">
        <f t="shared" si="165"/>
        <v>3.3333333333333333E-2</v>
      </c>
      <c r="CT213" s="34">
        <f t="shared" si="166"/>
        <v>0.1</v>
      </c>
      <c r="CU213" s="34">
        <f t="shared" si="167"/>
        <v>6.6666666666666666E-2</v>
      </c>
      <c r="CV213" s="34">
        <f t="shared" si="168"/>
        <v>0.1</v>
      </c>
      <c r="CW213" s="34">
        <f t="shared" si="169"/>
        <v>0.73528301886792458</v>
      </c>
      <c r="CX213" s="34">
        <f t="shared" si="170"/>
        <v>0.72139534883720935</v>
      </c>
      <c r="CY213" s="34">
        <f t="shared" si="171"/>
        <v>0.64304347826086961</v>
      </c>
      <c r="CZ213" s="34">
        <f t="shared" si="172"/>
        <v>0.67304347826086952</v>
      </c>
      <c r="DA213" s="34">
        <f t="shared" si="173"/>
        <v>0.71869565217391296</v>
      </c>
      <c r="DB213" s="34">
        <f t="shared" si="174"/>
        <v>0.58799999999999997</v>
      </c>
      <c r="DC213" s="39">
        <f t="shared" si="175"/>
        <v>0.83528301886792455</v>
      </c>
      <c r="DD213" s="40">
        <f t="shared" si="176"/>
        <v>0.82139534883720933</v>
      </c>
      <c r="DE213" s="41">
        <f t="shared" si="177"/>
        <v>0.67637681159420293</v>
      </c>
      <c r="DF213" s="42">
        <f t="shared" si="178"/>
        <v>0.7730434782608695</v>
      </c>
      <c r="DG213" s="43">
        <f t="shared" si="179"/>
        <v>0.78536231884057961</v>
      </c>
      <c r="DH213" s="44">
        <f t="shared" si="180"/>
        <v>0.68799999999999994</v>
      </c>
    </row>
    <row r="214" spans="2:112" x14ac:dyDescent="0.3">
      <c r="B214" s="7">
        <f>'CAT1'!B212</f>
        <v>200</v>
      </c>
      <c r="C214" s="21" t="str">
        <f>'CAT1'!C212</f>
        <v>AME21182</v>
      </c>
      <c r="D214" s="132" t="str">
        <f>'CAT1'!D212</f>
        <v>AME21182</v>
      </c>
      <c r="E214" s="133"/>
      <c r="F214" s="7">
        <f>'CAT1'!F212</f>
        <v>2</v>
      </c>
      <c r="G214" s="7">
        <f>'CAT1'!G212</f>
        <v>2</v>
      </c>
      <c r="H214" s="7">
        <f>'CAT1'!H212</f>
        <v>2</v>
      </c>
      <c r="I214" s="7">
        <f>'CAT1'!I212</f>
        <v>1</v>
      </c>
      <c r="J214" s="7">
        <f>'CAT1'!J212</f>
        <v>2</v>
      </c>
      <c r="K214" s="7">
        <f>'CAT1'!K212</f>
        <v>2</v>
      </c>
      <c r="L214" s="7">
        <f>'CAT1'!L212</f>
        <v>7</v>
      </c>
      <c r="M214" s="7">
        <f>'CAT1'!M212</f>
        <v>8</v>
      </c>
      <c r="N214" s="7">
        <f>'CAT1'!N212</f>
        <v>14</v>
      </c>
      <c r="O214" s="17">
        <f>'CAT1'!O212</f>
        <v>40</v>
      </c>
      <c r="P214" s="7">
        <f>Model!F212</f>
        <v>2</v>
      </c>
      <c r="Q214" s="7">
        <f>Model!G212</f>
        <v>2</v>
      </c>
      <c r="R214" s="7">
        <f>Model!H212</f>
        <v>2</v>
      </c>
      <c r="S214" s="7">
        <f>Model!I212</f>
        <v>1</v>
      </c>
      <c r="T214" s="7">
        <f>Model!J212</f>
        <v>2</v>
      </c>
      <c r="U214" s="7">
        <f>Model!K212</f>
        <v>2</v>
      </c>
      <c r="V214" s="7">
        <f>Model!L212</f>
        <v>2</v>
      </c>
      <c r="W214" s="7">
        <f>Model!M212</f>
        <v>2</v>
      </c>
      <c r="X214" s="7">
        <f>Model!N212</f>
        <v>2</v>
      </c>
      <c r="Y214" s="7">
        <f>Model!O212</f>
        <v>2</v>
      </c>
      <c r="Z214" s="7">
        <f>Model!P212</f>
        <v>6</v>
      </c>
      <c r="AA214" s="7">
        <f>Model!Q212</f>
        <v>10</v>
      </c>
      <c r="AB214" s="7">
        <f>Model!R212</f>
        <v>13</v>
      </c>
      <c r="AC214" s="7">
        <f>Model!S212</f>
        <v>7</v>
      </c>
      <c r="AD214" s="7">
        <f>Model!T212</f>
        <v>9</v>
      </c>
      <c r="AE214" s="7">
        <f>Model!U212</f>
        <v>7</v>
      </c>
      <c r="AF214" s="17">
        <f>Model!V212</f>
        <v>71</v>
      </c>
      <c r="AG214" s="7">
        <f>'CAT1'!P212</f>
        <v>5</v>
      </c>
      <c r="AH214" s="7">
        <f>'CAT1'!Q212</f>
        <v>5</v>
      </c>
      <c r="AI214" s="17">
        <f>'CAT1'!R212</f>
        <v>10</v>
      </c>
      <c r="AJ214" s="29">
        <f>Model!W212</f>
        <v>5</v>
      </c>
      <c r="AK214" s="29">
        <f>Model!X212</f>
        <v>5</v>
      </c>
      <c r="AL214" s="17">
        <f>Model!AB212</f>
        <v>9</v>
      </c>
      <c r="AM214" s="29">
        <f>Model!Z212</f>
        <v>4</v>
      </c>
      <c r="AN214" s="29">
        <f>Model!AA212</f>
        <v>5</v>
      </c>
      <c r="AO214" s="17">
        <f>Model!AB212</f>
        <v>9</v>
      </c>
      <c r="AP214" s="39">
        <f t="shared" si="139"/>
        <v>0.75471698113207553</v>
      </c>
      <c r="AQ214" s="40">
        <f t="shared" si="140"/>
        <v>0.93023255813953487</v>
      </c>
      <c r="AR214" s="41">
        <f t="shared" si="141"/>
        <v>0.69565217391304346</v>
      </c>
      <c r="AS214" s="42">
        <f t="shared" si="142"/>
        <v>0.78260869565217395</v>
      </c>
      <c r="AT214" s="43">
        <f t="shared" si="143"/>
        <v>0.65217391304347827</v>
      </c>
      <c r="AU214" s="44">
        <f t="shared" si="144"/>
        <v>0.73333333333333328</v>
      </c>
      <c r="AV214" s="7">
        <f>ESE!F212</f>
        <v>2</v>
      </c>
      <c r="AW214" s="7">
        <f>ESE!G212</f>
        <v>2</v>
      </c>
      <c r="AX214" s="7">
        <f>ESE!H212</f>
        <v>2</v>
      </c>
      <c r="AY214" s="7">
        <f>ESE!I212</f>
        <v>2</v>
      </c>
      <c r="AZ214" s="7">
        <f>ESE!J212</f>
        <v>2</v>
      </c>
      <c r="BA214" s="7">
        <f>ESE!K212</f>
        <v>2</v>
      </c>
      <c r="BB214" s="7">
        <f>ESE!L212</f>
        <v>2</v>
      </c>
      <c r="BC214" s="7">
        <f>ESE!M212</f>
        <v>2</v>
      </c>
      <c r="BD214" s="7">
        <f>ESE!N212</f>
        <v>2</v>
      </c>
      <c r="BE214" s="7">
        <f>ESE!O212</f>
        <v>2</v>
      </c>
      <c r="BF214" s="7">
        <f>ESE!P212</f>
        <v>6</v>
      </c>
      <c r="BG214" s="7">
        <f>ESE!Q212</f>
        <v>10</v>
      </c>
      <c r="BH214" s="7">
        <f>ESE!R212</f>
        <v>10</v>
      </c>
      <c r="BI214" s="7">
        <f>ESE!S212</f>
        <v>10</v>
      </c>
      <c r="BJ214" s="7">
        <f>ESE!T212</f>
        <v>10</v>
      </c>
      <c r="BK214" s="7">
        <f>ESE!U212</f>
        <v>10</v>
      </c>
      <c r="BL214" s="17">
        <f>ESE!V212</f>
        <v>76</v>
      </c>
      <c r="BM214" s="52">
        <f>ESE!W212</f>
        <v>0.77777777777777779</v>
      </c>
      <c r="BN214" s="40">
        <f>ESE!X212</f>
        <v>0.77777777777777779</v>
      </c>
      <c r="BO214" s="41">
        <f>ESE!Y212</f>
        <v>0.77777777777777779</v>
      </c>
      <c r="BP214" s="42">
        <f>ESE!Z212</f>
        <v>0.77777777777777779</v>
      </c>
      <c r="BQ214" s="43">
        <f>ESE!AA212</f>
        <v>0.77777777777777779</v>
      </c>
      <c r="BR214" s="44">
        <f>ESE!AB212</f>
        <v>0.6</v>
      </c>
      <c r="BS214" s="50">
        <f t="shared" si="145"/>
        <v>0.46666666666666667</v>
      </c>
      <c r="BT214" s="50">
        <f t="shared" si="146"/>
        <v>0.46666666666666667</v>
      </c>
      <c r="BU214" s="50">
        <f t="shared" si="147"/>
        <v>0.46666666666666667</v>
      </c>
      <c r="BV214" s="50">
        <f t="shared" si="148"/>
        <v>0.46666666666666667</v>
      </c>
      <c r="BW214" s="50">
        <f t="shared" si="149"/>
        <v>0.46666666666666667</v>
      </c>
      <c r="BX214" s="50">
        <f t="shared" si="150"/>
        <v>0.36</v>
      </c>
      <c r="BY214" s="34">
        <f t="shared" si="151"/>
        <v>0.30188679245283023</v>
      </c>
      <c r="BZ214" s="34">
        <f t="shared" si="152"/>
        <v>0.37209302325581395</v>
      </c>
      <c r="CA214" s="34">
        <f t="shared" si="153"/>
        <v>0.27826086956521739</v>
      </c>
      <c r="CB214" s="34">
        <f t="shared" si="154"/>
        <v>0.31304347826086959</v>
      </c>
      <c r="CC214" s="34">
        <f t="shared" si="155"/>
        <v>0.2608695652173913</v>
      </c>
      <c r="CD214" s="34">
        <f t="shared" si="156"/>
        <v>0.29333333333333333</v>
      </c>
      <c r="CE214" s="34">
        <f t="shared" si="157"/>
        <v>0.76855345911949691</v>
      </c>
      <c r="CF214" s="34">
        <f t="shared" si="158"/>
        <v>0.83875968992248062</v>
      </c>
      <c r="CG214" s="34">
        <f t="shared" si="159"/>
        <v>0.74492753623188412</v>
      </c>
      <c r="CH214" s="34">
        <f t="shared" si="160"/>
        <v>0.77971014492753632</v>
      </c>
      <c r="CI214" s="34">
        <f t="shared" si="161"/>
        <v>0.72753623188405792</v>
      </c>
      <c r="CJ214" s="34">
        <f t="shared" si="162"/>
        <v>0.65333333333333332</v>
      </c>
      <c r="CK214" s="34">
        <f>CES!J211</f>
        <v>1</v>
      </c>
      <c r="CL214" s="34">
        <f>CES!K211</f>
        <v>1</v>
      </c>
      <c r="CM214" s="34">
        <f>CES!L211</f>
        <v>1</v>
      </c>
      <c r="CN214" s="34">
        <f>CES!M211</f>
        <v>0.33333333333333331</v>
      </c>
      <c r="CO214" s="34">
        <f>CES!N211</f>
        <v>0.33333333333333331</v>
      </c>
      <c r="CP214" s="34">
        <f>CES!O211</f>
        <v>0.33333333333333331</v>
      </c>
      <c r="CQ214" s="34">
        <f t="shared" si="163"/>
        <v>0.1</v>
      </c>
      <c r="CR214" s="34">
        <f t="shared" si="164"/>
        <v>0.1</v>
      </c>
      <c r="CS214" s="34">
        <f t="shared" si="165"/>
        <v>0.1</v>
      </c>
      <c r="CT214" s="34">
        <f t="shared" si="166"/>
        <v>3.3333333333333333E-2</v>
      </c>
      <c r="CU214" s="34">
        <f t="shared" si="167"/>
        <v>3.3333333333333333E-2</v>
      </c>
      <c r="CV214" s="34">
        <f t="shared" si="168"/>
        <v>3.3333333333333333E-2</v>
      </c>
      <c r="CW214" s="34">
        <f t="shared" si="169"/>
        <v>0.69169811320754726</v>
      </c>
      <c r="CX214" s="34">
        <f t="shared" si="170"/>
        <v>0.75488372093023259</v>
      </c>
      <c r="CY214" s="34">
        <f t="shared" si="171"/>
        <v>0.67043478260869571</v>
      </c>
      <c r="CZ214" s="34">
        <f t="shared" si="172"/>
        <v>0.70173913043478275</v>
      </c>
      <c r="DA214" s="34">
        <f t="shared" si="173"/>
        <v>0.65478260869565219</v>
      </c>
      <c r="DB214" s="34">
        <f t="shared" si="174"/>
        <v>0.58799999999999997</v>
      </c>
      <c r="DC214" s="39">
        <f t="shared" si="175"/>
        <v>0.79169811320754724</v>
      </c>
      <c r="DD214" s="40">
        <f t="shared" si="176"/>
        <v>0.85488372093023257</v>
      </c>
      <c r="DE214" s="41">
        <f t="shared" si="177"/>
        <v>0.77043478260869569</v>
      </c>
      <c r="DF214" s="42">
        <f t="shared" si="178"/>
        <v>0.73507246376811608</v>
      </c>
      <c r="DG214" s="43">
        <f t="shared" si="179"/>
        <v>0.68811594202898552</v>
      </c>
      <c r="DH214" s="44">
        <f t="shared" si="180"/>
        <v>0.62133333333333329</v>
      </c>
    </row>
    <row r="215" spans="2:112" x14ac:dyDescent="0.3">
      <c r="B215" s="7">
        <f>'CAT1'!B213</f>
        <v>201</v>
      </c>
      <c r="C215" s="21" t="str">
        <f>'CAT1'!C213</f>
        <v>AME21185</v>
      </c>
      <c r="D215" s="132" t="str">
        <f>'CAT1'!D213</f>
        <v>AME21185</v>
      </c>
      <c r="E215" s="133"/>
      <c r="F215" s="7">
        <f>'CAT1'!F213</f>
        <v>2</v>
      </c>
      <c r="G215" s="7">
        <f>'CAT1'!G213</f>
        <v>2</v>
      </c>
      <c r="H215" s="7">
        <f>'CAT1'!H213</f>
        <v>2</v>
      </c>
      <c r="I215" s="7">
        <f>'CAT1'!I213</f>
        <v>1</v>
      </c>
      <c r="J215" s="7">
        <f>'CAT1'!J213</f>
        <v>2</v>
      </c>
      <c r="K215" s="7">
        <f>'CAT1'!K213</f>
        <v>2</v>
      </c>
      <c r="L215" s="7">
        <f>'CAT1'!L213</f>
        <v>7</v>
      </c>
      <c r="M215" s="7">
        <f>'CAT1'!M213</f>
        <v>8</v>
      </c>
      <c r="N215" s="7">
        <f>'CAT1'!N213</f>
        <v>14</v>
      </c>
      <c r="O215" s="17">
        <f>'CAT1'!O213</f>
        <v>40</v>
      </c>
      <c r="P215" s="7">
        <f>Model!F213</f>
        <v>1</v>
      </c>
      <c r="Q215" s="7">
        <f>Model!G213</f>
        <v>1</v>
      </c>
      <c r="R215" s="7">
        <f>Model!H213</f>
        <v>1</v>
      </c>
      <c r="S215" s="7">
        <f>Model!I213</f>
        <v>1</v>
      </c>
      <c r="T215" s="7">
        <f>Model!J213</f>
        <v>2</v>
      </c>
      <c r="U215" s="7">
        <f>Model!K213</f>
        <v>2</v>
      </c>
      <c r="V215" s="7">
        <f>Model!L213</f>
        <v>1</v>
      </c>
      <c r="W215" s="7">
        <f>Model!M213</f>
        <v>1</v>
      </c>
      <c r="X215" s="7">
        <f>Model!N213</f>
        <v>1</v>
      </c>
      <c r="Y215" s="7">
        <f>Model!O213</f>
        <v>1</v>
      </c>
      <c r="Z215" s="7">
        <f>Model!P213</f>
        <v>7</v>
      </c>
      <c r="AA215" s="7">
        <f>Model!Q213</f>
        <v>12</v>
      </c>
      <c r="AB215" s="7">
        <f>Model!R213</f>
        <v>11</v>
      </c>
      <c r="AC215" s="7">
        <f>Model!S213</f>
        <v>14</v>
      </c>
      <c r="AD215" s="7">
        <f>Model!T213</f>
        <v>11</v>
      </c>
      <c r="AE215" s="7">
        <f>Model!U213</f>
        <v>13</v>
      </c>
      <c r="AF215" s="17">
        <f>Model!V213</f>
        <v>80</v>
      </c>
      <c r="AG215" s="7">
        <f>'CAT1'!P213</f>
        <v>5</v>
      </c>
      <c r="AH215" s="7">
        <f>'CAT1'!Q213</f>
        <v>5</v>
      </c>
      <c r="AI215" s="17">
        <f>'CAT1'!R213</f>
        <v>10</v>
      </c>
      <c r="AJ215" s="29">
        <f>Model!W213</f>
        <v>5</v>
      </c>
      <c r="AK215" s="29">
        <f>Model!X213</f>
        <v>5</v>
      </c>
      <c r="AL215" s="17">
        <f>Model!AB213</f>
        <v>9</v>
      </c>
      <c r="AM215" s="29">
        <f>Model!Z213</f>
        <v>5</v>
      </c>
      <c r="AN215" s="29">
        <f>Model!AA213</f>
        <v>4</v>
      </c>
      <c r="AO215" s="17">
        <f>Model!AB213</f>
        <v>9</v>
      </c>
      <c r="AP215" s="39">
        <f t="shared" si="139"/>
        <v>0.75471698113207553</v>
      </c>
      <c r="AQ215" s="40">
        <f t="shared" si="140"/>
        <v>0.86046511627906974</v>
      </c>
      <c r="AR215" s="41">
        <f t="shared" si="141"/>
        <v>1</v>
      </c>
      <c r="AS215" s="42">
        <f t="shared" si="142"/>
        <v>0.78260869565217395</v>
      </c>
      <c r="AT215" s="43">
        <f t="shared" si="143"/>
        <v>0.86956521739130432</v>
      </c>
      <c r="AU215" s="44">
        <f t="shared" si="144"/>
        <v>0.73333333333333328</v>
      </c>
      <c r="AV215" s="7">
        <f>ESE!F213</f>
        <v>2</v>
      </c>
      <c r="AW215" s="7">
        <f>ESE!G213</f>
        <v>2</v>
      </c>
      <c r="AX215" s="7">
        <f>ESE!H213</f>
        <v>2</v>
      </c>
      <c r="AY215" s="7">
        <f>ESE!I213</f>
        <v>0</v>
      </c>
      <c r="AZ215" s="7">
        <f>ESE!J213</f>
        <v>2</v>
      </c>
      <c r="BA215" s="7">
        <f>ESE!K213</f>
        <v>2</v>
      </c>
      <c r="BB215" s="7">
        <f>ESE!L213</f>
        <v>2</v>
      </c>
      <c r="BC215" s="7">
        <f>ESE!M213</f>
        <v>2</v>
      </c>
      <c r="BD215" s="7">
        <f>ESE!N213</f>
        <v>2</v>
      </c>
      <c r="BE215" s="7">
        <f>ESE!O213</f>
        <v>2</v>
      </c>
      <c r="BF215" s="7">
        <f>ESE!P213</f>
        <v>6</v>
      </c>
      <c r="BG215" s="7">
        <f>ESE!Q213</f>
        <v>11</v>
      </c>
      <c r="BH215" s="7">
        <f>ESE!R213</f>
        <v>12</v>
      </c>
      <c r="BI215" s="7">
        <f>ESE!S213</f>
        <v>10</v>
      </c>
      <c r="BJ215" s="7">
        <f>ESE!T213</f>
        <v>11</v>
      </c>
      <c r="BK215" s="7">
        <f>ESE!U213</f>
        <v>12</v>
      </c>
      <c r="BL215" s="17">
        <f>ESE!V213</f>
        <v>80</v>
      </c>
      <c r="BM215" s="52">
        <f>ESE!W213</f>
        <v>0.83333333333333337</v>
      </c>
      <c r="BN215" s="40">
        <f>ESE!X213</f>
        <v>0.77777777777777779</v>
      </c>
      <c r="BO215" s="41">
        <f>ESE!Y213</f>
        <v>0.77777777777777779</v>
      </c>
      <c r="BP215" s="42">
        <f>ESE!Z213</f>
        <v>0.83333333333333337</v>
      </c>
      <c r="BQ215" s="43">
        <f>ESE!AA213</f>
        <v>0.88888888888888884</v>
      </c>
      <c r="BR215" s="44">
        <f>ESE!AB213</f>
        <v>0.6</v>
      </c>
      <c r="BS215" s="50">
        <f t="shared" si="145"/>
        <v>0.5</v>
      </c>
      <c r="BT215" s="50">
        <f t="shared" si="146"/>
        <v>0.46666666666666667</v>
      </c>
      <c r="BU215" s="50">
        <f t="shared" si="147"/>
        <v>0.46666666666666667</v>
      </c>
      <c r="BV215" s="50">
        <f t="shared" si="148"/>
        <v>0.5</v>
      </c>
      <c r="BW215" s="50">
        <f t="shared" si="149"/>
        <v>0.53333333333333333</v>
      </c>
      <c r="BX215" s="50">
        <f t="shared" si="150"/>
        <v>0.36</v>
      </c>
      <c r="BY215" s="34">
        <f t="shared" si="151"/>
        <v>0.30188679245283023</v>
      </c>
      <c r="BZ215" s="34">
        <f t="shared" si="152"/>
        <v>0.34418604651162793</v>
      </c>
      <c r="CA215" s="34">
        <f t="shared" si="153"/>
        <v>0.4</v>
      </c>
      <c r="CB215" s="34">
        <f t="shared" si="154"/>
        <v>0.31304347826086959</v>
      </c>
      <c r="CC215" s="34">
        <f t="shared" si="155"/>
        <v>0.34782608695652173</v>
      </c>
      <c r="CD215" s="34">
        <f t="shared" si="156"/>
        <v>0.29333333333333333</v>
      </c>
      <c r="CE215" s="34">
        <f t="shared" si="157"/>
        <v>0.80188679245283023</v>
      </c>
      <c r="CF215" s="34">
        <f t="shared" si="158"/>
        <v>0.81085271317829455</v>
      </c>
      <c r="CG215" s="34">
        <f t="shared" si="159"/>
        <v>0.8666666666666667</v>
      </c>
      <c r="CH215" s="34">
        <f t="shared" si="160"/>
        <v>0.81304347826086953</v>
      </c>
      <c r="CI215" s="34">
        <f t="shared" si="161"/>
        <v>0.88115942028985506</v>
      </c>
      <c r="CJ215" s="34">
        <f t="shared" si="162"/>
        <v>0.65333333333333332</v>
      </c>
      <c r="CK215" s="34">
        <f>CES!J212</f>
        <v>0.33333333333333331</v>
      </c>
      <c r="CL215" s="34">
        <f>CES!K212</f>
        <v>0.66666666666666663</v>
      </c>
      <c r="CM215" s="34">
        <f>CES!L212</f>
        <v>0.33333333333333331</v>
      </c>
      <c r="CN215" s="34">
        <f>CES!M212</f>
        <v>0.33333333333333331</v>
      </c>
      <c r="CO215" s="34">
        <f>CES!N212</f>
        <v>0.66666666666666663</v>
      </c>
      <c r="CP215" s="34">
        <f>CES!O212</f>
        <v>0.66666666666666663</v>
      </c>
      <c r="CQ215" s="34">
        <f t="shared" si="163"/>
        <v>3.3333333333333333E-2</v>
      </c>
      <c r="CR215" s="34">
        <f t="shared" si="164"/>
        <v>6.6666666666666666E-2</v>
      </c>
      <c r="CS215" s="34">
        <f t="shared" si="165"/>
        <v>3.3333333333333333E-2</v>
      </c>
      <c r="CT215" s="34">
        <f t="shared" si="166"/>
        <v>3.3333333333333333E-2</v>
      </c>
      <c r="CU215" s="34">
        <f t="shared" si="167"/>
        <v>6.6666666666666666E-2</v>
      </c>
      <c r="CV215" s="34">
        <f t="shared" si="168"/>
        <v>6.6666666666666666E-2</v>
      </c>
      <c r="CW215" s="34">
        <f t="shared" si="169"/>
        <v>0.72169811320754718</v>
      </c>
      <c r="CX215" s="34">
        <f t="shared" si="170"/>
        <v>0.72976744186046516</v>
      </c>
      <c r="CY215" s="34">
        <f t="shared" si="171"/>
        <v>0.78</v>
      </c>
      <c r="CZ215" s="34">
        <f t="shared" si="172"/>
        <v>0.73173913043478256</v>
      </c>
      <c r="DA215" s="34">
        <f t="shared" si="173"/>
        <v>0.79304347826086952</v>
      </c>
      <c r="DB215" s="34">
        <f t="shared" si="174"/>
        <v>0.58799999999999997</v>
      </c>
      <c r="DC215" s="39">
        <f t="shared" si="175"/>
        <v>0.7550314465408805</v>
      </c>
      <c r="DD215" s="40">
        <f t="shared" si="176"/>
        <v>0.79643410852713181</v>
      </c>
      <c r="DE215" s="41">
        <f t="shared" si="177"/>
        <v>0.81333333333333335</v>
      </c>
      <c r="DF215" s="42">
        <f t="shared" si="178"/>
        <v>0.76507246376811588</v>
      </c>
      <c r="DG215" s="43">
        <f t="shared" si="179"/>
        <v>0.85971014492753617</v>
      </c>
      <c r="DH215" s="44">
        <f t="shared" si="180"/>
        <v>0.65466666666666662</v>
      </c>
    </row>
    <row r="216" spans="2:112" x14ac:dyDescent="0.3">
      <c r="B216" s="7">
        <f>'CAT1'!B214</f>
        <v>202</v>
      </c>
      <c r="C216" s="21" t="str">
        <f>'CAT1'!C214</f>
        <v>AME21187</v>
      </c>
      <c r="D216" s="132" t="str">
        <f>'CAT1'!D214</f>
        <v>AME21187</v>
      </c>
      <c r="E216" s="133"/>
      <c r="F216" s="7">
        <f>'CAT1'!F214</f>
        <v>2</v>
      </c>
      <c r="G216" s="7">
        <f>'CAT1'!G214</f>
        <v>2</v>
      </c>
      <c r="H216" s="7">
        <f>'CAT1'!H214</f>
        <v>2</v>
      </c>
      <c r="I216" s="7">
        <f>'CAT1'!I214</f>
        <v>2</v>
      </c>
      <c r="J216" s="7">
        <f>'CAT1'!J214</f>
        <v>2</v>
      </c>
      <c r="K216" s="7">
        <f>'CAT1'!K214</f>
        <v>2</v>
      </c>
      <c r="L216" s="7">
        <f>'CAT1'!L214</f>
        <v>9</v>
      </c>
      <c r="M216" s="7">
        <f>'CAT1'!M214</f>
        <v>11</v>
      </c>
      <c r="N216" s="7">
        <f>'CAT1'!N214</f>
        <v>10</v>
      </c>
      <c r="O216" s="17">
        <f>'CAT1'!O214</f>
        <v>42</v>
      </c>
      <c r="P216" s="7">
        <f>Model!F214</f>
        <v>1</v>
      </c>
      <c r="Q216" s="7">
        <f>Model!G214</f>
        <v>1</v>
      </c>
      <c r="R216" s="7">
        <f>Model!H214</f>
        <v>2</v>
      </c>
      <c r="S216" s="7">
        <f>Model!I214</f>
        <v>1</v>
      </c>
      <c r="T216" s="7">
        <f>Model!J214</f>
        <v>1</v>
      </c>
      <c r="U216" s="7">
        <f>Model!K214</f>
        <v>1</v>
      </c>
      <c r="V216" s="7">
        <f>Model!L214</f>
        <v>2</v>
      </c>
      <c r="W216" s="7">
        <f>Model!M214</f>
        <v>1</v>
      </c>
      <c r="X216" s="7">
        <f>Model!N214</f>
        <v>1</v>
      </c>
      <c r="Y216" s="7">
        <f>Model!O214</f>
        <v>2</v>
      </c>
      <c r="Z216" s="7">
        <f>Model!P214</f>
        <v>8</v>
      </c>
      <c r="AA216" s="7">
        <f>Model!Q214</f>
        <v>14</v>
      </c>
      <c r="AB216" s="7">
        <f>Model!R214</f>
        <v>12</v>
      </c>
      <c r="AC216" s="7">
        <f>Model!S214</f>
        <v>13</v>
      </c>
      <c r="AD216" s="7">
        <f>Model!T214</f>
        <v>14</v>
      </c>
      <c r="AE216" s="7">
        <f>Model!U214</f>
        <v>7</v>
      </c>
      <c r="AF216" s="17">
        <f>Model!V214</f>
        <v>81</v>
      </c>
      <c r="AG216" s="7">
        <f>'CAT1'!P214</f>
        <v>5</v>
      </c>
      <c r="AH216" s="7">
        <f>'CAT1'!Q214</f>
        <v>5</v>
      </c>
      <c r="AI216" s="17">
        <f>'CAT1'!R214</f>
        <v>10</v>
      </c>
      <c r="AJ216" s="29">
        <f>Model!W214</f>
        <v>5</v>
      </c>
      <c r="AK216" s="29">
        <f>Model!X214</f>
        <v>5</v>
      </c>
      <c r="AL216" s="17">
        <f>Model!AB214</f>
        <v>10</v>
      </c>
      <c r="AM216" s="29">
        <f>Model!Z214</f>
        <v>5</v>
      </c>
      <c r="AN216" s="29">
        <f>Model!AA214</f>
        <v>5</v>
      </c>
      <c r="AO216" s="17">
        <f>Model!AB214</f>
        <v>10</v>
      </c>
      <c r="AP216" s="39">
        <f t="shared" si="139"/>
        <v>0.8867924528301887</v>
      </c>
      <c r="AQ216" s="40">
        <f t="shared" si="140"/>
        <v>0.83720930232558144</v>
      </c>
      <c r="AR216" s="41">
        <f t="shared" si="141"/>
        <v>0.86956521739130432</v>
      </c>
      <c r="AS216" s="42">
        <f t="shared" si="142"/>
        <v>0.95652173913043481</v>
      </c>
      <c r="AT216" s="43">
        <f t="shared" si="143"/>
        <v>0.65217391304347827</v>
      </c>
      <c r="AU216" s="44">
        <f t="shared" si="144"/>
        <v>0.8666666666666667</v>
      </c>
      <c r="AV216" s="7">
        <f>ESE!F214</f>
        <v>2</v>
      </c>
      <c r="AW216" s="7">
        <f>ESE!G214</f>
        <v>2</v>
      </c>
      <c r="AX216" s="7">
        <f>ESE!H214</f>
        <v>2</v>
      </c>
      <c r="AY216" s="7">
        <f>ESE!I214</f>
        <v>0</v>
      </c>
      <c r="AZ216" s="7">
        <f>ESE!J214</f>
        <v>2</v>
      </c>
      <c r="BA216" s="7">
        <f>ESE!K214</f>
        <v>2</v>
      </c>
      <c r="BB216" s="7">
        <f>ESE!L214</f>
        <v>2</v>
      </c>
      <c r="BC216" s="7">
        <f>ESE!M214</f>
        <v>1</v>
      </c>
      <c r="BD216" s="7">
        <f>ESE!N214</f>
        <v>2</v>
      </c>
      <c r="BE216" s="7">
        <f>ESE!O214</f>
        <v>2</v>
      </c>
      <c r="BF216" s="7">
        <f>ESE!P214</f>
        <v>7</v>
      </c>
      <c r="BG216" s="7">
        <f>ESE!Q214</f>
        <v>11</v>
      </c>
      <c r="BH216" s="7">
        <f>ESE!R214</f>
        <v>12</v>
      </c>
      <c r="BI216" s="7">
        <f>ESE!S214</f>
        <v>10</v>
      </c>
      <c r="BJ216" s="7">
        <f>ESE!T214</f>
        <v>10</v>
      </c>
      <c r="BK216" s="7">
        <f>ESE!U214</f>
        <v>11</v>
      </c>
      <c r="BL216" s="17">
        <f>ESE!V214</f>
        <v>78</v>
      </c>
      <c r="BM216" s="52">
        <f>ESE!W214</f>
        <v>0.83333333333333337</v>
      </c>
      <c r="BN216" s="40">
        <f>ESE!X214</f>
        <v>0.77777777777777779</v>
      </c>
      <c r="BO216" s="41">
        <f>ESE!Y214</f>
        <v>0.77777777777777779</v>
      </c>
      <c r="BP216" s="42">
        <f>ESE!Z214</f>
        <v>0.72222222222222221</v>
      </c>
      <c r="BQ216" s="43">
        <f>ESE!AA214</f>
        <v>0.77777777777777779</v>
      </c>
      <c r="BR216" s="44">
        <f>ESE!AB214</f>
        <v>0.7</v>
      </c>
      <c r="BS216" s="50">
        <f t="shared" si="145"/>
        <v>0.5</v>
      </c>
      <c r="BT216" s="50">
        <f t="shared" si="146"/>
        <v>0.46666666666666667</v>
      </c>
      <c r="BU216" s="50">
        <f t="shared" si="147"/>
        <v>0.46666666666666667</v>
      </c>
      <c r="BV216" s="50">
        <f t="shared" si="148"/>
        <v>0.43333333333333329</v>
      </c>
      <c r="BW216" s="50">
        <f t="shared" si="149"/>
        <v>0.46666666666666667</v>
      </c>
      <c r="BX216" s="50">
        <f t="shared" si="150"/>
        <v>0.42</v>
      </c>
      <c r="BY216" s="34">
        <f t="shared" si="151"/>
        <v>0.3547169811320755</v>
      </c>
      <c r="BZ216" s="34">
        <f t="shared" si="152"/>
        <v>0.33488372093023261</v>
      </c>
      <c r="CA216" s="34">
        <f t="shared" si="153"/>
        <v>0.34782608695652173</v>
      </c>
      <c r="CB216" s="34">
        <f t="shared" si="154"/>
        <v>0.38260869565217392</v>
      </c>
      <c r="CC216" s="34">
        <f t="shared" si="155"/>
        <v>0.2608695652173913</v>
      </c>
      <c r="CD216" s="34">
        <f t="shared" si="156"/>
        <v>0.34666666666666668</v>
      </c>
      <c r="CE216" s="34">
        <f t="shared" si="157"/>
        <v>0.8547169811320755</v>
      </c>
      <c r="CF216" s="34">
        <f t="shared" si="158"/>
        <v>0.80155038759689923</v>
      </c>
      <c r="CG216" s="34">
        <f t="shared" si="159"/>
        <v>0.8144927536231884</v>
      </c>
      <c r="CH216" s="34">
        <f t="shared" si="160"/>
        <v>0.81594202898550727</v>
      </c>
      <c r="CI216" s="34">
        <f t="shared" si="161"/>
        <v>0.72753623188405792</v>
      </c>
      <c r="CJ216" s="34">
        <f t="shared" si="162"/>
        <v>0.76666666666666661</v>
      </c>
      <c r="CK216" s="34">
        <f>CES!J213</f>
        <v>1</v>
      </c>
      <c r="CL216" s="34">
        <f>CES!K213</f>
        <v>0.33333333333333331</v>
      </c>
      <c r="CM216" s="34">
        <f>CES!L213</f>
        <v>1</v>
      </c>
      <c r="CN216" s="34">
        <f>CES!M213</f>
        <v>0.33333333333333331</v>
      </c>
      <c r="CO216" s="34">
        <f>CES!N213</f>
        <v>0.66666666666666663</v>
      </c>
      <c r="CP216" s="34">
        <f>CES!O213</f>
        <v>0.66666666666666663</v>
      </c>
      <c r="CQ216" s="34">
        <f t="shared" si="163"/>
        <v>0.1</v>
      </c>
      <c r="CR216" s="34">
        <f t="shared" si="164"/>
        <v>3.3333333333333333E-2</v>
      </c>
      <c r="CS216" s="34">
        <f t="shared" si="165"/>
        <v>0.1</v>
      </c>
      <c r="CT216" s="34">
        <f t="shared" si="166"/>
        <v>3.3333333333333333E-2</v>
      </c>
      <c r="CU216" s="34">
        <f t="shared" si="167"/>
        <v>6.6666666666666666E-2</v>
      </c>
      <c r="CV216" s="34">
        <f t="shared" si="168"/>
        <v>6.6666666666666666E-2</v>
      </c>
      <c r="CW216" s="34">
        <f t="shared" si="169"/>
        <v>0.76924528301886796</v>
      </c>
      <c r="CX216" s="34">
        <f t="shared" si="170"/>
        <v>0.72139534883720935</v>
      </c>
      <c r="CY216" s="34">
        <f t="shared" si="171"/>
        <v>0.73304347826086957</v>
      </c>
      <c r="CZ216" s="34">
        <f t="shared" si="172"/>
        <v>0.73434782608695659</v>
      </c>
      <c r="DA216" s="34">
        <f t="shared" si="173"/>
        <v>0.65478260869565219</v>
      </c>
      <c r="DB216" s="34">
        <f t="shared" si="174"/>
        <v>0.69</v>
      </c>
      <c r="DC216" s="39">
        <f t="shared" si="175"/>
        <v>0.86924528301886794</v>
      </c>
      <c r="DD216" s="40">
        <f t="shared" si="176"/>
        <v>0.75472868217054268</v>
      </c>
      <c r="DE216" s="41">
        <f t="shared" si="177"/>
        <v>0.83304347826086955</v>
      </c>
      <c r="DF216" s="42">
        <f t="shared" si="178"/>
        <v>0.76768115942028992</v>
      </c>
      <c r="DG216" s="43">
        <f t="shared" si="179"/>
        <v>0.72144927536231884</v>
      </c>
      <c r="DH216" s="44">
        <f t="shared" si="180"/>
        <v>0.7566666666666666</v>
      </c>
    </row>
    <row r="217" spans="2:112" x14ac:dyDescent="0.3">
      <c r="B217" s="7">
        <f>'CAT1'!B215</f>
        <v>203</v>
      </c>
      <c r="C217" s="21" t="str">
        <f>'CAT1'!C215</f>
        <v>AME21190</v>
      </c>
      <c r="D217" s="132" t="str">
        <f>'CAT1'!D215</f>
        <v>AME21190</v>
      </c>
      <c r="E217" s="133"/>
      <c r="F217" s="7">
        <f>'CAT1'!F215</f>
        <v>2</v>
      </c>
      <c r="G217" s="7">
        <f>'CAT1'!G215</f>
        <v>2</v>
      </c>
      <c r="H217" s="7">
        <f>'CAT1'!H215</f>
        <v>2</v>
      </c>
      <c r="I217" s="7">
        <f>'CAT1'!I215</f>
        <v>2</v>
      </c>
      <c r="J217" s="7">
        <f>'CAT1'!J215</f>
        <v>2</v>
      </c>
      <c r="K217" s="7">
        <f>'CAT1'!K215</f>
        <v>2</v>
      </c>
      <c r="L217" s="7">
        <f>'CAT1'!L215</f>
        <v>9</v>
      </c>
      <c r="M217" s="7">
        <f>'CAT1'!M215</f>
        <v>13</v>
      </c>
      <c r="N217" s="7">
        <f>'CAT1'!N215</f>
        <v>10</v>
      </c>
      <c r="O217" s="17">
        <f>'CAT1'!O215</f>
        <v>44</v>
      </c>
      <c r="P217" s="7">
        <f>Model!F215</f>
        <v>2</v>
      </c>
      <c r="Q217" s="7">
        <f>Model!G215</f>
        <v>2</v>
      </c>
      <c r="R217" s="7">
        <f>Model!H215</f>
        <v>2</v>
      </c>
      <c r="S217" s="7">
        <f>Model!I215</f>
        <v>2</v>
      </c>
      <c r="T217" s="7">
        <f>Model!J215</f>
        <v>2</v>
      </c>
      <c r="U217" s="7">
        <f>Model!K215</f>
        <v>2</v>
      </c>
      <c r="V217" s="7">
        <f>Model!L215</f>
        <v>2</v>
      </c>
      <c r="W217" s="7">
        <f>Model!M215</f>
        <v>2</v>
      </c>
      <c r="X217" s="7">
        <f>Model!N215</f>
        <v>2</v>
      </c>
      <c r="Y217" s="7">
        <f>Model!O215</f>
        <v>2</v>
      </c>
      <c r="Z217" s="7">
        <f>Model!P215</f>
        <v>7</v>
      </c>
      <c r="AA217" s="7">
        <f>Model!Q215</f>
        <v>4</v>
      </c>
      <c r="AB217" s="7">
        <f>Model!R215</f>
        <v>7</v>
      </c>
      <c r="AC217" s="7">
        <f>Model!S215</f>
        <v>0</v>
      </c>
      <c r="AD217" s="7">
        <f>Model!T215</f>
        <v>4</v>
      </c>
      <c r="AE217" s="7">
        <f>Model!U215</f>
        <v>8</v>
      </c>
      <c r="AF217" s="17">
        <f>Model!V215</f>
        <v>50</v>
      </c>
      <c r="AG217" s="7">
        <f>'CAT1'!P215</f>
        <v>5</v>
      </c>
      <c r="AH217" s="7">
        <f>'CAT1'!Q215</f>
        <v>5</v>
      </c>
      <c r="AI217" s="17">
        <f>'CAT1'!R215</f>
        <v>10</v>
      </c>
      <c r="AJ217" s="29">
        <f>Model!W215</f>
        <v>5</v>
      </c>
      <c r="AK217" s="29">
        <f>Model!X215</f>
        <v>5</v>
      </c>
      <c r="AL217" s="17">
        <f>Model!AB215</f>
        <v>9</v>
      </c>
      <c r="AM217" s="29">
        <f>Model!Z215</f>
        <v>4</v>
      </c>
      <c r="AN217" s="29">
        <f>Model!AA215</f>
        <v>5</v>
      </c>
      <c r="AO217" s="17">
        <f>Model!AB215</f>
        <v>9</v>
      </c>
      <c r="AP217" s="39">
        <f t="shared" si="139"/>
        <v>0.77358490566037741</v>
      </c>
      <c r="AQ217" s="40">
        <f t="shared" si="140"/>
        <v>0.7441860465116279</v>
      </c>
      <c r="AR217" s="41">
        <f t="shared" si="141"/>
        <v>0.39130434782608697</v>
      </c>
      <c r="AS217" s="42">
        <f t="shared" si="142"/>
        <v>0.56521739130434778</v>
      </c>
      <c r="AT217" s="43">
        <f t="shared" si="143"/>
        <v>0.69565217391304346</v>
      </c>
      <c r="AU217" s="44">
        <f t="shared" si="144"/>
        <v>0.8</v>
      </c>
      <c r="AV217" s="7">
        <f>ESE!F215</f>
        <v>2</v>
      </c>
      <c r="AW217" s="7">
        <f>ESE!G215</f>
        <v>2</v>
      </c>
      <c r="AX217" s="7">
        <f>ESE!H215</f>
        <v>2</v>
      </c>
      <c r="AY217" s="7">
        <f>ESE!I215</f>
        <v>2</v>
      </c>
      <c r="AZ217" s="7">
        <f>ESE!J215</f>
        <v>2</v>
      </c>
      <c r="BA217" s="7">
        <f>ESE!K215</f>
        <v>2</v>
      </c>
      <c r="BB217" s="7">
        <f>ESE!L215</f>
        <v>2</v>
      </c>
      <c r="BC217" s="7">
        <f>ESE!M215</f>
        <v>2</v>
      </c>
      <c r="BD217" s="7">
        <f>ESE!N215</f>
        <v>2</v>
      </c>
      <c r="BE217" s="7">
        <f>ESE!O215</f>
        <v>2</v>
      </c>
      <c r="BF217" s="7">
        <f>ESE!P215</f>
        <v>6</v>
      </c>
      <c r="BG217" s="7">
        <f>ESE!Q215</f>
        <v>11</v>
      </c>
      <c r="BH217" s="7">
        <f>ESE!R215</f>
        <v>12</v>
      </c>
      <c r="BI217" s="7">
        <f>ESE!S215</f>
        <v>11</v>
      </c>
      <c r="BJ217" s="7">
        <f>ESE!T215</f>
        <v>11</v>
      </c>
      <c r="BK217" s="7">
        <f>ESE!U215</f>
        <v>10</v>
      </c>
      <c r="BL217" s="17">
        <f>ESE!V215</f>
        <v>81</v>
      </c>
      <c r="BM217" s="52">
        <f>ESE!W215</f>
        <v>0.83333333333333337</v>
      </c>
      <c r="BN217" s="40">
        <f>ESE!X215</f>
        <v>0.88888888888888884</v>
      </c>
      <c r="BO217" s="41">
        <f>ESE!Y215</f>
        <v>0.83333333333333337</v>
      </c>
      <c r="BP217" s="42">
        <f>ESE!Z215</f>
        <v>0.83333333333333337</v>
      </c>
      <c r="BQ217" s="43">
        <f>ESE!AA215</f>
        <v>0.77777777777777779</v>
      </c>
      <c r="BR217" s="44">
        <f>ESE!AB215</f>
        <v>0.6</v>
      </c>
      <c r="BS217" s="50">
        <f t="shared" si="145"/>
        <v>0.5</v>
      </c>
      <c r="BT217" s="50">
        <f t="shared" si="146"/>
        <v>0.53333333333333333</v>
      </c>
      <c r="BU217" s="50">
        <f t="shared" si="147"/>
        <v>0.5</v>
      </c>
      <c r="BV217" s="50">
        <f t="shared" si="148"/>
        <v>0.5</v>
      </c>
      <c r="BW217" s="50">
        <f t="shared" si="149"/>
        <v>0.46666666666666667</v>
      </c>
      <c r="BX217" s="50">
        <f t="shared" si="150"/>
        <v>0.36</v>
      </c>
      <c r="BY217" s="34">
        <f t="shared" si="151"/>
        <v>0.30943396226415099</v>
      </c>
      <c r="BZ217" s="34">
        <f t="shared" si="152"/>
        <v>0.29767441860465116</v>
      </c>
      <c r="CA217" s="34">
        <f t="shared" si="153"/>
        <v>0.15652173913043479</v>
      </c>
      <c r="CB217" s="34">
        <f t="shared" si="154"/>
        <v>0.22608695652173913</v>
      </c>
      <c r="CC217" s="34">
        <f t="shared" si="155"/>
        <v>0.27826086956521739</v>
      </c>
      <c r="CD217" s="34">
        <f t="shared" si="156"/>
        <v>0.32000000000000006</v>
      </c>
      <c r="CE217" s="34">
        <f t="shared" si="157"/>
        <v>0.80943396226415099</v>
      </c>
      <c r="CF217" s="34">
        <f t="shared" si="158"/>
        <v>0.83100775193798448</v>
      </c>
      <c r="CG217" s="34">
        <f t="shared" si="159"/>
        <v>0.65652173913043477</v>
      </c>
      <c r="CH217" s="34">
        <f t="shared" si="160"/>
        <v>0.72608695652173916</v>
      </c>
      <c r="CI217" s="34">
        <f t="shared" si="161"/>
        <v>0.74492753623188412</v>
      </c>
      <c r="CJ217" s="34">
        <f t="shared" si="162"/>
        <v>0.68</v>
      </c>
      <c r="CK217" s="34">
        <f>CES!J214</f>
        <v>0.33333333333333331</v>
      </c>
      <c r="CL217" s="34">
        <f>CES!K214</f>
        <v>0.66666666666666663</v>
      </c>
      <c r="CM217" s="34">
        <f>CES!L214</f>
        <v>0.66666666666666663</v>
      </c>
      <c r="CN217" s="34">
        <f>CES!M214</f>
        <v>0.66666666666666663</v>
      </c>
      <c r="CO217" s="34">
        <f>CES!N214</f>
        <v>0.33333333333333331</v>
      </c>
      <c r="CP217" s="34">
        <f>CES!O214</f>
        <v>1</v>
      </c>
      <c r="CQ217" s="34">
        <f t="shared" si="163"/>
        <v>3.3333333333333333E-2</v>
      </c>
      <c r="CR217" s="34">
        <f t="shared" si="164"/>
        <v>6.6666666666666666E-2</v>
      </c>
      <c r="CS217" s="34">
        <f t="shared" si="165"/>
        <v>6.6666666666666666E-2</v>
      </c>
      <c r="CT217" s="34">
        <f t="shared" si="166"/>
        <v>6.6666666666666666E-2</v>
      </c>
      <c r="CU217" s="34">
        <f t="shared" si="167"/>
        <v>3.3333333333333333E-2</v>
      </c>
      <c r="CV217" s="34">
        <f t="shared" si="168"/>
        <v>0.1</v>
      </c>
      <c r="CW217" s="34">
        <f t="shared" si="169"/>
        <v>0.72849056603773588</v>
      </c>
      <c r="CX217" s="34">
        <f t="shared" si="170"/>
        <v>0.74790697674418605</v>
      </c>
      <c r="CY217" s="34">
        <f t="shared" si="171"/>
        <v>0.59086956521739131</v>
      </c>
      <c r="CZ217" s="34">
        <f t="shared" si="172"/>
        <v>0.65347826086956529</v>
      </c>
      <c r="DA217" s="34">
        <f t="shared" si="173"/>
        <v>0.67043478260869571</v>
      </c>
      <c r="DB217" s="34">
        <f t="shared" si="174"/>
        <v>0.6120000000000001</v>
      </c>
      <c r="DC217" s="39">
        <f t="shared" si="175"/>
        <v>0.7618238993710692</v>
      </c>
      <c r="DD217" s="40">
        <f t="shared" si="176"/>
        <v>0.8145736434108527</v>
      </c>
      <c r="DE217" s="41">
        <f t="shared" si="177"/>
        <v>0.65753623188405796</v>
      </c>
      <c r="DF217" s="42">
        <f t="shared" si="178"/>
        <v>0.72014492753623194</v>
      </c>
      <c r="DG217" s="43">
        <f t="shared" si="179"/>
        <v>0.70376811594202904</v>
      </c>
      <c r="DH217" s="44">
        <f t="shared" si="180"/>
        <v>0.71200000000000008</v>
      </c>
    </row>
    <row r="218" spans="2:112" x14ac:dyDescent="0.3">
      <c r="B218" s="7">
        <f>'CAT1'!B216</f>
        <v>204</v>
      </c>
      <c r="C218" s="21" t="str">
        <f>'CAT1'!C216</f>
        <v>AME21191</v>
      </c>
      <c r="D218" s="132" t="str">
        <f>'CAT1'!D216</f>
        <v>AME21191</v>
      </c>
      <c r="E218" s="133"/>
      <c r="F218" s="7">
        <f>'CAT1'!F216</f>
        <v>0</v>
      </c>
      <c r="G218" s="7">
        <f>'CAT1'!G216</f>
        <v>1</v>
      </c>
      <c r="H218" s="7">
        <f>'CAT1'!H216</f>
        <v>2</v>
      </c>
      <c r="I218" s="7">
        <f>'CAT1'!I216</f>
        <v>1</v>
      </c>
      <c r="J218" s="7">
        <f>'CAT1'!J216</f>
        <v>1</v>
      </c>
      <c r="K218" s="7">
        <f>'CAT1'!K216</f>
        <v>1</v>
      </c>
      <c r="L218" s="7">
        <f>'CAT1'!L216</f>
        <v>5</v>
      </c>
      <c r="M218" s="7">
        <f>'CAT1'!M216</f>
        <v>14</v>
      </c>
      <c r="N218" s="7">
        <f>'CAT1'!N216</f>
        <v>10</v>
      </c>
      <c r="O218" s="17">
        <f>'CAT1'!O216</f>
        <v>35</v>
      </c>
      <c r="P218" s="7">
        <f>Model!F216</f>
        <v>1</v>
      </c>
      <c r="Q218" s="7">
        <f>Model!G216</f>
        <v>1</v>
      </c>
      <c r="R218" s="7">
        <f>Model!H216</f>
        <v>1</v>
      </c>
      <c r="S218" s="7">
        <f>Model!I216</f>
        <v>2</v>
      </c>
      <c r="T218" s="7">
        <f>Model!J216</f>
        <v>1</v>
      </c>
      <c r="U218" s="7">
        <f>Model!K216</f>
        <v>1</v>
      </c>
      <c r="V218" s="7">
        <f>Model!L216</f>
        <v>2</v>
      </c>
      <c r="W218" s="7">
        <f>Model!M216</f>
        <v>2</v>
      </c>
      <c r="X218" s="7">
        <f>Model!N216</f>
        <v>1</v>
      </c>
      <c r="Y218" s="7">
        <f>Model!O216</f>
        <v>1</v>
      </c>
      <c r="Z218" s="7">
        <f>Model!P216</f>
        <v>10</v>
      </c>
      <c r="AA218" s="7">
        <f>Model!Q216</f>
        <v>13</v>
      </c>
      <c r="AB218" s="7">
        <f>Model!R216</f>
        <v>8</v>
      </c>
      <c r="AC218" s="7">
        <f>Model!S216</f>
        <v>13</v>
      </c>
      <c r="AD218" s="7">
        <f>Model!T216</f>
        <v>7</v>
      </c>
      <c r="AE218" s="7">
        <f>Model!U216</f>
        <v>11</v>
      </c>
      <c r="AF218" s="17">
        <f>Model!V216</f>
        <v>75</v>
      </c>
      <c r="AG218" s="7">
        <f>'CAT1'!P216</f>
        <v>5</v>
      </c>
      <c r="AH218" s="7">
        <f>'CAT1'!Q216</f>
        <v>5</v>
      </c>
      <c r="AI218" s="17">
        <f>'CAT1'!R216</f>
        <v>10</v>
      </c>
      <c r="AJ218" s="29">
        <f>Model!W216</f>
        <v>5</v>
      </c>
      <c r="AK218" s="29">
        <f>Model!X216</f>
        <v>5</v>
      </c>
      <c r="AL218" s="17">
        <f>Model!AB216</f>
        <v>8</v>
      </c>
      <c r="AM218" s="29">
        <f>Model!Z216</f>
        <v>4</v>
      </c>
      <c r="AN218" s="29">
        <f>Model!AA216</f>
        <v>4</v>
      </c>
      <c r="AO218" s="17">
        <f>Model!AB216</f>
        <v>8</v>
      </c>
      <c r="AP218" s="39">
        <f t="shared" si="139"/>
        <v>0.79245283018867929</v>
      </c>
      <c r="AQ218" s="40">
        <f t="shared" si="140"/>
        <v>0.67441860465116277</v>
      </c>
      <c r="AR218" s="41">
        <f t="shared" si="141"/>
        <v>0.86956521739130432</v>
      </c>
      <c r="AS218" s="42">
        <f t="shared" si="142"/>
        <v>0.69565217391304346</v>
      </c>
      <c r="AT218" s="43">
        <f t="shared" si="143"/>
        <v>0.73913043478260865</v>
      </c>
      <c r="AU218" s="44">
        <f t="shared" si="144"/>
        <v>0.93333333333333335</v>
      </c>
      <c r="AV218" s="7">
        <f>ESE!F216</f>
        <v>2</v>
      </c>
      <c r="AW218" s="7">
        <f>ESE!G216</f>
        <v>2</v>
      </c>
      <c r="AX218" s="7">
        <f>ESE!H216</f>
        <v>2</v>
      </c>
      <c r="AY218" s="7">
        <f>ESE!I216</f>
        <v>2</v>
      </c>
      <c r="AZ218" s="7">
        <f>ESE!J216</f>
        <v>2</v>
      </c>
      <c r="BA218" s="7">
        <f>ESE!K216</f>
        <v>2</v>
      </c>
      <c r="BB218" s="7">
        <f>ESE!L216</f>
        <v>2</v>
      </c>
      <c r="BC218" s="7">
        <f>ESE!M216</f>
        <v>2</v>
      </c>
      <c r="BD218" s="7">
        <f>ESE!N216</f>
        <v>2</v>
      </c>
      <c r="BE218" s="7">
        <f>ESE!O216</f>
        <v>2</v>
      </c>
      <c r="BF218" s="7">
        <f>ESE!P216</f>
        <v>5</v>
      </c>
      <c r="BG218" s="7">
        <f>ESE!Q216</f>
        <v>11</v>
      </c>
      <c r="BH218" s="7">
        <f>ESE!R216</f>
        <v>12</v>
      </c>
      <c r="BI218" s="7">
        <f>ESE!S216</f>
        <v>12</v>
      </c>
      <c r="BJ218" s="7">
        <f>ESE!T216</f>
        <v>12</v>
      </c>
      <c r="BK218" s="7">
        <f>ESE!U216</f>
        <v>12</v>
      </c>
      <c r="BL218" s="17">
        <f>ESE!V216</f>
        <v>84</v>
      </c>
      <c r="BM218" s="52">
        <f>ESE!W216</f>
        <v>0.83333333333333337</v>
      </c>
      <c r="BN218" s="40">
        <f>ESE!X216</f>
        <v>0.88888888888888884</v>
      </c>
      <c r="BO218" s="41">
        <f>ESE!Y216</f>
        <v>0.88888888888888884</v>
      </c>
      <c r="BP218" s="42">
        <f>ESE!Z216</f>
        <v>0.88888888888888884</v>
      </c>
      <c r="BQ218" s="43">
        <f>ESE!AA216</f>
        <v>0.88888888888888884</v>
      </c>
      <c r="BR218" s="44">
        <f>ESE!AB216</f>
        <v>0.5</v>
      </c>
      <c r="BS218" s="50">
        <f t="shared" si="145"/>
        <v>0.5</v>
      </c>
      <c r="BT218" s="50">
        <f t="shared" si="146"/>
        <v>0.53333333333333333</v>
      </c>
      <c r="BU218" s="50">
        <f t="shared" si="147"/>
        <v>0.53333333333333333</v>
      </c>
      <c r="BV218" s="50">
        <f t="shared" si="148"/>
        <v>0.53333333333333333</v>
      </c>
      <c r="BW218" s="50">
        <f t="shared" si="149"/>
        <v>0.53333333333333333</v>
      </c>
      <c r="BX218" s="50">
        <f t="shared" si="150"/>
        <v>0.3</v>
      </c>
      <c r="BY218" s="34">
        <f t="shared" si="151"/>
        <v>0.31698113207547174</v>
      </c>
      <c r="BZ218" s="34">
        <f t="shared" si="152"/>
        <v>0.26976744186046514</v>
      </c>
      <c r="CA218" s="34">
        <f t="shared" si="153"/>
        <v>0.34782608695652173</v>
      </c>
      <c r="CB218" s="34">
        <f t="shared" si="154"/>
        <v>0.27826086956521739</v>
      </c>
      <c r="CC218" s="34">
        <f t="shared" si="155"/>
        <v>0.29565217391304349</v>
      </c>
      <c r="CD218" s="34">
        <f t="shared" si="156"/>
        <v>0.37333333333333335</v>
      </c>
      <c r="CE218" s="34">
        <f t="shared" si="157"/>
        <v>0.81698113207547174</v>
      </c>
      <c r="CF218" s="34">
        <f t="shared" si="158"/>
        <v>0.80310077519379841</v>
      </c>
      <c r="CG218" s="34">
        <f t="shared" si="159"/>
        <v>0.88115942028985506</v>
      </c>
      <c r="CH218" s="34">
        <f t="shared" si="160"/>
        <v>0.81159420289855078</v>
      </c>
      <c r="CI218" s="34">
        <f t="shared" si="161"/>
        <v>0.82898550724637676</v>
      </c>
      <c r="CJ218" s="34">
        <f t="shared" si="162"/>
        <v>0.67333333333333334</v>
      </c>
      <c r="CK218" s="34">
        <f>CES!J215</f>
        <v>0.66666666666666663</v>
      </c>
      <c r="CL218" s="34">
        <f>CES!K215</f>
        <v>0.66666666666666663</v>
      </c>
      <c r="CM218" s="34">
        <f>CES!L215</f>
        <v>0.66666666666666663</v>
      </c>
      <c r="CN218" s="34">
        <f>CES!M215</f>
        <v>0.33333333333333331</v>
      </c>
      <c r="CO218" s="34">
        <f>CES!N215</f>
        <v>1</v>
      </c>
      <c r="CP218" s="34">
        <f>CES!O215</f>
        <v>0.66666666666666663</v>
      </c>
      <c r="CQ218" s="34">
        <f t="shared" si="163"/>
        <v>6.6666666666666666E-2</v>
      </c>
      <c r="CR218" s="34">
        <f t="shared" si="164"/>
        <v>6.6666666666666666E-2</v>
      </c>
      <c r="CS218" s="34">
        <f t="shared" si="165"/>
        <v>6.6666666666666666E-2</v>
      </c>
      <c r="CT218" s="34">
        <f t="shared" si="166"/>
        <v>3.3333333333333333E-2</v>
      </c>
      <c r="CU218" s="34">
        <f t="shared" si="167"/>
        <v>0.1</v>
      </c>
      <c r="CV218" s="34">
        <f t="shared" si="168"/>
        <v>6.6666666666666666E-2</v>
      </c>
      <c r="CW218" s="34">
        <f t="shared" si="169"/>
        <v>0.73528301886792458</v>
      </c>
      <c r="CX218" s="34">
        <f t="shared" si="170"/>
        <v>0.72279069767441861</v>
      </c>
      <c r="CY218" s="34">
        <f t="shared" si="171"/>
        <v>0.79304347826086952</v>
      </c>
      <c r="CZ218" s="34">
        <f t="shared" si="172"/>
        <v>0.73043478260869577</v>
      </c>
      <c r="DA218" s="34">
        <f t="shared" si="173"/>
        <v>0.74608695652173906</v>
      </c>
      <c r="DB218" s="34">
        <f t="shared" si="174"/>
        <v>0.60599999999999998</v>
      </c>
      <c r="DC218" s="39">
        <f t="shared" si="175"/>
        <v>0.80194968553459123</v>
      </c>
      <c r="DD218" s="40">
        <f t="shared" si="176"/>
        <v>0.78945736434108527</v>
      </c>
      <c r="DE218" s="41">
        <f t="shared" si="177"/>
        <v>0.85971014492753617</v>
      </c>
      <c r="DF218" s="42">
        <f t="shared" si="178"/>
        <v>0.76376811594202909</v>
      </c>
      <c r="DG218" s="43">
        <f t="shared" si="179"/>
        <v>0.84608695652173904</v>
      </c>
      <c r="DH218" s="44">
        <f t="shared" si="180"/>
        <v>0.67266666666666663</v>
      </c>
    </row>
    <row r="219" spans="2:112" x14ac:dyDescent="0.3">
      <c r="B219" s="7">
        <f>'CAT1'!B217</f>
        <v>205</v>
      </c>
      <c r="C219" s="21" t="str">
        <f>'CAT1'!C217</f>
        <v>AME21192</v>
      </c>
      <c r="D219" s="132" t="str">
        <f>'CAT1'!D217</f>
        <v>AME21192</v>
      </c>
      <c r="E219" s="133"/>
      <c r="F219" s="7">
        <f>'CAT1'!F217</f>
        <v>2</v>
      </c>
      <c r="G219" s="7">
        <f>'CAT1'!G217</f>
        <v>2</v>
      </c>
      <c r="H219" s="7">
        <f>'CAT1'!H217</f>
        <v>2</v>
      </c>
      <c r="I219" s="7">
        <f>'CAT1'!I217</f>
        <v>2</v>
      </c>
      <c r="J219" s="7">
        <f>'CAT1'!J217</f>
        <v>2</v>
      </c>
      <c r="K219" s="7">
        <f>'CAT1'!K217</f>
        <v>2</v>
      </c>
      <c r="L219" s="7">
        <f>'CAT1'!L217</f>
        <v>10</v>
      </c>
      <c r="M219" s="7">
        <f>'CAT1'!M217</f>
        <v>10</v>
      </c>
      <c r="N219" s="7">
        <f>'CAT1'!N217</f>
        <v>11</v>
      </c>
      <c r="O219" s="17">
        <f>'CAT1'!O217</f>
        <v>43</v>
      </c>
      <c r="P219" s="7">
        <f>Model!F217</f>
        <v>1</v>
      </c>
      <c r="Q219" s="7">
        <f>Model!G217</f>
        <v>1</v>
      </c>
      <c r="R219" s="7">
        <f>Model!H217</f>
        <v>2</v>
      </c>
      <c r="S219" s="7">
        <f>Model!I217</f>
        <v>1</v>
      </c>
      <c r="T219" s="7">
        <f>Model!J217</f>
        <v>1</v>
      </c>
      <c r="U219" s="7">
        <f>Model!K217</f>
        <v>1</v>
      </c>
      <c r="V219" s="7">
        <f>Model!L217</f>
        <v>2</v>
      </c>
      <c r="W219" s="7">
        <f>Model!M217</f>
        <v>2</v>
      </c>
      <c r="X219" s="7">
        <f>Model!N217</f>
        <v>2</v>
      </c>
      <c r="Y219" s="7">
        <f>Model!O217</f>
        <v>2</v>
      </c>
      <c r="Z219" s="7">
        <f>Model!P217</f>
        <v>7</v>
      </c>
      <c r="AA219" s="7">
        <f>Model!Q217</f>
        <v>12</v>
      </c>
      <c r="AB219" s="7">
        <f>Model!R217</f>
        <v>14</v>
      </c>
      <c r="AC219" s="7">
        <f>Model!S217</f>
        <v>13</v>
      </c>
      <c r="AD219" s="7">
        <f>Model!T217</f>
        <v>11</v>
      </c>
      <c r="AE219" s="7">
        <f>Model!U217</f>
        <v>12</v>
      </c>
      <c r="AF219" s="17">
        <f>Model!V217</f>
        <v>84</v>
      </c>
      <c r="AG219" s="7">
        <f>'CAT1'!P217</f>
        <v>5</v>
      </c>
      <c r="AH219" s="7">
        <f>'CAT1'!Q217</f>
        <v>5</v>
      </c>
      <c r="AI219" s="17">
        <f>'CAT1'!R217</f>
        <v>10</v>
      </c>
      <c r="AJ219" s="29">
        <f>Model!W217</f>
        <v>5</v>
      </c>
      <c r="AK219" s="29">
        <f>Model!X217</f>
        <v>5</v>
      </c>
      <c r="AL219" s="17">
        <f>Model!AB217</f>
        <v>8</v>
      </c>
      <c r="AM219" s="29">
        <f>Model!Z217</f>
        <v>4</v>
      </c>
      <c r="AN219" s="29">
        <f>Model!AA217</f>
        <v>4</v>
      </c>
      <c r="AO219" s="17">
        <f>Model!AB217</f>
        <v>8</v>
      </c>
      <c r="AP219" s="39">
        <f t="shared" si="139"/>
        <v>0.84905660377358494</v>
      </c>
      <c r="AQ219" s="40">
        <f t="shared" si="140"/>
        <v>0.90697674418604646</v>
      </c>
      <c r="AR219" s="41">
        <f t="shared" si="141"/>
        <v>0.86956521739130432</v>
      </c>
      <c r="AS219" s="42">
        <f t="shared" si="142"/>
        <v>0.86956521739130432</v>
      </c>
      <c r="AT219" s="43">
        <f t="shared" si="143"/>
        <v>0.86956521739130432</v>
      </c>
      <c r="AU219" s="44">
        <f t="shared" si="144"/>
        <v>0.73333333333333328</v>
      </c>
      <c r="AV219" s="7">
        <f>ESE!F217</f>
        <v>2</v>
      </c>
      <c r="AW219" s="7">
        <f>ESE!G217</f>
        <v>0</v>
      </c>
      <c r="AX219" s="7">
        <f>ESE!H217</f>
        <v>2</v>
      </c>
      <c r="AY219" s="7">
        <f>ESE!I217</f>
        <v>2</v>
      </c>
      <c r="AZ219" s="7">
        <f>ESE!J217</f>
        <v>2</v>
      </c>
      <c r="BA219" s="7">
        <f>ESE!K217</f>
        <v>2</v>
      </c>
      <c r="BB219" s="7">
        <f>ESE!L217</f>
        <v>0</v>
      </c>
      <c r="BC219" s="7">
        <f>ESE!M217</f>
        <v>2</v>
      </c>
      <c r="BD219" s="7">
        <f>ESE!N217</f>
        <v>2</v>
      </c>
      <c r="BE219" s="7">
        <f>ESE!O217</f>
        <v>2</v>
      </c>
      <c r="BF219" s="7">
        <f>ESE!P217</f>
        <v>7</v>
      </c>
      <c r="BG219" s="7">
        <f>ESE!Q217</f>
        <v>11</v>
      </c>
      <c r="BH219" s="7">
        <f>ESE!R217</f>
        <v>11</v>
      </c>
      <c r="BI219" s="7">
        <f>ESE!S217</f>
        <v>11</v>
      </c>
      <c r="BJ219" s="7">
        <f>ESE!T217</f>
        <v>11</v>
      </c>
      <c r="BK219" s="7">
        <f>ESE!U217</f>
        <v>11</v>
      </c>
      <c r="BL219" s="17">
        <f>ESE!V217</f>
        <v>78</v>
      </c>
      <c r="BM219" s="52">
        <f>ESE!W217</f>
        <v>0.72222222222222221</v>
      </c>
      <c r="BN219" s="40">
        <f>ESE!X217</f>
        <v>0.83333333333333337</v>
      </c>
      <c r="BO219" s="41">
        <f>ESE!Y217</f>
        <v>0.83333333333333337</v>
      </c>
      <c r="BP219" s="42">
        <f>ESE!Z217</f>
        <v>0.72222222222222221</v>
      </c>
      <c r="BQ219" s="43">
        <f>ESE!AA217</f>
        <v>0.83333333333333337</v>
      </c>
      <c r="BR219" s="44">
        <f>ESE!AB217</f>
        <v>0.7</v>
      </c>
      <c r="BS219" s="50">
        <f t="shared" si="145"/>
        <v>0.43333333333333329</v>
      </c>
      <c r="BT219" s="50">
        <f t="shared" si="146"/>
        <v>0.5</v>
      </c>
      <c r="BU219" s="50">
        <f t="shared" si="147"/>
        <v>0.5</v>
      </c>
      <c r="BV219" s="50">
        <f t="shared" si="148"/>
        <v>0.43333333333333329</v>
      </c>
      <c r="BW219" s="50">
        <f t="shared" si="149"/>
        <v>0.5</v>
      </c>
      <c r="BX219" s="50">
        <f t="shared" si="150"/>
        <v>0.42</v>
      </c>
      <c r="BY219" s="34">
        <f t="shared" si="151"/>
        <v>0.339622641509434</v>
      </c>
      <c r="BZ219" s="34">
        <f t="shared" si="152"/>
        <v>0.36279069767441863</v>
      </c>
      <c r="CA219" s="34">
        <f t="shared" si="153"/>
        <v>0.34782608695652173</v>
      </c>
      <c r="CB219" s="34">
        <f t="shared" si="154"/>
        <v>0.34782608695652173</v>
      </c>
      <c r="CC219" s="34">
        <f t="shared" si="155"/>
        <v>0.34782608695652173</v>
      </c>
      <c r="CD219" s="34">
        <f t="shared" si="156"/>
        <v>0.29333333333333333</v>
      </c>
      <c r="CE219" s="34">
        <f t="shared" si="157"/>
        <v>0.77295597484276723</v>
      </c>
      <c r="CF219" s="34">
        <f t="shared" si="158"/>
        <v>0.86279069767441863</v>
      </c>
      <c r="CG219" s="34">
        <f t="shared" si="159"/>
        <v>0.84782608695652173</v>
      </c>
      <c r="CH219" s="34">
        <f t="shared" si="160"/>
        <v>0.78115942028985508</v>
      </c>
      <c r="CI219" s="34">
        <f t="shared" si="161"/>
        <v>0.84782608695652173</v>
      </c>
      <c r="CJ219" s="34">
        <f t="shared" si="162"/>
        <v>0.71333333333333337</v>
      </c>
      <c r="CK219" s="34">
        <f>CES!J216</f>
        <v>0.66666666666666663</v>
      </c>
      <c r="CL219" s="34">
        <f>CES!K216</f>
        <v>0.33333333333333331</v>
      </c>
      <c r="CM219" s="34">
        <f>CES!L216</f>
        <v>1</v>
      </c>
      <c r="CN219" s="34">
        <f>CES!M216</f>
        <v>0.66666666666666663</v>
      </c>
      <c r="CO219" s="34">
        <f>CES!N216</f>
        <v>1</v>
      </c>
      <c r="CP219" s="34">
        <f>CES!O216</f>
        <v>1</v>
      </c>
      <c r="CQ219" s="34">
        <f t="shared" si="163"/>
        <v>6.6666666666666666E-2</v>
      </c>
      <c r="CR219" s="34">
        <f t="shared" si="164"/>
        <v>3.3333333333333333E-2</v>
      </c>
      <c r="CS219" s="34">
        <f t="shared" si="165"/>
        <v>0.1</v>
      </c>
      <c r="CT219" s="34">
        <f t="shared" si="166"/>
        <v>6.6666666666666666E-2</v>
      </c>
      <c r="CU219" s="34">
        <f t="shared" si="167"/>
        <v>0.1</v>
      </c>
      <c r="CV219" s="34">
        <f t="shared" si="168"/>
        <v>0.1</v>
      </c>
      <c r="CW219" s="34">
        <f t="shared" si="169"/>
        <v>0.69566037735849051</v>
      </c>
      <c r="CX219" s="34">
        <f t="shared" si="170"/>
        <v>0.77651162790697681</v>
      </c>
      <c r="CY219" s="34">
        <f t="shared" si="171"/>
        <v>0.7630434782608696</v>
      </c>
      <c r="CZ219" s="34">
        <f t="shared" si="172"/>
        <v>0.70304347826086955</v>
      </c>
      <c r="DA219" s="34">
        <f t="shared" si="173"/>
        <v>0.7630434782608696</v>
      </c>
      <c r="DB219" s="34">
        <f t="shared" si="174"/>
        <v>0.64200000000000002</v>
      </c>
      <c r="DC219" s="39">
        <f t="shared" si="175"/>
        <v>0.76232704402515716</v>
      </c>
      <c r="DD219" s="40">
        <f t="shared" si="176"/>
        <v>0.80984496124031013</v>
      </c>
      <c r="DE219" s="41">
        <f t="shared" si="177"/>
        <v>0.86304347826086958</v>
      </c>
      <c r="DF219" s="42">
        <f t="shared" si="178"/>
        <v>0.7697101449275362</v>
      </c>
      <c r="DG219" s="43">
        <f t="shared" si="179"/>
        <v>0.86304347826086958</v>
      </c>
      <c r="DH219" s="44">
        <f t="shared" si="180"/>
        <v>0.74199999999999999</v>
      </c>
    </row>
    <row r="220" spans="2:112" x14ac:dyDescent="0.3">
      <c r="B220" s="7">
        <f>'CAT1'!B218</f>
        <v>206</v>
      </c>
      <c r="C220" s="21" t="str">
        <f>'CAT1'!C218</f>
        <v>AME21197</v>
      </c>
      <c r="D220" s="132" t="str">
        <f>'CAT1'!D218</f>
        <v>AME21197</v>
      </c>
      <c r="E220" s="133"/>
      <c r="F220" s="7">
        <f>'CAT1'!F218</f>
        <v>0</v>
      </c>
      <c r="G220" s="7">
        <f>'CAT1'!G218</f>
        <v>0</v>
      </c>
      <c r="H220" s="7">
        <f>'CAT1'!H218</f>
        <v>2</v>
      </c>
      <c r="I220" s="7">
        <f>'CAT1'!I218</f>
        <v>1</v>
      </c>
      <c r="J220" s="7">
        <f>'CAT1'!J218</f>
        <v>2</v>
      </c>
      <c r="K220" s="7">
        <f>'CAT1'!K218</f>
        <v>0</v>
      </c>
      <c r="L220" s="7">
        <f>'CAT1'!L218</f>
        <v>10</v>
      </c>
      <c r="M220" s="7">
        <f>'CAT1'!M218</f>
        <v>13</v>
      </c>
      <c r="N220" s="7">
        <f>'CAT1'!N218</f>
        <v>10</v>
      </c>
      <c r="O220" s="17">
        <f>'CAT1'!O218</f>
        <v>38</v>
      </c>
      <c r="P220" s="7">
        <f>Model!F218</f>
        <v>2</v>
      </c>
      <c r="Q220" s="7">
        <f>Model!G218</f>
        <v>1</v>
      </c>
      <c r="R220" s="7">
        <f>Model!H218</f>
        <v>2</v>
      </c>
      <c r="S220" s="7">
        <f>Model!I218</f>
        <v>1</v>
      </c>
      <c r="T220" s="7">
        <f>Model!J218</f>
        <v>2</v>
      </c>
      <c r="U220" s="7">
        <f>Model!K218</f>
        <v>2</v>
      </c>
      <c r="V220" s="7">
        <f>Model!L218</f>
        <v>2</v>
      </c>
      <c r="W220" s="7">
        <f>Model!M218</f>
        <v>2</v>
      </c>
      <c r="X220" s="7">
        <f>Model!N218</f>
        <v>2</v>
      </c>
      <c r="Y220" s="7">
        <f>Model!O218</f>
        <v>2</v>
      </c>
      <c r="Z220" s="7">
        <f>Model!P218</f>
        <v>9</v>
      </c>
      <c r="AA220" s="7">
        <f>Model!Q218</f>
        <v>8</v>
      </c>
      <c r="AB220" s="7">
        <f>Model!R218</f>
        <v>6</v>
      </c>
      <c r="AC220" s="7">
        <f>Model!S218</f>
        <v>11</v>
      </c>
      <c r="AD220" s="7">
        <f>Model!T218</f>
        <v>7</v>
      </c>
      <c r="AE220" s="7">
        <f>Model!U218</f>
        <v>9</v>
      </c>
      <c r="AF220" s="17">
        <f>Model!V218</f>
        <v>68</v>
      </c>
      <c r="AG220" s="7">
        <f>'CAT1'!P218</f>
        <v>5</v>
      </c>
      <c r="AH220" s="7">
        <f>'CAT1'!Q218</f>
        <v>5</v>
      </c>
      <c r="AI220" s="17">
        <f>'CAT1'!R218</f>
        <v>10</v>
      </c>
      <c r="AJ220" s="29">
        <f>Model!W218</f>
        <v>5</v>
      </c>
      <c r="AK220" s="29">
        <f>Model!X218</f>
        <v>5</v>
      </c>
      <c r="AL220" s="17">
        <f>Model!AB218</f>
        <v>10</v>
      </c>
      <c r="AM220" s="29">
        <f>Model!Z218</f>
        <v>5</v>
      </c>
      <c r="AN220" s="29">
        <f>Model!AA218</f>
        <v>5</v>
      </c>
      <c r="AO220" s="17">
        <f>Model!AB218</f>
        <v>10</v>
      </c>
      <c r="AP220" s="39">
        <f t="shared" si="139"/>
        <v>0.77358490566037741</v>
      </c>
      <c r="AQ220" s="40">
        <f t="shared" si="140"/>
        <v>0.62790697674418605</v>
      </c>
      <c r="AR220" s="41">
        <f t="shared" si="141"/>
        <v>0.86956521739130432</v>
      </c>
      <c r="AS220" s="42">
        <f t="shared" si="142"/>
        <v>0.69565217391304346</v>
      </c>
      <c r="AT220" s="43">
        <f t="shared" si="143"/>
        <v>0.78260869565217395</v>
      </c>
      <c r="AU220" s="44">
        <f t="shared" si="144"/>
        <v>0.93333333333333335</v>
      </c>
      <c r="AV220" s="7">
        <f>ESE!F218</f>
        <v>0</v>
      </c>
      <c r="AW220" s="7">
        <f>ESE!G218</f>
        <v>0</v>
      </c>
      <c r="AX220" s="7">
        <f>ESE!H218</f>
        <v>1</v>
      </c>
      <c r="AY220" s="7">
        <f>ESE!I218</f>
        <v>0</v>
      </c>
      <c r="AZ220" s="7">
        <f>ESE!J218</f>
        <v>1</v>
      </c>
      <c r="BA220" s="7">
        <f>ESE!K218</f>
        <v>0</v>
      </c>
      <c r="BB220" s="7">
        <f>ESE!L218</f>
        <v>2</v>
      </c>
      <c r="BC220" s="7">
        <f>ESE!M218</f>
        <v>2</v>
      </c>
      <c r="BD220" s="7">
        <f>ESE!N218</f>
        <v>2</v>
      </c>
      <c r="BE220" s="7">
        <f>ESE!O218</f>
        <v>2</v>
      </c>
      <c r="BF220" s="7">
        <f>ESE!P218</f>
        <v>0</v>
      </c>
      <c r="BG220" s="7">
        <f>ESE!Q218</f>
        <v>9</v>
      </c>
      <c r="BH220" s="7">
        <f>ESE!R218</f>
        <v>10</v>
      </c>
      <c r="BI220" s="7">
        <f>ESE!S218</f>
        <v>9</v>
      </c>
      <c r="BJ220" s="7">
        <f>ESE!T218</f>
        <v>9</v>
      </c>
      <c r="BK220" s="7">
        <f>ESE!U218</f>
        <v>8</v>
      </c>
      <c r="BL220" s="17">
        <f>ESE!V218</f>
        <v>55</v>
      </c>
      <c r="BM220" s="52">
        <f>ESE!W218</f>
        <v>0.5</v>
      </c>
      <c r="BN220" s="40">
        <f>ESE!X218</f>
        <v>0.61111111111111116</v>
      </c>
      <c r="BO220" s="41">
        <f>ESE!Y218</f>
        <v>0.55555555555555558</v>
      </c>
      <c r="BP220" s="42">
        <f>ESE!Z218</f>
        <v>0.72222222222222221</v>
      </c>
      <c r="BQ220" s="43">
        <f>ESE!AA218</f>
        <v>0.66666666666666663</v>
      </c>
      <c r="BR220" s="44">
        <f>ESE!AB218</f>
        <v>0</v>
      </c>
      <c r="BS220" s="50">
        <f t="shared" si="145"/>
        <v>0.3</v>
      </c>
      <c r="BT220" s="50">
        <f t="shared" si="146"/>
        <v>0.3666666666666667</v>
      </c>
      <c r="BU220" s="50">
        <f t="shared" si="147"/>
        <v>0.33333333333333331</v>
      </c>
      <c r="BV220" s="50">
        <f t="shared" si="148"/>
        <v>0.43333333333333329</v>
      </c>
      <c r="BW220" s="50">
        <f t="shared" si="149"/>
        <v>0.39999999999999997</v>
      </c>
      <c r="BX220" s="50">
        <f t="shared" si="150"/>
        <v>0</v>
      </c>
      <c r="BY220" s="34">
        <f t="shared" si="151"/>
        <v>0.30943396226415099</v>
      </c>
      <c r="BZ220" s="34">
        <f t="shared" si="152"/>
        <v>0.25116279069767444</v>
      </c>
      <c r="CA220" s="34">
        <f t="shared" si="153"/>
        <v>0.34782608695652173</v>
      </c>
      <c r="CB220" s="34">
        <f t="shared" si="154"/>
        <v>0.27826086956521739</v>
      </c>
      <c r="CC220" s="34">
        <f t="shared" si="155"/>
        <v>0.31304347826086959</v>
      </c>
      <c r="CD220" s="34">
        <f t="shared" si="156"/>
        <v>0.37333333333333335</v>
      </c>
      <c r="CE220" s="34">
        <f t="shared" si="157"/>
        <v>0.60943396226415092</v>
      </c>
      <c r="CF220" s="34">
        <f t="shared" si="158"/>
        <v>0.61782945736434114</v>
      </c>
      <c r="CG220" s="34">
        <f t="shared" si="159"/>
        <v>0.68115942028985499</v>
      </c>
      <c r="CH220" s="34">
        <f t="shared" si="160"/>
        <v>0.71159420289855069</v>
      </c>
      <c r="CI220" s="34">
        <f t="shared" si="161"/>
        <v>0.71304347826086956</v>
      </c>
      <c r="CJ220" s="34">
        <f t="shared" si="162"/>
        <v>0.37333333333333335</v>
      </c>
      <c r="CK220" s="34">
        <f>CES!J217</f>
        <v>0.66666666666666663</v>
      </c>
      <c r="CL220" s="34">
        <f>CES!K217</f>
        <v>1</v>
      </c>
      <c r="CM220" s="34">
        <f>CES!L217</f>
        <v>1</v>
      </c>
      <c r="CN220" s="34">
        <f>CES!M217</f>
        <v>0.33333333333333331</v>
      </c>
      <c r="CO220" s="34">
        <f>CES!N217</f>
        <v>1</v>
      </c>
      <c r="CP220" s="34">
        <f>CES!O217</f>
        <v>0.66666666666666663</v>
      </c>
      <c r="CQ220" s="34">
        <f t="shared" si="163"/>
        <v>6.6666666666666666E-2</v>
      </c>
      <c r="CR220" s="34">
        <f t="shared" si="164"/>
        <v>0.1</v>
      </c>
      <c r="CS220" s="34">
        <f t="shared" si="165"/>
        <v>0.1</v>
      </c>
      <c r="CT220" s="34">
        <f t="shared" si="166"/>
        <v>3.3333333333333333E-2</v>
      </c>
      <c r="CU220" s="34">
        <f t="shared" si="167"/>
        <v>0.1</v>
      </c>
      <c r="CV220" s="34">
        <f t="shared" si="168"/>
        <v>6.6666666666666666E-2</v>
      </c>
      <c r="CW220" s="34">
        <f t="shared" si="169"/>
        <v>0.54849056603773583</v>
      </c>
      <c r="CX220" s="34">
        <f t="shared" si="170"/>
        <v>0.55604651162790708</v>
      </c>
      <c r="CY220" s="34">
        <f t="shared" si="171"/>
        <v>0.61304347826086947</v>
      </c>
      <c r="CZ220" s="34">
        <f t="shared" si="172"/>
        <v>0.64043478260869569</v>
      </c>
      <c r="DA220" s="34">
        <f t="shared" si="173"/>
        <v>0.64173913043478259</v>
      </c>
      <c r="DB220" s="34">
        <f t="shared" si="174"/>
        <v>0.33600000000000002</v>
      </c>
      <c r="DC220" s="39">
        <f t="shared" si="175"/>
        <v>0.61515723270440248</v>
      </c>
      <c r="DD220" s="40">
        <f t="shared" si="176"/>
        <v>0.65604651162790706</v>
      </c>
      <c r="DE220" s="41">
        <f t="shared" si="177"/>
        <v>0.71304347826086945</v>
      </c>
      <c r="DF220" s="42">
        <f t="shared" si="178"/>
        <v>0.67376811594202901</v>
      </c>
      <c r="DG220" s="43">
        <f t="shared" si="179"/>
        <v>0.74173913043478257</v>
      </c>
      <c r="DH220" s="44">
        <f t="shared" si="180"/>
        <v>0.40266666666666667</v>
      </c>
    </row>
    <row r="221" spans="2:112" x14ac:dyDescent="0.3">
      <c r="B221" s="7">
        <f>'CAT1'!B219</f>
        <v>207</v>
      </c>
      <c r="C221" s="21" t="str">
        <f>'CAT1'!C219</f>
        <v>AME21198</v>
      </c>
      <c r="D221" s="132" t="str">
        <f>'CAT1'!D219</f>
        <v>AME21198</v>
      </c>
      <c r="E221" s="133"/>
      <c r="F221" s="7">
        <f>'CAT1'!F219</f>
        <v>2</v>
      </c>
      <c r="G221" s="7">
        <f>'CAT1'!G219</f>
        <v>2</v>
      </c>
      <c r="H221" s="7">
        <f>'CAT1'!H219</f>
        <v>2</v>
      </c>
      <c r="I221" s="7">
        <f>'CAT1'!I219</f>
        <v>2</v>
      </c>
      <c r="J221" s="7">
        <f>'CAT1'!J219</f>
        <v>2</v>
      </c>
      <c r="K221" s="7">
        <f>'CAT1'!K219</f>
        <v>2</v>
      </c>
      <c r="L221" s="7">
        <f>'CAT1'!L219</f>
        <v>5</v>
      </c>
      <c r="M221" s="7">
        <f>'CAT1'!M219</f>
        <v>7</v>
      </c>
      <c r="N221" s="7">
        <f>'CAT1'!N219</f>
        <v>11</v>
      </c>
      <c r="O221" s="17">
        <f>'CAT1'!O219</f>
        <v>35</v>
      </c>
      <c r="P221" s="7">
        <f>Model!F219</f>
        <v>1</v>
      </c>
      <c r="Q221" s="7">
        <f>Model!G219</f>
        <v>1</v>
      </c>
      <c r="R221" s="7">
        <f>Model!H219</f>
        <v>2</v>
      </c>
      <c r="S221" s="7">
        <f>Model!I219</f>
        <v>1</v>
      </c>
      <c r="T221" s="7">
        <f>Model!J219</f>
        <v>1</v>
      </c>
      <c r="U221" s="7">
        <f>Model!K219</f>
        <v>2</v>
      </c>
      <c r="V221" s="7">
        <f>Model!L219</f>
        <v>2</v>
      </c>
      <c r="W221" s="7">
        <f>Model!M219</f>
        <v>2</v>
      </c>
      <c r="X221" s="7">
        <f>Model!N219</f>
        <v>2</v>
      </c>
      <c r="Y221" s="7">
        <f>Model!O219</f>
        <v>1</v>
      </c>
      <c r="Z221" s="7">
        <f>Model!P219</f>
        <v>2</v>
      </c>
      <c r="AA221" s="7">
        <f>Model!Q219</f>
        <v>7</v>
      </c>
      <c r="AB221" s="7">
        <f>Model!R219</f>
        <v>5</v>
      </c>
      <c r="AC221" s="7">
        <f>Model!S219</f>
        <v>6</v>
      </c>
      <c r="AD221" s="7">
        <f>Model!T219</f>
        <v>8</v>
      </c>
      <c r="AE221" s="7">
        <f>Model!U219</f>
        <v>8</v>
      </c>
      <c r="AF221" s="17">
        <f>Model!V219</f>
        <v>51</v>
      </c>
      <c r="AG221" s="7">
        <f>'CAT1'!P219</f>
        <v>5</v>
      </c>
      <c r="AH221" s="7">
        <f>'CAT1'!Q219</f>
        <v>5</v>
      </c>
      <c r="AI221" s="17">
        <f>'CAT1'!R219</f>
        <v>10</v>
      </c>
      <c r="AJ221" s="29">
        <f>Model!W219</f>
        <v>5</v>
      </c>
      <c r="AK221" s="29">
        <f>Model!X219</f>
        <v>5</v>
      </c>
      <c r="AL221" s="17">
        <f>Model!AB219</f>
        <v>10</v>
      </c>
      <c r="AM221" s="29">
        <f>Model!Z219</f>
        <v>5</v>
      </c>
      <c r="AN221" s="29">
        <f>Model!AA219</f>
        <v>5</v>
      </c>
      <c r="AO221" s="17">
        <f>Model!AB219</f>
        <v>10</v>
      </c>
      <c r="AP221" s="39">
        <f t="shared" si="139"/>
        <v>0.60377358490566035</v>
      </c>
      <c r="AQ221" s="40">
        <f t="shared" si="140"/>
        <v>0.69767441860465118</v>
      </c>
      <c r="AR221" s="41">
        <f t="shared" si="141"/>
        <v>0.60869565217391308</v>
      </c>
      <c r="AS221" s="42">
        <f t="shared" si="142"/>
        <v>0.73913043478260865</v>
      </c>
      <c r="AT221" s="43">
        <f t="shared" si="143"/>
        <v>0.69565217391304346</v>
      </c>
      <c r="AU221" s="44">
        <f t="shared" si="144"/>
        <v>0.46666666666666667</v>
      </c>
      <c r="AV221" s="7">
        <f>ESE!F219</f>
        <v>0</v>
      </c>
      <c r="AW221" s="7">
        <f>ESE!G219</f>
        <v>0</v>
      </c>
      <c r="AX221" s="7">
        <f>ESE!H219</f>
        <v>1</v>
      </c>
      <c r="AY221" s="7">
        <f>ESE!I219</f>
        <v>1</v>
      </c>
      <c r="AZ221" s="7">
        <f>ESE!J219</f>
        <v>0</v>
      </c>
      <c r="BA221" s="7">
        <f>ESE!K219</f>
        <v>0</v>
      </c>
      <c r="BB221" s="7">
        <f>ESE!L219</f>
        <v>2</v>
      </c>
      <c r="BC221" s="7">
        <f>ESE!M219</f>
        <v>0</v>
      </c>
      <c r="BD221" s="7">
        <f>ESE!N219</f>
        <v>1</v>
      </c>
      <c r="BE221" s="7">
        <f>ESE!O219</f>
        <v>0</v>
      </c>
      <c r="BF221" s="7">
        <f>ESE!P219</f>
        <v>6</v>
      </c>
      <c r="BG221" s="7">
        <f>ESE!Q219</f>
        <v>10</v>
      </c>
      <c r="BH221" s="7">
        <f>ESE!R219</f>
        <v>10</v>
      </c>
      <c r="BI221" s="7">
        <f>ESE!S219</f>
        <v>11</v>
      </c>
      <c r="BJ221" s="7">
        <f>ESE!T219</f>
        <v>11</v>
      </c>
      <c r="BK221" s="7">
        <f>ESE!U219</f>
        <v>11</v>
      </c>
      <c r="BL221" s="17">
        <f>ESE!V219</f>
        <v>64</v>
      </c>
      <c r="BM221" s="52">
        <f>ESE!W219</f>
        <v>0.55555555555555558</v>
      </c>
      <c r="BN221" s="40">
        <f>ESE!X219</f>
        <v>0.66666666666666663</v>
      </c>
      <c r="BO221" s="41">
        <f>ESE!Y219</f>
        <v>0.61111111111111116</v>
      </c>
      <c r="BP221" s="42">
        <f>ESE!Z219</f>
        <v>0.72222222222222221</v>
      </c>
      <c r="BQ221" s="43">
        <f>ESE!AA219</f>
        <v>0.66666666666666663</v>
      </c>
      <c r="BR221" s="44">
        <f>ESE!AB219</f>
        <v>0.6</v>
      </c>
      <c r="BS221" s="50">
        <f t="shared" si="145"/>
        <v>0.33333333333333331</v>
      </c>
      <c r="BT221" s="50">
        <f t="shared" si="146"/>
        <v>0.39999999999999997</v>
      </c>
      <c r="BU221" s="50">
        <f t="shared" si="147"/>
        <v>0.3666666666666667</v>
      </c>
      <c r="BV221" s="50">
        <f t="shared" si="148"/>
        <v>0.43333333333333329</v>
      </c>
      <c r="BW221" s="50">
        <f t="shared" si="149"/>
        <v>0.39999999999999997</v>
      </c>
      <c r="BX221" s="50">
        <f t="shared" si="150"/>
        <v>0.36</v>
      </c>
      <c r="BY221" s="34">
        <f t="shared" si="151"/>
        <v>0.24150943396226415</v>
      </c>
      <c r="BZ221" s="34">
        <f t="shared" si="152"/>
        <v>0.27906976744186046</v>
      </c>
      <c r="CA221" s="34">
        <f t="shared" si="153"/>
        <v>0.24347826086956526</v>
      </c>
      <c r="CB221" s="34">
        <f t="shared" si="154"/>
        <v>0.29565217391304349</v>
      </c>
      <c r="CC221" s="34">
        <f t="shared" si="155"/>
        <v>0.27826086956521739</v>
      </c>
      <c r="CD221" s="34">
        <f t="shared" si="156"/>
        <v>0.18666666666666668</v>
      </c>
      <c r="CE221" s="34">
        <f t="shared" si="157"/>
        <v>0.57484276729559747</v>
      </c>
      <c r="CF221" s="34">
        <f t="shared" si="158"/>
        <v>0.67906976744186043</v>
      </c>
      <c r="CG221" s="34">
        <f t="shared" si="159"/>
        <v>0.61014492753623195</v>
      </c>
      <c r="CH221" s="34">
        <f t="shared" si="160"/>
        <v>0.72898550724637678</v>
      </c>
      <c r="CI221" s="34">
        <f t="shared" si="161"/>
        <v>0.67826086956521736</v>
      </c>
      <c r="CJ221" s="34">
        <f t="shared" si="162"/>
        <v>0.54666666666666663</v>
      </c>
      <c r="CK221" s="34">
        <f>CES!J218</f>
        <v>0.33333333333333331</v>
      </c>
      <c r="CL221" s="34">
        <f>CES!K218</f>
        <v>0.33333333333333331</v>
      </c>
      <c r="CM221" s="34">
        <f>CES!L218</f>
        <v>0.66666666666666663</v>
      </c>
      <c r="CN221" s="34">
        <f>CES!M218</f>
        <v>1</v>
      </c>
      <c r="CO221" s="34">
        <f>CES!N218</f>
        <v>1</v>
      </c>
      <c r="CP221" s="34">
        <f>CES!O218</f>
        <v>1</v>
      </c>
      <c r="CQ221" s="34">
        <f t="shared" si="163"/>
        <v>3.3333333333333333E-2</v>
      </c>
      <c r="CR221" s="34">
        <f t="shared" si="164"/>
        <v>3.3333333333333333E-2</v>
      </c>
      <c r="CS221" s="34">
        <f t="shared" si="165"/>
        <v>6.6666666666666666E-2</v>
      </c>
      <c r="CT221" s="34">
        <f t="shared" si="166"/>
        <v>0.1</v>
      </c>
      <c r="CU221" s="34">
        <f t="shared" si="167"/>
        <v>0.1</v>
      </c>
      <c r="CV221" s="34">
        <f t="shared" si="168"/>
        <v>0.1</v>
      </c>
      <c r="CW221" s="34">
        <f t="shared" si="169"/>
        <v>0.51735849056603778</v>
      </c>
      <c r="CX221" s="34">
        <f t="shared" si="170"/>
        <v>0.61116279069767443</v>
      </c>
      <c r="CY221" s="34">
        <f t="shared" si="171"/>
        <v>0.54913043478260881</v>
      </c>
      <c r="CZ221" s="34">
        <f t="shared" si="172"/>
        <v>0.6560869565217391</v>
      </c>
      <c r="DA221" s="34">
        <f t="shared" si="173"/>
        <v>0.61043478260869566</v>
      </c>
      <c r="DB221" s="34">
        <f t="shared" si="174"/>
        <v>0.49199999999999999</v>
      </c>
      <c r="DC221" s="39">
        <f t="shared" si="175"/>
        <v>0.5506918238993711</v>
      </c>
      <c r="DD221" s="40">
        <f t="shared" si="176"/>
        <v>0.64449612403100776</v>
      </c>
      <c r="DE221" s="41">
        <f t="shared" si="177"/>
        <v>0.61579710144927546</v>
      </c>
      <c r="DF221" s="42">
        <f t="shared" si="178"/>
        <v>0.75608695652173907</v>
      </c>
      <c r="DG221" s="43">
        <f t="shared" si="179"/>
        <v>0.71043478260869564</v>
      </c>
      <c r="DH221" s="44">
        <f t="shared" si="180"/>
        <v>0.59199999999999997</v>
      </c>
    </row>
    <row r="222" spans="2:112" x14ac:dyDescent="0.3">
      <c r="B222" s="7">
        <f>'CAT1'!B220</f>
        <v>208</v>
      </c>
      <c r="C222" s="21" t="str">
        <f>'CAT1'!C220</f>
        <v>AME21199</v>
      </c>
      <c r="D222" s="132" t="str">
        <f>'CAT1'!D220</f>
        <v>AME21199</v>
      </c>
      <c r="E222" s="133"/>
      <c r="F222" s="7">
        <f>'CAT1'!F220</f>
        <v>2</v>
      </c>
      <c r="G222" s="7">
        <f>'CAT1'!G220</f>
        <v>2</v>
      </c>
      <c r="H222" s="7">
        <f>'CAT1'!H220</f>
        <v>2</v>
      </c>
      <c r="I222" s="7">
        <f>'CAT1'!I220</f>
        <v>2</v>
      </c>
      <c r="J222" s="7">
        <f>'CAT1'!J220</f>
        <v>2</v>
      </c>
      <c r="K222" s="7">
        <f>'CAT1'!K220</f>
        <v>2</v>
      </c>
      <c r="L222" s="7">
        <f>'CAT1'!L220</f>
        <v>9</v>
      </c>
      <c r="M222" s="7">
        <f>'CAT1'!M220</f>
        <v>10</v>
      </c>
      <c r="N222" s="7">
        <f>'CAT1'!N220</f>
        <v>11</v>
      </c>
      <c r="O222" s="17">
        <f>'CAT1'!O220</f>
        <v>42</v>
      </c>
      <c r="P222" s="7">
        <f>Model!F220</f>
        <v>2</v>
      </c>
      <c r="Q222" s="7">
        <f>Model!G220</f>
        <v>1</v>
      </c>
      <c r="R222" s="7">
        <f>Model!H220</f>
        <v>2</v>
      </c>
      <c r="S222" s="7">
        <f>Model!I220</f>
        <v>1</v>
      </c>
      <c r="T222" s="7">
        <f>Model!J220</f>
        <v>2</v>
      </c>
      <c r="U222" s="7">
        <f>Model!K220</f>
        <v>2</v>
      </c>
      <c r="V222" s="7">
        <f>Model!L220</f>
        <v>2</v>
      </c>
      <c r="W222" s="7">
        <f>Model!M220</f>
        <v>2</v>
      </c>
      <c r="X222" s="7">
        <f>Model!N220</f>
        <v>2</v>
      </c>
      <c r="Y222" s="7">
        <f>Model!O220</f>
        <v>2</v>
      </c>
      <c r="Z222" s="7">
        <f>Model!P220</f>
        <v>5</v>
      </c>
      <c r="AA222" s="7">
        <f>Model!Q220</f>
        <v>6</v>
      </c>
      <c r="AB222" s="7">
        <f>Model!R220</f>
        <v>5</v>
      </c>
      <c r="AC222" s="7">
        <f>Model!S220</f>
        <v>12</v>
      </c>
      <c r="AD222" s="7">
        <f>Model!T220</f>
        <v>14</v>
      </c>
      <c r="AE222" s="7">
        <f>Model!U220</f>
        <v>4</v>
      </c>
      <c r="AF222" s="17">
        <f>Model!V220</f>
        <v>64</v>
      </c>
      <c r="AG222" s="7">
        <f>'CAT1'!P220</f>
        <v>5</v>
      </c>
      <c r="AH222" s="7">
        <f>'CAT1'!Q220</f>
        <v>5</v>
      </c>
      <c r="AI222" s="17">
        <f>'CAT1'!R220</f>
        <v>10</v>
      </c>
      <c r="AJ222" s="29">
        <f>Model!W220</f>
        <v>5</v>
      </c>
      <c r="AK222" s="29">
        <f>Model!X220</f>
        <v>5</v>
      </c>
      <c r="AL222" s="17">
        <f>Model!AB220</f>
        <v>8</v>
      </c>
      <c r="AM222" s="29">
        <f>Model!Z220</f>
        <v>4</v>
      </c>
      <c r="AN222" s="29">
        <f>Model!AA220</f>
        <v>4</v>
      </c>
      <c r="AO222" s="17">
        <f>Model!AB220</f>
        <v>8</v>
      </c>
      <c r="AP222" s="39">
        <f t="shared" si="139"/>
        <v>0.73584905660377353</v>
      </c>
      <c r="AQ222" s="40">
        <f t="shared" si="140"/>
        <v>0.69767441860465118</v>
      </c>
      <c r="AR222" s="41">
        <f t="shared" si="141"/>
        <v>0.91304347826086951</v>
      </c>
      <c r="AS222" s="42">
        <f t="shared" si="142"/>
        <v>1</v>
      </c>
      <c r="AT222" s="43">
        <f t="shared" si="143"/>
        <v>0.52173913043478259</v>
      </c>
      <c r="AU222" s="44">
        <f t="shared" si="144"/>
        <v>0.6</v>
      </c>
      <c r="AV222" s="7">
        <f>ESE!F220</f>
        <v>2</v>
      </c>
      <c r="AW222" s="7">
        <f>ESE!G220</f>
        <v>2</v>
      </c>
      <c r="AX222" s="7">
        <f>ESE!H220</f>
        <v>2</v>
      </c>
      <c r="AY222" s="7">
        <f>ESE!I220</f>
        <v>2</v>
      </c>
      <c r="AZ222" s="7">
        <f>ESE!J220</f>
        <v>2</v>
      </c>
      <c r="BA222" s="7">
        <f>ESE!K220</f>
        <v>2</v>
      </c>
      <c r="BB222" s="7">
        <f>ESE!L220</f>
        <v>2</v>
      </c>
      <c r="BC222" s="7">
        <f>ESE!M220</f>
        <v>2</v>
      </c>
      <c r="BD222" s="7">
        <f>ESE!N220</f>
        <v>2</v>
      </c>
      <c r="BE222" s="7">
        <f>ESE!O220</f>
        <v>2</v>
      </c>
      <c r="BF222" s="7">
        <f>ESE!P220</f>
        <v>6</v>
      </c>
      <c r="BG222" s="7">
        <f>ESE!Q220</f>
        <v>10</v>
      </c>
      <c r="BH222" s="7">
        <f>ESE!R220</f>
        <v>12</v>
      </c>
      <c r="BI222" s="7">
        <f>ESE!S220</f>
        <v>11</v>
      </c>
      <c r="BJ222" s="7">
        <f>ESE!T220</f>
        <v>10</v>
      </c>
      <c r="BK222" s="7">
        <f>ESE!U220</f>
        <v>10</v>
      </c>
      <c r="BL222" s="17">
        <f>ESE!V220</f>
        <v>79</v>
      </c>
      <c r="BM222" s="52">
        <f>ESE!W220</f>
        <v>0.77777777777777779</v>
      </c>
      <c r="BN222" s="40">
        <f>ESE!X220</f>
        <v>0.88888888888888884</v>
      </c>
      <c r="BO222" s="41">
        <f>ESE!Y220</f>
        <v>0.83333333333333337</v>
      </c>
      <c r="BP222" s="42">
        <f>ESE!Z220</f>
        <v>0.77777777777777779</v>
      </c>
      <c r="BQ222" s="43">
        <f>ESE!AA220</f>
        <v>0.77777777777777779</v>
      </c>
      <c r="BR222" s="44">
        <f>ESE!AB220</f>
        <v>0.6</v>
      </c>
      <c r="BS222" s="50">
        <f t="shared" si="145"/>
        <v>0.46666666666666667</v>
      </c>
      <c r="BT222" s="50">
        <f t="shared" si="146"/>
        <v>0.53333333333333333</v>
      </c>
      <c r="BU222" s="50">
        <f t="shared" si="147"/>
        <v>0.5</v>
      </c>
      <c r="BV222" s="50">
        <f t="shared" si="148"/>
        <v>0.46666666666666667</v>
      </c>
      <c r="BW222" s="50">
        <f t="shared" si="149"/>
        <v>0.46666666666666667</v>
      </c>
      <c r="BX222" s="50">
        <f t="shared" si="150"/>
        <v>0.36</v>
      </c>
      <c r="BY222" s="34">
        <f t="shared" si="151"/>
        <v>0.29433962264150942</v>
      </c>
      <c r="BZ222" s="34">
        <f t="shared" si="152"/>
        <v>0.27906976744186046</v>
      </c>
      <c r="CA222" s="34">
        <f t="shared" si="153"/>
        <v>0.36521739130434783</v>
      </c>
      <c r="CB222" s="34">
        <f t="shared" si="154"/>
        <v>0.4</v>
      </c>
      <c r="CC222" s="34">
        <f t="shared" si="155"/>
        <v>0.20869565217391306</v>
      </c>
      <c r="CD222" s="34">
        <f t="shared" si="156"/>
        <v>0.24</v>
      </c>
      <c r="CE222" s="34">
        <f t="shared" si="157"/>
        <v>0.76100628930817615</v>
      </c>
      <c r="CF222" s="34">
        <f t="shared" si="158"/>
        <v>0.81240310077519373</v>
      </c>
      <c r="CG222" s="34">
        <f t="shared" si="159"/>
        <v>0.86521739130434783</v>
      </c>
      <c r="CH222" s="34">
        <f t="shared" si="160"/>
        <v>0.8666666666666667</v>
      </c>
      <c r="CI222" s="34">
        <f t="shared" si="161"/>
        <v>0.67536231884057973</v>
      </c>
      <c r="CJ222" s="34">
        <f t="shared" si="162"/>
        <v>0.6</v>
      </c>
      <c r="CK222" s="34">
        <f>CES!J219</f>
        <v>0.66666666666666663</v>
      </c>
      <c r="CL222" s="34">
        <f>CES!K219</f>
        <v>0.66666666666666663</v>
      </c>
      <c r="CM222" s="34">
        <f>CES!L219</f>
        <v>0.33333333333333331</v>
      </c>
      <c r="CN222" s="34">
        <f>CES!M219</f>
        <v>1</v>
      </c>
      <c r="CO222" s="34">
        <f>CES!N219</f>
        <v>0.66666666666666663</v>
      </c>
      <c r="CP222" s="34">
        <f>CES!O219</f>
        <v>0.33333333333333331</v>
      </c>
      <c r="CQ222" s="34">
        <f t="shared" si="163"/>
        <v>6.6666666666666666E-2</v>
      </c>
      <c r="CR222" s="34">
        <f t="shared" si="164"/>
        <v>6.6666666666666666E-2</v>
      </c>
      <c r="CS222" s="34">
        <f t="shared" si="165"/>
        <v>3.3333333333333333E-2</v>
      </c>
      <c r="CT222" s="34">
        <f t="shared" si="166"/>
        <v>0.1</v>
      </c>
      <c r="CU222" s="34">
        <f t="shared" si="167"/>
        <v>6.6666666666666666E-2</v>
      </c>
      <c r="CV222" s="34">
        <f t="shared" si="168"/>
        <v>3.3333333333333333E-2</v>
      </c>
      <c r="CW222" s="34">
        <f t="shared" si="169"/>
        <v>0.68490566037735856</v>
      </c>
      <c r="CX222" s="34">
        <f t="shared" si="170"/>
        <v>0.73116279069767443</v>
      </c>
      <c r="CY222" s="34">
        <f t="shared" si="171"/>
        <v>0.77869565217391301</v>
      </c>
      <c r="CZ222" s="34">
        <f t="shared" si="172"/>
        <v>0.78</v>
      </c>
      <c r="DA222" s="34">
        <f t="shared" si="173"/>
        <v>0.60782608695652174</v>
      </c>
      <c r="DB222" s="34">
        <f t="shared" si="174"/>
        <v>0.54</v>
      </c>
      <c r="DC222" s="39">
        <f t="shared" si="175"/>
        <v>0.75157232704402521</v>
      </c>
      <c r="DD222" s="40">
        <f t="shared" si="176"/>
        <v>0.79782945736434108</v>
      </c>
      <c r="DE222" s="41">
        <f t="shared" si="177"/>
        <v>0.81202898550724634</v>
      </c>
      <c r="DF222" s="42">
        <f t="shared" si="178"/>
        <v>0.88</v>
      </c>
      <c r="DG222" s="43">
        <f t="shared" si="179"/>
        <v>0.67449275362318839</v>
      </c>
      <c r="DH222" s="44">
        <f t="shared" si="180"/>
        <v>0.57333333333333336</v>
      </c>
    </row>
    <row r="223" spans="2:112" x14ac:dyDescent="0.3">
      <c r="B223" s="7">
        <f>'CAT1'!B221</f>
        <v>209</v>
      </c>
      <c r="C223" s="21" t="str">
        <f>'CAT1'!C221</f>
        <v>AME21200</v>
      </c>
      <c r="D223" s="132" t="str">
        <f>'CAT1'!D221</f>
        <v>AME21200</v>
      </c>
      <c r="E223" s="133"/>
      <c r="F223" s="7">
        <f>'CAT1'!F221</f>
        <v>2</v>
      </c>
      <c r="G223" s="7">
        <f>'CAT1'!G221</f>
        <v>2</v>
      </c>
      <c r="H223" s="7">
        <f>'CAT1'!H221</f>
        <v>2</v>
      </c>
      <c r="I223" s="7">
        <f>'CAT1'!I221</f>
        <v>1</v>
      </c>
      <c r="J223" s="7">
        <f>'CAT1'!J221</f>
        <v>2</v>
      </c>
      <c r="K223" s="7">
        <f>'CAT1'!K221</f>
        <v>2</v>
      </c>
      <c r="L223" s="7">
        <f>'CAT1'!L221</f>
        <v>7</v>
      </c>
      <c r="M223" s="7">
        <f>'CAT1'!M221</f>
        <v>8</v>
      </c>
      <c r="N223" s="7">
        <f>'CAT1'!N221</f>
        <v>14</v>
      </c>
      <c r="O223" s="17">
        <f>'CAT1'!O221</f>
        <v>40</v>
      </c>
      <c r="P223" s="7">
        <f>Model!F221</f>
        <v>1</v>
      </c>
      <c r="Q223" s="7">
        <f>Model!G221</f>
        <v>1</v>
      </c>
      <c r="R223" s="7">
        <f>Model!H221</f>
        <v>1</v>
      </c>
      <c r="S223" s="7">
        <f>Model!I221</f>
        <v>2</v>
      </c>
      <c r="T223" s="7">
        <f>Model!J221</f>
        <v>2</v>
      </c>
      <c r="U223" s="7">
        <f>Model!K221</f>
        <v>1</v>
      </c>
      <c r="V223" s="7">
        <f>Model!L221</f>
        <v>1</v>
      </c>
      <c r="W223" s="7">
        <f>Model!M221</f>
        <v>1</v>
      </c>
      <c r="X223" s="7">
        <f>Model!N221</f>
        <v>1</v>
      </c>
      <c r="Y223" s="7">
        <f>Model!O221</f>
        <v>2</v>
      </c>
      <c r="Z223" s="7">
        <f>Model!P221</f>
        <v>7</v>
      </c>
      <c r="AA223" s="7">
        <f>Model!Q221</f>
        <v>12</v>
      </c>
      <c r="AB223" s="7">
        <f>Model!R221</f>
        <v>11</v>
      </c>
      <c r="AC223" s="7">
        <f>Model!S221</f>
        <v>9</v>
      </c>
      <c r="AD223" s="7">
        <f>Model!T221</f>
        <v>11</v>
      </c>
      <c r="AE223" s="7">
        <f>Model!U221</f>
        <v>10</v>
      </c>
      <c r="AF223" s="17">
        <f>Model!V221</f>
        <v>73</v>
      </c>
      <c r="AG223" s="7">
        <f>'CAT1'!P221</f>
        <v>5</v>
      </c>
      <c r="AH223" s="7">
        <f>'CAT1'!Q221</f>
        <v>5</v>
      </c>
      <c r="AI223" s="17">
        <f>'CAT1'!R221</f>
        <v>10</v>
      </c>
      <c r="AJ223" s="29">
        <f>Model!W221</f>
        <v>5</v>
      </c>
      <c r="AK223" s="29">
        <f>Model!X221</f>
        <v>5</v>
      </c>
      <c r="AL223" s="17">
        <f>Model!AB221</f>
        <v>10</v>
      </c>
      <c r="AM223" s="29">
        <f>Model!Z221</f>
        <v>5</v>
      </c>
      <c r="AN223" s="29">
        <f>Model!AA221</f>
        <v>5</v>
      </c>
      <c r="AO223" s="17">
        <f>Model!AB221</f>
        <v>10</v>
      </c>
      <c r="AP223" s="39">
        <f t="shared" si="139"/>
        <v>0.75471698113207553</v>
      </c>
      <c r="AQ223" s="40">
        <f t="shared" si="140"/>
        <v>0.88372093023255816</v>
      </c>
      <c r="AR223" s="41">
        <f t="shared" si="141"/>
        <v>0.73913043478260865</v>
      </c>
      <c r="AS223" s="42">
        <f t="shared" si="142"/>
        <v>0.78260869565217395</v>
      </c>
      <c r="AT223" s="43">
        <f t="shared" si="143"/>
        <v>0.78260869565217395</v>
      </c>
      <c r="AU223" s="44">
        <f t="shared" si="144"/>
        <v>0.8</v>
      </c>
      <c r="AV223" s="7">
        <f>ESE!F221</f>
        <v>2</v>
      </c>
      <c r="AW223" s="7">
        <f>ESE!G221</f>
        <v>1</v>
      </c>
      <c r="AX223" s="7">
        <f>ESE!H221</f>
        <v>2</v>
      </c>
      <c r="AY223" s="7">
        <f>ESE!I221</f>
        <v>2</v>
      </c>
      <c r="AZ223" s="7">
        <f>ESE!J221</f>
        <v>2</v>
      </c>
      <c r="BA223" s="7">
        <f>ESE!K221</f>
        <v>2</v>
      </c>
      <c r="BB223" s="7">
        <f>ESE!L221</f>
        <v>2</v>
      </c>
      <c r="BC223" s="7">
        <f>ESE!M221</f>
        <v>2</v>
      </c>
      <c r="BD223" s="7">
        <f>ESE!N221</f>
        <v>2</v>
      </c>
      <c r="BE223" s="7">
        <f>ESE!O221</f>
        <v>2</v>
      </c>
      <c r="BF223" s="7">
        <f>ESE!P221</f>
        <v>6</v>
      </c>
      <c r="BG223" s="7">
        <f>ESE!Q221</f>
        <v>10</v>
      </c>
      <c r="BH223" s="7">
        <f>ESE!R221</f>
        <v>12</v>
      </c>
      <c r="BI223" s="7">
        <f>ESE!S221</f>
        <v>11</v>
      </c>
      <c r="BJ223" s="7">
        <f>ESE!T221</f>
        <v>12</v>
      </c>
      <c r="BK223" s="7">
        <f>ESE!U221</f>
        <v>11</v>
      </c>
      <c r="BL223" s="17">
        <f>ESE!V221</f>
        <v>81</v>
      </c>
      <c r="BM223" s="52">
        <f>ESE!W221</f>
        <v>0.72222222222222221</v>
      </c>
      <c r="BN223" s="40">
        <f>ESE!X221</f>
        <v>0.88888888888888884</v>
      </c>
      <c r="BO223" s="41">
        <f>ESE!Y221</f>
        <v>0.83333333333333337</v>
      </c>
      <c r="BP223" s="42">
        <f>ESE!Z221</f>
        <v>0.88888888888888884</v>
      </c>
      <c r="BQ223" s="43">
        <f>ESE!AA221</f>
        <v>0.83333333333333337</v>
      </c>
      <c r="BR223" s="44">
        <f>ESE!AB221</f>
        <v>0.6</v>
      </c>
      <c r="BS223" s="50">
        <f t="shared" si="145"/>
        <v>0.43333333333333329</v>
      </c>
      <c r="BT223" s="50">
        <f t="shared" si="146"/>
        <v>0.53333333333333333</v>
      </c>
      <c r="BU223" s="50">
        <f t="shared" si="147"/>
        <v>0.5</v>
      </c>
      <c r="BV223" s="50">
        <f t="shared" si="148"/>
        <v>0.53333333333333333</v>
      </c>
      <c r="BW223" s="50">
        <f t="shared" si="149"/>
        <v>0.5</v>
      </c>
      <c r="BX223" s="50">
        <f t="shared" si="150"/>
        <v>0.36</v>
      </c>
      <c r="BY223" s="34">
        <f t="shared" si="151"/>
        <v>0.30188679245283023</v>
      </c>
      <c r="BZ223" s="34">
        <f t="shared" si="152"/>
        <v>0.35348837209302331</v>
      </c>
      <c r="CA223" s="34">
        <f t="shared" si="153"/>
        <v>0.29565217391304349</v>
      </c>
      <c r="CB223" s="34">
        <f t="shared" si="154"/>
        <v>0.31304347826086959</v>
      </c>
      <c r="CC223" s="34">
        <f t="shared" si="155"/>
        <v>0.31304347826086959</v>
      </c>
      <c r="CD223" s="34">
        <f t="shared" si="156"/>
        <v>0.32000000000000006</v>
      </c>
      <c r="CE223" s="34">
        <f t="shared" si="157"/>
        <v>0.73522012578616347</v>
      </c>
      <c r="CF223" s="34">
        <f t="shared" si="158"/>
        <v>0.88682170542635663</v>
      </c>
      <c r="CG223" s="34">
        <f t="shared" si="159"/>
        <v>0.79565217391304355</v>
      </c>
      <c r="CH223" s="34">
        <f t="shared" si="160"/>
        <v>0.84637681159420297</v>
      </c>
      <c r="CI223" s="34">
        <f t="shared" si="161"/>
        <v>0.81304347826086953</v>
      </c>
      <c r="CJ223" s="34">
        <f t="shared" si="162"/>
        <v>0.68</v>
      </c>
      <c r="CK223" s="34">
        <f>CES!J220</f>
        <v>0.33333333333333331</v>
      </c>
      <c r="CL223" s="34">
        <f>CES!K220</f>
        <v>1</v>
      </c>
      <c r="CM223" s="34">
        <f>CES!L220</f>
        <v>0.33333333333333331</v>
      </c>
      <c r="CN223" s="34">
        <f>CES!M220</f>
        <v>1</v>
      </c>
      <c r="CO223" s="34">
        <f>CES!N220</f>
        <v>0.66666666666666663</v>
      </c>
      <c r="CP223" s="34">
        <f>CES!O220</f>
        <v>0.66666666666666663</v>
      </c>
      <c r="CQ223" s="34">
        <f t="shared" si="163"/>
        <v>3.3333333333333333E-2</v>
      </c>
      <c r="CR223" s="34">
        <f t="shared" si="164"/>
        <v>0.1</v>
      </c>
      <c r="CS223" s="34">
        <f t="shared" si="165"/>
        <v>3.3333333333333333E-2</v>
      </c>
      <c r="CT223" s="34">
        <f t="shared" si="166"/>
        <v>0.1</v>
      </c>
      <c r="CU223" s="34">
        <f t="shared" si="167"/>
        <v>6.6666666666666666E-2</v>
      </c>
      <c r="CV223" s="34">
        <f t="shared" si="168"/>
        <v>6.6666666666666666E-2</v>
      </c>
      <c r="CW223" s="34">
        <f t="shared" si="169"/>
        <v>0.66169811320754712</v>
      </c>
      <c r="CX223" s="34">
        <f t="shared" si="170"/>
        <v>0.79813953488372102</v>
      </c>
      <c r="CY223" s="34">
        <f t="shared" si="171"/>
        <v>0.71608695652173926</v>
      </c>
      <c r="CZ223" s="34">
        <f t="shared" si="172"/>
        <v>0.7617391304347827</v>
      </c>
      <c r="DA223" s="34">
        <f t="shared" si="173"/>
        <v>0.73173913043478256</v>
      </c>
      <c r="DB223" s="34">
        <f t="shared" si="174"/>
        <v>0.6120000000000001</v>
      </c>
      <c r="DC223" s="39">
        <f t="shared" si="175"/>
        <v>0.69503144654088045</v>
      </c>
      <c r="DD223" s="40">
        <f t="shared" si="176"/>
        <v>0.898139534883721</v>
      </c>
      <c r="DE223" s="41">
        <f t="shared" si="177"/>
        <v>0.74942028985507259</v>
      </c>
      <c r="DF223" s="42">
        <f t="shared" si="178"/>
        <v>0.86173913043478267</v>
      </c>
      <c r="DG223" s="43">
        <f t="shared" si="179"/>
        <v>0.79840579710144921</v>
      </c>
      <c r="DH223" s="44">
        <f t="shared" si="180"/>
        <v>0.67866666666666675</v>
      </c>
    </row>
    <row r="224" spans="2:112" x14ac:dyDescent="0.3">
      <c r="B224" s="7">
        <f>'CAT1'!B222</f>
        <v>210</v>
      </c>
      <c r="C224" s="21" t="str">
        <f>'CAT1'!C222</f>
        <v>AME21201</v>
      </c>
      <c r="D224" s="132" t="str">
        <f>'CAT1'!D222</f>
        <v>AME21201</v>
      </c>
      <c r="E224" s="133"/>
      <c r="F224" s="7">
        <f>'CAT1'!F222</f>
        <v>1</v>
      </c>
      <c r="G224" s="7">
        <f>'CAT1'!G222</f>
        <v>1</v>
      </c>
      <c r="H224" s="7">
        <f>'CAT1'!H222</f>
        <v>1</v>
      </c>
      <c r="I224" s="7">
        <f>'CAT1'!I222</f>
        <v>1</v>
      </c>
      <c r="J224" s="7">
        <f>'CAT1'!J222</f>
        <v>0</v>
      </c>
      <c r="K224" s="7">
        <f>'CAT1'!K222</f>
        <v>1</v>
      </c>
      <c r="L224" s="7">
        <f>'CAT1'!L222</f>
        <v>8</v>
      </c>
      <c r="M224" s="7">
        <f>'CAT1'!M222</f>
        <v>13</v>
      </c>
      <c r="N224" s="7">
        <f>'CAT1'!N222</f>
        <v>13</v>
      </c>
      <c r="O224" s="17">
        <f>'CAT1'!O222</f>
        <v>39</v>
      </c>
      <c r="P224" s="7">
        <f>Model!F222</f>
        <v>1</v>
      </c>
      <c r="Q224" s="7">
        <f>Model!G222</f>
        <v>1</v>
      </c>
      <c r="R224" s="7">
        <f>Model!H222</f>
        <v>2</v>
      </c>
      <c r="S224" s="7">
        <f>Model!I222</f>
        <v>2</v>
      </c>
      <c r="T224" s="7">
        <f>Model!J222</f>
        <v>2</v>
      </c>
      <c r="U224" s="7">
        <f>Model!K222</f>
        <v>1</v>
      </c>
      <c r="V224" s="7">
        <f>Model!L222</f>
        <v>1</v>
      </c>
      <c r="W224" s="7">
        <f>Model!M222</f>
        <v>2</v>
      </c>
      <c r="X224" s="7">
        <f>Model!N222</f>
        <v>2</v>
      </c>
      <c r="Y224" s="7">
        <f>Model!O222</f>
        <v>2</v>
      </c>
      <c r="Z224" s="7">
        <f>Model!P222</f>
        <v>5</v>
      </c>
      <c r="AA224" s="7">
        <f>Model!Q222</f>
        <v>7</v>
      </c>
      <c r="AB224" s="7">
        <f>Model!R222</f>
        <v>14</v>
      </c>
      <c r="AC224" s="7">
        <f>Model!S222</f>
        <v>14</v>
      </c>
      <c r="AD224" s="7">
        <f>Model!T222</f>
        <v>7</v>
      </c>
      <c r="AE224" s="7">
        <f>Model!U222</f>
        <v>7</v>
      </c>
      <c r="AF224" s="17">
        <f>Model!V222</f>
        <v>70</v>
      </c>
      <c r="AG224" s="7">
        <f>'CAT1'!P222</f>
        <v>5</v>
      </c>
      <c r="AH224" s="7">
        <f>'CAT1'!Q222</f>
        <v>5</v>
      </c>
      <c r="AI224" s="17">
        <f>'CAT1'!R222</f>
        <v>10</v>
      </c>
      <c r="AJ224" s="29">
        <f>Model!W222</f>
        <v>5</v>
      </c>
      <c r="AK224" s="29">
        <f>Model!X222</f>
        <v>5</v>
      </c>
      <c r="AL224" s="17">
        <f>Model!AB222</f>
        <v>8</v>
      </c>
      <c r="AM224" s="29">
        <f>Model!Z222</f>
        <v>4</v>
      </c>
      <c r="AN224" s="29">
        <f>Model!AA222</f>
        <v>4</v>
      </c>
      <c r="AO224" s="17">
        <f>Model!AB222</f>
        <v>8</v>
      </c>
      <c r="AP224" s="39">
        <f t="shared" si="139"/>
        <v>0.71698113207547165</v>
      </c>
      <c r="AQ224" s="40">
        <f t="shared" si="140"/>
        <v>0.88372093023255816</v>
      </c>
      <c r="AR224" s="41">
        <f t="shared" si="141"/>
        <v>0.95652173913043481</v>
      </c>
      <c r="AS224" s="42">
        <f t="shared" si="142"/>
        <v>0.65217391304347827</v>
      </c>
      <c r="AT224" s="43">
        <f t="shared" si="143"/>
        <v>0.65217391304347827</v>
      </c>
      <c r="AU224" s="44">
        <f t="shared" si="144"/>
        <v>0.6</v>
      </c>
      <c r="AV224" s="7">
        <f>ESE!F222</f>
        <v>2</v>
      </c>
      <c r="AW224" s="7">
        <f>ESE!G222</f>
        <v>2</v>
      </c>
      <c r="AX224" s="7">
        <f>ESE!H222</f>
        <v>2</v>
      </c>
      <c r="AY224" s="7">
        <f>ESE!I222</f>
        <v>2</v>
      </c>
      <c r="AZ224" s="7">
        <f>ESE!J222</f>
        <v>2</v>
      </c>
      <c r="BA224" s="7">
        <f>ESE!K222</f>
        <v>2</v>
      </c>
      <c r="BB224" s="7">
        <f>ESE!L222</f>
        <v>2</v>
      </c>
      <c r="BC224" s="7">
        <f>ESE!M222</f>
        <v>2</v>
      </c>
      <c r="BD224" s="7">
        <f>ESE!N222</f>
        <v>2</v>
      </c>
      <c r="BE224" s="7">
        <f>ESE!O222</f>
        <v>2</v>
      </c>
      <c r="BF224" s="7">
        <f>ESE!P222</f>
        <v>8</v>
      </c>
      <c r="BG224" s="7">
        <f>ESE!Q222</f>
        <v>11</v>
      </c>
      <c r="BH224" s="7">
        <f>ESE!R222</f>
        <v>12</v>
      </c>
      <c r="BI224" s="7">
        <f>ESE!S222</f>
        <v>11</v>
      </c>
      <c r="BJ224" s="7">
        <f>ESE!T222</f>
        <v>12</v>
      </c>
      <c r="BK224" s="7">
        <f>ESE!U222</f>
        <v>11</v>
      </c>
      <c r="BL224" s="17">
        <f>ESE!V222</f>
        <v>85</v>
      </c>
      <c r="BM224" s="52">
        <f>ESE!W222</f>
        <v>0.83333333333333337</v>
      </c>
      <c r="BN224" s="40">
        <f>ESE!X222</f>
        <v>0.88888888888888884</v>
      </c>
      <c r="BO224" s="41">
        <f>ESE!Y222</f>
        <v>0.83333333333333337</v>
      </c>
      <c r="BP224" s="42">
        <f>ESE!Z222</f>
        <v>0.88888888888888884</v>
      </c>
      <c r="BQ224" s="43">
        <f>ESE!AA222</f>
        <v>0.83333333333333337</v>
      </c>
      <c r="BR224" s="44">
        <f>ESE!AB222</f>
        <v>0.8</v>
      </c>
      <c r="BS224" s="50">
        <f t="shared" si="145"/>
        <v>0.5</v>
      </c>
      <c r="BT224" s="50">
        <f t="shared" si="146"/>
        <v>0.53333333333333333</v>
      </c>
      <c r="BU224" s="50">
        <f t="shared" si="147"/>
        <v>0.5</v>
      </c>
      <c r="BV224" s="50">
        <f t="shared" si="148"/>
        <v>0.53333333333333333</v>
      </c>
      <c r="BW224" s="50">
        <f t="shared" si="149"/>
        <v>0.5</v>
      </c>
      <c r="BX224" s="50">
        <f t="shared" si="150"/>
        <v>0.48</v>
      </c>
      <c r="BY224" s="34">
        <f t="shared" si="151"/>
        <v>0.28679245283018867</v>
      </c>
      <c r="BZ224" s="34">
        <f t="shared" si="152"/>
        <v>0.35348837209302331</v>
      </c>
      <c r="CA224" s="34">
        <f t="shared" si="153"/>
        <v>0.38260869565217392</v>
      </c>
      <c r="CB224" s="34">
        <f t="shared" si="154"/>
        <v>0.2608695652173913</v>
      </c>
      <c r="CC224" s="34">
        <f t="shared" si="155"/>
        <v>0.2608695652173913</v>
      </c>
      <c r="CD224" s="34">
        <f t="shared" si="156"/>
        <v>0.24</v>
      </c>
      <c r="CE224" s="34">
        <f t="shared" si="157"/>
        <v>0.78679245283018862</v>
      </c>
      <c r="CF224" s="34">
        <f t="shared" si="158"/>
        <v>0.88682170542635663</v>
      </c>
      <c r="CG224" s="34">
        <f t="shared" si="159"/>
        <v>0.88260869565217392</v>
      </c>
      <c r="CH224" s="34">
        <f t="shared" si="160"/>
        <v>0.79420289855072457</v>
      </c>
      <c r="CI224" s="34">
        <f t="shared" si="161"/>
        <v>0.76086956521739135</v>
      </c>
      <c r="CJ224" s="34">
        <f t="shared" si="162"/>
        <v>0.72</v>
      </c>
      <c r="CK224" s="34">
        <f>CES!J221</f>
        <v>1</v>
      </c>
      <c r="CL224" s="34">
        <f>CES!K221</f>
        <v>0.33333333333333331</v>
      </c>
      <c r="CM224" s="34">
        <f>CES!L221</f>
        <v>0.33333333333333331</v>
      </c>
      <c r="CN224" s="34">
        <f>CES!M221</f>
        <v>0.33333333333333331</v>
      </c>
      <c r="CO224" s="34">
        <f>CES!N221</f>
        <v>0.66666666666666663</v>
      </c>
      <c r="CP224" s="34">
        <f>CES!O221</f>
        <v>0.33333333333333331</v>
      </c>
      <c r="CQ224" s="34">
        <f t="shared" si="163"/>
        <v>0.1</v>
      </c>
      <c r="CR224" s="34">
        <f t="shared" si="164"/>
        <v>3.3333333333333333E-2</v>
      </c>
      <c r="CS224" s="34">
        <f t="shared" si="165"/>
        <v>3.3333333333333333E-2</v>
      </c>
      <c r="CT224" s="34">
        <f t="shared" si="166"/>
        <v>3.3333333333333333E-2</v>
      </c>
      <c r="CU224" s="34">
        <f t="shared" si="167"/>
        <v>6.6666666666666666E-2</v>
      </c>
      <c r="CV224" s="34">
        <f t="shared" si="168"/>
        <v>3.3333333333333333E-2</v>
      </c>
      <c r="CW224" s="34">
        <f t="shared" si="169"/>
        <v>0.70811320754716978</v>
      </c>
      <c r="CX224" s="34">
        <f t="shared" si="170"/>
        <v>0.79813953488372102</v>
      </c>
      <c r="CY224" s="34">
        <f t="shared" si="171"/>
        <v>0.79434782608695653</v>
      </c>
      <c r="CZ224" s="34">
        <f t="shared" si="172"/>
        <v>0.71478260869565213</v>
      </c>
      <c r="DA224" s="34">
        <f t="shared" si="173"/>
        <v>0.68478260869565222</v>
      </c>
      <c r="DB224" s="34">
        <f t="shared" si="174"/>
        <v>0.64800000000000002</v>
      </c>
      <c r="DC224" s="39">
        <f t="shared" si="175"/>
        <v>0.80811320754716975</v>
      </c>
      <c r="DD224" s="40">
        <f t="shared" si="176"/>
        <v>0.83147286821705435</v>
      </c>
      <c r="DE224" s="41">
        <f t="shared" si="177"/>
        <v>0.82768115942028986</v>
      </c>
      <c r="DF224" s="42">
        <f t="shared" si="178"/>
        <v>0.74811594202898546</v>
      </c>
      <c r="DG224" s="43">
        <f t="shared" si="179"/>
        <v>0.75144927536231887</v>
      </c>
      <c r="DH224" s="44">
        <f t="shared" si="180"/>
        <v>0.68133333333333335</v>
      </c>
    </row>
    <row r="225" spans="2:112" x14ac:dyDescent="0.3">
      <c r="B225" s="7">
        <f>'CAT1'!B223</f>
        <v>211</v>
      </c>
      <c r="C225" s="21" t="str">
        <f>'CAT1'!C223</f>
        <v>AME21202</v>
      </c>
      <c r="D225" s="132" t="str">
        <f>'CAT1'!D223</f>
        <v>AME21202</v>
      </c>
      <c r="E225" s="133"/>
      <c r="F225" s="7">
        <f>'CAT1'!F223</f>
        <v>0</v>
      </c>
      <c r="G225" s="7">
        <f>'CAT1'!G223</f>
        <v>0</v>
      </c>
      <c r="H225" s="7">
        <f>'CAT1'!H223</f>
        <v>2</v>
      </c>
      <c r="I225" s="7">
        <f>'CAT1'!I223</f>
        <v>0</v>
      </c>
      <c r="J225" s="7">
        <f>'CAT1'!J223</f>
        <v>1</v>
      </c>
      <c r="K225" s="7">
        <f>'CAT1'!K223</f>
        <v>1</v>
      </c>
      <c r="L225" s="7">
        <f>'CAT1'!L223</f>
        <v>8</v>
      </c>
      <c r="M225" s="7">
        <f>'CAT1'!M223</f>
        <v>11</v>
      </c>
      <c r="N225" s="7">
        <f>'CAT1'!N223</f>
        <v>13</v>
      </c>
      <c r="O225" s="17">
        <f>'CAT1'!O223</f>
        <v>36</v>
      </c>
      <c r="P225" s="7">
        <f>Model!F223</f>
        <v>2</v>
      </c>
      <c r="Q225" s="7">
        <f>Model!G223</f>
        <v>1</v>
      </c>
      <c r="R225" s="7">
        <f>Model!H223</f>
        <v>2</v>
      </c>
      <c r="S225" s="7">
        <f>Model!I223</f>
        <v>2</v>
      </c>
      <c r="T225" s="7">
        <f>Model!J223</f>
        <v>2</v>
      </c>
      <c r="U225" s="7">
        <f>Model!K223</f>
        <v>2</v>
      </c>
      <c r="V225" s="7">
        <f>Model!L223</f>
        <v>2</v>
      </c>
      <c r="W225" s="7">
        <f>Model!M223</f>
        <v>2</v>
      </c>
      <c r="X225" s="7">
        <f>Model!N223</f>
        <v>2</v>
      </c>
      <c r="Y225" s="7">
        <f>Model!O223</f>
        <v>2</v>
      </c>
      <c r="Z225" s="7">
        <f>Model!P223</f>
        <v>6</v>
      </c>
      <c r="AA225" s="7">
        <f>Model!Q223</f>
        <v>11</v>
      </c>
      <c r="AB225" s="7">
        <f>Model!R223</f>
        <v>9</v>
      </c>
      <c r="AC225" s="7">
        <f>Model!S223</f>
        <v>9</v>
      </c>
      <c r="AD225" s="7">
        <f>Model!T223</f>
        <v>1</v>
      </c>
      <c r="AE225" s="7">
        <f>Model!U223</f>
        <v>3</v>
      </c>
      <c r="AF225" s="17">
        <f>Model!V223</f>
        <v>58</v>
      </c>
      <c r="AG225" s="7">
        <f>'CAT1'!P223</f>
        <v>5</v>
      </c>
      <c r="AH225" s="7">
        <f>'CAT1'!Q223</f>
        <v>5</v>
      </c>
      <c r="AI225" s="17">
        <f>'CAT1'!R223</f>
        <v>10</v>
      </c>
      <c r="AJ225" s="29">
        <f>Model!W223</f>
        <v>5</v>
      </c>
      <c r="AK225" s="29">
        <f>Model!X223</f>
        <v>5</v>
      </c>
      <c r="AL225" s="17">
        <f>Model!AB223</f>
        <v>10</v>
      </c>
      <c r="AM225" s="29">
        <f>Model!Z223</f>
        <v>5</v>
      </c>
      <c r="AN225" s="29">
        <f>Model!AA223</f>
        <v>5</v>
      </c>
      <c r="AO225" s="17">
        <f>Model!AB223</f>
        <v>10</v>
      </c>
      <c r="AP225" s="39">
        <f t="shared" si="139"/>
        <v>0.75471698113207553</v>
      </c>
      <c r="AQ225" s="40">
        <f t="shared" si="140"/>
        <v>0.76744186046511631</v>
      </c>
      <c r="AR225" s="41">
        <f t="shared" si="141"/>
        <v>0.78260869565217395</v>
      </c>
      <c r="AS225" s="42">
        <f t="shared" si="142"/>
        <v>0.43478260869565216</v>
      </c>
      <c r="AT225" s="43">
        <f t="shared" si="143"/>
        <v>0.52173913043478259</v>
      </c>
      <c r="AU225" s="44">
        <f t="shared" si="144"/>
        <v>0.73333333333333328</v>
      </c>
      <c r="AV225" s="7">
        <f>ESE!F223</f>
        <v>2</v>
      </c>
      <c r="AW225" s="7">
        <f>ESE!G223</f>
        <v>2</v>
      </c>
      <c r="AX225" s="7">
        <f>ESE!H223</f>
        <v>0</v>
      </c>
      <c r="AY225" s="7">
        <f>ESE!I223</f>
        <v>2</v>
      </c>
      <c r="AZ225" s="7">
        <f>ESE!J223</f>
        <v>2</v>
      </c>
      <c r="BA225" s="7">
        <f>ESE!K223</f>
        <v>2</v>
      </c>
      <c r="BB225" s="7">
        <f>ESE!L223</f>
        <v>2</v>
      </c>
      <c r="BC225" s="7">
        <f>ESE!M223</f>
        <v>2</v>
      </c>
      <c r="BD225" s="7">
        <f>ESE!N223</f>
        <v>0</v>
      </c>
      <c r="BE225" s="7">
        <f>ESE!O223</f>
        <v>2</v>
      </c>
      <c r="BF225" s="7">
        <f>ESE!P223</f>
        <v>6</v>
      </c>
      <c r="BG225" s="7">
        <f>ESE!Q223</f>
        <v>12</v>
      </c>
      <c r="BH225" s="7">
        <f>ESE!R223</f>
        <v>12</v>
      </c>
      <c r="BI225" s="7">
        <f>ESE!S223</f>
        <v>9</v>
      </c>
      <c r="BJ225" s="7">
        <f>ESE!T223</f>
        <v>10</v>
      </c>
      <c r="BK225" s="7">
        <f>ESE!U223</f>
        <v>10</v>
      </c>
      <c r="BL225" s="17">
        <f>ESE!V223</f>
        <v>75</v>
      </c>
      <c r="BM225" s="52">
        <f>ESE!W223</f>
        <v>0.88888888888888884</v>
      </c>
      <c r="BN225" s="40">
        <f>ESE!X223</f>
        <v>0.77777777777777779</v>
      </c>
      <c r="BO225" s="41">
        <f>ESE!Y223</f>
        <v>0.72222222222222221</v>
      </c>
      <c r="BP225" s="42">
        <f>ESE!Z223</f>
        <v>0.77777777777777779</v>
      </c>
      <c r="BQ225" s="43">
        <f>ESE!AA223</f>
        <v>0.66666666666666663</v>
      </c>
      <c r="BR225" s="44">
        <f>ESE!AB223</f>
        <v>0.6</v>
      </c>
      <c r="BS225" s="50">
        <f t="shared" si="145"/>
        <v>0.53333333333333333</v>
      </c>
      <c r="BT225" s="50">
        <f t="shared" si="146"/>
        <v>0.46666666666666667</v>
      </c>
      <c r="BU225" s="50">
        <f t="shared" si="147"/>
        <v>0.43333333333333329</v>
      </c>
      <c r="BV225" s="50">
        <f t="shared" si="148"/>
        <v>0.46666666666666667</v>
      </c>
      <c r="BW225" s="50">
        <f t="shared" si="149"/>
        <v>0.39999999999999997</v>
      </c>
      <c r="BX225" s="50">
        <f t="shared" si="150"/>
        <v>0.36</v>
      </c>
      <c r="BY225" s="34">
        <f t="shared" si="151"/>
        <v>0.30188679245283023</v>
      </c>
      <c r="BZ225" s="34">
        <f t="shared" si="152"/>
        <v>0.30697674418604654</v>
      </c>
      <c r="CA225" s="34">
        <f t="shared" si="153"/>
        <v>0.31304347826086959</v>
      </c>
      <c r="CB225" s="34">
        <f t="shared" si="154"/>
        <v>0.17391304347826086</v>
      </c>
      <c r="CC225" s="34">
        <f t="shared" si="155"/>
        <v>0.20869565217391306</v>
      </c>
      <c r="CD225" s="34">
        <f t="shared" si="156"/>
        <v>0.29333333333333333</v>
      </c>
      <c r="CE225" s="34">
        <f t="shared" si="157"/>
        <v>0.83522012578616356</v>
      </c>
      <c r="CF225" s="34">
        <f t="shared" si="158"/>
        <v>0.77364341085271326</v>
      </c>
      <c r="CG225" s="34">
        <f t="shared" si="159"/>
        <v>0.74637681159420288</v>
      </c>
      <c r="CH225" s="34">
        <f t="shared" si="160"/>
        <v>0.64057971014492754</v>
      </c>
      <c r="CI225" s="34">
        <f t="shared" si="161"/>
        <v>0.60869565217391308</v>
      </c>
      <c r="CJ225" s="34">
        <f t="shared" si="162"/>
        <v>0.65333333333333332</v>
      </c>
      <c r="CK225" s="34">
        <f>CES!J222</f>
        <v>0.33333333333333331</v>
      </c>
      <c r="CL225" s="34">
        <f>CES!K222</f>
        <v>1</v>
      </c>
      <c r="CM225" s="34">
        <f>CES!L222</f>
        <v>0.33333333333333331</v>
      </c>
      <c r="CN225" s="34">
        <f>CES!M222</f>
        <v>0.33333333333333331</v>
      </c>
      <c r="CO225" s="34">
        <f>CES!N222</f>
        <v>1</v>
      </c>
      <c r="CP225" s="34">
        <f>CES!O222</f>
        <v>1</v>
      </c>
      <c r="CQ225" s="34">
        <f t="shared" si="163"/>
        <v>3.3333333333333333E-2</v>
      </c>
      <c r="CR225" s="34">
        <f t="shared" si="164"/>
        <v>0.1</v>
      </c>
      <c r="CS225" s="34">
        <f t="shared" si="165"/>
        <v>3.3333333333333333E-2</v>
      </c>
      <c r="CT225" s="34">
        <f t="shared" si="166"/>
        <v>3.3333333333333333E-2</v>
      </c>
      <c r="CU225" s="34">
        <f t="shared" si="167"/>
        <v>0.1</v>
      </c>
      <c r="CV225" s="34">
        <f t="shared" si="168"/>
        <v>0.1</v>
      </c>
      <c r="CW225" s="34">
        <f t="shared" si="169"/>
        <v>0.7516981132075472</v>
      </c>
      <c r="CX225" s="34">
        <f t="shared" si="170"/>
        <v>0.69627906976744192</v>
      </c>
      <c r="CY225" s="34">
        <f t="shared" si="171"/>
        <v>0.67173913043478262</v>
      </c>
      <c r="CZ225" s="34">
        <f t="shared" si="172"/>
        <v>0.57652173913043481</v>
      </c>
      <c r="DA225" s="34">
        <f t="shared" si="173"/>
        <v>0.5478260869565218</v>
      </c>
      <c r="DB225" s="34">
        <f t="shared" si="174"/>
        <v>0.58799999999999997</v>
      </c>
      <c r="DC225" s="39">
        <f t="shared" si="175"/>
        <v>0.78503144654088053</v>
      </c>
      <c r="DD225" s="40">
        <f t="shared" si="176"/>
        <v>0.79627906976744189</v>
      </c>
      <c r="DE225" s="41">
        <f t="shared" si="177"/>
        <v>0.70507246376811594</v>
      </c>
      <c r="DF225" s="42">
        <f t="shared" si="178"/>
        <v>0.60985507246376813</v>
      </c>
      <c r="DG225" s="43">
        <f t="shared" si="179"/>
        <v>0.64782608695652177</v>
      </c>
      <c r="DH225" s="44">
        <f t="shared" si="180"/>
        <v>0.68799999999999994</v>
      </c>
    </row>
    <row r="226" spans="2:112" x14ac:dyDescent="0.3">
      <c r="B226" s="7">
        <f>'CAT1'!B224</f>
        <v>212</v>
      </c>
      <c r="C226" s="21" t="str">
        <f>'CAT1'!C224</f>
        <v>AME21205</v>
      </c>
      <c r="D226" s="132" t="str">
        <f>'CAT1'!D224</f>
        <v>AME21205</v>
      </c>
      <c r="E226" s="133"/>
      <c r="F226" s="7">
        <f>'CAT1'!F224</f>
        <v>2</v>
      </c>
      <c r="G226" s="7">
        <f>'CAT1'!G224</f>
        <v>2</v>
      </c>
      <c r="H226" s="7">
        <f>'CAT1'!H224</f>
        <v>2</v>
      </c>
      <c r="I226" s="7">
        <f>'CAT1'!I224</f>
        <v>1</v>
      </c>
      <c r="J226" s="7">
        <f>'CAT1'!J224</f>
        <v>2</v>
      </c>
      <c r="K226" s="7">
        <f>'CAT1'!K224</f>
        <v>2</v>
      </c>
      <c r="L226" s="7">
        <f>'CAT1'!L224</f>
        <v>7</v>
      </c>
      <c r="M226" s="7">
        <f>'CAT1'!M224</f>
        <v>8</v>
      </c>
      <c r="N226" s="7">
        <f>'CAT1'!N224</f>
        <v>14</v>
      </c>
      <c r="O226" s="17">
        <f>'CAT1'!O224</f>
        <v>40</v>
      </c>
      <c r="P226" s="7">
        <f>Model!F224</f>
        <v>1</v>
      </c>
      <c r="Q226" s="7">
        <f>Model!G224</f>
        <v>2</v>
      </c>
      <c r="R226" s="7">
        <f>Model!H224</f>
        <v>1</v>
      </c>
      <c r="S226" s="7">
        <f>Model!I224</f>
        <v>2</v>
      </c>
      <c r="T226" s="7">
        <f>Model!J224</f>
        <v>2</v>
      </c>
      <c r="U226" s="7">
        <f>Model!K224</f>
        <v>1</v>
      </c>
      <c r="V226" s="7">
        <f>Model!L224</f>
        <v>2</v>
      </c>
      <c r="W226" s="7">
        <f>Model!M224</f>
        <v>2</v>
      </c>
      <c r="X226" s="7">
        <f>Model!N224</f>
        <v>1</v>
      </c>
      <c r="Y226" s="7">
        <f>Model!O224</f>
        <v>1</v>
      </c>
      <c r="Z226" s="7">
        <f>Model!P224</f>
        <v>7</v>
      </c>
      <c r="AA226" s="7">
        <f>Model!Q224</f>
        <v>12</v>
      </c>
      <c r="AB226" s="7">
        <f>Model!R224</f>
        <v>14</v>
      </c>
      <c r="AC226" s="7">
        <f>Model!S224</f>
        <v>12</v>
      </c>
      <c r="AD226" s="7">
        <f>Model!T224</f>
        <v>14</v>
      </c>
      <c r="AE226" s="7">
        <f>Model!U224</f>
        <v>14</v>
      </c>
      <c r="AF226" s="17">
        <f>Model!V224</f>
        <v>88</v>
      </c>
      <c r="AG226" s="7">
        <f>'CAT1'!P224</f>
        <v>5</v>
      </c>
      <c r="AH226" s="7">
        <f>'CAT1'!Q224</f>
        <v>5</v>
      </c>
      <c r="AI226" s="17">
        <f>'CAT1'!R224</f>
        <v>10</v>
      </c>
      <c r="AJ226" s="29">
        <f>Model!W224</f>
        <v>5</v>
      </c>
      <c r="AK226" s="29">
        <f>Model!X224</f>
        <v>5</v>
      </c>
      <c r="AL226" s="17">
        <f>Model!AB224</f>
        <v>9</v>
      </c>
      <c r="AM226" s="29">
        <f>Model!Z224</f>
        <v>4</v>
      </c>
      <c r="AN226" s="29">
        <f>Model!AA224</f>
        <v>5</v>
      </c>
      <c r="AO226" s="17">
        <f>Model!AB224</f>
        <v>9</v>
      </c>
      <c r="AP226" s="39">
        <f t="shared" si="139"/>
        <v>0.77358490566037741</v>
      </c>
      <c r="AQ226" s="40">
        <f t="shared" si="140"/>
        <v>0.95348837209302328</v>
      </c>
      <c r="AR226" s="41">
        <f t="shared" si="141"/>
        <v>0.86956521739130432</v>
      </c>
      <c r="AS226" s="42">
        <f t="shared" si="142"/>
        <v>1</v>
      </c>
      <c r="AT226" s="43">
        <f t="shared" si="143"/>
        <v>0.86956521739130432</v>
      </c>
      <c r="AU226" s="44">
        <f t="shared" si="144"/>
        <v>0.8</v>
      </c>
      <c r="AV226" s="7">
        <f>ESE!F224</f>
        <v>2</v>
      </c>
      <c r="AW226" s="7">
        <f>ESE!G224</f>
        <v>2</v>
      </c>
      <c r="AX226" s="7">
        <f>ESE!H224</f>
        <v>2</v>
      </c>
      <c r="AY226" s="7">
        <f>ESE!I224</f>
        <v>2</v>
      </c>
      <c r="AZ226" s="7">
        <f>ESE!J224</f>
        <v>2</v>
      </c>
      <c r="BA226" s="7">
        <f>ESE!K224</f>
        <v>2</v>
      </c>
      <c r="BB226" s="7">
        <f>ESE!L224</f>
        <v>2</v>
      </c>
      <c r="BC226" s="7">
        <f>ESE!M224</f>
        <v>2</v>
      </c>
      <c r="BD226" s="7">
        <f>ESE!N224</f>
        <v>2</v>
      </c>
      <c r="BE226" s="7">
        <f>ESE!O224</f>
        <v>2</v>
      </c>
      <c r="BF226" s="7">
        <f>ESE!P224</f>
        <v>5</v>
      </c>
      <c r="BG226" s="7">
        <f>ESE!Q224</f>
        <v>12</v>
      </c>
      <c r="BH226" s="7">
        <f>ESE!R224</f>
        <v>12</v>
      </c>
      <c r="BI226" s="7">
        <f>ESE!S224</f>
        <v>11</v>
      </c>
      <c r="BJ226" s="7">
        <f>ESE!T224</f>
        <v>12</v>
      </c>
      <c r="BK226" s="7">
        <f>ESE!U224</f>
        <v>11</v>
      </c>
      <c r="BL226" s="17">
        <f>ESE!V224</f>
        <v>83</v>
      </c>
      <c r="BM226" s="52">
        <f>ESE!W224</f>
        <v>0.88888888888888884</v>
      </c>
      <c r="BN226" s="40">
        <f>ESE!X224</f>
        <v>0.88888888888888884</v>
      </c>
      <c r="BO226" s="41">
        <f>ESE!Y224</f>
        <v>0.83333333333333337</v>
      </c>
      <c r="BP226" s="42">
        <f>ESE!Z224</f>
        <v>0.88888888888888884</v>
      </c>
      <c r="BQ226" s="43">
        <f>ESE!AA224</f>
        <v>0.83333333333333337</v>
      </c>
      <c r="BR226" s="44">
        <f>ESE!AB224</f>
        <v>0.5</v>
      </c>
      <c r="BS226" s="50">
        <f t="shared" si="145"/>
        <v>0.53333333333333333</v>
      </c>
      <c r="BT226" s="50">
        <f t="shared" si="146"/>
        <v>0.53333333333333333</v>
      </c>
      <c r="BU226" s="50">
        <f t="shared" si="147"/>
        <v>0.5</v>
      </c>
      <c r="BV226" s="50">
        <f t="shared" si="148"/>
        <v>0.53333333333333333</v>
      </c>
      <c r="BW226" s="50">
        <f t="shared" si="149"/>
        <v>0.5</v>
      </c>
      <c r="BX226" s="50">
        <f t="shared" si="150"/>
        <v>0.3</v>
      </c>
      <c r="BY226" s="34">
        <f t="shared" si="151"/>
        <v>0.30943396226415099</v>
      </c>
      <c r="BZ226" s="34">
        <f t="shared" si="152"/>
        <v>0.38139534883720932</v>
      </c>
      <c r="CA226" s="34">
        <f t="shared" si="153"/>
        <v>0.34782608695652173</v>
      </c>
      <c r="CB226" s="34">
        <f t="shared" si="154"/>
        <v>0.4</v>
      </c>
      <c r="CC226" s="34">
        <f t="shared" si="155"/>
        <v>0.34782608695652173</v>
      </c>
      <c r="CD226" s="34">
        <f t="shared" si="156"/>
        <v>0.32000000000000006</v>
      </c>
      <c r="CE226" s="34">
        <f t="shared" si="157"/>
        <v>0.84276729559748431</v>
      </c>
      <c r="CF226" s="34">
        <f t="shared" si="158"/>
        <v>0.91472868217054271</v>
      </c>
      <c r="CG226" s="34">
        <f t="shared" si="159"/>
        <v>0.84782608695652173</v>
      </c>
      <c r="CH226" s="34">
        <f t="shared" si="160"/>
        <v>0.93333333333333335</v>
      </c>
      <c r="CI226" s="34">
        <f t="shared" si="161"/>
        <v>0.84782608695652173</v>
      </c>
      <c r="CJ226" s="34">
        <f t="shared" si="162"/>
        <v>0.62000000000000011</v>
      </c>
      <c r="CK226" s="34">
        <f>CES!J223</f>
        <v>1</v>
      </c>
      <c r="CL226" s="34">
        <f>CES!K223</f>
        <v>1</v>
      </c>
      <c r="CM226" s="34">
        <f>CES!L223</f>
        <v>0.33333333333333331</v>
      </c>
      <c r="CN226" s="34">
        <f>CES!M223</f>
        <v>0.66666666666666663</v>
      </c>
      <c r="CO226" s="34">
        <f>CES!N223</f>
        <v>1</v>
      </c>
      <c r="CP226" s="34">
        <f>CES!O223</f>
        <v>0.33333333333333331</v>
      </c>
      <c r="CQ226" s="34">
        <f t="shared" si="163"/>
        <v>0.1</v>
      </c>
      <c r="CR226" s="34">
        <f t="shared" si="164"/>
        <v>0.1</v>
      </c>
      <c r="CS226" s="34">
        <f t="shared" si="165"/>
        <v>3.3333333333333333E-2</v>
      </c>
      <c r="CT226" s="34">
        <f t="shared" si="166"/>
        <v>6.6666666666666666E-2</v>
      </c>
      <c r="CU226" s="34">
        <f t="shared" si="167"/>
        <v>0.1</v>
      </c>
      <c r="CV226" s="34">
        <f t="shared" si="168"/>
        <v>3.3333333333333333E-2</v>
      </c>
      <c r="CW226" s="34">
        <f t="shared" si="169"/>
        <v>0.7584905660377359</v>
      </c>
      <c r="CX226" s="34">
        <f t="shared" si="170"/>
        <v>0.82325581395348846</v>
      </c>
      <c r="CY226" s="34">
        <f t="shared" si="171"/>
        <v>0.7630434782608696</v>
      </c>
      <c r="CZ226" s="34">
        <f t="shared" si="172"/>
        <v>0.84000000000000008</v>
      </c>
      <c r="DA226" s="34">
        <f t="shared" si="173"/>
        <v>0.7630434782608696</v>
      </c>
      <c r="DB226" s="34">
        <f t="shared" si="174"/>
        <v>0.55800000000000016</v>
      </c>
      <c r="DC226" s="39">
        <f t="shared" si="175"/>
        <v>0.85849056603773588</v>
      </c>
      <c r="DD226" s="40">
        <f t="shared" si="176"/>
        <v>0.92325581395348844</v>
      </c>
      <c r="DE226" s="41">
        <f t="shared" si="177"/>
        <v>0.79637681159420293</v>
      </c>
      <c r="DF226" s="42">
        <f t="shared" si="178"/>
        <v>0.90666666666666673</v>
      </c>
      <c r="DG226" s="43">
        <f t="shared" si="179"/>
        <v>0.86304347826086958</v>
      </c>
      <c r="DH226" s="44">
        <f t="shared" si="180"/>
        <v>0.59133333333333349</v>
      </c>
    </row>
    <row r="227" spans="2:112" x14ac:dyDescent="0.3">
      <c r="B227" s="7">
        <f>'CAT1'!B225</f>
        <v>213</v>
      </c>
      <c r="C227" s="21" t="str">
        <f>'CAT1'!C225</f>
        <v>AME21206</v>
      </c>
      <c r="D227" s="132" t="str">
        <f>'CAT1'!D225</f>
        <v>AME21206</v>
      </c>
      <c r="E227" s="133"/>
      <c r="F227" s="7">
        <f>'CAT1'!F225</f>
        <v>1</v>
      </c>
      <c r="G227" s="7">
        <f>'CAT1'!G225</f>
        <v>1</v>
      </c>
      <c r="H227" s="7">
        <f>'CAT1'!H225</f>
        <v>2</v>
      </c>
      <c r="I227" s="7">
        <f>'CAT1'!I225</f>
        <v>1</v>
      </c>
      <c r="J227" s="7">
        <f>'CAT1'!J225</f>
        <v>0</v>
      </c>
      <c r="K227" s="7">
        <f>'CAT1'!K225</f>
        <v>0</v>
      </c>
      <c r="L227" s="7">
        <f>'CAT1'!L225</f>
        <v>7</v>
      </c>
      <c r="M227" s="7">
        <f>'CAT1'!M225</f>
        <v>13</v>
      </c>
      <c r="N227" s="7">
        <f>'CAT1'!N225</f>
        <v>14</v>
      </c>
      <c r="O227" s="17">
        <f>'CAT1'!O225</f>
        <v>39</v>
      </c>
      <c r="P227" s="7">
        <f>Model!F225</f>
        <v>2</v>
      </c>
      <c r="Q227" s="7">
        <f>Model!G225</f>
        <v>2</v>
      </c>
      <c r="R227" s="7">
        <f>Model!H225</f>
        <v>2</v>
      </c>
      <c r="S227" s="7">
        <f>Model!I225</f>
        <v>1</v>
      </c>
      <c r="T227" s="7">
        <f>Model!J225</f>
        <v>1</v>
      </c>
      <c r="U227" s="7">
        <f>Model!K225</f>
        <v>1</v>
      </c>
      <c r="V227" s="7">
        <f>Model!L225</f>
        <v>1</v>
      </c>
      <c r="W227" s="7">
        <f>Model!M225</f>
        <v>1</v>
      </c>
      <c r="X227" s="7">
        <f>Model!N225</f>
        <v>1</v>
      </c>
      <c r="Y227" s="7">
        <f>Model!O225</f>
        <v>2</v>
      </c>
      <c r="Z227" s="7">
        <f>Model!P225</f>
        <v>8</v>
      </c>
      <c r="AA227" s="7">
        <f>Model!Q225</f>
        <v>10</v>
      </c>
      <c r="AB227" s="7">
        <f>Model!R225</f>
        <v>12</v>
      </c>
      <c r="AC227" s="7">
        <f>Model!S225</f>
        <v>12</v>
      </c>
      <c r="AD227" s="7">
        <f>Model!T225</f>
        <v>11</v>
      </c>
      <c r="AE227" s="7">
        <f>Model!U225</f>
        <v>12</v>
      </c>
      <c r="AF227" s="17">
        <f>Model!V225</f>
        <v>79</v>
      </c>
      <c r="AG227" s="7">
        <f>'CAT1'!P225</f>
        <v>5</v>
      </c>
      <c r="AH227" s="7">
        <f>'CAT1'!Q225</f>
        <v>5</v>
      </c>
      <c r="AI227" s="17">
        <f>'CAT1'!R225</f>
        <v>10</v>
      </c>
      <c r="AJ227" s="29">
        <f>Model!W225</f>
        <v>5</v>
      </c>
      <c r="AK227" s="29">
        <f>Model!X225</f>
        <v>5</v>
      </c>
      <c r="AL227" s="17">
        <f>Model!AB225</f>
        <v>9</v>
      </c>
      <c r="AM227" s="29">
        <f>Model!Z225</f>
        <v>4</v>
      </c>
      <c r="AN227" s="29">
        <f>Model!AA225</f>
        <v>5</v>
      </c>
      <c r="AO227" s="17">
        <f>Model!AB225</f>
        <v>9</v>
      </c>
      <c r="AP227" s="39">
        <f t="shared" si="139"/>
        <v>0.81132075471698117</v>
      </c>
      <c r="AQ227" s="40">
        <f t="shared" si="140"/>
        <v>0.81395348837209303</v>
      </c>
      <c r="AR227" s="41">
        <f t="shared" si="141"/>
        <v>0.82608695652173914</v>
      </c>
      <c r="AS227" s="42">
        <f t="shared" si="142"/>
        <v>0.78260869565217395</v>
      </c>
      <c r="AT227" s="43">
        <f t="shared" si="143"/>
        <v>0.82608695652173914</v>
      </c>
      <c r="AU227" s="44">
        <f t="shared" si="144"/>
        <v>0.8666666666666667</v>
      </c>
      <c r="AV227" s="7">
        <f>ESE!F225</f>
        <v>2</v>
      </c>
      <c r="AW227" s="7">
        <f>ESE!G225</f>
        <v>2</v>
      </c>
      <c r="AX227" s="7">
        <f>ESE!H225</f>
        <v>0</v>
      </c>
      <c r="AY227" s="7">
        <f>ESE!I225</f>
        <v>2</v>
      </c>
      <c r="AZ227" s="7">
        <f>ESE!J225</f>
        <v>2</v>
      </c>
      <c r="BA227" s="7">
        <f>ESE!K225</f>
        <v>2</v>
      </c>
      <c r="BB227" s="7">
        <f>ESE!L225</f>
        <v>2</v>
      </c>
      <c r="BC227" s="7">
        <f>ESE!M225</f>
        <v>2</v>
      </c>
      <c r="BD227" s="7">
        <f>ESE!N225</f>
        <v>2</v>
      </c>
      <c r="BE227" s="7">
        <f>ESE!O225</f>
        <v>2</v>
      </c>
      <c r="BF227" s="7">
        <f>ESE!P225</f>
        <v>0</v>
      </c>
      <c r="BG227" s="7">
        <f>ESE!Q225</f>
        <v>11</v>
      </c>
      <c r="BH227" s="7">
        <f>ESE!R225</f>
        <v>12</v>
      </c>
      <c r="BI227" s="7">
        <f>ESE!S225</f>
        <v>0</v>
      </c>
      <c r="BJ227" s="7">
        <f>ESE!T225</f>
        <v>11</v>
      </c>
      <c r="BK227" s="7">
        <f>ESE!U225</f>
        <v>11</v>
      </c>
      <c r="BL227" s="17">
        <f>ESE!V225</f>
        <v>63</v>
      </c>
      <c r="BM227" s="52">
        <f>ESE!W225</f>
        <v>0.83333333333333337</v>
      </c>
      <c r="BN227" s="40">
        <f>ESE!X225</f>
        <v>0.77777777777777779</v>
      </c>
      <c r="BO227" s="41">
        <f>ESE!Y225</f>
        <v>0.22222222222222221</v>
      </c>
      <c r="BP227" s="42">
        <f>ESE!Z225</f>
        <v>0.83333333333333337</v>
      </c>
      <c r="BQ227" s="43">
        <f>ESE!AA225</f>
        <v>0.83333333333333337</v>
      </c>
      <c r="BR227" s="44">
        <f>ESE!AB225</f>
        <v>0</v>
      </c>
      <c r="BS227" s="50">
        <f t="shared" si="145"/>
        <v>0.5</v>
      </c>
      <c r="BT227" s="50">
        <f t="shared" si="146"/>
        <v>0.46666666666666667</v>
      </c>
      <c r="BU227" s="50">
        <f t="shared" si="147"/>
        <v>0.13333333333333333</v>
      </c>
      <c r="BV227" s="50">
        <f t="shared" si="148"/>
        <v>0.5</v>
      </c>
      <c r="BW227" s="50">
        <f t="shared" si="149"/>
        <v>0.5</v>
      </c>
      <c r="BX227" s="50">
        <f t="shared" si="150"/>
        <v>0</v>
      </c>
      <c r="BY227" s="34">
        <f t="shared" si="151"/>
        <v>0.32452830188679249</v>
      </c>
      <c r="BZ227" s="34">
        <f t="shared" si="152"/>
        <v>0.32558139534883723</v>
      </c>
      <c r="CA227" s="34">
        <f t="shared" si="153"/>
        <v>0.33043478260869569</v>
      </c>
      <c r="CB227" s="34">
        <f t="shared" si="154"/>
        <v>0.31304347826086959</v>
      </c>
      <c r="CC227" s="34">
        <f t="shared" si="155"/>
        <v>0.33043478260869569</v>
      </c>
      <c r="CD227" s="34">
        <f t="shared" si="156"/>
        <v>0.34666666666666668</v>
      </c>
      <c r="CE227" s="34">
        <f t="shared" si="157"/>
        <v>0.82452830188679249</v>
      </c>
      <c r="CF227" s="34">
        <f t="shared" si="158"/>
        <v>0.79224806201550391</v>
      </c>
      <c r="CG227" s="34">
        <f t="shared" si="159"/>
        <v>0.46376811594202905</v>
      </c>
      <c r="CH227" s="34">
        <f t="shared" si="160"/>
        <v>0.81304347826086953</v>
      </c>
      <c r="CI227" s="34">
        <f t="shared" si="161"/>
        <v>0.83043478260869574</v>
      </c>
      <c r="CJ227" s="34">
        <f t="shared" si="162"/>
        <v>0.34666666666666668</v>
      </c>
      <c r="CK227" s="34">
        <f>CES!J224</f>
        <v>1</v>
      </c>
      <c r="CL227" s="34">
        <f>CES!K224</f>
        <v>1</v>
      </c>
      <c r="CM227" s="34">
        <f>CES!L224</f>
        <v>0.33333333333333331</v>
      </c>
      <c r="CN227" s="34">
        <f>CES!M224</f>
        <v>0.33333333333333331</v>
      </c>
      <c r="CO227" s="34">
        <f>CES!N224</f>
        <v>0.33333333333333331</v>
      </c>
      <c r="CP227" s="34">
        <f>CES!O224</f>
        <v>0.33333333333333331</v>
      </c>
      <c r="CQ227" s="34">
        <f t="shared" si="163"/>
        <v>0.1</v>
      </c>
      <c r="CR227" s="34">
        <f t="shared" si="164"/>
        <v>0.1</v>
      </c>
      <c r="CS227" s="34">
        <f t="shared" si="165"/>
        <v>3.3333333333333333E-2</v>
      </c>
      <c r="CT227" s="34">
        <f t="shared" si="166"/>
        <v>3.3333333333333333E-2</v>
      </c>
      <c r="CU227" s="34">
        <f t="shared" si="167"/>
        <v>3.3333333333333333E-2</v>
      </c>
      <c r="CV227" s="34">
        <f t="shared" si="168"/>
        <v>3.3333333333333333E-2</v>
      </c>
      <c r="CW227" s="34">
        <f t="shared" si="169"/>
        <v>0.74207547169811328</v>
      </c>
      <c r="CX227" s="34">
        <f t="shared" si="170"/>
        <v>0.71302325581395354</v>
      </c>
      <c r="CY227" s="34">
        <f t="shared" si="171"/>
        <v>0.41739130434782618</v>
      </c>
      <c r="CZ227" s="34">
        <f t="shared" si="172"/>
        <v>0.73173913043478256</v>
      </c>
      <c r="DA227" s="34">
        <f t="shared" si="173"/>
        <v>0.74739130434782619</v>
      </c>
      <c r="DB227" s="34">
        <f t="shared" si="174"/>
        <v>0.312</v>
      </c>
      <c r="DC227" s="39">
        <f t="shared" si="175"/>
        <v>0.84207547169811325</v>
      </c>
      <c r="DD227" s="40">
        <f t="shared" si="176"/>
        <v>0.81302325581395352</v>
      </c>
      <c r="DE227" s="41">
        <f t="shared" si="177"/>
        <v>0.4507246376811595</v>
      </c>
      <c r="DF227" s="42">
        <f t="shared" si="178"/>
        <v>0.76507246376811588</v>
      </c>
      <c r="DG227" s="43">
        <f t="shared" si="179"/>
        <v>0.78072463768115952</v>
      </c>
      <c r="DH227" s="44">
        <f t="shared" si="180"/>
        <v>0.34533333333333333</v>
      </c>
    </row>
    <row r="228" spans="2:112" x14ac:dyDescent="0.3">
      <c r="B228" s="7">
        <f>'CAT1'!B226</f>
        <v>214</v>
      </c>
      <c r="C228" s="21" t="str">
        <f>'CAT1'!C226</f>
        <v>AME21207</v>
      </c>
      <c r="D228" s="132" t="str">
        <f>'CAT1'!D226</f>
        <v>AME21207</v>
      </c>
      <c r="E228" s="133"/>
      <c r="F228" s="7">
        <f>'CAT1'!F226</f>
        <v>2</v>
      </c>
      <c r="G228" s="7">
        <f>'CAT1'!G226</f>
        <v>0</v>
      </c>
      <c r="H228" s="7">
        <f>'CAT1'!H226</f>
        <v>1</v>
      </c>
      <c r="I228" s="7">
        <f>'CAT1'!I226</f>
        <v>2</v>
      </c>
      <c r="J228" s="7">
        <f>'CAT1'!J226</f>
        <v>0</v>
      </c>
      <c r="K228" s="7">
        <f>'CAT1'!K226</f>
        <v>2</v>
      </c>
      <c r="L228" s="7">
        <f>'CAT1'!L226</f>
        <v>8</v>
      </c>
      <c r="M228" s="7">
        <f>'CAT1'!M226</f>
        <v>14</v>
      </c>
      <c r="N228" s="7">
        <f>'CAT1'!N226</f>
        <v>10</v>
      </c>
      <c r="O228" s="17">
        <f>'CAT1'!O226</f>
        <v>39</v>
      </c>
      <c r="P228" s="7">
        <f>Model!F226</f>
        <v>1</v>
      </c>
      <c r="Q228" s="7">
        <f>Model!G226</f>
        <v>2</v>
      </c>
      <c r="R228" s="7">
        <f>Model!H226</f>
        <v>2</v>
      </c>
      <c r="S228" s="7">
        <f>Model!I226</f>
        <v>2</v>
      </c>
      <c r="T228" s="7">
        <f>Model!J226</f>
        <v>2</v>
      </c>
      <c r="U228" s="7">
        <f>Model!K226</f>
        <v>1</v>
      </c>
      <c r="V228" s="7">
        <f>Model!L226</f>
        <v>1</v>
      </c>
      <c r="W228" s="7">
        <f>Model!M226</f>
        <v>1</v>
      </c>
      <c r="X228" s="7">
        <f>Model!N226</f>
        <v>2</v>
      </c>
      <c r="Y228" s="7">
        <f>Model!O226</f>
        <v>2</v>
      </c>
      <c r="Z228" s="7">
        <f>Model!P226</f>
        <v>8</v>
      </c>
      <c r="AA228" s="7">
        <f>Model!Q226</f>
        <v>11</v>
      </c>
      <c r="AB228" s="7">
        <f>Model!R226</f>
        <v>14</v>
      </c>
      <c r="AC228" s="7">
        <f>Model!S226</f>
        <v>13</v>
      </c>
      <c r="AD228" s="7">
        <f>Model!T226</f>
        <v>12</v>
      </c>
      <c r="AE228" s="7">
        <f>Model!U226</f>
        <v>11</v>
      </c>
      <c r="AF228" s="17">
        <f>Model!V226</f>
        <v>85</v>
      </c>
      <c r="AG228" s="7">
        <f>'CAT1'!P226</f>
        <v>5</v>
      </c>
      <c r="AH228" s="7">
        <f>'CAT1'!Q226</f>
        <v>5</v>
      </c>
      <c r="AI228" s="17">
        <f>'CAT1'!R226</f>
        <v>10</v>
      </c>
      <c r="AJ228" s="29">
        <f>Model!W226</f>
        <v>5</v>
      </c>
      <c r="AK228" s="29">
        <f>Model!X226</f>
        <v>5</v>
      </c>
      <c r="AL228" s="17">
        <f>Model!AB226</f>
        <v>10</v>
      </c>
      <c r="AM228" s="29">
        <f>Model!Z226</f>
        <v>5</v>
      </c>
      <c r="AN228" s="29">
        <f>Model!AA226</f>
        <v>5</v>
      </c>
      <c r="AO228" s="17">
        <f>Model!AB226</f>
        <v>10</v>
      </c>
      <c r="AP228" s="39">
        <f t="shared" si="139"/>
        <v>0.83018867924528306</v>
      </c>
      <c r="AQ228" s="40">
        <f t="shared" si="140"/>
        <v>0.86046511627906974</v>
      </c>
      <c r="AR228" s="41">
        <f t="shared" si="141"/>
        <v>0.91304347826086951</v>
      </c>
      <c r="AS228" s="42">
        <f t="shared" si="142"/>
        <v>0.82608695652173914</v>
      </c>
      <c r="AT228" s="43">
        <f t="shared" si="143"/>
        <v>0.86956521739130432</v>
      </c>
      <c r="AU228" s="44">
        <f t="shared" si="144"/>
        <v>0.8666666666666667</v>
      </c>
      <c r="AV228" s="7">
        <f>ESE!F226</f>
        <v>2</v>
      </c>
      <c r="AW228" s="7">
        <f>ESE!G226</f>
        <v>2</v>
      </c>
      <c r="AX228" s="7">
        <f>ESE!H226</f>
        <v>2</v>
      </c>
      <c r="AY228" s="7">
        <f>ESE!I226</f>
        <v>2</v>
      </c>
      <c r="AZ228" s="7">
        <f>ESE!J226</f>
        <v>2</v>
      </c>
      <c r="BA228" s="7">
        <f>ESE!K226</f>
        <v>2</v>
      </c>
      <c r="BB228" s="7">
        <f>ESE!L226</f>
        <v>2</v>
      </c>
      <c r="BC228" s="7">
        <f>ESE!M226</f>
        <v>2</v>
      </c>
      <c r="BD228" s="7">
        <f>ESE!N226</f>
        <v>2</v>
      </c>
      <c r="BE228" s="7">
        <f>ESE!O226</f>
        <v>2</v>
      </c>
      <c r="BF228" s="7">
        <f>ESE!P226</f>
        <v>8</v>
      </c>
      <c r="BG228" s="7">
        <f>ESE!Q226</f>
        <v>11</v>
      </c>
      <c r="BH228" s="7">
        <f>ESE!R226</f>
        <v>11</v>
      </c>
      <c r="BI228" s="7">
        <f>ESE!S226</f>
        <v>11</v>
      </c>
      <c r="BJ228" s="7">
        <f>ESE!T226</f>
        <v>12</v>
      </c>
      <c r="BK228" s="7">
        <f>ESE!U226</f>
        <v>9</v>
      </c>
      <c r="BL228" s="17">
        <f>ESE!V226</f>
        <v>82</v>
      </c>
      <c r="BM228" s="52">
        <f>ESE!W226</f>
        <v>0.83333333333333337</v>
      </c>
      <c r="BN228" s="40">
        <f>ESE!X226</f>
        <v>0.83333333333333337</v>
      </c>
      <c r="BO228" s="41">
        <f>ESE!Y226</f>
        <v>0.83333333333333337</v>
      </c>
      <c r="BP228" s="42">
        <f>ESE!Z226</f>
        <v>0.88888888888888884</v>
      </c>
      <c r="BQ228" s="43">
        <f>ESE!AA226</f>
        <v>0.72222222222222221</v>
      </c>
      <c r="BR228" s="44">
        <f>ESE!AB226</f>
        <v>0.8</v>
      </c>
      <c r="BS228" s="50">
        <f t="shared" si="145"/>
        <v>0.5</v>
      </c>
      <c r="BT228" s="50">
        <f t="shared" si="146"/>
        <v>0.5</v>
      </c>
      <c r="BU228" s="50">
        <f t="shared" si="147"/>
        <v>0.5</v>
      </c>
      <c r="BV228" s="50">
        <f t="shared" si="148"/>
        <v>0.53333333333333333</v>
      </c>
      <c r="BW228" s="50">
        <f t="shared" si="149"/>
        <v>0.43333333333333329</v>
      </c>
      <c r="BX228" s="50">
        <f t="shared" si="150"/>
        <v>0.48</v>
      </c>
      <c r="BY228" s="34">
        <f t="shared" si="151"/>
        <v>0.33207547169811324</v>
      </c>
      <c r="BZ228" s="34">
        <f t="shared" si="152"/>
        <v>0.34418604651162793</v>
      </c>
      <c r="CA228" s="34">
        <f t="shared" si="153"/>
        <v>0.36521739130434783</v>
      </c>
      <c r="CB228" s="34">
        <f t="shared" si="154"/>
        <v>0.33043478260869569</v>
      </c>
      <c r="CC228" s="34">
        <f t="shared" si="155"/>
        <v>0.34782608695652173</v>
      </c>
      <c r="CD228" s="34">
        <f t="shared" si="156"/>
        <v>0.34666666666666668</v>
      </c>
      <c r="CE228" s="34">
        <f t="shared" si="157"/>
        <v>0.83207547169811324</v>
      </c>
      <c r="CF228" s="34">
        <f t="shared" si="158"/>
        <v>0.84418604651162799</v>
      </c>
      <c r="CG228" s="34">
        <f t="shared" si="159"/>
        <v>0.86521739130434783</v>
      </c>
      <c r="CH228" s="34">
        <f t="shared" si="160"/>
        <v>0.86376811594202896</v>
      </c>
      <c r="CI228" s="34">
        <f t="shared" si="161"/>
        <v>0.78115942028985508</v>
      </c>
      <c r="CJ228" s="34">
        <f t="shared" si="162"/>
        <v>0.82666666666666666</v>
      </c>
      <c r="CK228" s="34">
        <f>CES!J225</f>
        <v>0.66666666666666663</v>
      </c>
      <c r="CL228" s="34">
        <f>CES!K225</f>
        <v>0.33333333333333331</v>
      </c>
      <c r="CM228" s="34">
        <f>CES!L225</f>
        <v>1</v>
      </c>
      <c r="CN228" s="34">
        <f>CES!M225</f>
        <v>0.66666666666666663</v>
      </c>
      <c r="CO228" s="34">
        <f>CES!N225</f>
        <v>1</v>
      </c>
      <c r="CP228" s="34">
        <f>CES!O225</f>
        <v>0.33333333333333331</v>
      </c>
      <c r="CQ228" s="34">
        <f t="shared" si="163"/>
        <v>6.6666666666666666E-2</v>
      </c>
      <c r="CR228" s="34">
        <f t="shared" si="164"/>
        <v>3.3333333333333333E-2</v>
      </c>
      <c r="CS228" s="34">
        <f t="shared" si="165"/>
        <v>0.1</v>
      </c>
      <c r="CT228" s="34">
        <f t="shared" si="166"/>
        <v>6.6666666666666666E-2</v>
      </c>
      <c r="CU228" s="34">
        <f t="shared" si="167"/>
        <v>0.1</v>
      </c>
      <c r="CV228" s="34">
        <f t="shared" si="168"/>
        <v>3.3333333333333333E-2</v>
      </c>
      <c r="CW228" s="34">
        <f t="shared" si="169"/>
        <v>0.74886792452830198</v>
      </c>
      <c r="CX228" s="34">
        <f t="shared" si="170"/>
        <v>0.75976744186046519</v>
      </c>
      <c r="CY228" s="34">
        <f t="shared" si="171"/>
        <v>0.77869565217391301</v>
      </c>
      <c r="CZ228" s="34">
        <f t="shared" si="172"/>
        <v>0.77739130434782611</v>
      </c>
      <c r="DA228" s="34">
        <f t="shared" si="173"/>
        <v>0.70304347826086955</v>
      </c>
      <c r="DB228" s="34">
        <f t="shared" si="174"/>
        <v>0.74399999999999999</v>
      </c>
      <c r="DC228" s="39">
        <f t="shared" si="175"/>
        <v>0.81553459119496863</v>
      </c>
      <c r="DD228" s="40">
        <f t="shared" si="176"/>
        <v>0.79310077519379851</v>
      </c>
      <c r="DE228" s="41">
        <f t="shared" si="177"/>
        <v>0.87869565217391299</v>
      </c>
      <c r="DF228" s="42">
        <f t="shared" si="178"/>
        <v>0.84405797101449276</v>
      </c>
      <c r="DG228" s="43">
        <f t="shared" si="179"/>
        <v>0.80304347826086953</v>
      </c>
      <c r="DH228" s="44">
        <f t="shared" si="180"/>
        <v>0.77733333333333332</v>
      </c>
    </row>
    <row r="229" spans="2:112" x14ac:dyDescent="0.3">
      <c r="B229" s="7">
        <f>'CAT1'!B227</f>
        <v>215</v>
      </c>
      <c r="C229" s="21" t="str">
        <f>'CAT1'!C227</f>
        <v>AME21208</v>
      </c>
      <c r="D229" s="132" t="str">
        <f>'CAT1'!D227</f>
        <v>AME21208</v>
      </c>
      <c r="E229" s="133"/>
      <c r="F229" s="7">
        <f>'CAT1'!F227</f>
        <v>0</v>
      </c>
      <c r="G229" s="7">
        <f>'CAT1'!G227</f>
        <v>0</v>
      </c>
      <c r="H229" s="7">
        <f>'CAT1'!H227</f>
        <v>2</v>
      </c>
      <c r="I229" s="7">
        <f>'CAT1'!I227</f>
        <v>2</v>
      </c>
      <c r="J229" s="7">
        <f>'CAT1'!J227</f>
        <v>1</v>
      </c>
      <c r="K229" s="7">
        <f>'CAT1'!K227</f>
        <v>1</v>
      </c>
      <c r="L229" s="7">
        <f>'CAT1'!L227</f>
        <v>10</v>
      </c>
      <c r="M229" s="7">
        <f>'CAT1'!M227</f>
        <v>11</v>
      </c>
      <c r="N229" s="7">
        <f>'CAT1'!N227</f>
        <v>11</v>
      </c>
      <c r="O229" s="17">
        <f>'CAT1'!O227</f>
        <v>38</v>
      </c>
      <c r="P229" s="7">
        <f>Model!F227</f>
        <v>2</v>
      </c>
      <c r="Q229" s="7">
        <f>Model!G227</f>
        <v>2</v>
      </c>
      <c r="R229" s="7">
        <f>Model!H227</f>
        <v>2</v>
      </c>
      <c r="S229" s="7">
        <f>Model!I227</f>
        <v>2</v>
      </c>
      <c r="T229" s="7">
        <f>Model!J227</f>
        <v>2</v>
      </c>
      <c r="U229" s="7">
        <f>Model!K227</f>
        <v>2</v>
      </c>
      <c r="V229" s="7">
        <f>Model!L227</f>
        <v>2</v>
      </c>
      <c r="W229" s="7">
        <f>Model!M227</f>
        <v>2</v>
      </c>
      <c r="X229" s="7">
        <f>Model!N227</f>
        <v>2</v>
      </c>
      <c r="Y229" s="7">
        <f>Model!O227</f>
        <v>2</v>
      </c>
      <c r="Z229" s="7">
        <f>Model!P227</f>
        <v>7</v>
      </c>
      <c r="AA229" s="7">
        <f>Model!Q227</f>
        <v>11</v>
      </c>
      <c r="AB229" s="7">
        <f>Model!R227</f>
        <v>11</v>
      </c>
      <c r="AC229" s="7">
        <f>Model!S227</f>
        <v>13</v>
      </c>
      <c r="AD229" s="7">
        <f>Model!T227</f>
        <v>12</v>
      </c>
      <c r="AE229" s="7">
        <f>Model!U227</f>
        <v>9</v>
      </c>
      <c r="AF229" s="17">
        <f>Model!V227</f>
        <v>83</v>
      </c>
      <c r="AG229" s="7">
        <f>'CAT1'!P227</f>
        <v>5</v>
      </c>
      <c r="AH229" s="7">
        <f>'CAT1'!Q227</f>
        <v>5</v>
      </c>
      <c r="AI229" s="17">
        <f>'CAT1'!R227</f>
        <v>10</v>
      </c>
      <c r="AJ229" s="29">
        <f>Model!W227</f>
        <v>5</v>
      </c>
      <c r="AK229" s="29">
        <f>Model!X227</f>
        <v>5</v>
      </c>
      <c r="AL229" s="17">
        <f>Model!AB227</f>
        <v>10</v>
      </c>
      <c r="AM229" s="29">
        <f>Model!Z227</f>
        <v>5</v>
      </c>
      <c r="AN229" s="29">
        <f>Model!AA227</f>
        <v>5</v>
      </c>
      <c r="AO229" s="17">
        <f>Model!AB227</f>
        <v>10</v>
      </c>
      <c r="AP229" s="39">
        <f t="shared" si="139"/>
        <v>0.81132075471698117</v>
      </c>
      <c r="AQ229" s="40">
        <f t="shared" si="140"/>
        <v>0.81395348837209303</v>
      </c>
      <c r="AR229" s="41">
        <f t="shared" si="141"/>
        <v>0.95652173913043481</v>
      </c>
      <c r="AS229" s="42">
        <f t="shared" si="142"/>
        <v>0.91304347826086951</v>
      </c>
      <c r="AT229" s="43">
        <f t="shared" si="143"/>
        <v>0.78260869565217395</v>
      </c>
      <c r="AU229" s="44">
        <f t="shared" si="144"/>
        <v>0.8</v>
      </c>
      <c r="AV229" s="7">
        <f>ESE!F227</f>
        <v>2</v>
      </c>
      <c r="AW229" s="7">
        <f>ESE!G227</f>
        <v>0</v>
      </c>
      <c r="AX229" s="7">
        <f>ESE!H227</f>
        <v>0</v>
      </c>
      <c r="AY229" s="7">
        <f>ESE!I227</f>
        <v>2</v>
      </c>
      <c r="AZ229" s="7">
        <f>ESE!J227</f>
        <v>2</v>
      </c>
      <c r="BA229" s="7">
        <f>ESE!K227</f>
        <v>2</v>
      </c>
      <c r="BB229" s="7">
        <f>ESE!L227</f>
        <v>1</v>
      </c>
      <c r="BC229" s="7">
        <f>ESE!M227</f>
        <v>0</v>
      </c>
      <c r="BD229" s="7">
        <f>ESE!N227</f>
        <v>2</v>
      </c>
      <c r="BE229" s="7">
        <f>ESE!O227</f>
        <v>2</v>
      </c>
      <c r="BF229" s="7">
        <f>ESE!P227</f>
        <v>7</v>
      </c>
      <c r="BG229" s="7">
        <f>ESE!Q227</f>
        <v>11</v>
      </c>
      <c r="BH229" s="7">
        <f>ESE!R227</f>
        <v>12</v>
      </c>
      <c r="BI229" s="7">
        <f>ESE!S227</f>
        <v>11</v>
      </c>
      <c r="BJ229" s="7">
        <f>ESE!T227</f>
        <v>10</v>
      </c>
      <c r="BK229" s="7">
        <f>ESE!U227</f>
        <v>11</v>
      </c>
      <c r="BL229" s="17">
        <f>ESE!V227</f>
        <v>75</v>
      </c>
      <c r="BM229" s="52">
        <f>ESE!W227</f>
        <v>0.72222222222222221</v>
      </c>
      <c r="BN229" s="40">
        <f>ESE!X227</f>
        <v>0.77777777777777779</v>
      </c>
      <c r="BO229" s="41">
        <f>ESE!Y227</f>
        <v>0.83333333333333337</v>
      </c>
      <c r="BP229" s="42">
        <f>ESE!Z227</f>
        <v>0.61111111111111116</v>
      </c>
      <c r="BQ229" s="43">
        <f>ESE!AA227</f>
        <v>0.72222222222222221</v>
      </c>
      <c r="BR229" s="44">
        <f>ESE!AB227</f>
        <v>0.7</v>
      </c>
      <c r="BS229" s="50">
        <f t="shared" si="145"/>
        <v>0.43333333333333329</v>
      </c>
      <c r="BT229" s="50">
        <f t="shared" si="146"/>
        <v>0.46666666666666667</v>
      </c>
      <c r="BU229" s="50">
        <f t="shared" si="147"/>
        <v>0.5</v>
      </c>
      <c r="BV229" s="50">
        <f t="shared" si="148"/>
        <v>0.3666666666666667</v>
      </c>
      <c r="BW229" s="50">
        <f t="shared" si="149"/>
        <v>0.43333333333333329</v>
      </c>
      <c r="BX229" s="50">
        <f t="shared" si="150"/>
        <v>0.42</v>
      </c>
      <c r="BY229" s="34">
        <f t="shared" si="151"/>
        <v>0.32452830188679249</v>
      </c>
      <c r="BZ229" s="34">
        <f t="shared" si="152"/>
        <v>0.32558139534883723</v>
      </c>
      <c r="CA229" s="34">
        <f t="shared" si="153"/>
        <v>0.38260869565217392</v>
      </c>
      <c r="CB229" s="34">
        <f t="shared" si="154"/>
        <v>0.36521739130434783</v>
      </c>
      <c r="CC229" s="34">
        <f t="shared" si="155"/>
        <v>0.31304347826086959</v>
      </c>
      <c r="CD229" s="34">
        <f t="shared" si="156"/>
        <v>0.32000000000000006</v>
      </c>
      <c r="CE229" s="34">
        <f t="shared" si="157"/>
        <v>0.75786163522012573</v>
      </c>
      <c r="CF229" s="34">
        <f t="shared" si="158"/>
        <v>0.79224806201550391</v>
      </c>
      <c r="CG229" s="34">
        <f t="shared" si="159"/>
        <v>0.88260869565217392</v>
      </c>
      <c r="CH229" s="34">
        <f t="shared" si="160"/>
        <v>0.73188405797101452</v>
      </c>
      <c r="CI229" s="34">
        <f t="shared" si="161"/>
        <v>0.74637681159420288</v>
      </c>
      <c r="CJ229" s="34">
        <f t="shared" si="162"/>
        <v>0.74</v>
      </c>
      <c r="CK229" s="34">
        <f>CES!J226</f>
        <v>0.33333333333333331</v>
      </c>
      <c r="CL229" s="34">
        <f>CES!K226</f>
        <v>0.33333333333333331</v>
      </c>
      <c r="CM229" s="34">
        <f>CES!L226</f>
        <v>0.66666666666666663</v>
      </c>
      <c r="CN229" s="34">
        <f>CES!M226</f>
        <v>1</v>
      </c>
      <c r="CO229" s="34">
        <f>CES!N226</f>
        <v>0.33333333333333331</v>
      </c>
      <c r="CP229" s="34">
        <f>CES!O226</f>
        <v>0.66666666666666663</v>
      </c>
      <c r="CQ229" s="34">
        <f t="shared" si="163"/>
        <v>3.3333333333333333E-2</v>
      </c>
      <c r="CR229" s="34">
        <f t="shared" si="164"/>
        <v>3.3333333333333333E-2</v>
      </c>
      <c r="CS229" s="34">
        <f t="shared" si="165"/>
        <v>6.6666666666666666E-2</v>
      </c>
      <c r="CT229" s="34">
        <f t="shared" si="166"/>
        <v>0.1</v>
      </c>
      <c r="CU229" s="34">
        <f t="shared" si="167"/>
        <v>3.3333333333333333E-2</v>
      </c>
      <c r="CV229" s="34">
        <f t="shared" si="168"/>
        <v>6.6666666666666666E-2</v>
      </c>
      <c r="CW229" s="34">
        <f t="shared" si="169"/>
        <v>0.68207547169811322</v>
      </c>
      <c r="CX229" s="34">
        <f t="shared" si="170"/>
        <v>0.71302325581395354</v>
      </c>
      <c r="CY229" s="34">
        <f t="shared" si="171"/>
        <v>0.79434782608695653</v>
      </c>
      <c r="CZ229" s="34">
        <f t="shared" si="172"/>
        <v>0.65869565217391313</v>
      </c>
      <c r="DA229" s="34">
        <f t="shared" si="173"/>
        <v>0.67173913043478262</v>
      </c>
      <c r="DB229" s="34">
        <f t="shared" si="174"/>
        <v>0.66600000000000004</v>
      </c>
      <c r="DC229" s="39">
        <f t="shared" si="175"/>
        <v>0.71540880503144655</v>
      </c>
      <c r="DD229" s="40">
        <f t="shared" si="176"/>
        <v>0.74635658914728686</v>
      </c>
      <c r="DE229" s="41">
        <f t="shared" si="177"/>
        <v>0.86101449275362318</v>
      </c>
      <c r="DF229" s="42">
        <f t="shared" si="178"/>
        <v>0.7586956521739131</v>
      </c>
      <c r="DG229" s="43">
        <f t="shared" si="179"/>
        <v>0.70507246376811594</v>
      </c>
      <c r="DH229" s="44">
        <f t="shared" si="180"/>
        <v>0.73266666666666669</v>
      </c>
    </row>
    <row r="230" spans="2:112" x14ac:dyDescent="0.3">
      <c r="B230" s="7">
        <f>'CAT1'!B228</f>
        <v>216</v>
      </c>
      <c r="C230" s="21" t="str">
        <f>'CAT1'!C228</f>
        <v>AME21212</v>
      </c>
      <c r="D230" s="132" t="str">
        <f>'CAT1'!D228</f>
        <v>AME21212</v>
      </c>
      <c r="E230" s="133"/>
      <c r="F230" s="7" t="str">
        <f>'CAT1'!F228</f>
        <v>-</v>
      </c>
      <c r="G230" s="7" t="str">
        <f>'CAT1'!G228</f>
        <v>-</v>
      </c>
      <c r="H230" s="7" t="str">
        <f>'CAT1'!H228</f>
        <v>-</v>
      </c>
      <c r="I230" s="7" t="str">
        <f>'CAT1'!I228</f>
        <v>-</v>
      </c>
      <c r="J230" s="7" t="str">
        <f>'CAT1'!J228</f>
        <v>-</v>
      </c>
      <c r="K230" s="7" t="str">
        <f>'CAT1'!K228</f>
        <v>-</v>
      </c>
      <c r="L230" s="7" t="str">
        <f>'CAT1'!L228</f>
        <v>-</v>
      </c>
      <c r="M230" s="7" t="str">
        <f>'CAT1'!M228</f>
        <v>-</v>
      </c>
      <c r="N230" s="7" t="str">
        <f>'CAT1'!N228</f>
        <v>-</v>
      </c>
      <c r="O230" s="17">
        <f>'CAT1'!O228</f>
        <v>0</v>
      </c>
      <c r="P230" s="7" t="str">
        <f>Model!F228</f>
        <v>-</v>
      </c>
      <c r="Q230" s="7" t="str">
        <f>Model!G228</f>
        <v>-</v>
      </c>
      <c r="R230" s="7" t="str">
        <f>Model!H228</f>
        <v>-</v>
      </c>
      <c r="S230" s="7" t="str">
        <f>Model!I228</f>
        <v>-</v>
      </c>
      <c r="T230" s="7" t="str">
        <f>Model!J228</f>
        <v>-</v>
      </c>
      <c r="U230" s="7" t="str">
        <f>Model!K228</f>
        <v>-</v>
      </c>
      <c r="V230" s="7" t="str">
        <f>Model!L228</f>
        <v>-</v>
      </c>
      <c r="W230" s="7" t="str">
        <f>Model!M228</f>
        <v>-</v>
      </c>
      <c r="X230" s="7" t="str">
        <f>Model!N228</f>
        <v>-</v>
      </c>
      <c r="Y230" s="7" t="str">
        <f>Model!O228</f>
        <v>-</v>
      </c>
      <c r="Z230" s="7" t="str">
        <f>Model!P228</f>
        <v>-</v>
      </c>
      <c r="AA230" s="7" t="str">
        <f>Model!Q228</f>
        <v>-</v>
      </c>
      <c r="AB230" s="7" t="str">
        <f>Model!R228</f>
        <v>-</v>
      </c>
      <c r="AC230" s="7" t="str">
        <f>Model!S228</f>
        <v>-</v>
      </c>
      <c r="AD230" s="7" t="str">
        <f>Model!T228</f>
        <v>-</v>
      </c>
      <c r="AE230" s="7" t="str">
        <f>Model!U228</f>
        <v>-</v>
      </c>
      <c r="AF230" s="17">
        <f>Model!V228</f>
        <v>0</v>
      </c>
      <c r="AG230" s="7">
        <f>'CAT1'!P228</f>
        <v>5</v>
      </c>
      <c r="AH230" s="7">
        <f>'CAT1'!Q228</f>
        <v>5</v>
      </c>
      <c r="AI230" s="17">
        <f>'CAT1'!R228</f>
        <v>10</v>
      </c>
      <c r="AJ230" s="29">
        <f>Model!W228</f>
        <v>5</v>
      </c>
      <c r="AK230" s="29">
        <f>Model!X228</f>
        <v>5</v>
      </c>
      <c r="AL230" s="17">
        <f>Model!AB228</f>
        <v>10</v>
      </c>
      <c r="AM230" s="29">
        <f>Model!Z228</f>
        <v>5</v>
      </c>
      <c r="AN230" s="29">
        <f>Model!AA228</f>
        <v>5</v>
      </c>
      <c r="AO230" s="17">
        <f>Model!AB228</f>
        <v>10</v>
      </c>
      <c r="AP230" s="39">
        <f t="shared" si="139"/>
        <v>9.4339622641509441E-2</v>
      </c>
      <c r="AQ230" s="40">
        <f t="shared" si="140"/>
        <v>0.11627906976744186</v>
      </c>
      <c r="AR230" s="41">
        <f t="shared" si="141"/>
        <v>0.21739130434782608</v>
      </c>
      <c r="AS230" s="42">
        <f t="shared" si="142"/>
        <v>0.21739130434782608</v>
      </c>
      <c r="AT230" s="43">
        <f t="shared" si="143"/>
        <v>0.21739130434782608</v>
      </c>
      <c r="AU230" s="44">
        <f t="shared" si="144"/>
        <v>0.33333333333333331</v>
      </c>
      <c r="AV230" s="7" t="str">
        <f>ESE!F228</f>
        <v>-</v>
      </c>
      <c r="AW230" s="7" t="str">
        <f>ESE!G228</f>
        <v>-</v>
      </c>
      <c r="AX230" s="7" t="str">
        <f>ESE!H228</f>
        <v>-</v>
      </c>
      <c r="AY230" s="7" t="str">
        <f>ESE!I228</f>
        <v>-</v>
      </c>
      <c r="AZ230" s="7" t="str">
        <f>ESE!J228</f>
        <v>-</v>
      </c>
      <c r="BA230" s="7" t="str">
        <f>ESE!K228</f>
        <v>-</v>
      </c>
      <c r="BB230" s="7" t="str">
        <f>ESE!L228</f>
        <v>-</v>
      </c>
      <c r="BC230" s="7" t="str">
        <f>ESE!M228</f>
        <v>-</v>
      </c>
      <c r="BD230" s="7" t="str">
        <f>ESE!N228</f>
        <v>-</v>
      </c>
      <c r="BE230" s="7" t="str">
        <f>ESE!O228</f>
        <v>-</v>
      </c>
      <c r="BF230" s="7" t="str">
        <f>ESE!P228</f>
        <v>-</v>
      </c>
      <c r="BG230" s="7" t="str">
        <f>ESE!Q228</f>
        <v>-</v>
      </c>
      <c r="BH230" s="7" t="str">
        <f>ESE!R228</f>
        <v>-</v>
      </c>
      <c r="BI230" s="7" t="str">
        <f>ESE!S228</f>
        <v>-</v>
      </c>
      <c r="BJ230" s="7" t="str">
        <f>ESE!T228</f>
        <v>-</v>
      </c>
      <c r="BK230" s="7" t="str">
        <f>ESE!U228</f>
        <v>-</v>
      </c>
      <c r="BL230" s="17">
        <f>ESE!V228</f>
        <v>0</v>
      </c>
      <c r="BM230" s="52">
        <f>ESE!W228</f>
        <v>0</v>
      </c>
      <c r="BN230" s="40">
        <f>ESE!X228</f>
        <v>0</v>
      </c>
      <c r="BO230" s="41">
        <f>ESE!Y228</f>
        <v>0</v>
      </c>
      <c r="BP230" s="42">
        <f>ESE!Z228</f>
        <v>0</v>
      </c>
      <c r="BQ230" s="43">
        <f>ESE!AA228</f>
        <v>0</v>
      </c>
      <c r="BR230" s="44">
        <f>ESE!AB228</f>
        <v>0</v>
      </c>
      <c r="BS230" s="50">
        <f t="shared" si="145"/>
        <v>0</v>
      </c>
      <c r="BT230" s="50">
        <f t="shared" si="146"/>
        <v>0</v>
      </c>
      <c r="BU230" s="50">
        <f t="shared" si="147"/>
        <v>0</v>
      </c>
      <c r="BV230" s="50">
        <f t="shared" si="148"/>
        <v>0</v>
      </c>
      <c r="BW230" s="50">
        <f t="shared" si="149"/>
        <v>0</v>
      </c>
      <c r="BX230" s="50">
        <f t="shared" si="150"/>
        <v>0</v>
      </c>
      <c r="BY230" s="34">
        <f t="shared" si="151"/>
        <v>3.7735849056603779E-2</v>
      </c>
      <c r="BZ230" s="34">
        <f t="shared" si="152"/>
        <v>4.6511627906976744E-2</v>
      </c>
      <c r="CA230" s="34">
        <f t="shared" si="153"/>
        <v>8.6956521739130432E-2</v>
      </c>
      <c r="CB230" s="34">
        <f t="shared" si="154"/>
        <v>8.6956521739130432E-2</v>
      </c>
      <c r="CC230" s="34">
        <f t="shared" si="155"/>
        <v>8.6956521739130432E-2</v>
      </c>
      <c r="CD230" s="34">
        <f t="shared" si="156"/>
        <v>0.13333333333333333</v>
      </c>
      <c r="CE230" s="34">
        <f t="shared" si="157"/>
        <v>3.7735849056603779E-2</v>
      </c>
      <c r="CF230" s="34">
        <f t="shared" si="158"/>
        <v>4.6511627906976744E-2</v>
      </c>
      <c r="CG230" s="34">
        <f t="shared" si="159"/>
        <v>8.6956521739130432E-2</v>
      </c>
      <c r="CH230" s="34">
        <f t="shared" si="160"/>
        <v>8.6956521739130432E-2</v>
      </c>
      <c r="CI230" s="34">
        <f t="shared" si="161"/>
        <v>8.6956521739130432E-2</v>
      </c>
      <c r="CJ230" s="34">
        <f t="shared" si="162"/>
        <v>0.13333333333333333</v>
      </c>
      <c r="CK230" s="34">
        <f>CES!J227</f>
        <v>0</v>
      </c>
      <c r="CL230" s="34">
        <f>CES!K227</f>
        <v>0</v>
      </c>
      <c r="CM230" s="34">
        <f>CES!L227</f>
        <v>0</v>
      </c>
      <c r="CN230" s="34">
        <f>CES!M227</f>
        <v>0</v>
      </c>
      <c r="CO230" s="34">
        <f>CES!N227</f>
        <v>0</v>
      </c>
      <c r="CP230" s="34">
        <f>CES!O227</f>
        <v>0</v>
      </c>
      <c r="CQ230" s="34">
        <f t="shared" si="163"/>
        <v>0</v>
      </c>
      <c r="CR230" s="34">
        <f t="shared" si="164"/>
        <v>0</v>
      </c>
      <c r="CS230" s="34">
        <f t="shared" si="165"/>
        <v>0</v>
      </c>
      <c r="CT230" s="34">
        <f t="shared" si="166"/>
        <v>0</v>
      </c>
      <c r="CU230" s="34">
        <f t="shared" si="167"/>
        <v>0</v>
      </c>
      <c r="CV230" s="34">
        <f t="shared" si="168"/>
        <v>0</v>
      </c>
      <c r="CW230" s="34">
        <f t="shared" si="169"/>
        <v>3.3962264150943403E-2</v>
      </c>
      <c r="CX230" s="34">
        <f t="shared" si="170"/>
        <v>4.1860465116279069E-2</v>
      </c>
      <c r="CY230" s="34">
        <f t="shared" si="171"/>
        <v>7.8260869565217397E-2</v>
      </c>
      <c r="CZ230" s="34">
        <f t="shared" si="172"/>
        <v>7.8260869565217397E-2</v>
      </c>
      <c r="DA230" s="34">
        <f t="shared" si="173"/>
        <v>7.8260869565217397E-2</v>
      </c>
      <c r="DB230" s="34">
        <f t="shared" si="174"/>
        <v>0.12</v>
      </c>
      <c r="DC230" s="39">
        <f t="shared" si="175"/>
        <v>3.3962264150943403E-2</v>
      </c>
      <c r="DD230" s="40">
        <f t="shared" si="176"/>
        <v>4.1860465116279069E-2</v>
      </c>
      <c r="DE230" s="41">
        <f t="shared" si="177"/>
        <v>7.8260869565217397E-2</v>
      </c>
      <c r="DF230" s="42">
        <f t="shared" si="178"/>
        <v>7.8260869565217397E-2</v>
      </c>
      <c r="DG230" s="43">
        <f t="shared" si="179"/>
        <v>7.8260869565217397E-2</v>
      </c>
      <c r="DH230" s="44">
        <f t="shared" si="180"/>
        <v>0.12</v>
      </c>
    </row>
    <row r="231" spans="2:112" x14ac:dyDescent="0.3">
      <c r="B231" s="7">
        <f>'CAT1'!B229</f>
        <v>217</v>
      </c>
      <c r="C231" s="21" t="str">
        <f>'CAT1'!C229</f>
        <v>AME21214</v>
      </c>
      <c r="D231" s="132" t="str">
        <f>'CAT1'!D229</f>
        <v>AME21214</v>
      </c>
      <c r="E231" s="133"/>
      <c r="F231" s="7">
        <f>'CAT1'!F229</f>
        <v>0</v>
      </c>
      <c r="G231" s="7">
        <f>'CAT1'!G229</f>
        <v>2</v>
      </c>
      <c r="H231" s="7">
        <f>'CAT1'!H229</f>
        <v>0</v>
      </c>
      <c r="I231" s="7">
        <f>'CAT1'!I229</f>
        <v>1</v>
      </c>
      <c r="J231" s="7">
        <f>'CAT1'!J229</f>
        <v>0</v>
      </c>
      <c r="K231" s="7">
        <f>'CAT1'!K229</f>
        <v>1</v>
      </c>
      <c r="L231" s="7">
        <f>'CAT1'!L229</f>
        <v>8</v>
      </c>
      <c r="M231" s="7">
        <f>'CAT1'!M229</f>
        <v>3</v>
      </c>
      <c r="N231" s="7">
        <f>'CAT1'!N229</f>
        <v>5</v>
      </c>
      <c r="O231" s="17">
        <f>'CAT1'!O229</f>
        <v>20</v>
      </c>
      <c r="P231" s="7">
        <f>Model!F229</f>
        <v>2</v>
      </c>
      <c r="Q231" s="7">
        <f>Model!G229</f>
        <v>2</v>
      </c>
      <c r="R231" s="7">
        <f>Model!H229</f>
        <v>2</v>
      </c>
      <c r="S231" s="7">
        <f>Model!I229</f>
        <v>2</v>
      </c>
      <c r="T231" s="7">
        <f>Model!J229</f>
        <v>2</v>
      </c>
      <c r="U231" s="7">
        <f>Model!K229</f>
        <v>2</v>
      </c>
      <c r="V231" s="7">
        <f>Model!L229</f>
        <v>2</v>
      </c>
      <c r="W231" s="7">
        <f>Model!M229</f>
        <v>2</v>
      </c>
      <c r="X231" s="7">
        <f>Model!N229</f>
        <v>2</v>
      </c>
      <c r="Y231" s="7">
        <f>Model!O229</f>
        <v>2</v>
      </c>
      <c r="Z231" s="7">
        <f>Model!P229</f>
        <v>8</v>
      </c>
      <c r="AA231" s="7">
        <f>Model!Q229</f>
        <v>13</v>
      </c>
      <c r="AB231" s="7">
        <f>Model!R229</f>
        <v>6</v>
      </c>
      <c r="AC231" s="7">
        <f>Model!S229</f>
        <v>1</v>
      </c>
      <c r="AD231" s="7">
        <f>Model!T229</f>
        <v>0</v>
      </c>
      <c r="AE231" s="7">
        <f>Model!U229</f>
        <v>2</v>
      </c>
      <c r="AF231" s="17">
        <f>Model!V229</f>
        <v>50</v>
      </c>
      <c r="AG231" s="7">
        <f>'CAT1'!P229</f>
        <v>5</v>
      </c>
      <c r="AH231" s="7">
        <f>'CAT1'!Q229</f>
        <v>5</v>
      </c>
      <c r="AI231" s="17">
        <f>'CAT1'!R229</f>
        <v>10</v>
      </c>
      <c r="AJ231" s="29">
        <f>Model!W229</f>
        <v>5</v>
      </c>
      <c r="AK231" s="29">
        <f>Model!X229</f>
        <v>5</v>
      </c>
      <c r="AL231" s="17">
        <f>Model!AB229</f>
        <v>10</v>
      </c>
      <c r="AM231" s="29">
        <f>Model!Z229</f>
        <v>5</v>
      </c>
      <c r="AN231" s="29">
        <f>Model!AA229</f>
        <v>5</v>
      </c>
      <c r="AO231" s="17">
        <f>Model!AB229</f>
        <v>10</v>
      </c>
      <c r="AP231" s="39">
        <f t="shared" si="139"/>
        <v>0.660377358490566</v>
      </c>
      <c r="AQ231" s="40">
        <f t="shared" si="140"/>
        <v>0.51162790697674421</v>
      </c>
      <c r="AR231" s="41">
        <f t="shared" si="141"/>
        <v>0.43478260869565216</v>
      </c>
      <c r="AS231" s="42">
        <f t="shared" si="142"/>
        <v>0.39130434782608697</v>
      </c>
      <c r="AT231" s="43">
        <f t="shared" si="143"/>
        <v>0.47826086956521741</v>
      </c>
      <c r="AU231" s="44">
        <f t="shared" si="144"/>
        <v>0.8666666666666667</v>
      </c>
      <c r="AV231" s="7">
        <f>ESE!F229</f>
        <v>2</v>
      </c>
      <c r="AW231" s="7">
        <f>ESE!G229</f>
        <v>2</v>
      </c>
      <c r="AX231" s="7">
        <f>ESE!H229</f>
        <v>2</v>
      </c>
      <c r="AY231" s="7">
        <f>ESE!I229</f>
        <v>2</v>
      </c>
      <c r="AZ231" s="7">
        <f>ESE!J229</f>
        <v>2</v>
      </c>
      <c r="BA231" s="7">
        <f>ESE!K229</f>
        <v>2</v>
      </c>
      <c r="BB231" s="7">
        <f>ESE!L229</f>
        <v>2</v>
      </c>
      <c r="BC231" s="7">
        <f>ESE!M229</f>
        <v>2</v>
      </c>
      <c r="BD231" s="7">
        <f>ESE!N229</f>
        <v>2</v>
      </c>
      <c r="BE231" s="7">
        <f>ESE!O229</f>
        <v>2</v>
      </c>
      <c r="BF231" s="7">
        <f>ESE!P229</f>
        <v>6</v>
      </c>
      <c r="BG231" s="7">
        <f>ESE!Q229</f>
        <v>12</v>
      </c>
      <c r="BH231" s="7">
        <f>ESE!R229</f>
        <v>11</v>
      </c>
      <c r="BI231" s="7">
        <f>ESE!S229</f>
        <v>11</v>
      </c>
      <c r="BJ231" s="7">
        <f>ESE!T229</f>
        <v>11</v>
      </c>
      <c r="BK231" s="7">
        <f>ESE!U229</f>
        <v>10</v>
      </c>
      <c r="BL231" s="17">
        <f>ESE!V229</f>
        <v>81</v>
      </c>
      <c r="BM231" s="52">
        <f>ESE!W229</f>
        <v>0.88888888888888884</v>
      </c>
      <c r="BN231" s="40">
        <f>ESE!X229</f>
        <v>0.83333333333333337</v>
      </c>
      <c r="BO231" s="41">
        <f>ESE!Y229</f>
        <v>0.83333333333333337</v>
      </c>
      <c r="BP231" s="42">
        <f>ESE!Z229</f>
        <v>0.83333333333333337</v>
      </c>
      <c r="BQ231" s="43">
        <f>ESE!AA229</f>
        <v>0.77777777777777779</v>
      </c>
      <c r="BR231" s="44">
        <f>ESE!AB229</f>
        <v>0.6</v>
      </c>
      <c r="BS231" s="50">
        <f t="shared" si="145"/>
        <v>0.53333333333333333</v>
      </c>
      <c r="BT231" s="50">
        <f t="shared" si="146"/>
        <v>0.5</v>
      </c>
      <c r="BU231" s="50">
        <f t="shared" si="147"/>
        <v>0.5</v>
      </c>
      <c r="BV231" s="50">
        <f t="shared" si="148"/>
        <v>0.5</v>
      </c>
      <c r="BW231" s="50">
        <f t="shared" si="149"/>
        <v>0.46666666666666667</v>
      </c>
      <c r="BX231" s="50">
        <f t="shared" si="150"/>
        <v>0.36</v>
      </c>
      <c r="BY231" s="34">
        <f t="shared" si="151"/>
        <v>0.26415094339622641</v>
      </c>
      <c r="BZ231" s="34">
        <f t="shared" si="152"/>
        <v>0.2046511627906977</v>
      </c>
      <c r="CA231" s="34">
        <f t="shared" si="153"/>
        <v>0.17391304347826086</v>
      </c>
      <c r="CB231" s="34">
        <f t="shared" si="154"/>
        <v>0.15652173913043479</v>
      </c>
      <c r="CC231" s="34">
        <f t="shared" si="155"/>
        <v>0.19130434782608696</v>
      </c>
      <c r="CD231" s="34">
        <f t="shared" si="156"/>
        <v>0.34666666666666668</v>
      </c>
      <c r="CE231" s="34">
        <f t="shared" si="157"/>
        <v>0.79748427672955979</v>
      </c>
      <c r="CF231" s="34">
        <f t="shared" si="158"/>
        <v>0.70465116279069773</v>
      </c>
      <c r="CG231" s="34">
        <f t="shared" si="159"/>
        <v>0.67391304347826086</v>
      </c>
      <c r="CH231" s="34">
        <f t="shared" si="160"/>
        <v>0.65652173913043477</v>
      </c>
      <c r="CI231" s="34">
        <f t="shared" si="161"/>
        <v>0.65797101449275364</v>
      </c>
      <c r="CJ231" s="34">
        <f t="shared" si="162"/>
        <v>0.70666666666666667</v>
      </c>
      <c r="CK231" s="34">
        <f>CES!J228</f>
        <v>0</v>
      </c>
      <c r="CL231" s="34">
        <f>CES!K228</f>
        <v>0</v>
      </c>
      <c r="CM231" s="34">
        <f>CES!L228</f>
        <v>0</v>
      </c>
      <c r="CN231" s="34">
        <f>CES!M228</f>
        <v>0</v>
      </c>
      <c r="CO231" s="34">
        <f>CES!N228</f>
        <v>0</v>
      </c>
      <c r="CP231" s="34">
        <f>CES!O228</f>
        <v>0</v>
      </c>
      <c r="CQ231" s="34">
        <f t="shared" si="163"/>
        <v>0</v>
      </c>
      <c r="CR231" s="34">
        <f t="shared" si="164"/>
        <v>0</v>
      </c>
      <c r="CS231" s="34">
        <f t="shared" si="165"/>
        <v>0</v>
      </c>
      <c r="CT231" s="34">
        <f t="shared" si="166"/>
        <v>0</v>
      </c>
      <c r="CU231" s="34">
        <f t="shared" si="167"/>
        <v>0</v>
      </c>
      <c r="CV231" s="34">
        <f t="shared" si="168"/>
        <v>0</v>
      </c>
      <c r="CW231" s="34">
        <f t="shared" si="169"/>
        <v>0.71773584905660381</v>
      </c>
      <c r="CX231" s="34">
        <f t="shared" si="170"/>
        <v>0.63418604651162802</v>
      </c>
      <c r="CY231" s="34">
        <f t="shared" si="171"/>
        <v>0.60652173913043483</v>
      </c>
      <c r="CZ231" s="34">
        <f t="shared" si="172"/>
        <v>0.59086956521739131</v>
      </c>
      <c r="DA231" s="34">
        <f t="shared" si="173"/>
        <v>0.59217391304347833</v>
      </c>
      <c r="DB231" s="34">
        <f t="shared" si="174"/>
        <v>0.63600000000000001</v>
      </c>
      <c r="DC231" s="39">
        <f t="shared" si="175"/>
        <v>0.71773584905660381</v>
      </c>
      <c r="DD231" s="40">
        <f t="shared" si="176"/>
        <v>0.63418604651162802</v>
      </c>
      <c r="DE231" s="41">
        <f t="shared" si="177"/>
        <v>0.60652173913043483</v>
      </c>
      <c r="DF231" s="42">
        <f t="shared" si="178"/>
        <v>0.59086956521739131</v>
      </c>
      <c r="DG231" s="43">
        <f t="shared" si="179"/>
        <v>0.59217391304347833</v>
      </c>
      <c r="DH231" s="44">
        <f t="shared" si="180"/>
        <v>0.63600000000000001</v>
      </c>
    </row>
    <row r="232" spans="2:112" x14ac:dyDescent="0.3">
      <c r="B232" s="7">
        <f>'CAT1'!B230</f>
        <v>218</v>
      </c>
      <c r="C232" s="21" t="str">
        <f>'CAT1'!C230</f>
        <v>AME21215</v>
      </c>
      <c r="D232" s="132" t="str">
        <f>'CAT1'!D230</f>
        <v>AME21215</v>
      </c>
      <c r="E232" s="133"/>
      <c r="F232" s="7">
        <f>'CAT1'!F230</f>
        <v>1</v>
      </c>
      <c r="G232" s="7">
        <f>'CAT1'!G230</f>
        <v>1</v>
      </c>
      <c r="H232" s="7">
        <f>'CAT1'!H230</f>
        <v>2</v>
      </c>
      <c r="I232" s="7">
        <f>'CAT1'!I230</f>
        <v>0</v>
      </c>
      <c r="J232" s="7">
        <f>'CAT1'!J230</f>
        <v>2</v>
      </c>
      <c r="K232" s="7">
        <f>'CAT1'!K230</f>
        <v>0</v>
      </c>
      <c r="L232" s="7">
        <f>'CAT1'!L230</f>
        <v>9</v>
      </c>
      <c r="M232" s="7">
        <f>'CAT1'!M230</f>
        <v>12</v>
      </c>
      <c r="N232" s="7">
        <f>'CAT1'!N230</f>
        <v>11</v>
      </c>
      <c r="O232" s="17">
        <f>'CAT1'!O230</f>
        <v>38</v>
      </c>
      <c r="P232" s="7">
        <f>Model!F230</f>
        <v>2</v>
      </c>
      <c r="Q232" s="7">
        <f>Model!G230</f>
        <v>2</v>
      </c>
      <c r="R232" s="7">
        <f>Model!H230</f>
        <v>1</v>
      </c>
      <c r="S232" s="7">
        <f>Model!I230</f>
        <v>1</v>
      </c>
      <c r="T232" s="7">
        <f>Model!J230</f>
        <v>1</v>
      </c>
      <c r="U232" s="7">
        <f>Model!K230</f>
        <v>1</v>
      </c>
      <c r="V232" s="7">
        <f>Model!L230</f>
        <v>2</v>
      </c>
      <c r="W232" s="7">
        <f>Model!M230</f>
        <v>2</v>
      </c>
      <c r="X232" s="7">
        <f>Model!N230</f>
        <v>2</v>
      </c>
      <c r="Y232" s="7">
        <f>Model!O230</f>
        <v>2</v>
      </c>
      <c r="Z232" s="7">
        <f>Model!P230</f>
        <v>7</v>
      </c>
      <c r="AA232" s="7">
        <f>Model!Q230</f>
        <v>2</v>
      </c>
      <c r="AB232" s="7">
        <f>Model!R230</f>
        <v>12</v>
      </c>
      <c r="AC232" s="7">
        <f>Model!S230</f>
        <v>12</v>
      </c>
      <c r="AD232" s="7">
        <f>Model!T230</f>
        <v>3</v>
      </c>
      <c r="AE232" s="7">
        <f>Model!U230</f>
        <v>4</v>
      </c>
      <c r="AF232" s="17">
        <f>Model!V230</f>
        <v>56</v>
      </c>
      <c r="AG232" s="7">
        <f>'CAT1'!P230</f>
        <v>5</v>
      </c>
      <c r="AH232" s="7">
        <f>'CAT1'!Q230</f>
        <v>5</v>
      </c>
      <c r="AI232" s="17">
        <f>'CAT1'!R230</f>
        <v>10</v>
      </c>
      <c r="AJ232" s="29">
        <f>Model!W230</f>
        <v>5</v>
      </c>
      <c r="AK232" s="29">
        <f>Model!X230</f>
        <v>5</v>
      </c>
      <c r="AL232" s="17">
        <f>Model!AB230</f>
        <v>9</v>
      </c>
      <c r="AM232" s="29">
        <f>Model!Z230</f>
        <v>4</v>
      </c>
      <c r="AN232" s="29">
        <f>Model!AA230</f>
        <v>5</v>
      </c>
      <c r="AO232" s="17">
        <f>Model!AB230</f>
        <v>9</v>
      </c>
      <c r="AP232" s="39">
        <f t="shared" si="139"/>
        <v>0.67924528301886788</v>
      </c>
      <c r="AQ232" s="40">
        <f t="shared" si="140"/>
        <v>0.7441860465116279</v>
      </c>
      <c r="AR232" s="41">
        <f t="shared" si="141"/>
        <v>0.82608695652173914</v>
      </c>
      <c r="AS232" s="42">
        <f t="shared" si="142"/>
        <v>0.52173913043478259</v>
      </c>
      <c r="AT232" s="43">
        <f t="shared" si="143"/>
        <v>0.52173913043478259</v>
      </c>
      <c r="AU232" s="44">
        <f t="shared" si="144"/>
        <v>0.8</v>
      </c>
      <c r="AV232" s="7">
        <f>ESE!F230</f>
        <v>0</v>
      </c>
      <c r="AW232" s="7">
        <f>ESE!G230</f>
        <v>0</v>
      </c>
      <c r="AX232" s="7">
        <f>ESE!H230</f>
        <v>0</v>
      </c>
      <c r="AY232" s="7">
        <f>ESE!I230</f>
        <v>0</v>
      </c>
      <c r="AZ232" s="7">
        <f>ESE!J230</f>
        <v>0</v>
      </c>
      <c r="BA232" s="7">
        <f>ESE!K230</f>
        <v>0</v>
      </c>
      <c r="BB232" s="7">
        <f>ESE!L230</f>
        <v>2</v>
      </c>
      <c r="BC232" s="7">
        <f>ESE!M230</f>
        <v>1</v>
      </c>
      <c r="BD232" s="7">
        <f>ESE!N230</f>
        <v>1</v>
      </c>
      <c r="BE232" s="7">
        <f>ESE!O230</f>
        <v>0</v>
      </c>
      <c r="BF232" s="7">
        <f>ESE!P230</f>
        <v>7</v>
      </c>
      <c r="BG232" s="7">
        <f>ESE!Q230</f>
        <v>11</v>
      </c>
      <c r="BH232" s="7">
        <f>ESE!R230</f>
        <v>11</v>
      </c>
      <c r="BI232" s="7">
        <f>ESE!S230</f>
        <v>11</v>
      </c>
      <c r="BJ232" s="7">
        <f>ESE!T230</f>
        <v>11</v>
      </c>
      <c r="BK232" s="7">
        <f>ESE!U230</f>
        <v>11</v>
      </c>
      <c r="BL232" s="17">
        <f>ESE!V230</f>
        <v>66</v>
      </c>
      <c r="BM232" s="52">
        <f>ESE!W230</f>
        <v>0.61111111111111116</v>
      </c>
      <c r="BN232" s="40">
        <f>ESE!X230</f>
        <v>0.61111111111111116</v>
      </c>
      <c r="BO232" s="41">
        <f>ESE!Y230</f>
        <v>0.61111111111111116</v>
      </c>
      <c r="BP232" s="42">
        <f>ESE!Z230</f>
        <v>0.77777777777777779</v>
      </c>
      <c r="BQ232" s="43">
        <f>ESE!AA230</f>
        <v>0.72222222222222221</v>
      </c>
      <c r="BR232" s="44">
        <f>ESE!AB230</f>
        <v>0.7</v>
      </c>
      <c r="BS232" s="50">
        <f t="shared" si="145"/>
        <v>0.3666666666666667</v>
      </c>
      <c r="BT232" s="50">
        <f t="shared" si="146"/>
        <v>0.3666666666666667</v>
      </c>
      <c r="BU232" s="50">
        <f t="shared" si="147"/>
        <v>0.3666666666666667</v>
      </c>
      <c r="BV232" s="50">
        <f t="shared" si="148"/>
        <v>0.46666666666666667</v>
      </c>
      <c r="BW232" s="50">
        <f t="shared" si="149"/>
        <v>0.43333333333333329</v>
      </c>
      <c r="BX232" s="50">
        <f t="shared" si="150"/>
        <v>0.42</v>
      </c>
      <c r="BY232" s="34">
        <f t="shared" si="151"/>
        <v>0.27169811320754716</v>
      </c>
      <c r="BZ232" s="34">
        <f t="shared" si="152"/>
        <v>0.29767441860465116</v>
      </c>
      <c r="CA232" s="34">
        <f t="shared" si="153"/>
        <v>0.33043478260869569</v>
      </c>
      <c r="CB232" s="34">
        <f t="shared" si="154"/>
        <v>0.20869565217391306</v>
      </c>
      <c r="CC232" s="34">
        <f t="shared" si="155"/>
        <v>0.20869565217391306</v>
      </c>
      <c r="CD232" s="34">
        <f t="shared" si="156"/>
        <v>0.32000000000000006</v>
      </c>
      <c r="CE232" s="34">
        <f t="shared" si="157"/>
        <v>0.63836477987421381</v>
      </c>
      <c r="CF232" s="34">
        <f t="shared" si="158"/>
        <v>0.66434108527131785</v>
      </c>
      <c r="CG232" s="34">
        <f t="shared" si="159"/>
        <v>0.69710144927536244</v>
      </c>
      <c r="CH232" s="34">
        <f t="shared" si="160"/>
        <v>0.67536231884057973</v>
      </c>
      <c r="CI232" s="34">
        <f t="shared" si="161"/>
        <v>0.6420289855072463</v>
      </c>
      <c r="CJ232" s="34">
        <f t="shared" si="162"/>
        <v>0.74</v>
      </c>
      <c r="CK232" s="34">
        <f>CES!J229</f>
        <v>0</v>
      </c>
      <c r="CL232" s="34">
        <f>CES!K229</f>
        <v>0</v>
      </c>
      <c r="CM232" s="34">
        <f>CES!L229</f>
        <v>0</v>
      </c>
      <c r="CN232" s="34">
        <f>CES!M229</f>
        <v>0</v>
      </c>
      <c r="CO232" s="34">
        <f>CES!N229</f>
        <v>0</v>
      </c>
      <c r="CP232" s="34">
        <f>CES!O229</f>
        <v>0</v>
      </c>
      <c r="CQ232" s="34">
        <f t="shared" si="163"/>
        <v>0</v>
      </c>
      <c r="CR232" s="34">
        <f t="shared" si="164"/>
        <v>0</v>
      </c>
      <c r="CS232" s="34">
        <f t="shared" si="165"/>
        <v>0</v>
      </c>
      <c r="CT232" s="34">
        <f t="shared" si="166"/>
        <v>0</v>
      </c>
      <c r="CU232" s="34">
        <f t="shared" si="167"/>
        <v>0</v>
      </c>
      <c r="CV232" s="34">
        <f t="shared" si="168"/>
        <v>0</v>
      </c>
      <c r="CW232" s="34">
        <f t="shared" si="169"/>
        <v>0.57452830188679249</v>
      </c>
      <c r="CX232" s="34">
        <f t="shared" si="170"/>
        <v>0.59790697674418614</v>
      </c>
      <c r="CY232" s="34">
        <f t="shared" si="171"/>
        <v>0.6273913043478262</v>
      </c>
      <c r="CZ232" s="34">
        <f t="shared" si="172"/>
        <v>0.60782608695652174</v>
      </c>
      <c r="DA232" s="34">
        <f t="shared" si="173"/>
        <v>0.57782608695652171</v>
      </c>
      <c r="DB232" s="34">
        <f t="shared" si="174"/>
        <v>0.66600000000000004</v>
      </c>
      <c r="DC232" s="39">
        <f t="shared" si="175"/>
        <v>0.57452830188679249</v>
      </c>
      <c r="DD232" s="40">
        <f t="shared" si="176"/>
        <v>0.59790697674418614</v>
      </c>
      <c r="DE232" s="41">
        <f t="shared" si="177"/>
        <v>0.6273913043478262</v>
      </c>
      <c r="DF232" s="42">
        <f t="shared" si="178"/>
        <v>0.60782608695652174</v>
      </c>
      <c r="DG232" s="43">
        <f t="shared" si="179"/>
        <v>0.57782608695652171</v>
      </c>
      <c r="DH232" s="44">
        <f t="shared" si="180"/>
        <v>0.66600000000000004</v>
      </c>
    </row>
    <row r="233" spans="2:112" x14ac:dyDescent="0.3">
      <c r="B233" s="7">
        <f>'CAT1'!B231</f>
        <v>219</v>
      </c>
      <c r="C233" s="21" t="str">
        <f>'CAT1'!C231</f>
        <v>AME21216</v>
      </c>
      <c r="D233" s="132" t="str">
        <f>'CAT1'!D231</f>
        <v>AME21216</v>
      </c>
      <c r="E233" s="133"/>
      <c r="F233" s="7">
        <f>'CAT1'!F231</f>
        <v>2</v>
      </c>
      <c r="G233" s="7">
        <f>'CAT1'!G231</f>
        <v>1</v>
      </c>
      <c r="H233" s="7">
        <f>'CAT1'!H231</f>
        <v>2</v>
      </c>
      <c r="I233" s="7">
        <f>'CAT1'!I231</f>
        <v>2</v>
      </c>
      <c r="J233" s="7">
        <f>'CAT1'!J231</f>
        <v>2</v>
      </c>
      <c r="K233" s="7">
        <f>'CAT1'!K231</f>
        <v>0</v>
      </c>
      <c r="L233" s="7">
        <f>'CAT1'!L231</f>
        <v>9</v>
      </c>
      <c r="M233" s="7">
        <f>'CAT1'!M231</f>
        <v>10</v>
      </c>
      <c r="N233" s="7">
        <f>'CAT1'!N231</f>
        <v>10</v>
      </c>
      <c r="O233" s="17">
        <f>'CAT1'!O231</f>
        <v>38</v>
      </c>
      <c r="P233" s="7">
        <f>Model!F231</f>
        <v>2</v>
      </c>
      <c r="Q233" s="7">
        <f>Model!G231</f>
        <v>2</v>
      </c>
      <c r="R233" s="7">
        <f>Model!H231</f>
        <v>2</v>
      </c>
      <c r="S233" s="7">
        <f>Model!I231</f>
        <v>1</v>
      </c>
      <c r="T233" s="7">
        <f>Model!J231</f>
        <v>2</v>
      </c>
      <c r="U233" s="7">
        <f>Model!K231</f>
        <v>2</v>
      </c>
      <c r="V233" s="7">
        <f>Model!L231</f>
        <v>2</v>
      </c>
      <c r="W233" s="7">
        <f>Model!M231</f>
        <v>2</v>
      </c>
      <c r="X233" s="7">
        <f>Model!N231</f>
        <v>2</v>
      </c>
      <c r="Y233" s="7">
        <f>Model!O231</f>
        <v>2</v>
      </c>
      <c r="Z233" s="7">
        <f>Model!P231</f>
        <v>10</v>
      </c>
      <c r="AA233" s="7">
        <f>Model!Q231</f>
        <v>10</v>
      </c>
      <c r="AB233" s="7">
        <f>Model!R231</f>
        <v>6</v>
      </c>
      <c r="AC233" s="7">
        <f>Model!S231</f>
        <v>8</v>
      </c>
      <c r="AD233" s="7">
        <f>Model!T231</f>
        <v>11</v>
      </c>
      <c r="AE233" s="7">
        <f>Model!U231</f>
        <v>8</v>
      </c>
      <c r="AF233" s="17">
        <f>Model!V231</f>
        <v>72</v>
      </c>
      <c r="AG233" s="7">
        <f>'CAT1'!P231</f>
        <v>5</v>
      </c>
      <c r="AH233" s="7">
        <f>'CAT1'!Q231</f>
        <v>5</v>
      </c>
      <c r="AI233" s="17">
        <f>'CAT1'!R231</f>
        <v>10</v>
      </c>
      <c r="AJ233" s="29">
        <f>Model!W231</f>
        <v>5</v>
      </c>
      <c r="AK233" s="29">
        <f>Model!X231</f>
        <v>5</v>
      </c>
      <c r="AL233" s="17">
        <f>Model!AB231</f>
        <v>9</v>
      </c>
      <c r="AM233" s="29">
        <f>Model!Z231</f>
        <v>5</v>
      </c>
      <c r="AN233" s="29">
        <f>Model!AA231</f>
        <v>4</v>
      </c>
      <c r="AO233" s="17">
        <f>Model!AB231</f>
        <v>9</v>
      </c>
      <c r="AP233" s="39">
        <f t="shared" si="139"/>
        <v>0.81132075471698117</v>
      </c>
      <c r="AQ233" s="40">
        <f t="shared" si="140"/>
        <v>0.65116279069767447</v>
      </c>
      <c r="AR233" s="41">
        <f t="shared" si="141"/>
        <v>0.73913043478260865</v>
      </c>
      <c r="AS233" s="42">
        <f t="shared" si="142"/>
        <v>0.86956521739130432</v>
      </c>
      <c r="AT233" s="43">
        <f t="shared" si="143"/>
        <v>0.73913043478260865</v>
      </c>
      <c r="AU233" s="44">
        <f t="shared" si="144"/>
        <v>0.93333333333333335</v>
      </c>
      <c r="AV233" s="7">
        <f>ESE!F231</f>
        <v>2</v>
      </c>
      <c r="AW233" s="7">
        <f>ESE!G231</f>
        <v>2</v>
      </c>
      <c r="AX233" s="7">
        <f>ESE!H231</f>
        <v>2</v>
      </c>
      <c r="AY233" s="7">
        <f>ESE!I231</f>
        <v>2</v>
      </c>
      <c r="AZ233" s="7">
        <f>ESE!J231</f>
        <v>2</v>
      </c>
      <c r="BA233" s="7">
        <f>ESE!K231</f>
        <v>2</v>
      </c>
      <c r="BB233" s="7">
        <f>ESE!L231</f>
        <v>2</v>
      </c>
      <c r="BC233" s="7">
        <f>ESE!M231</f>
        <v>2</v>
      </c>
      <c r="BD233" s="7">
        <f>ESE!N231</f>
        <v>1</v>
      </c>
      <c r="BE233" s="7">
        <f>ESE!O231</f>
        <v>1</v>
      </c>
      <c r="BF233" s="7">
        <f>ESE!P231</f>
        <v>6</v>
      </c>
      <c r="BG233" s="7">
        <f>ESE!Q231</f>
        <v>10</v>
      </c>
      <c r="BH233" s="7">
        <f>ESE!R231</f>
        <v>11</v>
      </c>
      <c r="BI233" s="7">
        <f>ESE!S231</f>
        <v>11</v>
      </c>
      <c r="BJ233" s="7">
        <f>ESE!T231</f>
        <v>11</v>
      </c>
      <c r="BK233" s="7">
        <f>ESE!U231</f>
        <v>11</v>
      </c>
      <c r="BL233" s="17">
        <f>ESE!V231</f>
        <v>78</v>
      </c>
      <c r="BM233" s="52">
        <f>ESE!W231</f>
        <v>0.77777777777777779</v>
      </c>
      <c r="BN233" s="40">
        <f>ESE!X231</f>
        <v>0.83333333333333337</v>
      </c>
      <c r="BO233" s="41">
        <f>ESE!Y231</f>
        <v>0.83333333333333337</v>
      </c>
      <c r="BP233" s="42">
        <f>ESE!Z231</f>
        <v>0.83333333333333337</v>
      </c>
      <c r="BQ233" s="43">
        <f>ESE!AA231</f>
        <v>0.77777777777777779</v>
      </c>
      <c r="BR233" s="44">
        <f>ESE!AB231</f>
        <v>0.6</v>
      </c>
      <c r="BS233" s="50">
        <f t="shared" si="145"/>
        <v>0.46666666666666667</v>
      </c>
      <c r="BT233" s="50">
        <f t="shared" si="146"/>
        <v>0.5</v>
      </c>
      <c r="BU233" s="50">
        <f t="shared" si="147"/>
        <v>0.5</v>
      </c>
      <c r="BV233" s="50">
        <f t="shared" si="148"/>
        <v>0.5</v>
      </c>
      <c r="BW233" s="50">
        <f t="shared" si="149"/>
        <v>0.46666666666666667</v>
      </c>
      <c r="BX233" s="50">
        <f t="shared" si="150"/>
        <v>0.36</v>
      </c>
      <c r="BY233" s="34">
        <f t="shared" si="151"/>
        <v>0.32452830188679249</v>
      </c>
      <c r="BZ233" s="34">
        <f t="shared" si="152"/>
        <v>0.26046511627906982</v>
      </c>
      <c r="CA233" s="34">
        <f t="shared" si="153"/>
        <v>0.29565217391304349</v>
      </c>
      <c r="CB233" s="34">
        <f t="shared" si="154"/>
        <v>0.34782608695652173</v>
      </c>
      <c r="CC233" s="34">
        <f t="shared" si="155"/>
        <v>0.29565217391304349</v>
      </c>
      <c r="CD233" s="34">
        <f t="shared" si="156"/>
        <v>0.37333333333333335</v>
      </c>
      <c r="CE233" s="34">
        <f t="shared" si="157"/>
        <v>0.79119496855345917</v>
      </c>
      <c r="CF233" s="34">
        <f t="shared" si="158"/>
        <v>0.76046511627906987</v>
      </c>
      <c r="CG233" s="34">
        <f t="shared" si="159"/>
        <v>0.79565217391304355</v>
      </c>
      <c r="CH233" s="34">
        <f t="shared" si="160"/>
        <v>0.84782608695652173</v>
      </c>
      <c r="CI233" s="34">
        <f t="shared" si="161"/>
        <v>0.76231884057971011</v>
      </c>
      <c r="CJ233" s="34">
        <f t="shared" si="162"/>
        <v>0.73333333333333339</v>
      </c>
      <c r="CK233" s="34">
        <f>CES!J230</f>
        <v>0</v>
      </c>
      <c r="CL233" s="34">
        <f>CES!K230</f>
        <v>0</v>
      </c>
      <c r="CM233" s="34">
        <f>CES!L230</f>
        <v>0</v>
      </c>
      <c r="CN233" s="34">
        <f>CES!M230</f>
        <v>0</v>
      </c>
      <c r="CO233" s="34">
        <f>CES!N230</f>
        <v>0</v>
      </c>
      <c r="CP233" s="34">
        <f>CES!O230</f>
        <v>0</v>
      </c>
      <c r="CQ233" s="34">
        <f t="shared" si="163"/>
        <v>0</v>
      </c>
      <c r="CR233" s="34">
        <f t="shared" si="164"/>
        <v>0</v>
      </c>
      <c r="CS233" s="34">
        <f t="shared" si="165"/>
        <v>0</v>
      </c>
      <c r="CT233" s="34">
        <f t="shared" si="166"/>
        <v>0</v>
      </c>
      <c r="CU233" s="34">
        <f t="shared" si="167"/>
        <v>0</v>
      </c>
      <c r="CV233" s="34">
        <f t="shared" si="168"/>
        <v>0</v>
      </c>
      <c r="CW233" s="34">
        <f t="shared" si="169"/>
        <v>0.71207547169811325</v>
      </c>
      <c r="CX233" s="34">
        <f t="shared" si="170"/>
        <v>0.68441860465116289</v>
      </c>
      <c r="CY233" s="34">
        <f t="shared" si="171"/>
        <v>0.71608695652173926</v>
      </c>
      <c r="CZ233" s="34">
        <f t="shared" si="172"/>
        <v>0.7630434782608696</v>
      </c>
      <c r="DA233" s="34">
        <f t="shared" si="173"/>
        <v>0.68608695652173912</v>
      </c>
      <c r="DB233" s="34">
        <f t="shared" si="174"/>
        <v>0.66</v>
      </c>
      <c r="DC233" s="39">
        <f t="shared" si="175"/>
        <v>0.71207547169811325</v>
      </c>
      <c r="DD233" s="40">
        <f t="shared" si="176"/>
        <v>0.68441860465116289</v>
      </c>
      <c r="DE233" s="41">
        <f t="shared" si="177"/>
        <v>0.71608695652173926</v>
      </c>
      <c r="DF233" s="42">
        <f t="shared" si="178"/>
        <v>0.7630434782608696</v>
      </c>
      <c r="DG233" s="43">
        <f t="shared" si="179"/>
        <v>0.68608695652173912</v>
      </c>
      <c r="DH233" s="44">
        <f t="shared" si="180"/>
        <v>0.66</v>
      </c>
    </row>
    <row r="234" spans="2:112" x14ac:dyDescent="0.3">
      <c r="B234" s="7">
        <f>'CAT1'!B232</f>
        <v>220</v>
      </c>
      <c r="C234" s="21" t="str">
        <f>'CAT1'!C232</f>
        <v>AME21217</v>
      </c>
      <c r="D234" s="132" t="str">
        <f>'CAT1'!D232</f>
        <v>AME21217</v>
      </c>
      <c r="E234" s="133"/>
      <c r="F234" s="7">
        <f>'CAT1'!F232</f>
        <v>2</v>
      </c>
      <c r="G234" s="7">
        <f>'CAT1'!G232</f>
        <v>2</v>
      </c>
      <c r="H234" s="7">
        <f>'CAT1'!H232</f>
        <v>1</v>
      </c>
      <c r="I234" s="7">
        <f>'CAT1'!I232</f>
        <v>1</v>
      </c>
      <c r="J234" s="7">
        <f>'CAT1'!J232</f>
        <v>1</v>
      </c>
      <c r="K234" s="7">
        <f>'CAT1'!K232</f>
        <v>1</v>
      </c>
      <c r="L234" s="7">
        <f>'CAT1'!L232</f>
        <v>9</v>
      </c>
      <c r="M234" s="7">
        <f>'CAT1'!M232</f>
        <v>12</v>
      </c>
      <c r="N234" s="7">
        <f>'CAT1'!N232</f>
        <v>9</v>
      </c>
      <c r="O234" s="17">
        <f>'CAT1'!O232</f>
        <v>38</v>
      </c>
      <c r="P234" s="7">
        <f>Model!F232</f>
        <v>1</v>
      </c>
      <c r="Q234" s="7">
        <f>Model!G232</f>
        <v>2</v>
      </c>
      <c r="R234" s="7">
        <f>Model!H232</f>
        <v>1</v>
      </c>
      <c r="S234" s="7">
        <f>Model!I232</f>
        <v>2</v>
      </c>
      <c r="T234" s="7">
        <f>Model!J232</f>
        <v>2</v>
      </c>
      <c r="U234" s="7">
        <f>Model!K232</f>
        <v>1</v>
      </c>
      <c r="V234" s="7">
        <f>Model!L232</f>
        <v>1</v>
      </c>
      <c r="W234" s="7">
        <f>Model!M232</f>
        <v>1</v>
      </c>
      <c r="X234" s="7">
        <f>Model!N232</f>
        <v>1</v>
      </c>
      <c r="Y234" s="7">
        <f>Model!O232</f>
        <v>2</v>
      </c>
      <c r="Z234" s="7">
        <f>Model!P232</f>
        <v>7</v>
      </c>
      <c r="AA234" s="7">
        <f>Model!Q232</f>
        <v>10</v>
      </c>
      <c r="AB234" s="7">
        <f>Model!R232</f>
        <v>13</v>
      </c>
      <c r="AC234" s="7">
        <f>Model!S232</f>
        <v>7</v>
      </c>
      <c r="AD234" s="7">
        <f>Model!T232</f>
        <v>14</v>
      </c>
      <c r="AE234" s="7">
        <f>Model!U232</f>
        <v>13</v>
      </c>
      <c r="AF234" s="17">
        <f>Model!V232</f>
        <v>78</v>
      </c>
      <c r="AG234" s="7">
        <f>'CAT1'!P232</f>
        <v>5</v>
      </c>
      <c r="AH234" s="7">
        <f>'CAT1'!Q232</f>
        <v>5</v>
      </c>
      <c r="AI234" s="17">
        <f>'CAT1'!R232</f>
        <v>10</v>
      </c>
      <c r="AJ234" s="29">
        <f>Model!W232</f>
        <v>5</v>
      </c>
      <c r="AK234" s="29">
        <f>Model!X232</f>
        <v>5</v>
      </c>
      <c r="AL234" s="17">
        <f>Model!AB232</f>
        <v>8</v>
      </c>
      <c r="AM234" s="29">
        <f>Model!Z232</f>
        <v>4</v>
      </c>
      <c r="AN234" s="29">
        <f>Model!AA232</f>
        <v>4</v>
      </c>
      <c r="AO234" s="17">
        <f>Model!AB232</f>
        <v>8</v>
      </c>
      <c r="AP234" s="39">
        <f t="shared" si="139"/>
        <v>0.83018867924528306</v>
      </c>
      <c r="AQ234" s="40">
        <f t="shared" si="140"/>
        <v>0.76744186046511631</v>
      </c>
      <c r="AR234" s="41">
        <f t="shared" si="141"/>
        <v>0.65217391304347827</v>
      </c>
      <c r="AS234" s="42">
        <f t="shared" si="142"/>
        <v>0.91304347826086951</v>
      </c>
      <c r="AT234" s="43">
        <f t="shared" si="143"/>
        <v>0.86956521739130432</v>
      </c>
      <c r="AU234" s="44">
        <f t="shared" si="144"/>
        <v>0.73333333333333328</v>
      </c>
      <c r="AV234" s="7">
        <f>ESE!F232</f>
        <v>1</v>
      </c>
      <c r="AW234" s="7">
        <f>ESE!G232</f>
        <v>1</v>
      </c>
      <c r="AX234" s="7">
        <f>ESE!H232</f>
        <v>0</v>
      </c>
      <c r="AY234" s="7">
        <f>ESE!I232</f>
        <v>0</v>
      </c>
      <c r="AZ234" s="7">
        <f>ESE!J232</f>
        <v>0</v>
      </c>
      <c r="BA234" s="7">
        <f>ESE!K232</f>
        <v>1</v>
      </c>
      <c r="BB234" s="7">
        <f>ESE!L232</f>
        <v>1</v>
      </c>
      <c r="BC234" s="7">
        <f>ESE!M232</f>
        <v>2</v>
      </c>
      <c r="BD234" s="7">
        <f>ESE!N232</f>
        <v>0</v>
      </c>
      <c r="BE234" s="7">
        <f>ESE!O232</f>
        <v>2</v>
      </c>
      <c r="BF234" s="7">
        <f>ESE!P232</f>
        <v>7</v>
      </c>
      <c r="BG234" s="7">
        <f>ESE!Q232</f>
        <v>10</v>
      </c>
      <c r="BH234" s="7">
        <f>ESE!R232</f>
        <v>10</v>
      </c>
      <c r="BI234" s="7">
        <f>ESE!S232</f>
        <v>10</v>
      </c>
      <c r="BJ234" s="7">
        <f>ESE!T232</f>
        <v>9</v>
      </c>
      <c r="BK234" s="7">
        <f>ESE!U232</f>
        <v>11</v>
      </c>
      <c r="BL234" s="17">
        <f>ESE!V232</f>
        <v>65</v>
      </c>
      <c r="BM234" s="52">
        <f>ESE!W232</f>
        <v>0.66666666666666663</v>
      </c>
      <c r="BN234" s="40">
        <f>ESE!X232</f>
        <v>0.55555555555555558</v>
      </c>
      <c r="BO234" s="41">
        <f>ESE!Y232</f>
        <v>0.61111111111111116</v>
      </c>
      <c r="BP234" s="42">
        <f>ESE!Z232</f>
        <v>0.66666666666666663</v>
      </c>
      <c r="BQ234" s="43">
        <f>ESE!AA232</f>
        <v>0.72222222222222221</v>
      </c>
      <c r="BR234" s="44">
        <f>ESE!AB232</f>
        <v>0.7</v>
      </c>
      <c r="BS234" s="50">
        <f t="shared" si="145"/>
        <v>0.39999999999999997</v>
      </c>
      <c r="BT234" s="50">
        <f t="shared" si="146"/>
        <v>0.33333333333333331</v>
      </c>
      <c r="BU234" s="50">
        <f t="shared" si="147"/>
        <v>0.3666666666666667</v>
      </c>
      <c r="BV234" s="50">
        <f t="shared" si="148"/>
        <v>0.39999999999999997</v>
      </c>
      <c r="BW234" s="50">
        <f t="shared" si="149"/>
        <v>0.43333333333333329</v>
      </c>
      <c r="BX234" s="50">
        <f t="shared" si="150"/>
        <v>0.42</v>
      </c>
      <c r="BY234" s="34">
        <f t="shared" si="151"/>
        <v>0.33207547169811324</v>
      </c>
      <c r="BZ234" s="34">
        <f t="shared" si="152"/>
        <v>0.30697674418604654</v>
      </c>
      <c r="CA234" s="34">
        <f t="shared" si="153"/>
        <v>0.2608695652173913</v>
      </c>
      <c r="CB234" s="34">
        <f t="shared" si="154"/>
        <v>0.36521739130434783</v>
      </c>
      <c r="CC234" s="34">
        <f t="shared" si="155"/>
        <v>0.34782608695652173</v>
      </c>
      <c r="CD234" s="34">
        <f t="shared" si="156"/>
        <v>0.29333333333333333</v>
      </c>
      <c r="CE234" s="34">
        <f t="shared" si="157"/>
        <v>0.73207547169811327</v>
      </c>
      <c r="CF234" s="34">
        <f t="shared" si="158"/>
        <v>0.64031007751937985</v>
      </c>
      <c r="CG234" s="34">
        <f t="shared" si="159"/>
        <v>0.62753623188405805</v>
      </c>
      <c r="CH234" s="34">
        <f t="shared" si="160"/>
        <v>0.76521739130434785</v>
      </c>
      <c r="CI234" s="34">
        <f t="shared" si="161"/>
        <v>0.78115942028985508</v>
      </c>
      <c r="CJ234" s="34">
        <f t="shared" si="162"/>
        <v>0.71333333333333337</v>
      </c>
      <c r="CK234" s="34">
        <f>CES!J231</f>
        <v>0</v>
      </c>
      <c r="CL234" s="34">
        <f>CES!K231</f>
        <v>0</v>
      </c>
      <c r="CM234" s="34">
        <f>CES!L231</f>
        <v>0</v>
      </c>
      <c r="CN234" s="34">
        <f>CES!M231</f>
        <v>0</v>
      </c>
      <c r="CO234" s="34">
        <f>CES!N231</f>
        <v>0</v>
      </c>
      <c r="CP234" s="34">
        <f>CES!O231</f>
        <v>0</v>
      </c>
      <c r="CQ234" s="34">
        <f t="shared" si="163"/>
        <v>0</v>
      </c>
      <c r="CR234" s="34">
        <f t="shared" si="164"/>
        <v>0</v>
      </c>
      <c r="CS234" s="34">
        <f t="shared" si="165"/>
        <v>0</v>
      </c>
      <c r="CT234" s="34">
        <f t="shared" si="166"/>
        <v>0</v>
      </c>
      <c r="CU234" s="34">
        <f t="shared" si="167"/>
        <v>0</v>
      </c>
      <c r="CV234" s="34">
        <f t="shared" si="168"/>
        <v>0</v>
      </c>
      <c r="CW234" s="34">
        <f t="shared" si="169"/>
        <v>0.65886792452830201</v>
      </c>
      <c r="CX234" s="34">
        <f t="shared" si="170"/>
        <v>0.57627906976744192</v>
      </c>
      <c r="CY234" s="34">
        <f t="shared" si="171"/>
        <v>0.56478260869565222</v>
      </c>
      <c r="CZ234" s="34">
        <f t="shared" si="172"/>
        <v>0.68869565217391304</v>
      </c>
      <c r="DA234" s="34">
        <f t="shared" si="173"/>
        <v>0.70304347826086955</v>
      </c>
      <c r="DB234" s="34">
        <f t="shared" si="174"/>
        <v>0.64200000000000002</v>
      </c>
      <c r="DC234" s="39">
        <f t="shared" si="175"/>
        <v>0.65886792452830201</v>
      </c>
      <c r="DD234" s="40">
        <f t="shared" si="176"/>
        <v>0.57627906976744192</v>
      </c>
      <c r="DE234" s="41">
        <f t="shared" si="177"/>
        <v>0.56478260869565222</v>
      </c>
      <c r="DF234" s="42">
        <f t="shared" si="178"/>
        <v>0.68869565217391304</v>
      </c>
      <c r="DG234" s="43">
        <f t="shared" si="179"/>
        <v>0.70304347826086955</v>
      </c>
      <c r="DH234" s="44">
        <f t="shared" si="180"/>
        <v>0.64200000000000002</v>
      </c>
    </row>
    <row r="235" spans="2:112" x14ac:dyDescent="0.3">
      <c r="B235" s="7">
        <f>'CAT1'!B233</f>
        <v>221</v>
      </c>
      <c r="C235" s="21" t="str">
        <f>'CAT1'!C233</f>
        <v>AME21218</v>
      </c>
      <c r="D235" s="132" t="str">
        <f>'CAT1'!D233</f>
        <v>AME21218</v>
      </c>
      <c r="E235" s="133"/>
      <c r="F235" s="7">
        <f>'CAT1'!F233</f>
        <v>2</v>
      </c>
      <c r="G235" s="7">
        <f>'CAT1'!G233</f>
        <v>0</v>
      </c>
      <c r="H235" s="7">
        <f>'CAT1'!H233</f>
        <v>2</v>
      </c>
      <c r="I235" s="7">
        <f>'CAT1'!I233</f>
        <v>2</v>
      </c>
      <c r="J235" s="7">
        <f>'CAT1'!J233</f>
        <v>1</v>
      </c>
      <c r="K235" s="7">
        <f>'CAT1'!K233</f>
        <v>2</v>
      </c>
      <c r="L235" s="7">
        <f>'CAT1'!L233</f>
        <v>8</v>
      </c>
      <c r="M235" s="7">
        <f>'CAT1'!M233</f>
        <v>0</v>
      </c>
      <c r="N235" s="7">
        <f>'CAT1'!N233</f>
        <v>0</v>
      </c>
      <c r="O235" s="17">
        <f>'CAT1'!O233</f>
        <v>17</v>
      </c>
      <c r="P235" s="7" t="str">
        <f>Model!F233</f>
        <v>-</v>
      </c>
      <c r="Q235" s="7" t="str">
        <f>Model!G233</f>
        <v>-</v>
      </c>
      <c r="R235" s="7" t="str">
        <f>Model!H233</f>
        <v>-</v>
      </c>
      <c r="S235" s="7" t="str">
        <f>Model!I233</f>
        <v>-</v>
      </c>
      <c r="T235" s="7" t="str">
        <f>Model!J233</f>
        <v>-</v>
      </c>
      <c r="U235" s="7" t="str">
        <f>Model!K233</f>
        <v>-</v>
      </c>
      <c r="V235" s="7" t="str">
        <f>Model!L233</f>
        <v>-</v>
      </c>
      <c r="W235" s="7" t="str">
        <f>Model!M233</f>
        <v>-</v>
      </c>
      <c r="X235" s="7" t="str">
        <f>Model!N233</f>
        <v>-</v>
      </c>
      <c r="Y235" s="7" t="str">
        <f>Model!O233</f>
        <v>-</v>
      </c>
      <c r="Z235" s="7" t="str">
        <f>Model!P233</f>
        <v>-</v>
      </c>
      <c r="AA235" s="7" t="str">
        <f>Model!Q233</f>
        <v>-</v>
      </c>
      <c r="AB235" s="7" t="str">
        <f>Model!R233</f>
        <v>-</v>
      </c>
      <c r="AC235" s="7" t="str">
        <f>Model!S233</f>
        <v>-</v>
      </c>
      <c r="AD235" s="7" t="str">
        <f>Model!T233</f>
        <v>-</v>
      </c>
      <c r="AE235" s="7" t="str">
        <f>Model!U233</f>
        <v>-</v>
      </c>
      <c r="AF235" s="17">
        <f>Model!V233</f>
        <v>0</v>
      </c>
      <c r="AG235" s="7">
        <f>'CAT1'!P233</f>
        <v>5</v>
      </c>
      <c r="AH235" s="7">
        <f>'CAT1'!Q233</f>
        <v>5</v>
      </c>
      <c r="AI235" s="17">
        <f>'CAT1'!R233</f>
        <v>10</v>
      </c>
      <c r="AJ235" s="29">
        <f>Model!W233</f>
        <v>5</v>
      </c>
      <c r="AK235" s="29">
        <f>Model!X233</f>
        <v>5</v>
      </c>
      <c r="AL235" s="17">
        <f>Model!AB233</f>
        <v>9</v>
      </c>
      <c r="AM235" s="29">
        <f>Model!Z233</f>
        <v>4</v>
      </c>
      <c r="AN235" s="29">
        <f>Model!AA233</f>
        <v>5</v>
      </c>
      <c r="AO235" s="17">
        <f>Model!AB233</f>
        <v>9</v>
      </c>
      <c r="AP235" s="39">
        <f t="shared" si="139"/>
        <v>0.32075471698113206</v>
      </c>
      <c r="AQ235" s="40">
        <f t="shared" si="140"/>
        <v>0.23255813953488372</v>
      </c>
      <c r="AR235" s="41">
        <f t="shared" si="141"/>
        <v>0.21739130434782608</v>
      </c>
      <c r="AS235" s="42">
        <f t="shared" si="142"/>
        <v>0.21739130434782608</v>
      </c>
      <c r="AT235" s="43">
        <f t="shared" si="143"/>
        <v>0.17391304347826086</v>
      </c>
      <c r="AU235" s="44">
        <f t="shared" si="144"/>
        <v>0.33333333333333331</v>
      </c>
      <c r="AV235" s="7" t="str">
        <f>ESE!F233</f>
        <v>-</v>
      </c>
      <c r="AW235" s="7" t="str">
        <f>ESE!G233</f>
        <v>-</v>
      </c>
      <c r="AX235" s="7" t="str">
        <f>ESE!H233</f>
        <v>-</v>
      </c>
      <c r="AY235" s="7" t="str">
        <f>ESE!I233</f>
        <v>-</v>
      </c>
      <c r="AZ235" s="7" t="str">
        <f>ESE!J233</f>
        <v>-</v>
      </c>
      <c r="BA235" s="7" t="str">
        <f>ESE!K233</f>
        <v>-</v>
      </c>
      <c r="BB235" s="7" t="str">
        <f>ESE!L233</f>
        <v>-</v>
      </c>
      <c r="BC235" s="7" t="str">
        <f>ESE!M233</f>
        <v>-</v>
      </c>
      <c r="BD235" s="7" t="str">
        <f>ESE!N233</f>
        <v>-</v>
      </c>
      <c r="BE235" s="7" t="str">
        <f>ESE!O233</f>
        <v>-</v>
      </c>
      <c r="BF235" s="7" t="str">
        <f>ESE!P233</f>
        <v>-</v>
      </c>
      <c r="BG235" s="7" t="str">
        <f>ESE!Q233</f>
        <v>-</v>
      </c>
      <c r="BH235" s="7" t="str">
        <f>ESE!R233</f>
        <v>-</v>
      </c>
      <c r="BI235" s="7" t="str">
        <f>ESE!S233</f>
        <v>-</v>
      </c>
      <c r="BJ235" s="7" t="str">
        <f>ESE!T233</f>
        <v>-</v>
      </c>
      <c r="BK235" s="7" t="str">
        <f>ESE!U233</f>
        <v>-</v>
      </c>
      <c r="BL235" s="17">
        <f>ESE!V233</f>
        <v>0</v>
      </c>
      <c r="BM235" s="52">
        <f>ESE!W233</f>
        <v>0</v>
      </c>
      <c r="BN235" s="40">
        <f>ESE!X233</f>
        <v>0</v>
      </c>
      <c r="BO235" s="41">
        <f>ESE!Y233</f>
        <v>0</v>
      </c>
      <c r="BP235" s="42">
        <f>ESE!Z233</f>
        <v>0</v>
      </c>
      <c r="BQ235" s="43">
        <f>ESE!AA233</f>
        <v>0</v>
      </c>
      <c r="BR235" s="44">
        <f>ESE!AB233</f>
        <v>0</v>
      </c>
      <c r="BS235" s="50">
        <f t="shared" si="145"/>
        <v>0</v>
      </c>
      <c r="BT235" s="50">
        <f t="shared" si="146"/>
        <v>0</v>
      </c>
      <c r="BU235" s="50">
        <f t="shared" si="147"/>
        <v>0</v>
      </c>
      <c r="BV235" s="50">
        <f t="shared" si="148"/>
        <v>0</v>
      </c>
      <c r="BW235" s="50">
        <f t="shared" si="149"/>
        <v>0</v>
      </c>
      <c r="BX235" s="50">
        <f t="shared" si="150"/>
        <v>0</v>
      </c>
      <c r="BY235" s="34">
        <f t="shared" si="151"/>
        <v>0.12830188679245283</v>
      </c>
      <c r="BZ235" s="34">
        <f t="shared" si="152"/>
        <v>9.3023255813953487E-2</v>
      </c>
      <c r="CA235" s="34">
        <f t="shared" si="153"/>
        <v>8.6956521739130432E-2</v>
      </c>
      <c r="CB235" s="34">
        <f t="shared" si="154"/>
        <v>8.6956521739130432E-2</v>
      </c>
      <c r="CC235" s="34">
        <f t="shared" si="155"/>
        <v>6.9565217391304349E-2</v>
      </c>
      <c r="CD235" s="34">
        <f t="shared" si="156"/>
        <v>0.13333333333333333</v>
      </c>
      <c r="CE235" s="34">
        <f t="shared" si="157"/>
        <v>0.12830188679245283</v>
      </c>
      <c r="CF235" s="34">
        <f t="shared" si="158"/>
        <v>9.3023255813953487E-2</v>
      </c>
      <c r="CG235" s="34">
        <f t="shared" si="159"/>
        <v>8.6956521739130432E-2</v>
      </c>
      <c r="CH235" s="34">
        <f t="shared" si="160"/>
        <v>8.6956521739130432E-2</v>
      </c>
      <c r="CI235" s="34">
        <f t="shared" si="161"/>
        <v>6.9565217391304349E-2</v>
      </c>
      <c r="CJ235" s="34">
        <f t="shared" si="162"/>
        <v>0.13333333333333333</v>
      </c>
      <c r="CK235" s="34">
        <f>CES!J232</f>
        <v>0</v>
      </c>
      <c r="CL235" s="34">
        <f>CES!K232</f>
        <v>0</v>
      </c>
      <c r="CM235" s="34">
        <f>CES!L232</f>
        <v>0</v>
      </c>
      <c r="CN235" s="34">
        <f>CES!M232</f>
        <v>0</v>
      </c>
      <c r="CO235" s="34">
        <f>CES!N232</f>
        <v>0</v>
      </c>
      <c r="CP235" s="34">
        <f>CES!O232</f>
        <v>0</v>
      </c>
      <c r="CQ235" s="34">
        <f t="shared" si="163"/>
        <v>0</v>
      </c>
      <c r="CR235" s="34">
        <f t="shared" si="164"/>
        <v>0</v>
      </c>
      <c r="CS235" s="34">
        <f t="shared" si="165"/>
        <v>0</v>
      </c>
      <c r="CT235" s="34">
        <f t="shared" si="166"/>
        <v>0</v>
      </c>
      <c r="CU235" s="34">
        <f t="shared" si="167"/>
        <v>0</v>
      </c>
      <c r="CV235" s="34">
        <f t="shared" si="168"/>
        <v>0</v>
      </c>
      <c r="CW235" s="34">
        <f t="shared" si="169"/>
        <v>0.11547169811320755</v>
      </c>
      <c r="CX235" s="34">
        <f t="shared" si="170"/>
        <v>8.3720930232558138E-2</v>
      </c>
      <c r="CY235" s="34">
        <f t="shared" si="171"/>
        <v>7.8260869565217397E-2</v>
      </c>
      <c r="CZ235" s="34">
        <f t="shared" si="172"/>
        <v>7.8260869565217397E-2</v>
      </c>
      <c r="DA235" s="34">
        <f t="shared" si="173"/>
        <v>6.2608695652173918E-2</v>
      </c>
      <c r="DB235" s="34">
        <f t="shared" si="174"/>
        <v>0.12</v>
      </c>
      <c r="DC235" s="39">
        <f t="shared" si="175"/>
        <v>0.11547169811320755</v>
      </c>
      <c r="DD235" s="40">
        <f t="shared" si="176"/>
        <v>8.3720930232558138E-2</v>
      </c>
      <c r="DE235" s="41">
        <f t="shared" si="177"/>
        <v>7.8260869565217397E-2</v>
      </c>
      <c r="DF235" s="42">
        <f t="shared" si="178"/>
        <v>7.8260869565217397E-2</v>
      </c>
      <c r="DG235" s="43">
        <f t="shared" si="179"/>
        <v>6.2608695652173918E-2</v>
      </c>
      <c r="DH235" s="44">
        <f t="shared" si="180"/>
        <v>0.12</v>
      </c>
    </row>
    <row r="236" spans="2:112" x14ac:dyDescent="0.3">
      <c r="B236" s="7">
        <f>'CAT1'!B234</f>
        <v>222</v>
      </c>
      <c r="C236" s="21" t="str">
        <f>'CAT1'!C234</f>
        <v>AME21220</v>
      </c>
      <c r="D236" s="132" t="str">
        <f>'CAT1'!D234</f>
        <v>AME21220</v>
      </c>
      <c r="E236" s="133"/>
      <c r="F236" s="7">
        <f>'CAT1'!F234</f>
        <v>1</v>
      </c>
      <c r="G236" s="7">
        <f>'CAT1'!G234</f>
        <v>1</v>
      </c>
      <c r="H236" s="7">
        <f>'CAT1'!H234</f>
        <v>2</v>
      </c>
      <c r="I236" s="7">
        <f>'CAT1'!I234</f>
        <v>2</v>
      </c>
      <c r="J236" s="7">
        <f>'CAT1'!J234</f>
        <v>2</v>
      </c>
      <c r="K236" s="7">
        <f>'CAT1'!K234</f>
        <v>1</v>
      </c>
      <c r="L236" s="7">
        <f>'CAT1'!L234</f>
        <v>6</v>
      </c>
      <c r="M236" s="7">
        <f>'CAT1'!M234</f>
        <v>13</v>
      </c>
      <c r="N236" s="7">
        <f>'CAT1'!N234</f>
        <v>8</v>
      </c>
      <c r="O236" s="17">
        <f>'CAT1'!O234</f>
        <v>36</v>
      </c>
      <c r="P236" s="7">
        <f>Model!F234</f>
        <v>1</v>
      </c>
      <c r="Q236" s="7">
        <f>Model!G234</f>
        <v>1</v>
      </c>
      <c r="R236" s="7">
        <f>Model!H234</f>
        <v>2</v>
      </c>
      <c r="S236" s="7">
        <f>Model!I234</f>
        <v>1</v>
      </c>
      <c r="T236" s="7">
        <f>Model!J234</f>
        <v>1</v>
      </c>
      <c r="U236" s="7">
        <f>Model!K234</f>
        <v>1</v>
      </c>
      <c r="V236" s="7">
        <f>Model!L234</f>
        <v>2</v>
      </c>
      <c r="W236" s="7">
        <f>Model!M234</f>
        <v>1</v>
      </c>
      <c r="X236" s="7">
        <f>Model!N234</f>
        <v>1</v>
      </c>
      <c r="Y236" s="7">
        <f>Model!O234</f>
        <v>2</v>
      </c>
      <c r="Z236" s="7">
        <f>Model!P234</f>
        <v>8</v>
      </c>
      <c r="AA236" s="7">
        <f>Model!Q234</f>
        <v>14</v>
      </c>
      <c r="AB236" s="7">
        <f>Model!R234</f>
        <v>12</v>
      </c>
      <c r="AC236" s="7">
        <f>Model!S234</f>
        <v>13</v>
      </c>
      <c r="AD236" s="7">
        <f>Model!T234</f>
        <v>14</v>
      </c>
      <c r="AE236" s="7">
        <f>Model!U234</f>
        <v>7</v>
      </c>
      <c r="AF236" s="17">
        <f>Model!V234</f>
        <v>81</v>
      </c>
      <c r="AG236" s="7">
        <f>'CAT1'!P234</f>
        <v>5</v>
      </c>
      <c r="AH236" s="7">
        <f>'CAT1'!Q234</f>
        <v>5</v>
      </c>
      <c r="AI236" s="17">
        <f>'CAT1'!R234</f>
        <v>10</v>
      </c>
      <c r="AJ236" s="29">
        <f>Model!W234</f>
        <v>5</v>
      </c>
      <c r="AK236" s="29">
        <f>Model!X234</f>
        <v>5</v>
      </c>
      <c r="AL236" s="17">
        <f>Model!AB234</f>
        <v>9</v>
      </c>
      <c r="AM236" s="29">
        <f>Model!Z234</f>
        <v>5</v>
      </c>
      <c r="AN236" s="29">
        <f>Model!AA234</f>
        <v>4</v>
      </c>
      <c r="AO236" s="17">
        <f>Model!AB234</f>
        <v>9</v>
      </c>
      <c r="AP236" s="39">
        <f t="shared" si="139"/>
        <v>0.83018867924528306</v>
      </c>
      <c r="AQ236" s="40">
        <f t="shared" si="140"/>
        <v>0.76744186046511631</v>
      </c>
      <c r="AR236" s="41">
        <f t="shared" si="141"/>
        <v>0.86956521739130432</v>
      </c>
      <c r="AS236" s="42">
        <f t="shared" si="142"/>
        <v>0.95652173913043481</v>
      </c>
      <c r="AT236" s="43">
        <f t="shared" si="143"/>
        <v>0.65217391304347827</v>
      </c>
      <c r="AU236" s="44">
        <f t="shared" si="144"/>
        <v>0.8</v>
      </c>
      <c r="AV236" s="7">
        <f>ESE!F234</f>
        <v>2</v>
      </c>
      <c r="AW236" s="7">
        <f>ESE!G234</f>
        <v>2</v>
      </c>
      <c r="AX236" s="7">
        <f>ESE!H234</f>
        <v>0</v>
      </c>
      <c r="AY236" s="7">
        <f>ESE!I234</f>
        <v>0</v>
      </c>
      <c r="AZ236" s="7">
        <f>ESE!J234</f>
        <v>2</v>
      </c>
      <c r="BA236" s="7">
        <f>ESE!K234</f>
        <v>2</v>
      </c>
      <c r="BB236" s="7">
        <f>ESE!L234</f>
        <v>2</v>
      </c>
      <c r="BC236" s="7">
        <f>ESE!M234</f>
        <v>2</v>
      </c>
      <c r="BD236" s="7">
        <f>ESE!N234</f>
        <v>2</v>
      </c>
      <c r="BE236" s="7">
        <f>ESE!O234</f>
        <v>2</v>
      </c>
      <c r="BF236" s="7">
        <f>ESE!P234</f>
        <v>5</v>
      </c>
      <c r="BG236" s="7">
        <f>ESE!Q234</f>
        <v>9</v>
      </c>
      <c r="BH236" s="7">
        <f>ESE!R234</f>
        <v>10</v>
      </c>
      <c r="BI236" s="7">
        <f>ESE!S234</f>
        <v>10</v>
      </c>
      <c r="BJ236" s="7">
        <f>ESE!T234</f>
        <v>10</v>
      </c>
      <c r="BK236" s="7">
        <f>ESE!U234</f>
        <v>10</v>
      </c>
      <c r="BL236" s="17">
        <f>ESE!V234</f>
        <v>70</v>
      </c>
      <c r="BM236" s="52">
        <f>ESE!W234</f>
        <v>0.72222222222222221</v>
      </c>
      <c r="BN236" s="40">
        <f>ESE!X234</f>
        <v>0.55555555555555558</v>
      </c>
      <c r="BO236" s="41">
        <f>ESE!Y234</f>
        <v>0.77777777777777779</v>
      </c>
      <c r="BP236" s="42">
        <f>ESE!Z234</f>
        <v>0.77777777777777779</v>
      </c>
      <c r="BQ236" s="43">
        <f>ESE!AA234</f>
        <v>0.77777777777777779</v>
      </c>
      <c r="BR236" s="44">
        <f>ESE!AB234</f>
        <v>0.5</v>
      </c>
      <c r="BS236" s="50">
        <f t="shared" si="145"/>
        <v>0.43333333333333329</v>
      </c>
      <c r="BT236" s="50">
        <f t="shared" si="146"/>
        <v>0.33333333333333331</v>
      </c>
      <c r="BU236" s="50">
        <f t="shared" si="147"/>
        <v>0.46666666666666667</v>
      </c>
      <c r="BV236" s="50">
        <f t="shared" si="148"/>
        <v>0.46666666666666667</v>
      </c>
      <c r="BW236" s="50">
        <f t="shared" si="149"/>
        <v>0.46666666666666667</v>
      </c>
      <c r="BX236" s="50">
        <f t="shared" si="150"/>
        <v>0.3</v>
      </c>
      <c r="BY236" s="34">
        <f t="shared" si="151"/>
        <v>0.33207547169811324</v>
      </c>
      <c r="BZ236" s="34">
        <f t="shared" si="152"/>
        <v>0.30697674418604654</v>
      </c>
      <c r="CA236" s="34">
        <f t="shared" si="153"/>
        <v>0.34782608695652173</v>
      </c>
      <c r="CB236" s="34">
        <f t="shared" si="154"/>
        <v>0.38260869565217392</v>
      </c>
      <c r="CC236" s="34">
        <f t="shared" si="155"/>
        <v>0.2608695652173913</v>
      </c>
      <c r="CD236" s="34">
        <f t="shared" si="156"/>
        <v>0.32000000000000006</v>
      </c>
      <c r="CE236" s="34">
        <f t="shared" si="157"/>
        <v>0.76540880503144648</v>
      </c>
      <c r="CF236" s="34">
        <f t="shared" si="158"/>
        <v>0.64031007751937985</v>
      </c>
      <c r="CG236" s="34">
        <f t="shared" si="159"/>
        <v>0.8144927536231884</v>
      </c>
      <c r="CH236" s="34">
        <f t="shared" si="160"/>
        <v>0.8492753623188406</v>
      </c>
      <c r="CI236" s="34">
        <f t="shared" si="161"/>
        <v>0.72753623188405792</v>
      </c>
      <c r="CJ236" s="34">
        <f t="shared" si="162"/>
        <v>0.62000000000000011</v>
      </c>
      <c r="CK236" s="34">
        <f>CES!J233</f>
        <v>0</v>
      </c>
      <c r="CL236" s="34">
        <f>CES!K233</f>
        <v>0</v>
      </c>
      <c r="CM236" s="34">
        <f>CES!L233</f>
        <v>0</v>
      </c>
      <c r="CN236" s="34">
        <f>CES!M233</f>
        <v>0</v>
      </c>
      <c r="CO236" s="34">
        <f>CES!N233</f>
        <v>0</v>
      </c>
      <c r="CP236" s="34">
        <f>CES!O233</f>
        <v>0</v>
      </c>
      <c r="CQ236" s="34">
        <f t="shared" si="163"/>
        <v>0</v>
      </c>
      <c r="CR236" s="34">
        <f t="shared" si="164"/>
        <v>0</v>
      </c>
      <c r="CS236" s="34">
        <f t="shared" si="165"/>
        <v>0</v>
      </c>
      <c r="CT236" s="34">
        <f t="shared" si="166"/>
        <v>0</v>
      </c>
      <c r="CU236" s="34">
        <f t="shared" si="167"/>
        <v>0</v>
      </c>
      <c r="CV236" s="34">
        <f t="shared" si="168"/>
        <v>0</v>
      </c>
      <c r="CW236" s="34">
        <f t="shared" si="169"/>
        <v>0.68886792452830181</v>
      </c>
      <c r="CX236" s="34">
        <f t="shared" si="170"/>
        <v>0.57627906976744192</v>
      </c>
      <c r="CY236" s="34">
        <f t="shared" si="171"/>
        <v>0.73304347826086957</v>
      </c>
      <c r="CZ236" s="34">
        <f t="shared" si="172"/>
        <v>0.76434782608695651</v>
      </c>
      <c r="DA236" s="34">
        <f t="shared" si="173"/>
        <v>0.65478260869565219</v>
      </c>
      <c r="DB236" s="34">
        <f t="shared" si="174"/>
        <v>0.55800000000000016</v>
      </c>
      <c r="DC236" s="39">
        <f t="shared" si="175"/>
        <v>0.68886792452830181</v>
      </c>
      <c r="DD236" s="40">
        <f t="shared" si="176"/>
        <v>0.57627906976744192</v>
      </c>
      <c r="DE236" s="41">
        <f t="shared" si="177"/>
        <v>0.73304347826086957</v>
      </c>
      <c r="DF236" s="42">
        <f t="shared" si="178"/>
        <v>0.76434782608695651</v>
      </c>
      <c r="DG236" s="43">
        <f t="shared" si="179"/>
        <v>0.65478260869565219</v>
      </c>
      <c r="DH236" s="44">
        <f t="shared" si="180"/>
        <v>0.55800000000000016</v>
      </c>
    </row>
    <row r="237" spans="2:112" x14ac:dyDescent="0.3">
      <c r="B237" s="7">
        <f>'CAT1'!B235</f>
        <v>223</v>
      </c>
      <c r="C237" s="21" t="str">
        <f>'CAT1'!C235</f>
        <v>AME21222</v>
      </c>
      <c r="D237" s="132" t="str">
        <f>'CAT1'!D235</f>
        <v>AME21222</v>
      </c>
      <c r="E237" s="133"/>
      <c r="F237" s="7">
        <f>'CAT1'!F235</f>
        <v>1</v>
      </c>
      <c r="G237" s="7">
        <f>'CAT1'!G235</f>
        <v>0</v>
      </c>
      <c r="H237" s="7">
        <f>'CAT1'!H235</f>
        <v>2</v>
      </c>
      <c r="I237" s="7">
        <f>'CAT1'!I235</f>
        <v>2</v>
      </c>
      <c r="J237" s="7">
        <f>'CAT1'!J235</f>
        <v>2</v>
      </c>
      <c r="K237" s="7">
        <f>'CAT1'!K235</f>
        <v>1</v>
      </c>
      <c r="L237" s="7">
        <f>'CAT1'!L235</f>
        <v>9</v>
      </c>
      <c r="M237" s="7">
        <f>'CAT1'!M235</f>
        <v>11</v>
      </c>
      <c r="N237" s="7">
        <f>'CAT1'!N235</f>
        <v>10</v>
      </c>
      <c r="O237" s="17">
        <f>'CAT1'!O235</f>
        <v>38</v>
      </c>
      <c r="P237" s="7">
        <f>Model!F235</f>
        <v>1</v>
      </c>
      <c r="Q237" s="7">
        <f>Model!G235</f>
        <v>1</v>
      </c>
      <c r="R237" s="7">
        <f>Model!H235</f>
        <v>1</v>
      </c>
      <c r="S237" s="7">
        <f>Model!I235</f>
        <v>1</v>
      </c>
      <c r="T237" s="7">
        <f>Model!J235</f>
        <v>1</v>
      </c>
      <c r="U237" s="7">
        <f>Model!K235</f>
        <v>1</v>
      </c>
      <c r="V237" s="7">
        <f>Model!L235</f>
        <v>1</v>
      </c>
      <c r="W237" s="7">
        <f>Model!M235</f>
        <v>2</v>
      </c>
      <c r="X237" s="7">
        <f>Model!N235</f>
        <v>2</v>
      </c>
      <c r="Y237" s="7">
        <f>Model!O235</f>
        <v>2</v>
      </c>
      <c r="Z237" s="7">
        <f>Model!P235</f>
        <v>7</v>
      </c>
      <c r="AA237" s="7">
        <f>Model!Q235</f>
        <v>13</v>
      </c>
      <c r="AB237" s="7">
        <f>Model!R235</f>
        <v>9</v>
      </c>
      <c r="AC237" s="7">
        <f>Model!S235</f>
        <v>12</v>
      </c>
      <c r="AD237" s="7">
        <f>Model!T235</f>
        <v>9</v>
      </c>
      <c r="AE237" s="7">
        <f>Model!U235</f>
        <v>7</v>
      </c>
      <c r="AF237" s="17">
        <f>Model!V235</f>
        <v>70</v>
      </c>
      <c r="AG237" s="7">
        <f>'CAT1'!P235</f>
        <v>5</v>
      </c>
      <c r="AH237" s="7">
        <f>'CAT1'!Q235</f>
        <v>5</v>
      </c>
      <c r="AI237" s="17">
        <f>'CAT1'!R235</f>
        <v>10</v>
      </c>
      <c r="AJ237" s="29">
        <f>Model!W235</f>
        <v>5</v>
      </c>
      <c r="AK237" s="29">
        <f>Model!X235</f>
        <v>5</v>
      </c>
      <c r="AL237" s="17">
        <f>Model!AB235</f>
        <v>9</v>
      </c>
      <c r="AM237" s="29">
        <f>Model!Z235</f>
        <v>4</v>
      </c>
      <c r="AN237" s="29">
        <f>Model!AA235</f>
        <v>5</v>
      </c>
      <c r="AO237" s="17">
        <f>Model!AB235</f>
        <v>9</v>
      </c>
      <c r="AP237" s="39">
        <f t="shared" si="139"/>
        <v>0.81132075471698117</v>
      </c>
      <c r="AQ237" s="40">
        <f t="shared" si="140"/>
        <v>0.72093023255813948</v>
      </c>
      <c r="AR237" s="41">
        <f t="shared" si="141"/>
        <v>0.82608695652173914</v>
      </c>
      <c r="AS237" s="42">
        <f t="shared" si="142"/>
        <v>0.73913043478260865</v>
      </c>
      <c r="AT237" s="43">
        <f t="shared" si="143"/>
        <v>0.65217391304347827</v>
      </c>
      <c r="AU237" s="44">
        <f t="shared" si="144"/>
        <v>0.8</v>
      </c>
      <c r="AV237" s="7">
        <f>ESE!F235</f>
        <v>2</v>
      </c>
      <c r="AW237" s="7">
        <f>ESE!G235</f>
        <v>0</v>
      </c>
      <c r="AX237" s="7">
        <f>ESE!H235</f>
        <v>0</v>
      </c>
      <c r="AY237" s="7">
        <f>ESE!I235</f>
        <v>0</v>
      </c>
      <c r="AZ237" s="7">
        <f>ESE!J235</f>
        <v>2</v>
      </c>
      <c r="BA237" s="7">
        <f>ESE!K235</f>
        <v>0</v>
      </c>
      <c r="BB237" s="7">
        <f>ESE!L235</f>
        <v>2</v>
      </c>
      <c r="BC237" s="7">
        <f>ESE!M235</f>
        <v>2</v>
      </c>
      <c r="BD237" s="7">
        <f>ESE!N235</f>
        <v>2</v>
      </c>
      <c r="BE237" s="7">
        <f>ESE!O235</f>
        <v>0</v>
      </c>
      <c r="BF237" s="7">
        <f>ESE!P235</f>
        <v>6</v>
      </c>
      <c r="BG237" s="7">
        <f>ESE!Q235</f>
        <v>11</v>
      </c>
      <c r="BH237" s="7">
        <f>ESE!R235</f>
        <v>12</v>
      </c>
      <c r="BI237" s="7">
        <f>ESE!S235</f>
        <v>11</v>
      </c>
      <c r="BJ237" s="7">
        <f>ESE!T235</f>
        <v>11</v>
      </c>
      <c r="BK237" s="7">
        <f>ESE!U235</f>
        <v>11</v>
      </c>
      <c r="BL237" s="17">
        <f>ESE!V235</f>
        <v>72</v>
      </c>
      <c r="BM237" s="52">
        <f>ESE!W235</f>
        <v>0.72222222222222221</v>
      </c>
      <c r="BN237" s="40">
        <f>ESE!X235</f>
        <v>0.66666666666666663</v>
      </c>
      <c r="BO237" s="41">
        <f>ESE!Y235</f>
        <v>0.72222222222222221</v>
      </c>
      <c r="BP237" s="42">
        <f>ESE!Z235</f>
        <v>0.83333333333333337</v>
      </c>
      <c r="BQ237" s="43">
        <f>ESE!AA235</f>
        <v>0.83333333333333337</v>
      </c>
      <c r="BR237" s="44">
        <f>ESE!AB235</f>
        <v>0.6</v>
      </c>
      <c r="BS237" s="50">
        <f t="shared" si="145"/>
        <v>0.43333333333333329</v>
      </c>
      <c r="BT237" s="50">
        <f t="shared" si="146"/>
        <v>0.39999999999999997</v>
      </c>
      <c r="BU237" s="50">
        <f t="shared" si="147"/>
        <v>0.43333333333333329</v>
      </c>
      <c r="BV237" s="50">
        <f t="shared" si="148"/>
        <v>0.5</v>
      </c>
      <c r="BW237" s="50">
        <f t="shared" si="149"/>
        <v>0.5</v>
      </c>
      <c r="BX237" s="50">
        <f t="shared" si="150"/>
        <v>0.36</v>
      </c>
      <c r="BY237" s="34">
        <f t="shared" si="151"/>
        <v>0.32452830188679249</v>
      </c>
      <c r="BZ237" s="34">
        <f t="shared" si="152"/>
        <v>0.28837209302325578</v>
      </c>
      <c r="CA237" s="34">
        <f t="shared" si="153"/>
        <v>0.33043478260869569</v>
      </c>
      <c r="CB237" s="34">
        <f t="shared" si="154"/>
        <v>0.29565217391304349</v>
      </c>
      <c r="CC237" s="34">
        <f t="shared" si="155"/>
        <v>0.2608695652173913</v>
      </c>
      <c r="CD237" s="34">
        <f t="shared" si="156"/>
        <v>0.32000000000000006</v>
      </c>
      <c r="CE237" s="34">
        <f t="shared" si="157"/>
        <v>0.75786163522012573</v>
      </c>
      <c r="CF237" s="34">
        <f t="shared" si="158"/>
        <v>0.68837209302325575</v>
      </c>
      <c r="CG237" s="34">
        <f t="shared" si="159"/>
        <v>0.76376811594202898</v>
      </c>
      <c r="CH237" s="34">
        <f t="shared" si="160"/>
        <v>0.79565217391304355</v>
      </c>
      <c r="CI237" s="34">
        <f t="shared" si="161"/>
        <v>0.76086956521739135</v>
      </c>
      <c r="CJ237" s="34">
        <f t="shared" si="162"/>
        <v>0.68</v>
      </c>
      <c r="CK237" s="34">
        <f>CES!J234</f>
        <v>0</v>
      </c>
      <c r="CL237" s="34">
        <f>CES!K234</f>
        <v>0</v>
      </c>
      <c r="CM237" s="34">
        <f>CES!L234</f>
        <v>0</v>
      </c>
      <c r="CN237" s="34">
        <f>CES!M234</f>
        <v>0</v>
      </c>
      <c r="CO237" s="34">
        <f>CES!N234</f>
        <v>0</v>
      </c>
      <c r="CP237" s="34">
        <f>CES!O234</f>
        <v>0</v>
      </c>
      <c r="CQ237" s="34">
        <f t="shared" si="163"/>
        <v>0</v>
      </c>
      <c r="CR237" s="34">
        <f t="shared" si="164"/>
        <v>0</v>
      </c>
      <c r="CS237" s="34">
        <f t="shared" si="165"/>
        <v>0</v>
      </c>
      <c r="CT237" s="34">
        <f t="shared" si="166"/>
        <v>0</v>
      </c>
      <c r="CU237" s="34">
        <f t="shared" si="167"/>
        <v>0</v>
      </c>
      <c r="CV237" s="34">
        <f t="shared" si="168"/>
        <v>0</v>
      </c>
      <c r="CW237" s="34">
        <f t="shared" si="169"/>
        <v>0.68207547169811322</v>
      </c>
      <c r="CX237" s="34">
        <f t="shared" si="170"/>
        <v>0.61953488372093024</v>
      </c>
      <c r="CY237" s="34">
        <f t="shared" si="171"/>
        <v>0.68739130434782614</v>
      </c>
      <c r="CZ237" s="34">
        <f t="shared" si="172"/>
        <v>0.71608695652173926</v>
      </c>
      <c r="DA237" s="34">
        <f t="shared" si="173"/>
        <v>0.68478260869565222</v>
      </c>
      <c r="DB237" s="34">
        <f t="shared" si="174"/>
        <v>0.6120000000000001</v>
      </c>
      <c r="DC237" s="39">
        <f t="shared" si="175"/>
        <v>0.68207547169811322</v>
      </c>
      <c r="DD237" s="40">
        <f t="shared" si="176"/>
        <v>0.61953488372093024</v>
      </c>
      <c r="DE237" s="41">
        <f t="shared" si="177"/>
        <v>0.68739130434782614</v>
      </c>
      <c r="DF237" s="42">
        <f t="shared" si="178"/>
        <v>0.71608695652173926</v>
      </c>
      <c r="DG237" s="43">
        <f t="shared" si="179"/>
        <v>0.68478260869565222</v>
      </c>
      <c r="DH237" s="44">
        <f t="shared" si="180"/>
        <v>0.6120000000000001</v>
      </c>
    </row>
    <row r="238" spans="2:112" x14ac:dyDescent="0.3">
      <c r="B238" s="7">
        <f>'CAT1'!B236</f>
        <v>224</v>
      </c>
      <c r="C238" s="21" t="str">
        <f>'CAT1'!C236</f>
        <v>AME21223</v>
      </c>
      <c r="D238" s="132" t="str">
        <f>'CAT1'!D236</f>
        <v>AME21223</v>
      </c>
      <c r="E238" s="133"/>
      <c r="F238" s="7">
        <f>'CAT1'!F236</f>
        <v>1</v>
      </c>
      <c r="G238" s="7">
        <f>'CAT1'!G236</f>
        <v>1</v>
      </c>
      <c r="H238" s="7">
        <f>'CAT1'!H236</f>
        <v>2</v>
      </c>
      <c r="I238" s="7">
        <f>'CAT1'!I236</f>
        <v>1</v>
      </c>
      <c r="J238" s="7">
        <f>'CAT1'!J236</f>
        <v>1</v>
      </c>
      <c r="K238" s="7">
        <f>'CAT1'!K236</f>
        <v>1</v>
      </c>
      <c r="L238" s="7">
        <f>'CAT1'!L236</f>
        <v>8</v>
      </c>
      <c r="M238" s="7">
        <f>'CAT1'!M236</f>
        <v>10</v>
      </c>
      <c r="N238" s="7">
        <f>'CAT1'!N236</f>
        <v>11</v>
      </c>
      <c r="O238" s="17">
        <f>'CAT1'!O236</f>
        <v>36</v>
      </c>
      <c r="P238" s="7">
        <f>Model!F236</f>
        <v>1</v>
      </c>
      <c r="Q238" s="7">
        <f>Model!G236</f>
        <v>1</v>
      </c>
      <c r="R238" s="7">
        <f>Model!H236</f>
        <v>1</v>
      </c>
      <c r="S238" s="7">
        <f>Model!I236</f>
        <v>1</v>
      </c>
      <c r="T238" s="7">
        <f>Model!J236</f>
        <v>1</v>
      </c>
      <c r="U238" s="7">
        <f>Model!K236</f>
        <v>1</v>
      </c>
      <c r="V238" s="7">
        <f>Model!L236</f>
        <v>2</v>
      </c>
      <c r="W238" s="7">
        <f>Model!M236</f>
        <v>2</v>
      </c>
      <c r="X238" s="7">
        <f>Model!N236</f>
        <v>1</v>
      </c>
      <c r="Y238" s="7">
        <f>Model!O236</f>
        <v>1</v>
      </c>
      <c r="Z238" s="7">
        <f>Model!P236</f>
        <v>10</v>
      </c>
      <c r="AA238" s="7">
        <f>Model!Q236</f>
        <v>10</v>
      </c>
      <c r="AB238" s="7">
        <f>Model!R236</f>
        <v>8</v>
      </c>
      <c r="AC238" s="7">
        <f>Model!S236</f>
        <v>10</v>
      </c>
      <c r="AD238" s="7">
        <f>Model!T236</f>
        <v>10</v>
      </c>
      <c r="AE238" s="7">
        <f>Model!U236</f>
        <v>14</v>
      </c>
      <c r="AF238" s="17">
        <f>Model!V236</f>
        <v>74</v>
      </c>
      <c r="AG238" s="7">
        <f>'CAT1'!P236</f>
        <v>5</v>
      </c>
      <c r="AH238" s="7">
        <f>'CAT1'!Q236</f>
        <v>5</v>
      </c>
      <c r="AI238" s="17">
        <f>'CAT1'!R236</f>
        <v>10</v>
      </c>
      <c r="AJ238" s="29">
        <f>Model!W236</f>
        <v>5</v>
      </c>
      <c r="AK238" s="29">
        <f>Model!X236</f>
        <v>5</v>
      </c>
      <c r="AL238" s="17">
        <f>Model!AB236</f>
        <v>9</v>
      </c>
      <c r="AM238" s="29">
        <f>Model!Z236</f>
        <v>4</v>
      </c>
      <c r="AN238" s="29">
        <f>Model!AA236</f>
        <v>5</v>
      </c>
      <c r="AO238" s="17">
        <f>Model!AB236</f>
        <v>9</v>
      </c>
      <c r="AP238" s="39">
        <f t="shared" si="139"/>
        <v>0.73584905660377353</v>
      </c>
      <c r="AQ238" s="40">
        <f t="shared" si="140"/>
        <v>0.67441860465116277</v>
      </c>
      <c r="AR238" s="41">
        <f t="shared" si="141"/>
        <v>0.73913043478260865</v>
      </c>
      <c r="AS238" s="42">
        <f t="shared" si="142"/>
        <v>0.82608695652173914</v>
      </c>
      <c r="AT238" s="43">
        <f t="shared" si="143"/>
        <v>0.86956521739130432</v>
      </c>
      <c r="AU238" s="44">
        <f t="shared" si="144"/>
        <v>1</v>
      </c>
      <c r="AV238" s="7">
        <f>ESE!F236</f>
        <v>2</v>
      </c>
      <c r="AW238" s="7">
        <f>ESE!G236</f>
        <v>2</v>
      </c>
      <c r="AX238" s="7">
        <f>ESE!H236</f>
        <v>0</v>
      </c>
      <c r="AY238" s="7">
        <f>ESE!I236</f>
        <v>1</v>
      </c>
      <c r="AZ238" s="7">
        <f>ESE!J236</f>
        <v>0</v>
      </c>
      <c r="BA238" s="7">
        <f>ESE!K236</f>
        <v>0</v>
      </c>
      <c r="BB238" s="7">
        <f>ESE!L236</f>
        <v>1</v>
      </c>
      <c r="BC238" s="7">
        <f>ESE!M236</f>
        <v>0</v>
      </c>
      <c r="BD238" s="7">
        <f>ESE!N236</f>
        <v>2</v>
      </c>
      <c r="BE238" s="7">
        <f>ESE!O236</f>
        <v>0</v>
      </c>
      <c r="BF238" s="7">
        <f>ESE!P236</f>
        <v>6</v>
      </c>
      <c r="BG238" s="7">
        <f>ESE!Q236</f>
        <v>11</v>
      </c>
      <c r="BH238" s="7">
        <f>ESE!R236</f>
        <v>12</v>
      </c>
      <c r="BI238" s="7">
        <f>ESE!S236</f>
        <v>11</v>
      </c>
      <c r="BJ238" s="7">
        <f>ESE!T236</f>
        <v>11</v>
      </c>
      <c r="BK238" s="7">
        <f>ESE!U236</f>
        <v>11</v>
      </c>
      <c r="BL238" s="17">
        <f>ESE!V236</f>
        <v>70</v>
      </c>
      <c r="BM238" s="52">
        <f>ESE!W236</f>
        <v>0.83333333333333337</v>
      </c>
      <c r="BN238" s="40">
        <f>ESE!X236</f>
        <v>0.72222222222222221</v>
      </c>
      <c r="BO238" s="41">
        <f>ESE!Y236</f>
        <v>0.61111111111111116</v>
      </c>
      <c r="BP238" s="42">
        <f>ESE!Z236</f>
        <v>0.66666666666666663</v>
      </c>
      <c r="BQ238" s="43">
        <f>ESE!AA236</f>
        <v>0.72222222222222221</v>
      </c>
      <c r="BR238" s="44">
        <f>ESE!AB236</f>
        <v>0.6</v>
      </c>
      <c r="BS238" s="50">
        <f t="shared" si="145"/>
        <v>0.5</v>
      </c>
      <c r="BT238" s="50">
        <f t="shared" si="146"/>
        <v>0.43333333333333329</v>
      </c>
      <c r="BU238" s="50">
        <f t="shared" si="147"/>
        <v>0.3666666666666667</v>
      </c>
      <c r="BV238" s="50">
        <f t="shared" si="148"/>
        <v>0.39999999999999997</v>
      </c>
      <c r="BW238" s="50">
        <f t="shared" si="149"/>
        <v>0.43333333333333329</v>
      </c>
      <c r="BX238" s="50">
        <f t="shared" si="150"/>
        <v>0.36</v>
      </c>
      <c r="BY238" s="34">
        <f t="shared" si="151"/>
        <v>0.29433962264150942</v>
      </c>
      <c r="BZ238" s="34">
        <f t="shared" si="152"/>
        <v>0.26976744186046514</v>
      </c>
      <c r="CA238" s="34">
        <f t="shared" si="153"/>
        <v>0.29565217391304349</v>
      </c>
      <c r="CB238" s="34">
        <f t="shared" si="154"/>
        <v>0.33043478260869569</v>
      </c>
      <c r="CC238" s="34">
        <f t="shared" si="155"/>
        <v>0.34782608695652173</v>
      </c>
      <c r="CD238" s="34">
        <f t="shared" si="156"/>
        <v>0.4</v>
      </c>
      <c r="CE238" s="34">
        <f t="shared" si="157"/>
        <v>0.79433962264150937</v>
      </c>
      <c r="CF238" s="34">
        <f t="shared" si="158"/>
        <v>0.70310077519379843</v>
      </c>
      <c r="CG238" s="34">
        <f t="shared" si="159"/>
        <v>0.66231884057971024</v>
      </c>
      <c r="CH238" s="34">
        <f t="shared" si="160"/>
        <v>0.73043478260869565</v>
      </c>
      <c r="CI238" s="34">
        <f t="shared" si="161"/>
        <v>0.78115942028985508</v>
      </c>
      <c r="CJ238" s="34">
        <f t="shared" si="162"/>
        <v>0.76</v>
      </c>
      <c r="CK238" s="34">
        <f>CES!J235</f>
        <v>0</v>
      </c>
      <c r="CL238" s="34">
        <f>CES!K235</f>
        <v>0</v>
      </c>
      <c r="CM238" s="34">
        <f>CES!L235</f>
        <v>0</v>
      </c>
      <c r="CN238" s="34">
        <f>CES!M235</f>
        <v>0</v>
      </c>
      <c r="CO238" s="34">
        <f>CES!N235</f>
        <v>0</v>
      </c>
      <c r="CP238" s="34">
        <f>CES!O235</f>
        <v>0</v>
      </c>
      <c r="CQ238" s="34">
        <f t="shared" si="163"/>
        <v>0</v>
      </c>
      <c r="CR238" s="34">
        <f t="shared" si="164"/>
        <v>0</v>
      </c>
      <c r="CS238" s="34">
        <f t="shared" si="165"/>
        <v>0</v>
      </c>
      <c r="CT238" s="34">
        <f t="shared" si="166"/>
        <v>0</v>
      </c>
      <c r="CU238" s="34">
        <f t="shared" si="167"/>
        <v>0</v>
      </c>
      <c r="CV238" s="34">
        <f t="shared" si="168"/>
        <v>0</v>
      </c>
      <c r="CW238" s="34">
        <f t="shared" si="169"/>
        <v>0.71490566037735848</v>
      </c>
      <c r="CX238" s="34">
        <f t="shared" si="170"/>
        <v>0.63279069767441865</v>
      </c>
      <c r="CY238" s="34">
        <f t="shared" si="171"/>
        <v>0.59608695652173926</v>
      </c>
      <c r="CZ238" s="34">
        <f t="shared" si="172"/>
        <v>0.65739130434782611</v>
      </c>
      <c r="DA238" s="34">
        <f t="shared" si="173"/>
        <v>0.70304347826086955</v>
      </c>
      <c r="DB238" s="34">
        <f t="shared" si="174"/>
        <v>0.68400000000000005</v>
      </c>
      <c r="DC238" s="39">
        <f t="shared" si="175"/>
        <v>0.71490566037735848</v>
      </c>
      <c r="DD238" s="40">
        <f t="shared" si="176"/>
        <v>0.63279069767441865</v>
      </c>
      <c r="DE238" s="41">
        <f t="shared" si="177"/>
        <v>0.59608695652173926</v>
      </c>
      <c r="DF238" s="42">
        <f t="shared" si="178"/>
        <v>0.65739130434782611</v>
      </c>
      <c r="DG238" s="43">
        <f t="shared" si="179"/>
        <v>0.70304347826086955</v>
      </c>
      <c r="DH238" s="44">
        <f t="shared" si="180"/>
        <v>0.68400000000000005</v>
      </c>
    </row>
    <row r="239" spans="2:112" x14ac:dyDescent="0.3">
      <c r="B239" s="7">
        <f>'CAT1'!B237</f>
        <v>225</v>
      </c>
      <c r="C239" s="21" t="str">
        <f>'CAT1'!C237</f>
        <v>AME21224</v>
      </c>
      <c r="D239" s="132" t="str">
        <f>'CAT1'!D237</f>
        <v>AME21224</v>
      </c>
      <c r="E239" s="133"/>
      <c r="F239" s="7">
        <f>'CAT1'!F237</f>
        <v>0</v>
      </c>
      <c r="G239" s="7">
        <f>'CAT1'!G237</f>
        <v>1</v>
      </c>
      <c r="H239" s="7">
        <f>'CAT1'!H237</f>
        <v>2</v>
      </c>
      <c r="I239" s="7">
        <f>'CAT1'!I237</f>
        <v>0</v>
      </c>
      <c r="J239" s="7">
        <f>'CAT1'!J237</f>
        <v>2</v>
      </c>
      <c r="K239" s="7">
        <f>'CAT1'!K237</f>
        <v>2</v>
      </c>
      <c r="L239" s="7">
        <f>'CAT1'!L237</f>
        <v>9</v>
      </c>
      <c r="M239" s="7">
        <f>'CAT1'!M237</f>
        <v>10</v>
      </c>
      <c r="N239" s="7">
        <f>'CAT1'!N237</f>
        <v>12</v>
      </c>
      <c r="O239" s="17">
        <f>'CAT1'!O237</f>
        <v>38</v>
      </c>
      <c r="P239" s="7">
        <f>Model!F237</f>
        <v>2</v>
      </c>
      <c r="Q239" s="7">
        <f>Model!G237</f>
        <v>2</v>
      </c>
      <c r="R239" s="7">
        <f>Model!H237</f>
        <v>2</v>
      </c>
      <c r="S239" s="7">
        <f>Model!I237</f>
        <v>2</v>
      </c>
      <c r="T239" s="7">
        <f>Model!J237</f>
        <v>2</v>
      </c>
      <c r="U239" s="7">
        <f>Model!K237</f>
        <v>2</v>
      </c>
      <c r="V239" s="7">
        <f>Model!L237</f>
        <v>2</v>
      </c>
      <c r="W239" s="7">
        <f>Model!M237</f>
        <v>2</v>
      </c>
      <c r="X239" s="7">
        <f>Model!N237</f>
        <v>2</v>
      </c>
      <c r="Y239" s="7">
        <f>Model!O237</f>
        <v>2</v>
      </c>
      <c r="Z239" s="7">
        <f>Model!P237</f>
        <v>5</v>
      </c>
      <c r="AA239" s="7">
        <f>Model!Q237</f>
        <v>13</v>
      </c>
      <c r="AB239" s="7">
        <f>Model!R237</f>
        <v>9</v>
      </c>
      <c r="AC239" s="7">
        <f>Model!S237</f>
        <v>2</v>
      </c>
      <c r="AD239" s="7">
        <f>Model!T237</f>
        <v>13</v>
      </c>
      <c r="AE239" s="7">
        <f>Model!U237</f>
        <v>0</v>
      </c>
      <c r="AF239" s="17">
        <f>Model!V237</f>
        <v>62</v>
      </c>
      <c r="AG239" s="7">
        <f>'CAT1'!P237</f>
        <v>5</v>
      </c>
      <c r="AH239" s="7">
        <f>'CAT1'!Q237</f>
        <v>5</v>
      </c>
      <c r="AI239" s="17">
        <f>'CAT1'!R237</f>
        <v>10</v>
      </c>
      <c r="AJ239" s="29">
        <f>Model!W237</f>
        <v>5</v>
      </c>
      <c r="AK239" s="29">
        <f>Model!X237</f>
        <v>5</v>
      </c>
      <c r="AL239" s="17">
        <f>Model!AB237</f>
        <v>9</v>
      </c>
      <c r="AM239" s="29">
        <f>Model!Z237</f>
        <v>4</v>
      </c>
      <c r="AN239" s="29">
        <f>Model!AA237</f>
        <v>5</v>
      </c>
      <c r="AO239" s="17">
        <f>Model!AB237</f>
        <v>9</v>
      </c>
      <c r="AP239" s="39">
        <f t="shared" si="139"/>
        <v>0.83018867924528306</v>
      </c>
      <c r="AQ239" s="40">
        <f t="shared" si="140"/>
        <v>0.79069767441860461</v>
      </c>
      <c r="AR239" s="41">
        <f t="shared" si="141"/>
        <v>0.47826086956521741</v>
      </c>
      <c r="AS239" s="42">
        <f t="shared" si="142"/>
        <v>0.95652173913043481</v>
      </c>
      <c r="AT239" s="43">
        <f t="shared" si="143"/>
        <v>0.34782608695652173</v>
      </c>
      <c r="AU239" s="44">
        <f t="shared" si="144"/>
        <v>0.66666666666666663</v>
      </c>
      <c r="AV239" s="7">
        <f>ESE!F237</f>
        <v>2</v>
      </c>
      <c r="AW239" s="7">
        <f>ESE!G237</f>
        <v>2</v>
      </c>
      <c r="AX239" s="7">
        <f>ESE!H237</f>
        <v>2</v>
      </c>
      <c r="AY239" s="7">
        <f>ESE!I237</f>
        <v>0</v>
      </c>
      <c r="AZ239" s="7">
        <f>ESE!J237</f>
        <v>0</v>
      </c>
      <c r="BA239" s="7">
        <f>ESE!K237</f>
        <v>0</v>
      </c>
      <c r="BB239" s="7">
        <f>ESE!L237</f>
        <v>0</v>
      </c>
      <c r="BC239" s="7">
        <f>ESE!M237</f>
        <v>2</v>
      </c>
      <c r="BD239" s="7">
        <f>ESE!N237</f>
        <v>2</v>
      </c>
      <c r="BE239" s="7">
        <f>ESE!O237</f>
        <v>0</v>
      </c>
      <c r="BF239" s="7">
        <f>ESE!P237</f>
        <v>6</v>
      </c>
      <c r="BG239" s="7">
        <f>ESE!Q237</f>
        <v>10</v>
      </c>
      <c r="BH239" s="7">
        <f>ESE!R237</f>
        <v>10</v>
      </c>
      <c r="BI239" s="7">
        <f>ESE!S237</f>
        <v>10</v>
      </c>
      <c r="BJ239" s="7">
        <f>ESE!T237</f>
        <v>0</v>
      </c>
      <c r="BK239" s="7">
        <f>ESE!U237</f>
        <v>11</v>
      </c>
      <c r="BL239" s="17">
        <f>ESE!V237</f>
        <v>57</v>
      </c>
      <c r="BM239" s="52">
        <f>ESE!W237</f>
        <v>0.77777777777777779</v>
      </c>
      <c r="BN239" s="40">
        <f>ESE!X237</f>
        <v>0.66666666666666663</v>
      </c>
      <c r="BO239" s="41">
        <f>ESE!Y237</f>
        <v>0.55555555555555558</v>
      </c>
      <c r="BP239" s="42">
        <f>ESE!Z237</f>
        <v>0.1111111111111111</v>
      </c>
      <c r="BQ239" s="43">
        <f>ESE!AA237</f>
        <v>0.83333333333333337</v>
      </c>
      <c r="BR239" s="44">
        <f>ESE!AB237</f>
        <v>0.6</v>
      </c>
      <c r="BS239" s="50">
        <f t="shared" si="145"/>
        <v>0.46666666666666667</v>
      </c>
      <c r="BT239" s="50">
        <f t="shared" si="146"/>
        <v>0.39999999999999997</v>
      </c>
      <c r="BU239" s="50">
        <f t="shared" si="147"/>
        <v>0.33333333333333331</v>
      </c>
      <c r="BV239" s="50">
        <f t="shared" si="148"/>
        <v>6.6666666666666666E-2</v>
      </c>
      <c r="BW239" s="50">
        <f t="shared" si="149"/>
        <v>0.5</v>
      </c>
      <c r="BX239" s="50">
        <f t="shared" si="150"/>
        <v>0.36</v>
      </c>
      <c r="BY239" s="34">
        <f t="shared" si="151"/>
        <v>0.33207547169811324</v>
      </c>
      <c r="BZ239" s="34">
        <f t="shared" si="152"/>
        <v>0.31627906976744186</v>
      </c>
      <c r="CA239" s="34">
        <f t="shared" si="153"/>
        <v>0.19130434782608696</v>
      </c>
      <c r="CB239" s="34">
        <f t="shared" si="154"/>
        <v>0.38260869565217392</v>
      </c>
      <c r="CC239" s="34">
        <f t="shared" si="155"/>
        <v>0.1391304347826087</v>
      </c>
      <c r="CD239" s="34">
        <f t="shared" si="156"/>
        <v>0.26666666666666666</v>
      </c>
      <c r="CE239" s="34">
        <f t="shared" si="157"/>
        <v>0.79874213836477992</v>
      </c>
      <c r="CF239" s="34">
        <f t="shared" si="158"/>
        <v>0.71627906976744182</v>
      </c>
      <c r="CG239" s="34">
        <f t="shared" si="159"/>
        <v>0.52463768115942022</v>
      </c>
      <c r="CH239" s="34">
        <f t="shared" si="160"/>
        <v>0.44927536231884058</v>
      </c>
      <c r="CI239" s="34">
        <f t="shared" si="161"/>
        <v>0.63913043478260867</v>
      </c>
      <c r="CJ239" s="34">
        <f t="shared" si="162"/>
        <v>0.62666666666666671</v>
      </c>
      <c r="CK239" s="34">
        <f>CES!J236</f>
        <v>0</v>
      </c>
      <c r="CL239" s="34">
        <f>CES!K236</f>
        <v>0</v>
      </c>
      <c r="CM239" s="34">
        <f>CES!L236</f>
        <v>0</v>
      </c>
      <c r="CN239" s="34">
        <f>CES!M236</f>
        <v>0</v>
      </c>
      <c r="CO239" s="34">
        <f>CES!N236</f>
        <v>0</v>
      </c>
      <c r="CP239" s="34">
        <f>CES!O236</f>
        <v>0</v>
      </c>
      <c r="CQ239" s="34">
        <f t="shared" si="163"/>
        <v>0</v>
      </c>
      <c r="CR239" s="34">
        <f t="shared" si="164"/>
        <v>0</v>
      </c>
      <c r="CS239" s="34">
        <f t="shared" si="165"/>
        <v>0</v>
      </c>
      <c r="CT239" s="34">
        <f t="shared" si="166"/>
        <v>0</v>
      </c>
      <c r="CU239" s="34">
        <f t="shared" si="167"/>
        <v>0</v>
      </c>
      <c r="CV239" s="34">
        <f t="shared" si="168"/>
        <v>0</v>
      </c>
      <c r="CW239" s="34">
        <f t="shared" si="169"/>
        <v>0.71886792452830195</v>
      </c>
      <c r="CX239" s="34">
        <f t="shared" si="170"/>
        <v>0.64465116279069767</v>
      </c>
      <c r="CY239" s="34">
        <f t="shared" si="171"/>
        <v>0.47217391304347822</v>
      </c>
      <c r="CZ239" s="34">
        <f t="shared" si="172"/>
        <v>0.40434782608695652</v>
      </c>
      <c r="DA239" s="34">
        <f t="shared" si="173"/>
        <v>0.57521739130434779</v>
      </c>
      <c r="DB239" s="34">
        <f t="shared" si="174"/>
        <v>0.56400000000000006</v>
      </c>
      <c r="DC239" s="39">
        <f t="shared" si="175"/>
        <v>0.71886792452830195</v>
      </c>
      <c r="DD239" s="40">
        <f t="shared" si="176"/>
        <v>0.64465116279069767</v>
      </c>
      <c r="DE239" s="41">
        <f t="shared" si="177"/>
        <v>0.47217391304347822</v>
      </c>
      <c r="DF239" s="42">
        <f t="shared" si="178"/>
        <v>0.40434782608695652</v>
      </c>
      <c r="DG239" s="43">
        <f t="shared" si="179"/>
        <v>0.57521739130434779</v>
      </c>
      <c r="DH239" s="44">
        <f t="shared" si="180"/>
        <v>0.56400000000000006</v>
      </c>
    </row>
    <row r="240" spans="2:112" x14ac:dyDescent="0.3">
      <c r="B240" s="7">
        <f>'CAT1'!B238</f>
        <v>226</v>
      </c>
      <c r="C240" s="21" t="str">
        <f>'CAT1'!C238</f>
        <v>AME21227</v>
      </c>
      <c r="D240" s="132" t="str">
        <f>'CAT1'!D238</f>
        <v>AME21227</v>
      </c>
      <c r="E240" s="133"/>
      <c r="F240" s="7">
        <f>'CAT1'!F238</f>
        <v>2</v>
      </c>
      <c r="G240" s="7">
        <f>'CAT1'!G238</f>
        <v>2</v>
      </c>
      <c r="H240" s="7">
        <f>'CAT1'!H238</f>
        <v>2</v>
      </c>
      <c r="I240" s="7">
        <f>'CAT1'!I238</f>
        <v>2</v>
      </c>
      <c r="J240" s="7">
        <f>'CAT1'!J238</f>
        <v>2</v>
      </c>
      <c r="K240" s="7">
        <f>'CAT1'!K238</f>
        <v>2</v>
      </c>
      <c r="L240" s="7">
        <f>'CAT1'!L238</f>
        <v>9</v>
      </c>
      <c r="M240" s="7">
        <f>'CAT1'!M238</f>
        <v>11</v>
      </c>
      <c r="N240" s="7">
        <f>'CAT1'!N238</f>
        <v>13</v>
      </c>
      <c r="O240" s="17">
        <f>'CAT1'!O238</f>
        <v>45</v>
      </c>
      <c r="P240" s="7">
        <f>Model!F238</f>
        <v>2</v>
      </c>
      <c r="Q240" s="7">
        <f>Model!G238</f>
        <v>2</v>
      </c>
      <c r="R240" s="7">
        <f>Model!H238</f>
        <v>2</v>
      </c>
      <c r="S240" s="7">
        <f>Model!I238</f>
        <v>2</v>
      </c>
      <c r="T240" s="7">
        <f>Model!J238</f>
        <v>2</v>
      </c>
      <c r="U240" s="7">
        <f>Model!K238</f>
        <v>2</v>
      </c>
      <c r="V240" s="7">
        <f>Model!L238</f>
        <v>2</v>
      </c>
      <c r="W240" s="7">
        <f>Model!M238</f>
        <v>2</v>
      </c>
      <c r="X240" s="7">
        <f>Model!N238</f>
        <v>2</v>
      </c>
      <c r="Y240" s="7">
        <f>Model!O238</f>
        <v>2</v>
      </c>
      <c r="Z240" s="7">
        <f>Model!P238</f>
        <v>7</v>
      </c>
      <c r="AA240" s="7">
        <f>Model!Q238</f>
        <v>11</v>
      </c>
      <c r="AB240" s="7">
        <f>Model!R238</f>
        <v>11</v>
      </c>
      <c r="AC240" s="7">
        <f>Model!S238</f>
        <v>13</v>
      </c>
      <c r="AD240" s="7">
        <f>Model!T238</f>
        <v>12</v>
      </c>
      <c r="AE240" s="7">
        <f>Model!U238</f>
        <v>9</v>
      </c>
      <c r="AF240" s="17">
        <f>Model!V238</f>
        <v>83</v>
      </c>
      <c r="AG240" s="7">
        <f>'CAT1'!P238</f>
        <v>5</v>
      </c>
      <c r="AH240" s="7">
        <f>'CAT1'!Q238</f>
        <v>5</v>
      </c>
      <c r="AI240" s="17">
        <f>'CAT1'!R238</f>
        <v>10</v>
      </c>
      <c r="AJ240" s="29">
        <f>Model!W238</f>
        <v>5</v>
      </c>
      <c r="AK240" s="29">
        <f>Model!X238</f>
        <v>5</v>
      </c>
      <c r="AL240" s="17">
        <f>Model!AB238</f>
        <v>9</v>
      </c>
      <c r="AM240" s="29">
        <f>Model!Z238</f>
        <v>4</v>
      </c>
      <c r="AN240" s="29">
        <f>Model!AA238</f>
        <v>5</v>
      </c>
      <c r="AO240" s="17">
        <f>Model!AB238</f>
        <v>9</v>
      </c>
      <c r="AP240" s="39">
        <f t="shared" si="139"/>
        <v>0.86792452830188682</v>
      </c>
      <c r="AQ240" s="40">
        <f t="shared" si="140"/>
        <v>0.90697674418604646</v>
      </c>
      <c r="AR240" s="41">
        <f t="shared" si="141"/>
        <v>0.95652173913043481</v>
      </c>
      <c r="AS240" s="42">
        <f t="shared" si="142"/>
        <v>0.91304347826086951</v>
      </c>
      <c r="AT240" s="43">
        <f t="shared" si="143"/>
        <v>0.73913043478260865</v>
      </c>
      <c r="AU240" s="44">
        <f t="shared" si="144"/>
        <v>0.8</v>
      </c>
      <c r="AV240" s="7">
        <f>ESE!F238</f>
        <v>2</v>
      </c>
      <c r="AW240" s="7">
        <f>ESE!G238</f>
        <v>2</v>
      </c>
      <c r="AX240" s="7">
        <f>ESE!H238</f>
        <v>2</v>
      </c>
      <c r="AY240" s="7">
        <f>ESE!I238</f>
        <v>2</v>
      </c>
      <c r="AZ240" s="7">
        <f>ESE!J238</f>
        <v>2</v>
      </c>
      <c r="BA240" s="7">
        <f>ESE!K238</f>
        <v>2</v>
      </c>
      <c r="BB240" s="7">
        <f>ESE!L238</f>
        <v>2</v>
      </c>
      <c r="BC240" s="7">
        <f>ESE!M238</f>
        <v>2</v>
      </c>
      <c r="BD240" s="7">
        <f>ESE!N238</f>
        <v>2</v>
      </c>
      <c r="BE240" s="7">
        <f>ESE!O238</f>
        <v>2</v>
      </c>
      <c r="BF240" s="7">
        <f>ESE!P238</f>
        <v>8</v>
      </c>
      <c r="BG240" s="7">
        <f>ESE!Q238</f>
        <v>13</v>
      </c>
      <c r="BH240" s="7">
        <f>ESE!R238</f>
        <v>13</v>
      </c>
      <c r="BI240" s="7">
        <f>ESE!S238</f>
        <v>12</v>
      </c>
      <c r="BJ240" s="7">
        <f>ESE!T238</f>
        <v>12</v>
      </c>
      <c r="BK240" s="7">
        <f>ESE!U238</f>
        <v>11</v>
      </c>
      <c r="BL240" s="17">
        <f>ESE!V238</f>
        <v>89</v>
      </c>
      <c r="BM240" s="52">
        <f>ESE!W238</f>
        <v>0.94444444444444442</v>
      </c>
      <c r="BN240" s="40">
        <f>ESE!X238</f>
        <v>0.94444444444444442</v>
      </c>
      <c r="BO240" s="41">
        <f>ESE!Y238</f>
        <v>0.88888888888888884</v>
      </c>
      <c r="BP240" s="42">
        <f>ESE!Z238</f>
        <v>0.88888888888888884</v>
      </c>
      <c r="BQ240" s="43">
        <f>ESE!AA238</f>
        <v>0.83333333333333337</v>
      </c>
      <c r="BR240" s="44">
        <f>ESE!AB238</f>
        <v>0.8</v>
      </c>
      <c r="BS240" s="50">
        <f t="shared" si="145"/>
        <v>0.56666666666666665</v>
      </c>
      <c r="BT240" s="50">
        <f t="shared" si="146"/>
        <v>0.56666666666666665</v>
      </c>
      <c r="BU240" s="50">
        <f t="shared" si="147"/>
        <v>0.53333333333333333</v>
      </c>
      <c r="BV240" s="50">
        <f t="shared" si="148"/>
        <v>0.53333333333333333</v>
      </c>
      <c r="BW240" s="50">
        <f t="shared" si="149"/>
        <v>0.5</v>
      </c>
      <c r="BX240" s="50">
        <f t="shared" si="150"/>
        <v>0.48</v>
      </c>
      <c r="BY240" s="34">
        <f t="shared" si="151"/>
        <v>0.34716981132075475</v>
      </c>
      <c r="BZ240" s="34">
        <f t="shared" si="152"/>
        <v>0.36279069767441863</v>
      </c>
      <c r="CA240" s="34">
        <f t="shared" si="153"/>
        <v>0.38260869565217392</v>
      </c>
      <c r="CB240" s="34">
        <f t="shared" si="154"/>
        <v>0.36521739130434783</v>
      </c>
      <c r="CC240" s="34">
        <f t="shared" si="155"/>
        <v>0.29565217391304349</v>
      </c>
      <c r="CD240" s="34">
        <f t="shared" si="156"/>
        <v>0.32000000000000006</v>
      </c>
      <c r="CE240" s="34">
        <f t="shared" si="157"/>
        <v>0.9138364779874214</v>
      </c>
      <c r="CF240" s="34">
        <f t="shared" si="158"/>
        <v>0.92945736434108528</v>
      </c>
      <c r="CG240" s="34">
        <f t="shared" si="159"/>
        <v>0.91594202898550725</v>
      </c>
      <c r="CH240" s="34">
        <f t="shared" si="160"/>
        <v>0.89855072463768115</v>
      </c>
      <c r="CI240" s="34">
        <f t="shared" si="161"/>
        <v>0.79565217391304355</v>
      </c>
      <c r="CJ240" s="34">
        <f t="shared" si="162"/>
        <v>0.8</v>
      </c>
      <c r="CK240" s="34">
        <f>CES!J237</f>
        <v>0</v>
      </c>
      <c r="CL240" s="34">
        <f>CES!K237</f>
        <v>0</v>
      </c>
      <c r="CM240" s="34">
        <f>CES!L237</f>
        <v>0</v>
      </c>
      <c r="CN240" s="34">
        <f>CES!M237</f>
        <v>0</v>
      </c>
      <c r="CO240" s="34">
        <f>CES!N237</f>
        <v>0</v>
      </c>
      <c r="CP240" s="34">
        <f>CES!O237</f>
        <v>0</v>
      </c>
      <c r="CQ240" s="34">
        <f t="shared" si="163"/>
        <v>0</v>
      </c>
      <c r="CR240" s="34">
        <f t="shared" si="164"/>
        <v>0</v>
      </c>
      <c r="CS240" s="34">
        <f t="shared" si="165"/>
        <v>0</v>
      </c>
      <c r="CT240" s="34">
        <f t="shared" si="166"/>
        <v>0</v>
      </c>
      <c r="CU240" s="34">
        <f t="shared" si="167"/>
        <v>0</v>
      </c>
      <c r="CV240" s="34">
        <f t="shared" si="168"/>
        <v>0</v>
      </c>
      <c r="CW240" s="34">
        <f t="shared" si="169"/>
        <v>0.82245283018867932</v>
      </c>
      <c r="CX240" s="34">
        <f t="shared" si="170"/>
        <v>0.83651162790697675</v>
      </c>
      <c r="CY240" s="34">
        <f t="shared" si="171"/>
        <v>0.82434782608695656</v>
      </c>
      <c r="CZ240" s="34">
        <f t="shared" si="172"/>
        <v>0.80869565217391304</v>
      </c>
      <c r="DA240" s="34">
        <f t="shared" si="173"/>
        <v>0.71608695652173926</v>
      </c>
      <c r="DB240" s="34">
        <f t="shared" si="174"/>
        <v>0.72000000000000008</v>
      </c>
      <c r="DC240" s="39">
        <f t="shared" si="175"/>
        <v>0.82245283018867932</v>
      </c>
      <c r="DD240" s="40">
        <f t="shared" si="176"/>
        <v>0.83651162790697675</v>
      </c>
      <c r="DE240" s="41">
        <f t="shared" si="177"/>
        <v>0.82434782608695656</v>
      </c>
      <c r="DF240" s="42">
        <f t="shared" si="178"/>
        <v>0.80869565217391304</v>
      </c>
      <c r="DG240" s="43">
        <f t="shared" si="179"/>
        <v>0.71608695652173926</v>
      </c>
      <c r="DH240" s="44">
        <f t="shared" si="180"/>
        <v>0.72000000000000008</v>
      </c>
    </row>
    <row r="241" spans="2:112" x14ac:dyDescent="0.3">
      <c r="B241" s="7">
        <f>'CAT1'!B239</f>
        <v>227</v>
      </c>
      <c r="C241" s="21" t="str">
        <f>'CAT1'!C239</f>
        <v>AME21229</v>
      </c>
      <c r="D241" s="132" t="str">
        <f>'CAT1'!D239</f>
        <v>AME21229</v>
      </c>
      <c r="E241" s="133"/>
      <c r="F241" s="7">
        <f>'CAT1'!F239</f>
        <v>2</v>
      </c>
      <c r="G241" s="7">
        <f>'CAT1'!G239</f>
        <v>2</v>
      </c>
      <c r="H241" s="7">
        <f>'CAT1'!H239</f>
        <v>2</v>
      </c>
      <c r="I241" s="7">
        <f>'CAT1'!I239</f>
        <v>2</v>
      </c>
      <c r="J241" s="7">
        <f>'CAT1'!J239</f>
        <v>1</v>
      </c>
      <c r="K241" s="7">
        <f>'CAT1'!K239</f>
        <v>2</v>
      </c>
      <c r="L241" s="7">
        <f>'CAT1'!L239</f>
        <v>7</v>
      </c>
      <c r="M241" s="7">
        <f>'CAT1'!M239</f>
        <v>9</v>
      </c>
      <c r="N241" s="7">
        <f>'CAT1'!N239</f>
        <v>7</v>
      </c>
      <c r="O241" s="17">
        <f>'CAT1'!O239</f>
        <v>34</v>
      </c>
      <c r="P241" s="7">
        <f>Model!F239</f>
        <v>2</v>
      </c>
      <c r="Q241" s="7">
        <f>Model!G239</f>
        <v>1</v>
      </c>
      <c r="R241" s="7">
        <f>Model!H239</f>
        <v>2</v>
      </c>
      <c r="S241" s="7">
        <f>Model!I239</f>
        <v>1</v>
      </c>
      <c r="T241" s="7">
        <f>Model!J239</f>
        <v>2</v>
      </c>
      <c r="U241" s="7">
        <f>Model!K239</f>
        <v>2</v>
      </c>
      <c r="V241" s="7">
        <f>Model!L239</f>
        <v>2</v>
      </c>
      <c r="W241" s="7">
        <f>Model!M239</f>
        <v>2</v>
      </c>
      <c r="X241" s="7">
        <f>Model!N239</f>
        <v>2</v>
      </c>
      <c r="Y241" s="7">
        <f>Model!O239</f>
        <v>2</v>
      </c>
      <c r="Z241" s="7">
        <f>Model!P239</f>
        <v>6</v>
      </c>
      <c r="AA241" s="7">
        <f>Model!Q239</f>
        <v>10</v>
      </c>
      <c r="AB241" s="7">
        <f>Model!R239</f>
        <v>14</v>
      </c>
      <c r="AC241" s="7">
        <f>Model!S239</f>
        <v>7</v>
      </c>
      <c r="AD241" s="7">
        <f>Model!T239</f>
        <v>4</v>
      </c>
      <c r="AE241" s="7">
        <f>Model!U239</f>
        <v>2</v>
      </c>
      <c r="AF241" s="17">
        <f>Model!V239</f>
        <v>61</v>
      </c>
      <c r="AG241" s="7">
        <f>'CAT1'!P239</f>
        <v>5</v>
      </c>
      <c r="AH241" s="7">
        <f>'CAT1'!Q239</f>
        <v>5</v>
      </c>
      <c r="AI241" s="17">
        <f>'CAT1'!R239</f>
        <v>10</v>
      </c>
      <c r="AJ241" s="29">
        <f>Model!W239</f>
        <v>5</v>
      </c>
      <c r="AK241" s="29">
        <f>Model!X239</f>
        <v>5</v>
      </c>
      <c r="AL241" s="17">
        <f>Model!AB239</f>
        <v>9</v>
      </c>
      <c r="AM241" s="29">
        <f>Model!Z239</f>
        <v>4</v>
      </c>
      <c r="AN241" s="29">
        <f>Model!AA239</f>
        <v>5</v>
      </c>
      <c r="AO241" s="17">
        <f>Model!AB239</f>
        <v>9</v>
      </c>
      <c r="AP241" s="39">
        <f t="shared" si="139"/>
        <v>0.75471698113207553</v>
      </c>
      <c r="AQ241" s="40">
        <f t="shared" si="140"/>
        <v>0.79069767441860461</v>
      </c>
      <c r="AR241" s="41">
        <f t="shared" si="141"/>
        <v>0.69565217391304346</v>
      </c>
      <c r="AS241" s="42">
        <f t="shared" si="142"/>
        <v>0.56521739130434778</v>
      </c>
      <c r="AT241" s="43">
        <f t="shared" si="143"/>
        <v>0.43478260869565216</v>
      </c>
      <c r="AU241" s="44">
        <f t="shared" si="144"/>
        <v>0.73333333333333328</v>
      </c>
      <c r="AV241" s="7">
        <f>ESE!F239</f>
        <v>0</v>
      </c>
      <c r="AW241" s="7">
        <f>ESE!G239</f>
        <v>0</v>
      </c>
      <c r="AX241" s="7">
        <f>ESE!H239</f>
        <v>0</v>
      </c>
      <c r="AY241" s="7">
        <f>ESE!I239</f>
        <v>1</v>
      </c>
      <c r="AZ241" s="7">
        <f>ESE!J239</f>
        <v>1</v>
      </c>
      <c r="BA241" s="7">
        <f>ESE!K239</f>
        <v>1</v>
      </c>
      <c r="BB241" s="7">
        <f>ESE!L239</f>
        <v>1</v>
      </c>
      <c r="BC241" s="7">
        <f>ESE!M239</f>
        <v>0</v>
      </c>
      <c r="BD241" s="7">
        <f>ESE!N239</f>
        <v>2</v>
      </c>
      <c r="BE241" s="7">
        <f>ESE!O239</f>
        <v>0</v>
      </c>
      <c r="BF241" s="7">
        <f>ESE!P239</f>
        <v>0</v>
      </c>
      <c r="BG241" s="7">
        <f>ESE!Q239</f>
        <v>8</v>
      </c>
      <c r="BH241" s="7">
        <f>ESE!R239</f>
        <v>6</v>
      </c>
      <c r="BI241" s="7">
        <f>ESE!S239</f>
        <v>8</v>
      </c>
      <c r="BJ241" s="7">
        <f>ESE!T239</f>
        <v>8</v>
      </c>
      <c r="BK241" s="7">
        <f>ESE!U239</f>
        <v>8</v>
      </c>
      <c r="BL241" s="17">
        <f>ESE!V239</f>
        <v>44</v>
      </c>
      <c r="BM241" s="52">
        <f>ESE!W239</f>
        <v>0.44444444444444442</v>
      </c>
      <c r="BN241" s="40">
        <f>ESE!X239</f>
        <v>0.3888888888888889</v>
      </c>
      <c r="BO241" s="41">
        <f>ESE!Y239</f>
        <v>0.55555555555555558</v>
      </c>
      <c r="BP241" s="42">
        <f>ESE!Z239</f>
        <v>0.5</v>
      </c>
      <c r="BQ241" s="43">
        <f>ESE!AA239</f>
        <v>0.55555555555555558</v>
      </c>
      <c r="BR241" s="44">
        <f>ESE!AB239</f>
        <v>0</v>
      </c>
      <c r="BS241" s="50">
        <f t="shared" si="145"/>
        <v>0.26666666666666666</v>
      </c>
      <c r="BT241" s="50">
        <f t="shared" si="146"/>
        <v>0.23333333333333334</v>
      </c>
      <c r="BU241" s="50">
        <f t="shared" si="147"/>
        <v>0.33333333333333331</v>
      </c>
      <c r="BV241" s="50">
        <f t="shared" si="148"/>
        <v>0.3</v>
      </c>
      <c r="BW241" s="50">
        <f t="shared" si="149"/>
        <v>0.33333333333333331</v>
      </c>
      <c r="BX241" s="50">
        <f t="shared" si="150"/>
        <v>0</v>
      </c>
      <c r="BY241" s="34">
        <f t="shared" si="151"/>
        <v>0.30188679245283023</v>
      </c>
      <c r="BZ241" s="34">
        <f t="shared" si="152"/>
        <v>0.31627906976744186</v>
      </c>
      <c r="CA241" s="34">
        <f t="shared" si="153"/>
        <v>0.27826086956521739</v>
      </c>
      <c r="CB241" s="34">
        <f t="shared" si="154"/>
        <v>0.22608695652173913</v>
      </c>
      <c r="CC241" s="34">
        <f t="shared" si="155"/>
        <v>0.17391304347826086</v>
      </c>
      <c r="CD241" s="34">
        <f t="shared" si="156"/>
        <v>0.29333333333333333</v>
      </c>
      <c r="CE241" s="34">
        <f t="shared" si="157"/>
        <v>0.56855345911949695</v>
      </c>
      <c r="CF241" s="34">
        <f t="shared" si="158"/>
        <v>0.54961240310077519</v>
      </c>
      <c r="CG241" s="34">
        <f t="shared" si="159"/>
        <v>0.61159420289855071</v>
      </c>
      <c r="CH241" s="34">
        <f t="shared" si="160"/>
        <v>0.52608695652173909</v>
      </c>
      <c r="CI241" s="34">
        <f t="shared" si="161"/>
        <v>0.50724637681159424</v>
      </c>
      <c r="CJ241" s="34">
        <f t="shared" si="162"/>
        <v>0.29333333333333333</v>
      </c>
      <c r="CK241" s="34">
        <f>CES!J238</f>
        <v>0</v>
      </c>
      <c r="CL241" s="34">
        <f>CES!K238</f>
        <v>0</v>
      </c>
      <c r="CM241" s="34">
        <f>CES!L238</f>
        <v>0</v>
      </c>
      <c r="CN241" s="34">
        <f>CES!M238</f>
        <v>0</v>
      </c>
      <c r="CO241" s="34">
        <f>CES!N238</f>
        <v>0</v>
      </c>
      <c r="CP241" s="34">
        <f>CES!O238</f>
        <v>0</v>
      </c>
      <c r="CQ241" s="34">
        <f t="shared" si="163"/>
        <v>0</v>
      </c>
      <c r="CR241" s="34">
        <f t="shared" si="164"/>
        <v>0</v>
      </c>
      <c r="CS241" s="34">
        <f t="shared" si="165"/>
        <v>0</v>
      </c>
      <c r="CT241" s="34">
        <f t="shared" si="166"/>
        <v>0</v>
      </c>
      <c r="CU241" s="34">
        <f t="shared" si="167"/>
        <v>0</v>
      </c>
      <c r="CV241" s="34">
        <f t="shared" si="168"/>
        <v>0</v>
      </c>
      <c r="CW241" s="34">
        <f t="shared" si="169"/>
        <v>0.51169811320754732</v>
      </c>
      <c r="CX241" s="34">
        <f t="shared" si="170"/>
        <v>0.49465116279069771</v>
      </c>
      <c r="CY241" s="34">
        <f t="shared" si="171"/>
        <v>0.55043478260869561</v>
      </c>
      <c r="CZ241" s="34">
        <f t="shared" si="172"/>
        <v>0.47347826086956518</v>
      </c>
      <c r="DA241" s="34">
        <f t="shared" si="173"/>
        <v>0.45652173913043481</v>
      </c>
      <c r="DB241" s="34">
        <f t="shared" si="174"/>
        <v>0.26400000000000001</v>
      </c>
      <c r="DC241" s="39">
        <f t="shared" si="175"/>
        <v>0.51169811320754732</v>
      </c>
      <c r="DD241" s="40">
        <f t="shared" si="176"/>
        <v>0.49465116279069771</v>
      </c>
      <c r="DE241" s="41">
        <f t="shared" si="177"/>
        <v>0.55043478260869561</v>
      </c>
      <c r="DF241" s="42">
        <f t="shared" si="178"/>
        <v>0.47347826086956518</v>
      </c>
      <c r="DG241" s="43">
        <f t="shared" si="179"/>
        <v>0.45652173913043481</v>
      </c>
      <c r="DH241" s="44">
        <f t="shared" si="180"/>
        <v>0.26400000000000001</v>
      </c>
    </row>
    <row r="242" spans="2:112" x14ac:dyDescent="0.3">
      <c r="B242" s="7">
        <f>'CAT1'!B240</f>
        <v>228</v>
      </c>
      <c r="C242" s="21" t="str">
        <f>'CAT1'!C240</f>
        <v>AME21231</v>
      </c>
      <c r="D242" s="132" t="str">
        <f>'CAT1'!D240</f>
        <v>AME21231</v>
      </c>
      <c r="E242" s="133"/>
      <c r="F242" s="7">
        <f>'CAT1'!F240</f>
        <v>1</v>
      </c>
      <c r="G242" s="7">
        <f>'CAT1'!G240</f>
        <v>2</v>
      </c>
      <c r="H242" s="7">
        <f>'CAT1'!H240</f>
        <v>2</v>
      </c>
      <c r="I242" s="7">
        <f>'CAT1'!I240</f>
        <v>1</v>
      </c>
      <c r="J242" s="7">
        <f>'CAT1'!J240</f>
        <v>2</v>
      </c>
      <c r="K242" s="7">
        <f>'CAT1'!K240</f>
        <v>0</v>
      </c>
      <c r="L242" s="7">
        <f>'CAT1'!L240</f>
        <v>9</v>
      </c>
      <c r="M242" s="7">
        <f>'CAT1'!M240</f>
        <v>11</v>
      </c>
      <c r="N242" s="7">
        <f>'CAT1'!N240</f>
        <v>10</v>
      </c>
      <c r="O242" s="17">
        <f>'CAT1'!O240</f>
        <v>38</v>
      </c>
      <c r="P242" s="7">
        <f>Model!F240</f>
        <v>2</v>
      </c>
      <c r="Q242" s="7">
        <f>Model!G240</f>
        <v>2</v>
      </c>
      <c r="R242" s="7">
        <f>Model!H240</f>
        <v>1</v>
      </c>
      <c r="S242" s="7">
        <f>Model!I240</f>
        <v>2</v>
      </c>
      <c r="T242" s="7">
        <f>Model!J240</f>
        <v>2</v>
      </c>
      <c r="U242" s="7">
        <f>Model!K240</f>
        <v>2</v>
      </c>
      <c r="V242" s="7">
        <f>Model!L240</f>
        <v>2</v>
      </c>
      <c r="W242" s="7">
        <f>Model!M240</f>
        <v>2</v>
      </c>
      <c r="X242" s="7">
        <f>Model!N240</f>
        <v>1</v>
      </c>
      <c r="Y242" s="7">
        <f>Model!O240</f>
        <v>2</v>
      </c>
      <c r="Z242" s="7">
        <f>Model!P240</f>
        <v>10</v>
      </c>
      <c r="AA242" s="7">
        <f>Model!Q240</f>
        <v>10</v>
      </c>
      <c r="AB242" s="7">
        <f>Model!R240</f>
        <v>11</v>
      </c>
      <c r="AC242" s="7">
        <f>Model!S240</f>
        <v>12</v>
      </c>
      <c r="AD242" s="7">
        <f>Model!T240</f>
        <v>14</v>
      </c>
      <c r="AE242" s="7">
        <f>Model!U240</f>
        <v>12</v>
      </c>
      <c r="AF242" s="17">
        <f>Model!V240</f>
        <v>87</v>
      </c>
      <c r="AG242" s="7">
        <f>'CAT1'!P240</f>
        <v>5</v>
      </c>
      <c r="AH242" s="7">
        <f>'CAT1'!Q240</f>
        <v>5</v>
      </c>
      <c r="AI242" s="17">
        <f>'CAT1'!R240</f>
        <v>10</v>
      </c>
      <c r="AJ242" s="29">
        <f>Model!W240</f>
        <v>5</v>
      </c>
      <c r="AK242" s="29">
        <f>Model!X240</f>
        <v>5</v>
      </c>
      <c r="AL242" s="17">
        <f>Model!AB240</f>
        <v>8</v>
      </c>
      <c r="AM242" s="29">
        <f>Model!Z240</f>
        <v>4</v>
      </c>
      <c r="AN242" s="29">
        <f>Model!AA240</f>
        <v>4</v>
      </c>
      <c r="AO242" s="17">
        <f>Model!AB240</f>
        <v>8</v>
      </c>
      <c r="AP242" s="39">
        <f t="shared" si="139"/>
        <v>0.83018867924528306</v>
      </c>
      <c r="AQ242" s="40">
        <f t="shared" si="140"/>
        <v>0.7441860465116279</v>
      </c>
      <c r="AR242" s="41">
        <f t="shared" si="141"/>
        <v>0.91304347826086951</v>
      </c>
      <c r="AS242" s="42">
        <f t="shared" si="142"/>
        <v>1</v>
      </c>
      <c r="AT242" s="43">
        <f t="shared" si="143"/>
        <v>0.82608695652173914</v>
      </c>
      <c r="AU242" s="44">
        <f t="shared" si="144"/>
        <v>0.93333333333333335</v>
      </c>
      <c r="AV242" s="7">
        <f>ESE!F240</f>
        <v>2</v>
      </c>
      <c r="AW242" s="7">
        <f>ESE!G240</f>
        <v>2</v>
      </c>
      <c r="AX242" s="7">
        <f>ESE!H240</f>
        <v>2</v>
      </c>
      <c r="AY242" s="7">
        <f>ESE!I240</f>
        <v>2</v>
      </c>
      <c r="AZ242" s="7">
        <f>ESE!J240</f>
        <v>2</v>
      </c>
      <c r="BA242" s="7">
        <f>ESE!K240</f>
        <v>2</v>
      </c>
      <c r="BB242" s="7">
        <f>ESE!L240</f>
        <v>1</v>
      </c>
      <c r="BC242" s="7">
        <f>ESE!M240</f>
        <v>1</v>
      </c>
      <c r="BD242" s="7">
        <f>ESE!N240</f>
        <v>2</v>
      </c>
      <c r="BE242" s="7">
        <f>ESE!O240</f>
        <v>0</v>
      </c>
      <c r="BF242" s="7">
        <f>ESE!P240</f>
        <v>7</v>
      </c>
      <c r="BG242" s="7">
        <f>ESE!Q240</f>
        <v>11</v>
      </c>
      <c r="BH242" s="7">
        <f>ESE!R240</f>
        <v>11</v>
      </c>
      <c r="BI242" s="7">
        <f>ESE!S240</f>
        <v>11</v>
      </c>
      <c r="BJ242" s="7">
        <f>ESE!T240</f>
        <v>11</v>
      </c>
      <c r="BK242" s="7">
        <f>ESE!U240</f>
        <v>11</v>
      </c>
      <c r="BL242" s="17">
        <f>ESE!V240</f>
        <v>78</v>
      </c>
      <c r="BM242" s="52">
        <f>ESE!W240</f>
        <v>0.83333333333333337</v>
      </c>
      <c r="BN242" s="40">
        <f>ESE!X240</f>
        <v>0.83333333333333337</v>
      </c>
      <c r="BO242" s="41">
        <f>ESE!Y240</f>
        <v>0.83333333333333337</v>
      </c>
      <c r="BP242" s="42">
        <f>ESE!Z240</f>
        <v>0.72222222222222221</v>
      </c>
      <c r="BQ242" s="43">
        <f>ESE!AA240</f>
        <v>0.77777777777777779</v>
      </c>
      <c r="BR242" s="44">
        <f>ESE!AB240</f>
        <v>0.7</v>
      </c>
      <c r="BS242" s="50">
        <f t="shared" si="145"/>
        <v>0.5</v>
      </c>
      <c r="BT242" s="50">
        <f t="shared" si="146"/>
        <v>0.5</v>
      </c>
      <c r="BU242" s="50">
        <f t="shared" si="147"/>
        <v>0.5</v>
      </c>
      <c r="BV242" s="50">
        <f t="shared" si="148"/>
        <v>0.43333333333333329</v>
      </c>
      <c r="BW242" s="50">
        <f t="shared" si="149"/>
        <v>0.46666666666666667</v>
      </c>
      <c r="BX242" s="50">
        <f t="shared" si="150"/>
        <v>0.42</v>
      </c>
      <c r="BY242" s="34">
        <f t="shared" si="151"/>
        <v>0.33207547169811324</v>
      </c>
      <c r="BZ242" s="34">
        <f t="shared" si="152"/>
        <v>0.29767441860465116</v>
      </c>
      <c r="CA242" s="34">
        <f t="shared" si="153"/>
        <v>0.36521739130434783</v>
      </c>
      <c r="CB242" s="34">
        <f t="shared" si="154"/>
        <v>0.4</v>
      </c>
      <c r="CC242" s="34">
        <f t="shared" si="155"/>
        <v>0.33043478260869569</v>
      </c>
      <c r="CD242" s="34">
        <f t="shared" si="156"/>
        <v>0.37333333333333335</v>
      </c>
      <c r="CE242" s="34">
        <f t="shared" si="157"/>
        <v>0.83207547169811324</v>
      </c>
      <c r="CF242" s="34">
        <f t="shared" si="158"/>
        <v>0.79767441860465116</v>
      </c>
      <c r="CG242" s="34">
        <f t="shared" si="159"/>
        <v>0.86521739130434783</v>
      </c>
      <c r="CH242" s="34">
        <f t="shared" si="160"/>
        <v>0.83333333333333326</v>
      </c>
      <c r="CI242" s="34">
        <f t="shared" si="161"/>
        <v>0.79710144927536231</v>
      </c>
      <c r="CJ242" s="34">
        <f t="shared" si="162"/>
        <v>0.79333333333333333</v>
      </c>
      <c r="CK242" s="34">
        <f>CES!J239</f>
        <v>0</v>
      </c>
      <c r="CL242" s="34">
        <f>CES!K239</f>
        <v>0</v>
      </c>
      <c r="CM242" s="34">
        <f>CES!L239</f>
        <v>0</v>
      </c>
      <c r="CN242" s="34">
        <f>CES!M239</f>
        <v>0</v>
      </c>
      <c r="CO242" s="34">
        <f>CES!N239</f>
        <v>0</v>
      </c>
      <c r="CP242" s="34">
        <f>CES!O239</f>
        <v>0</v>
      </c>
      <c r="CQ242" s="34">
        <f t="shared" si="163"/>
        <v>0</v>
      </c>
      <c r="CR242" s="34">
        <f t="shared" si="164"/>
        <v>0</v>
      </c>
      <c r="CS242" s="34">
        <f t="shared" si="165"/>
        <v>0</v>
      </c>
      <c r="CT242" s="34">
        <f t="shared" si="166"/>
        <v>0</v>
      </c>
      <c r="CU242" s="34">
        <f t="shared" si="167"/>
        <v>0</v>
      </c>
      <c r="CV242" s="34">
        <f t="shared" si="168"/>
        <v>0</v>
      </c>
      <c r="CW242" s="34">
        <f t="shared" si="169"/>
        <v>0.74886792452830198</v>
      </c>
      <c r="CX242" s="34">
        <f t="shared" si="170"/>
        <v>0.71790697674418602</v>
      </c>
      <c r="CY242" s="34">
        <f t="shared" si="171"/>
        <v>0.77869565217391301</v>
      </c>
      <c r="CZ242" s="34">
        <f t="shared" si="172"/>
        <v>0.75</v>
      </c>
      <c r="DA242" s="34">
        <f t="shared" si="173"/>
        <v>0.71739130434782605</v>
      </c>
      <c r="DB242" s="34">
        <f t="shared" si="174"/>
        <v>0.71399999999999997</v>
      </c>
      <c r="DC242" s="39">
        <f t="shared" si="175"/>
        <v>0.74886792452830198</v>
      </c>
      <c r="DD242" s="40">
        <f t="shared" si="176"/>
        <v>0.71790697674418602</v>
      </c>
      <c r="DE242" s="41">
        <f t="shared" si="177"/>
        <v>0.77869565217391301</v>
      </c>
      <c r="DF242" s="42">
        <f t="shared" si="178"/>
        <v>0.75</v>
      </c>
      <c r="DG242" s="43">
        <f t="shared" si="179"/>
        <v>0.71739130434782605</v>
      </c>
      <c r="DH242" s="44">
        <f t="shared" si="180"/>
        <v>0.71399999999999997</v>
      </c>
    </row>
    <row r="243" spans="2:112" x14ac:dyDescent="0.3">
      <c r="B243" s="7">
        <f>'CAT1'!B241</f>
        <v>229</v>
      </c>
      <c r="C243" s="21" t="str">
        <f>'CAT1'!C241</f>
        <v>AME21255L</v>
      </c>
      <c r="D243" s="132" t="str">
        <f>'CAT1'!D241</f>
        <v>AME21255L</v>
      </c>
      <c r="E243" s="133"/>
      <c r="F243" s="7">
        <f>'CAT1'!F241</f>
        <v>1</v>
      </c>
      <c r="G243" s="7">
        <f>'CAT1'!G241</f>
        <v>2</v>
      </c>
      <c r="H243" s="7">
        <f>'CAT1'!H241</f>
        <v>2</v>
      </c>
      <c r="I243" s="7">
        <f>'CAT1'!I241</f>
        <v>0</v>
      </c>
      <c r="J243" s="7">
        <f>'CAT1'!J241</f>
        <v>0</v>
      </c>
      <c r="K243" s="7">
        <f>'CAT1'!K241</f>
        <v>0</v>
      </c>
      <c r="L243" s="7">
        <f>'CAT1'!L241</f>
        <v>10</v>
      </c>
      <c r="M243" s="7">
        <f>'CAT1'!M241</f>
        <v>13</v>
      </c>
      <c r="N243" s="7">
        <f>'CAT1'!N241</f>
        <v>10</v>
      </c>
      <c r="O243" s="17">
        <f>'CAT1'!O241</f>
        <v>38</v>
      </c>
      <c r="P243" s="7">
        <f>Model!F241</f>
        <v>2</v>
      </c>
      <c r="Q243" s="7">
        <f>Model!G241</f>
        <v>2</v>
      </c>
      <c r="R243" s="7">
        <f>Model!H241</f>
        <v>1</v>
      </c>
      <c r="S243" s="7">
        <f>Model!I241</f>
        <v>1</v>
      </c>
      <c r="T243" s="7">
        <f>Model!J241</f>
        <v>1</v>
      </c>
      <c r="U243" s="7">
        <f>Model!K241</f>
        <v>1</v>
      </c>
      <c r="V243" s="7">
        <f>Model!L241</f>
        <v>2</v>
      </c>
      <c r="W243" s="7">
        <f>Model!M241</f>
        <v>2</v>
      </c>
      <c r="X243" s="7">
        <f>Model!N241</f>
        <v>1</v>
      </c>
      <c r="Y243" s="7">
        <f>Model!O241</f>
        <v>1</v>
      </c>
      <c r="Z243" s="7">
        <f>Model!P241</f>
        <v>10</v>
      </c>
      <c r="AA243" s="7">
        <f>Model!Q241</f>
        <v>1</v>
      </c>
      <c r="AB243" s="7">
        <f>Model!R241</f>
        <v>3</v>
      </c>
      <c r="AC243" s="7">
        <f>Model!S241</f>
        <v>8</v>
      </c>
      <c r="AD243" s="7">
        <f>Model!T241</f>
        <v>10</v>
      </c>
      <c r="AE243" s="7">
        <f>Model!U241</f>
        <v>4</v>
      </c>
      <c r="AF243" s="17">
        <f>Model!V241</f>
        <v>50</v>
      </c>
      <c r="AG243" s="7">
        <f>'CAT1'!P241</f>
        <v>5</v>
      </c>
      <c r="AH243" s="7">
        <f>'CAT1'!Q241</f>
        <v>5</v>
      </c>
      <c r="AI243" s="17">
        <f>'CAT1'!R241</f>
        <v>10</v>
      </c>
      <c r="AJ243" s="29">
        <f>Model!W241</f>
        <v>5</v>
      </c>
      <c r="AK243" s="29">
        <f>Model!X241</f>
        <v>5</v>
      </c>
      <c r="AL243" s="17">
        <f>Model!AB241</f>
        <v>9</v>
      </c>
      <c r="AM243" s="29">
        <f>Model!Z241</f>
        <v>5</v>
      </c>
      <c r="AN243" s="29">
        <f>Model!AA241</f>
        <v>4</v>
      </c>
      <c r="AO243" s="17">
        <f>Model!AB241</f>
        <v>9</v>
      </c>
      <c r="AP243" s="39">
        <f t="shared" si="139"/>
        <v>0.71698113207547165</v>
      </c>
      <c r="AQ243" s="40">
        <f t="shared" si="140"/>
        <v>0.46511627906976744</v>
      </c>
      <c r="AR243" s="41">
        <f t="shared" si="141"/>
        <v>0.65217391304347827</v>
      </c>
      <c r="AS243" s="42">
        <f t="shared" si="142"/>
        <v>0.82608695652173914</v>
      </c>
      <c r="AT243" s="43">
        <f t="shared" si="143"/>
        <v>0.47826086956521741</v>
      </c>
      <c r="AU243" s="44">
        <f t="shared" si="144"/>
        <v>0.93333333333333335</v>
      </c>
      <c r="AV243" s="7">
        <f>ESE!F241</f>
        <v>2</v>
      </c>
      <c r="AW243" s="7">
        <f>ESE!G241</f>
        <v>2</v>
      </c>
      <c r="AX243" s="7">
        <f>ESE!H241</f>
        <v>2</v>
      </c>
      <c r="AY243" s="7">
        <f>ESE!I241</f>
        <v>0</v>
      </c>
      <c r="AZ243" s="7">
        <f>ESE!J241</f>
        <v>2</v>
      </c>
      <c r="BA243" s="7">
        <f>ESE!K241</f>
        <v>2</v>
      </c>
      <c r="BB243" s="7">
        <f>ESE!L241</f>
        <v>2</v>
      </c>
      <c r="BC243" s="7">
        <f>ESE!M241</f>
        <v>2</v>
      </c>
      <c r="BD243" s="7">
        <f>ESE!N241</f>
        <v>2</v>
      </c>
      <c r="BE243" s="7">
        <f>ESE!O241</f>
        <v>2</v>
      </c>
      <c r="BF243" s="7">
        <f>ESE!P241</f>
        <v>6</v>
      </c>
      <c r="BG243" s="7">
        <f>ESE!Q241</f>
        <v>12</v>
      </c>
      <c r="BH243" s="7">
        <f>ESE!R241</f>
        <v>12</v>
      </c>
      <c r="BI243" s="7">
        <f>ESE!S241</f>
        <v>11</v>
      </c>
      <c r="BJ243" s="7">
        <f>ESE!T241</f>
        <v>11</v>
      </c>
      <c r="BK243" s="7">
        <f>ESE!U241</f>
        <v>10</v>
      </c>
      <c r="BL243" s="17">
        <f>ESE!V241</f>
        <v>80</v>
      </c>
      <c r="BM243" s="52">
        <f>ESE!W241</f>
        <v>0.88888888888888884</v>
      </c>
      <c r="BN243" s="40">
        <f>ESE!X241</f>
        <v>0.77777777777777779</v>
      </c>
      <c r="BO243" s="41">
        <f>ESE!Y241</f>
        <v>0.83333333333333337</v>
      </c>
      <c r="BP243" s="42">
        <f>ESE!Z241</f>
        <v>0.83333333333333337</v>
      </c>
      <c r="BQ243" s="43">
        <f>ESE!AA241</f>
        <v>0.77777777777777779</v>
      </c>
      <c r="BR243" s="44">
        <f>ESE!AB241</f>
        <v>0.6</v>
      </c>
      <c r="BS243" s="50">
        <f t="shared" si="145"/>
        <v>0.53333333333333333</v>
      </c>
      <c r="BT243" s="50">
        <f t="shared" si="146"/>
        <v>0.46666666666666667</v>
      </c>
      <c r="BU243" s="50">
        <f t="shared" si="147"/>
        <v>0.5</v>
      </c>
      <c r="BV243" s="50">
        <f t="shared" si="148"/>
        <v>0.5</v>
      </c>
      <c r="BW243" s="50">
        <f t="shared" si="149"/>
        <v>0.46666666666666667</v>
      </c>
      <c r="BX243" s="50">
        <f t="shared" si="150"/>
        <v>0.36</v>
      </c>
      <c r="BY243" s="34">
        <f t="shared" si="151"/>
        <v>0.28679245283018867</v>
      </c>
      <c r="BZ243" s="34">
        <f t="shared" si="152"/>
        <v>0.18604651162790697</v>
      </c>
      <c r="CA243" s="34">
        <f t="shared" si="153"/>
        <v>0.2608695652173913</v>
      </c>
      <c r="CB243" s="34">
        <f t="shared" si="154"/>
        <v>0.33043478260869569</v>
      </c>
      <c r="CC243" s="34">
        <f t="shared" si="155"/>
        <v>0.19130434782608696</v>
      </c>
      <c r="CD243" s="34">
        <f t="shared" si="156"/>
        <v>0.37333333333333335</v>
      </c>
      <c r="CE243" s="34">
        <f t="shared" si="157"/>
        <v>0.82012578616352205</v>
      </c>
      <c r="CF243" s="34">
        <f t="shared" si="158"/>
        <v>0.65271317829457365</v>
      </c>
      <c r="CG243" s="34">
        <f t="shared" si="159"/>
        <v>0.76086956521739135</v>
      </c>
      <c r="CH243" s="34">
        <f t="shared" si="160"/>
        <v>0.83043478260869574</v>
      </c>
      <c r="CI243" s="34">
        <f t="shared" si="161"/>
        <v>0.65797101449275364</v>
      </c>
      <c r="CJ243" s="34">
        <f t="shared" si="162"/>
        <v>0.73333333333333339</v>
      </c>
      <c r="CK243" s="34">
        <f>CES!J240</f>
        <v>0</v>
      </c>
      <c r="CL243" s="34">
        <f>CES!K240</f>
        <v>0</v>
      </c>
      <c r="CM243" s="34">
        <f>CES!L240</f>
        <v>0</v>
      </c>
      <c r="CN243" s="34">
        <f>CES!M240</f>
        <v>0</v>
      </c>
      <c r="CO243" s="34">
        <f>CES!N240</f>
        <v>0</v>
      </c>
      <c r="CP243" s="34">
        <f>CES!O240</f>
        <v>0</v>
      </c>
      <c r="CQ243" s="34">
        <f t="shared" si="163"/>
        <v>0</v>
      </c>
      <c r="CR243" s="34">
        <f t="shared" si="164"/>
        <v>0</v>
      </c>
      <c r="CS243" s="34">
        <f t="shared" si="165"/>
        <v>0</v>
      </c>
      <c r="CT243" s="34">
        <f t="shared" si="166"/>
        <v>0</v>
      </c>
      <c r="CU243" s="34">
        <f t="shared" si="167"/>
        <v>0</v>
      </c>
      <c r="CV243" s="34">
        <f t="shared" si="168"/>
        <v>0</v>
      </c>
      <c r="CW243" s="34">
        <f t="shared" si="169"/>
        <v>0.73811320754716991</v>
      </c>
      <c r="CX243" s="34">
        <f t="shared" si="170"/>
        <v>0.58744186046511626</v>
      </c>
      <c r="CY243" s="34">
        <f t="shared" si="171"/>
        <v>0.68478260869565222</v>
      </c>
      <c r="CZ243" s="34">
        <f t="shared" si="172"/>
        <v>0.74739130434782619</v>
      </c>
      <c r="DA243" s="34">
        <f t="shared" si="173"/>
        <v>0.59217391304347833</v>
      </c>
      <c r="DB243" s="34">
        <f t="shared" si="174"/>
        <v>0.66</v>
      </c>
      <c r="DC243" s="39">
        <f t="shared" si="175"/>
        <v>0.73811320754716991</v>
      </c>
      <c r="DD243" s="40">
        <f t="shared" si="176"/>
        <v>0.58744186046511626</v>
      </c>
      <c r="DE243" s="41">
        <f t="shared" si="177"/>
        <v>0.68478260869565222</v>
      </c>
      <c r="DF243" s="42">
        <f t="shared" si="178"/>
        <v>0.74739130434782619</v>
      </c>
      <c r="DG243" s="43">
        <f t="shared" si="179"/>
        <v>0.59217391304347833</v>
      </c>
      <c r="DH243" s="44">
        <f t="shared" si="180"/>
        <v>0.66</v>
      </c>
    </row>
    <row r="244" spans="2:112" x14ac:dyDescent="0.3">
      <c r="B244" s="7">
        <f>'CAT1'!B242</f>
        <v>230</v>
      </c>
      <c r="C244" s="21" t="str">
        <f>'CAT1'!C242</f>
        <v>AME21256L</v>
      </c>
      <c r="D244" s="132" t="str">
        <f>'CAT1'!D242</f>
        <v>AME21256L</v>
      </c>
      <c r="E244" s="133"/>
      <c r="F244" s="7" t="str">
        <f>'CAT1'!F242</f>
        <v>-</v>
      </c>
      <c r="G244" s="7" t="str">
        <f>'CAT1'!G242</f>
        <v>-</v>
      </c>
      <c r="H244" s="7" t="str">
        <f>'CAT1'!H242</f>
        <v>-</v>
      </c>
      <c r="I244" s="7" t="str">
        <f>'CAT1'!I242</f>
        <v>-</v>
      </c>
      <c r="J244" s="7" t="str">
        <f>'CAT1'!J242</f>
        <v>-</v>
      </c>
      <c r="K244" s="7" t="str">
        <f>'CAT1'!K242</f>
        <v>-</v>
      </c>
      <c r="L244" s="7" t="str">
        <f>'CAT1'!L242</f>
        <v>-</v>
      </c>
      <c r="M244" s="7" t="str">
        <f>'CAT1'!M242</f>
        <v>-</v>
      </c>
      <c r="N244" s="7" t="str">
        <f>'CAT1'!N242</f>
        <v>-</v>
      </c>
      <c r="O244" s="17">
        <f>'CAT1'!O242</f>
        <v>0</v>
      </c>
      <c r="P244" s="7">
        <f>Model!F242</f>
        <v>2</v>
      </c>
      <c r="Q244" s="7">
        <f>Model!G242</f>
        <v>2</v>
      </c>
      <c r="R244" s="7">
        <f>Model!H242</f>
        <v>2</v>
      </c>
      <c r="S244" s="7">
        <f>Model!I242</f>
        <v>2</v>
      </c>
      <c r="T244" s="7">
        <f>Model!J242</f>
        <v>2</v>
      </c>
      <c r="U244" s="7">
        <f>Model!K242</f>
        <v>2</v>
      </c>
      <c r="V244" s="7">
        <f>Model!L242</f>
        <v>2</v>
      </c>
      <c r="W244" s="7">
        <f>Model!M242</f>
        <v>2</v>
      </c>
      <c r="X244" s="7">
        <f>Model!N242</f>
        <v>2</v>
      </c>
      <c r="Y244" s="7">
        <f>Model!O242</f>
        <v>2</v>
      </c>
      <c r="Z244" s="7">
        <f>Model!P242</f>
        <v>7</v>
      </c>
      <c r="AA244" s="7">
        <f>Model!Q242</f>
        <v>11</v>
      </c>
      <c r="AB244" s="7">
        <f>Model!R242</f>
        <v>11</v>
      </c>
      <c r="AC244" s="7">
        <f>Model!S242</f>
        <v>13</v>
      </c>
      <c r="AD244" s="7">
        <f>Model!T242</f>
        <v>12</v>
      </c>
      <c r="AE244" s="7">
        <f>Model!U242</f>
        <v>9</v>
      </c>
      <c r="AF244" s="17">
        <f>Model!V242</f>
        <v>83</v>
      </c>
      <c r="AG244" s="7">
        <f>'CAT1'!P242</f>
        <v>5</v>
      </c>
      <c r="AH244" s="7">
        <f>'CAT1'!Q242</f>
        <v>5</v>
      </c>
      <c r="AI244" s="17">
        <f>'CAT1'!R242</f>
        <v>10</v>
      </c>
      <c r="AJ244" s="29">
        <f>Model!W242</f>
        <v>5</v>
      </c>
      <c r="AK244" s="29">
        <f>Model!X242</f>
        <v>5</v>
      </c>
      <c r="AL244" s="17">
        <f>Model!AB242</f>
        <v>9</v>
      </c>
      <c r="AM244" s="29">
        <f>Model!Z242</f>
        <v>5</v>
      </c>
      <c r="AN244" s="29">
        <f>Model!AA242</f>
        <v>4</v>
      </c>
      <c r="AO244" s="17">
        <f>Model!AB242</f>
        <v>9</v>
      </c>
      <c r="AP244" s="39">
        <f t="shared" si="139"/>
        <v>0.37735849056603776</v>
      </c>
      <c r="AQ244" s="40">
        <f t="shared" si="140"/>
        <v>0.46511627906976744</v>
      </c>
      <c r="AR244" s="41">
        <f t="shared" si="141"/>
        <v>0.95652173913043481</v>
      </c>
      <c r="AS244" s="42">
        <f t="shared" si="142"/>
        <v>0.91304347826086951</v>
      </c>
      <c r="AT244" s="43">
        <f t="shared" si="143"/>
        <v>0.78260869565217395</v>
      </c>
      <c r="AU244" s="44">
        <f t="shared" si="144"/>
        <v>0.73333333333333328</v>
      </c>
      <c r="AV244" s="7">
        <f>ESE!F242</f>
        <v>2</v>
      </c>
      <c r="AW244" s="7">
        <f>ESE!G242</f>
        <v>1</v>
      </c>
      <c r="AX244" s="7">
        <f>ESE!H242</f>
        <v>0</v>
      </c>
      <c r="AY244" s="7">
        <f>ESE!I242</f>
        <v>1</v>
      </c>
      <c r="AZ244" s="7">
        <f>ESE!J242</f>
        <v>1</v>
      </c>
      <c r="BA244" s="7">
        <f>ESE!K242</f>
        <v>0</v>
      </c>
      <c r="BB244" s="7">
        <f>ESE!L242</f>
        <v>1</v>
      </c>
      <c r="BC244" s="7">
        <f>ESE!M242</f>
        <v>0</v>
      </c>
      <c r="BD244" s="7">
        <f>ESE!N242</f>
        <v>2</v>
      </c>
      <c r="BE244" s="7">
        <f>ESE!O242</f>
        <v>0</v>
      </c>
      <c r="BF244" s="7">
        <f>ESE!P242</f>
        <v>7</v>
      </c>
      <c r="BG244" s="7">
        <f>ESE!Q242</f>
        <v>10</v>
      </c>
      <c r="BH244" s="7">
        <f>ESE!R242</f>
        <v>11</v>
      </c>
      <c r="BI244" s="7">
        <f>ESE!S242</f>
        <v>10</v>
      </c>
      <c r="BJ244" s="7">
        <f>ESE!T242</f>
        <v>10</v>
      </c>
      <c r="BK244" s="7">
        <f>ESE!U242</f>
        <v>10</v>
      </c>
      <c r="BL244" s="17">
        <f>ESE!V242</f>
        <v>66</v>
      </c>
      <c r="BM244" s="52">
        <f>ESE!W242</f>
        <v>0.72222222222222221</v>
      </c>
      <c r="BN244" s="40">
        <f>ESE!X242</f>
        <v>0.66666666666666663</v>
      </c>
      <c r="BO244" s="41">
        <f>ESE!Y242</f>
        <v>0.61111111111111116</v>
      </c>
      <c r="BP244" s="42">
        <f>ESE!Z242</f>
        <v>0.61111111111111116</v>
      </c>
      <c r="BQ244" s="43">
        <f>ESE!AA242</f>
        <v>0.66666666666666663</v>
      </c>
      <c r="BR244" s="44">
        <f>ESE!AB242</f>
        <v>0.7</v>
      </c>
      <c r="BS244" s="50">
        <f t="shared" si="145"/>
        <v>0.43333333333333329</v>
      </c>
      <c r="BT244" s="50">
        <f t="shared" si="146"/>
        <v>0.39999999999999997</v>
      </c>
      <c r="BU244" s="50">
        <f t="shared" si="147"/>
        <v>0.3666666666666667</v>
      </c>
      <c r="BV244" s="50">
        <f t="shared" si="148"/>
        <v>0.3666666666666667</v>
      </c>
      <c r="BW244" s="50">
        <f t="shared" si="149"/>
        <v>0.39999999999999997</v>
      </c>
      <c r="BX244" s="50">
        <f t="shared" si="150"/>
        <v>0.42</v>
      </c>
      <c r="BY244" s="34">
        <f t="shared" si="151"/>
        <v>0.15094339622641512</v>
      </c>
      <c r="BZ244" s="34">
        <f t="shared" si="152"/>
        <v>0.18604651162790697</v>
      </c>
      <c r="CA244" s="34">
        <f t="shared" si="153"/>
        <v>0.38260869565217392</v>
      </c>
      <c r="CB244" s="34">
        <f t="shared" si="154"/>
        <v>0.36521739130434783</v>
      </c>
      <c r="CC244" s="34">
        <f t="shared" si="155"/>
        <v>0.31304347826086959</v>
      </c>
      <c r="CD244" s="34">
        <f t="shared" si="156"/>
        <v>0.29333333333333333</v>
      </c>
      <c r="CE244" s="34">
        <f t="shared" si="157"/>
        <v>0.58427672955974841</v>
      </c>
      <c r="CF244" s="34">
        <f t="shared" si="158"/>
        <v>0.586046511627907</v>
      </c>
      <c r="CG244" s="34">
        <f t="shared" si="159"/>
        <v>0.74927536231884062</v>
      </c>
      <c r="CH244" s="34">
        <f t="shared" si="160"/>
        <v>0.73188405797101452</v>
      </c>
      <c r="CI244" s="34">
        <f t="shared" si="161"/>
        <v>0.71304347826086956</v>
      </c>
      <c r="CJ244" s="34">
        <f t="shared" si="162"/>
        <v>0.71333333333333337</v>
      </c>
      <c r="CK244" s="34">
        <f>CES!J241</f>
        <v>0</v>
      </c>
      <c r="CL244" s="34">
        <f>CES!K241</f>
        <v>0</v>
      </c>
      <c r="CM244" s="34">
        <f>CES!L241</f>
        <v>0</v>
      </c>
      <c r="CN244" s="34">
        <f>CES!M241</f>
        <v>0</v>
      </c>
      <c r="CO244" s="34">
        <f>CES!N241</f>
        <v>0</v>
      </c>
      <c r="CP244" s="34">
        <f>CES!O241</f>
        <v>0</v>
      </c>
      <c r="CQ244" s="34">
        <f t="shared" si="163"/>
        <v>0</v>
      </c>
      <c r="CR244" s="34">
        <f t="shared" si="164"/>
        <v>0</v>
      </c>
      <c r="CS244" s="34">
        <f t="shared" si="165"/>
        <v>0</v>
      </c>
      <c r="CT244" s="34">
        <f t="shared" si="166"/>
        <v>0</v>
      </c>
      <c r="CU244" s="34">
        <f t="shared" si="167"/>
        <v>0</v>
      </c>
      <c r="CV244" s="34">
        <f t="shared" si="168"/>
        <v>0</v>
      </c>
      <c r="CW244" s="34">
        <f t="shared" si="169"/>
        <v>0.52584905660377357</v>
      </c>
      <c r="CX244" s="34">
        <f t="shared" si="170"/>
        <v>0.52744186046511632</v>
      </c>
      <c r="CY244" s="34">
        <f t="shared" si="171"/>
        <v>0.67434782608695654</v>
      </c>
      <c r="CZ244" s="34">
        <f t="shared" si="172"/>
        <v>0.65869565217391313</v>
      </c>
      <c r="DA244" s="34">
        <f t="shared" si="173"/>
        <v>0.64173913043478259</v>
      </c>
      <c r="DB244" s="34">
        <f t="shared" si="174"/>
        <v>0.64200000000000002</v>
      </c>
      <c r="DC244" s="39">
        <f t="shared" si="175"/>
        <v>0.52584905660377357</v>
      </c>
      <c r="DD244" s="40">
        <f t="shared" si="176"/>
        <v>0.52744186046511632</v>
      </c>
      <c r="DE244" s="41">
        <f t="shared" si="177"/>
        <v>0.67434782608695654</v>
      </c>
      <c r="DF244" s="42">
        <f t="shared" si="178"/>
        <v>0.65869565217391313</v>
      </c>
      <c r="DG244" s="43">
        <f t="shared" si="179"/>
        <v>0.64173913043478259</v>
      </c>
      <c r="DH244" s="44">
        <f t="shared" si="180"/>
        <v>0.64200000000000002</v>
      </c>
    </row>
    <row r="245" spans="2:112" x14ac:dyDescent="0.3">
      <c r="B245" s="7">
        <f>'CAT1'!B243</f>
        <v>231</v>
      </c>
      <c r="C245" s="21" t="str">
        <f>'CAT1'!C243</f>
        <v>AME21260L</v>
      </c>
      <c r="D245" s="132" t="str">
        <f>'CAT1'!D243</f>
        <v>AME21260L</v>
      </c>
      <c r="E245" s="133"/>
      <c r="F245" s="7">
        <f>'CAT1'!F243</f>
        <v>2</v>
      </c>
      <c r="G245" s="7">
        <f>'CAT1'!G243</f>
        <v>2</v>
      </c>
      <c r="H245" s="7">
        <f>'CAT1'!H243</f>
        <v>2</v>
      </c>
      <c r="I245" s="7">
        <f>'CAT1'!I243</f>
        <v>2</v>
      </c>
      <c r="J245" s="7">
        <f>'CAT1'!J243</f>
        <v>2</v>
      </c>
      <c r="K245" s="7">
        <f>'CAT1'!K243</f>
        <v>2</v>
      </c>
      <c r="L245" s="7">
        <f>'CAT1'!L243</f>
        <v>9</v>
      </c>
      <c r="M245" s="7">
        <f>'CAT1'!M243</f>
        <v>10</v>
      </c>
      <c r="N245" s="7">
        <f>'CAT1'!N243</f>
        <v>12</v>
      </c>
      <c r="O245" s="17">
        <f>'CAT1'!O243</f>
        <v>43</v>
      </c>
      <c r="P245" s="7">
        <f>Model!F243</f>
        <v>2</v>
      </c>
      <c r="Q245" s="7">
        <f>Model!G243</f>
        <v>2</v>
      </c>
      <c r="R245" s="7">
        <f>Model!H243</f>
        <v>2</v>
      </c>
      <c r="S245" s="7">
        <f>Model!I243</f>
        <v>2</v>
      </c>
      <c r="T245" s="7">
        <f>Model!J243</f>
        <v>2</v>
      </c>
      <c r="U245" s="7">
        <f>Model!K243</f>
        <v>2</v>
      </c>
      <c r="V245" s="7">
        <f>Model!L243</f>
        <v>2</v>
      </c>
      <c r="W245" s="7">
        <f>Model!M243</f>
        <v>2</v>
      </c>
      <c r="X245" s="7">
        <f>Model!N243</f>
        <v>2</v>
      </c>
      <c r="Y245" s="7">
        <f>Model!O243</f>
        <v>2</v>
      </c>
      <c r="Z245" s="7">
        <f>Model!P243</f>
        <v>7</v>
      </c>
      <c r="AA245" s="7">
        <f>Model!Q243</f>
        <v>13</v>
      </c>
      <c r="AB245" s="7">
        <f>Model!R243</f>
        <v>9</v>
      </c>
      <c r="AC245" s="7">
        <f>Model!S243</f>
        <v>11</v>
      </c>
      <c r="AD245" s="7">
        <f>Model!T243</f>
        <v>11</v>
      </c>
      <c r="AE245" s="7">
        <f>Model!U243</f>
        <v>11</v>
      </c>
      <c r="AF245" s="17">
        <f>Model!V243</f>
        <v>82</v>
      </c>
      <c r="AG245" s="7">
        <f>'CAT1'!P243</f>
        <v>5</v>
      </c>
      <c r="AH245" s="7">
        <f>'CAT1'!Q243</f>
        <v>5</v>
      </c>
      <c r="AI245" s="17">
        <f>'CAT1'!R243</f>
        <v>10</v>
      </c>
      <c r="AJ245" s="29">
        <f>Model!W243</f>
        <v>5</v>
      </c>
      <c r="AK245" s="29">
        <f>Model!X243</f>
        <v>5</v>
      </c>
      <c r="AL245" s="17">
        <f>Model!AB243</f>
        <v>9</v>
      </c>
      <c r="AM245" s="29">
        <f>Model!Z243</f>
        <v>4</v>
      </c>
      <c r="AN245" s="29">
        <f>Model!AA243</f>
        <v>5</v>
      </c>
      <c r="AO245" s="17">
        <f>Model!AB243</f>
        <v>9</v>
      </c>
      <c r="AP245" s="39">
        <f t="shared" si="139"/>
        <v>0.8867924528301887</v>
      </c>
      <c r="AQ245" s="40">
        <f t="shared" si="140"/>
        <v>0.83720930232558144</v>
      </c>
      <c r="AR245" s="41">
        <f t="shared" si="141"/>
        <v>0.86956521739130432</v>
      </c>
      <c r="AS245" s="42">
        <f t="shared" si="142"/>
        <v>0.86956521739130432</v>
      </c>
      <c r="AT245" s="43">
        <f t="shared" si="143"/>
        <v>0.82608695652173914</v>
      </c>
      <c r="AU245" s="44">
        <f t="shared" si="144"/>
        <v>0.8</v>
      </c>
      <c r="AV245" s="7">
        <f>ESE!F243</f>
        <v>0</v>
      </c>
      <c r="AW245" s="7">
        <f>ESE!G243</f>
        <v>0</v>
      </c>
      <c r="AX245" s="7">
        <f>ESE!H243</f>
        <v>0</v>
      </c>
      <c r="AY245" s="7">
        <f>ESE!I243</f>
        <v>0</v>
      </c>
      <c r="AZ245" s="7">
        <f>ESE!J243</f>
        <v>0</v>
      </c>
      <c r="BA245" s="7">
        <f>ESE!K243</f>
        <v>0</v>
      </c>
      <c r="BB245" s="7">
        <f>ESE!L243</f>
        <v>2</v>
      </c>
      <c r="BC245" s="7">
        <f>ESE!M243</f>
        <v>0</v>
      </c>
      <c r="BD245" s="7">
        <f>ESE!N243</f>
        <v>1</v>
      </c>
      <c r="BE245" s="7">
        <f>ESE!O243</f>
        <v>0</v>
      </c>
      <c r="BF245" s="7">
        <f>ESE!P243</f>
        <v>5</v>
      </c>
      <c r="BG245" s="7">
        <f>ESE!Q243</f>
        <v>11</v>
      </c>
      <c r="BH245" s="7">
        <f>ESE!R243</f>
        <v>11</v>
      </c>
      <c r="BI245" s="7">
        <f>ESE!S243</f>
        <v>10</v>
      </c>
      <c r="BJ245" s="7">
        <f>ESE!T243</f>
        <v>11</v>
      </c>
      <c r="BK245" s="7">
        <f>ESE!U243</f>
        <v>10</v>
      </c>
      <c r="BL245" s="17">
        <f>ESE!V243</f>
        <v>61</v>
      </c>
      <c r="BM245" s="52">
        <f>ESE!W243</f>
        <v>0.61111111111111116</v>
      </c>
      <c r="BN245" s="40">
        <f>ESE!X243</f>
        <v>0.61111111111111116</v>
      </c>
      <c r="BO245" s="41">
        <f>ESE!Y243</f>
        <v>0.55555555555555558</v>
      </c>
      <c r="BP245" s="42">
        <f>ESE!Z243</f>
        <v>0.72222222222222221</v>
      </c>
      <c r="BQ245" s="43">
        <f>ESE!AA243</f>
        <v>0.61111111111111116</v>
      </c>
      <c r="BR245" s="44">
        <f>ESE!AB243</f>
        <v>0.5</v>
      </c>
      <c r="BS245" s="50">
        <f t="shared" si="145"/>
        <v>0.3666666666666667</v>
      </c>
      <c r="BT245" s="50">
        <f t="shared" si="146"/>
        <v>0.3666666666666667</v>
      </c>
      <c r="BU245" s="50">
        <f t="shared" si="147"/>
        <v>0.33333333333333331</v>
      </c>
      <c r="BV245" s="50">
        <f t="shared" si="148"/>
        <v>0.43333333333333329</v>
      </c>
      <c r="BW245" s="50">
        <f t="shared" si="149"/>
        <v>0.3666666666666667</v>
      </c>
      <c r="BX245" s="50">
        <f t="shared" si="150"/>
        <v>0.3</v>
      </c>
      <c r="BY245" s="34">
        <f t="shared" si="151"/>
        <v>0.3547169811320755</v>
      </c>
      <c r="BZ245" s="34">
        <f t="shared" si="152"/>
        <v>0.33488372093023261</v>
      </c>
      <c r="CA245" s="34">
        <f t="shared" si="153"/>
        <v>0.34782608695652173</v>
      </c>
      <c r="CB245" s="34">
        <f t="shared" si="154"/>
        <v>0.34782608695652173</v>
      </c>
      <c r="CC245" s="34">
        <f t="shared" si="155"/>
        <v>0.33043478260869569</v>
      </c>
      <c r="CD245" s="34">
        <f t="shared" si="156"/>
        <v>0.32000000000000006</v>
      </c>
      <c r="CE245" s="34">
        <f t="shared" si="157"/>
        <v>0.7213836477987422</v>
      </c>
      <c r="CF245" s="34">
        <f t="shared" si="158"/>
        <v>0.70155038759689936</v>
      </c>
      <c r="CG245" s="34">
        <f t="shared" si="159"/>
        <v>0.68115942028985499</v>
      </c>
      <c r="CH245" s="34">
        <f t="shared" si="160"/>
        <v>0.78115942028985508</v>
      </c>
      <c r="CI245" s="34">
        <f t="shared" si="161"/>
        <v>0.69710144927536244</v>
      </c>
      <c r="CJ245" s="34">
        <f t="shared" si="162"/>
        <v>0.62000000000000011</v>
      </c>
      <c r="CK245" s="34">
        <f>CES!J242</f>
        <v>0</v>
      </c>
      <c r="CL245" s="34">
        <f>CES!K242</f>
        <v>0</v>
      </c>
      <c r="CM245" s="34">
        <f>CES!L242</f>
        <v>0</v>
      </c>
      <c r="CN245" s="34">
        <f>CES!M242</f>
        <v>0</v>
      </c>
      <c r="CO245" s="34">
        <f>CES!N242</f>
        <v>0</v>
      </c>
      <c r="CP245" s="34">
        <f>CES!O242</f>
        <v>0</v>
      </c>
      <c r="CQ245" s="34">
        <f t="shared" si="163"/>
        <v>0</v>
      </c>
      <c r="CR245" s="34">
        <f t="shared" si="164"/>
        <v>0</v>
      </c>
      <c r="CS245" s="34">
        <f t="shared" si="165"/>
        <v>0</v>
      </c>
      <c r="CT245" s="34">
        <f t="shared" si="166"/>
        <v>0</v>
      </c>
      <c r="CU245" s="34">
        <f t="shared" si="167"/>
        <v>0</v>
      </c>
      <c r="CV245" s="34">
        <f t="shared" si="168"/>
        <v>0</v>
      </c>
      <c r="CW245" s="34">
        <f t="shared" si="169"/>
        <v>0.64924528301886797</v>
      </c>
      <c r="CX245" s="34">
        <f t="shared" si="170"/>
        <v>0.63139534883720949</v>
      </c>
      <c r="CY245" s="34">
        <f t="shared" si="171"/>
        <v>0.61304347826086947</v>
      </c>
      <c r="CZ245" s="34">
        <f t="shared" si="172"/>
        <v>0.70304347826086955</v>
      </c>
      <c r="DA245" s="34">
        <f t="shared" si="173"/>
        <v>0.6273913043478262</v>
      </c>
      <c r="DB245" s="34">
        <f t="shared" si="174"/>
        <v>0.55800000000000016</v>
      </c>
      <c r="DC245" s="39">
        <f t="shared" si="175"/>
        <v>0.64924528301886797</v>
      </c>
      <c r="DD245" s="40">
        <f t="shared" si="176"/>
        <v>0.63139534883720949</v>
      </c>
      <c r="DE245" s="41">
        <f t="shared" si="177"/>
        <v>0.61304347826086947</v>
      </c>
      <c r="DF245" s="42">
        <f t="shared" si="178"/>
        <v>0.70304347826086955</v>
      </c>
      <c r="DG245" s="43">
        <f t="shared" si="179"/>
        <v>0.6273913043478262</v>
      </c>
      <c r="DH245" s="44">
        <f t="shared" si="180"/>
        <v>0.55800000000000016</v>
      </c>
    </row>
    <row r="246" spans="2:112" x14ac:dyDescent="0.3">
      <c r="B246" s="7">
        <f>'CAT1'!B244</f>
        <v>232</v>
      </c>
      <c r="C246" s="21" t="str">
        <f>'CAT1'!C244</f>
        <v>AME21257L</v>
      </c>
      <c r="D246" s="132" t="str">
        <f>'CAT1'!D244</f>
        <v>AME21257L</v>
      </c>
      <c r="E246" s="133"/>
      <c r="F246" s="7">
        <f>'CAT1'!F244</f>
        <v>2</v>
      </c>
      <c r="G246" s="7">
        <f>'CAT1'!G244</f>
        <v>2</v>
      </c>
      <c r="H246" s="7">
        <f>'CAT1'!H244</f>
        <v>2</v>
      </c>
      <c r="I246" s="7">
        <f>'CAT1'!I244</f>
        <v>1</v>
      </c>
      <c r="J246" s="7">
        <f>'CAT1'!J244</f>
        <v>2</v>
      </c>
      <c r="K246" s="7">
        <f>'CAT1'!K244</f>
        <v>2</v>
      </c>
      <c r="L246" s="7">
        <f>'CAT1'!L244</f>
        <v>7</v>
      </c>
      <c r="M246" s="7">
        <f>'CAT1'!M244</f>
        <v>8</v>
      </c>
      <c r="N246" s="7">
        <f>'CAT1'!N244</f>
        <v>14</v>
      </c>
      <c r="O246" s="17">
        <f>'CAT1'!O244</f>
        <v>40</v>
      </c>
      <c r="P246" s="7">
        <f>Model!F244</f>
        <v>1</v>
      </c>
      <c r="Q246" s="7">
        <f>Model!G244</f>
        <v>2</v>
      </c>
      <c r="R246" s="7">
        <f>Model!H244</f>
        <v>2</v>
      </c>
      <c r="S246" s="7">
        <f>Model!I244</f>
        <v>2</v>
      </c>
      <c r="T246" s="7">
        <f>Model!J244</f>
        <v>2</v>
      </c>
      <c r="U246" s="7">
        <f>Model!K244</f>
        <v>1</v>
      </c>
      <c r="V246" s="7">
        <f>Model!L244</f>
        <v>1</v>
      </c>
      <c r="W246" s="7">
        <f>Model!M244</f>
        <v>1</v>
      </c>
      <c r="X246" s="7">
        <f>Model!N244</f>
        <v>2</v>
      </c>
      <c r="Y246" s="7">
        <f>Model!O244</f>
        <v>2</v>
      </c>
      <c r="Z246" s="7">
        <f>Model!P244</f>
        <v>8</v>
      </c>
      <c r="AA246" s="7">
        <f>Model!Q244</f>
        <v>11</v>
      </c>
      <c r="AB246" s="7">
        <f>Model!R244</f>
        <v>14</v>
      </c>
      <c r="AC246" s="7">
        <f>Model!S244</f>
        <v>13</v>
      </c>
      <c r="AD246" s="7">
        <f>Model!T244</f>
        <v>12</v>
      </c>
      <c r="AE246" s="7">
        <f>Model!U244</f>
        <v>11</v>
      </c>
      <c r="AF246" s="17">
        <f>Model!V244</f>
        <v>85</v>
      </c>
      <c r="AG246" s="7">
        <f>'CAT1'!P244</f>
        <v>5</v>
      </c>
      <c r="AH246" s="7">
        <f>'CAT1'!Q244</f>
        <v>5</v>
      </c>
      <c r="AI246" s="17">
        <f>'CAT1'!R244</f>
        <v>10</v>
      </c>
      <c r="AJ246" s="29">
        <f>Model!W244</f>
        <v>5</v>
      </c>
      <c r="AK246" s="29">
        <f>Model!X244</f>
        <v>5</v>
      </c>
      <c r="AL246" s="17">
        <f>Model!AB244</f>
        <v>10</v>
      </c>
      <c r="AM246" s="29">
        <f>Model!Z244</f>
        <v>5</v>
      </c>
      <c r="AN246" s="29">
        <f>Model!AA244</f>
        <v>5</v>
      </c>
      <c r="AO246" s="17">
        <f>Model!AB244</f>
        <v>10</v>
      </c>
      <c r="AP246" s="39">
        <f t="shared" si="139"/>
        <v>0.75471698113207553</v>
      </c>
      <c r="AQ246" s="40">
        <f t="shared" si="140"/>
        <v>0.97674418604651159</v>
      </c>
      <c r="AR246" s="41">
        <f t="shared" si="141"/>
        <v>0.91304347826086951</v>
      </c>
      <c r="AS246" s="42">
        <f t="shared" si="142"/>
        <v>0.82608695652173914</v>
      </c>
      <c r="AT246" s="43">
        <f t="shared" si="143"/>
        <v>0.86956521739130432</v>
      </c>
      <c r="AU246" s="44">
        <f t="shared" si="144"/>
        <v>0.8666666666666667</v>
      </c>
      <c r="AV246" s="7">
        <f>ESE!F244</f>
        <v>2</v>
      </c>
      <c r="AW246" s="7">
        <f>ESE!G244</f>
        <v>2</v>
      </c>
      <c r="AX246" s="7">
        <f>ESE!H244</f>
        <v>2</v>
      </c>
      <c r="AY246" s="7">
        <f>ESE!I244</f>
        <v>2</v>
      </c>
      <c r="AZ246" s="7">
        <f>ESE!J244</f>
        <v>1</v>
      </c>
      <c r="BA246" s="7">
        <f>ESE!K244</f>
        <v>0</v>
      </c>
      <c r="BB246" s="7">
        <f>ESE!L244</f>
        <v>2</v>
      </c>
      <c r="BC246" s="7">
        <f>ESE!M244</f>
        <v>0</v>
      </c>
      <c r="BD246" s="7">
        <f>ESE!N244</f>
        <v>1</v>
      </c>
      <c r="BE246" s="7">
        <f>ESE!O244</f>
        <v>2</v>
      </c>
      <c r="BF246" s="7">
        <f>ESE!P244</f>
        <v>6</v>
      </c>
      <c r="BG246" s="7">
        <f>ESE!Q244</f>
        <v>11</v>
      </c>
      <c r="BH246" s="7">
        <f>ESE!R244</f>
        <v>11</v>
      </c>
      <c r="BI246" s="7">
        <f>ESE!S244</f>
        <v>11</v>
      </c>
      <c r="BJ246" s="7">
        <f>ESE!T244</f>
        <v>11</v>
      </c>
      <c r="BK246" s="7">
        <f>ESE!U244</f>
        <v>11</v>
      </c>
      <c r="BL246" s="17">
        <f>ESE!V244</f>
        <v>75</v>
      </c>
      <c r="BM246" s="52">
        <f>ESE!W244</f>
        <v>0.83333333333333337</v>
      </c>
      <c r="BN246" s="40">
        <f>ESE!X244</f>
        <v>0.83333333333333337</v>
      </c>
      <c r="BO246" s="41">
        <f>ESE!Y244</f>
        <v>0.66666666666666663</v>
      </c>
      <c r="BP246" s="42">
        <f>ESE!Z244</f>
        <v>0.72222222222222221</v>
      </c>
      <c r="BQ246" s="43">
        <f>ESE!AA244</f>
        <v>0.66666666666666663</v>
      </c>
      <c r="BR246" s="44">
        <f>ESE!AB244</f>
        <v>0.6</v>
      </c>
      <c r="BS246" s="50">
        <f t="shared" si="145"/>
        <v>0.5</v>
      </c>
      <c r="BT246" s="50">
        <f t="shared" si="146"/>
        <v>0.5</v>
      </c>
      <c r="BU246" s="50">
        <f t="shared" si="147"/>
        <v>0.39999999999999997</v>
      </c>
      <c r="BV246" s="50">
        <f t="shared" si="148"/>
        <v>0.43333333333333329</v>
      </c>
      <c r="BW246" s="50">
        <f t="shared" si="149"/>
        <v>0.39999999999999997</v>
      </c>
      <c r="BX246" s="50">
        <f t="shared" si="150"/>
        <v>0.36</v>
      </c>
      <c r="BY246" s="34">
        <f t="shared" si="151"/>
        <v>0.30188679245283023</v>
      </c>
      <c r="BZ246" s="34">
        <f t="shared" si="152"/>
        <v>0.39069767441860465</v>
      </c>
      <c r="CA246" s="34">
        <f t="shared" si="153"/>
        <v>0.36521739130434783</v>
      </c>
      <c r="CB246" s="34">
        <f t="shared" si="154"/>
        <v>0.33043478260869569</v>
      </c>
      <c r="CC246" s="34">
        <f t="shared" si="155"/>
        <v>0.34782608695652173</v>
      </c>
      <c r="CD246" s="34">
        <f t="shared" si="156"/>
        <v>0.34666666666666668</v>
      </c>
      <c r="CE246" s="34">
        <f t="shared" si="157"/>
        <v>0.80188679245283023</v>
      </c>
      <c r="CF246" s="34">
        <f t="shared" si="158"/>
        <v>0.89069767441860459</v>
      </c>
      <c r="CG246" s="34">
        <f t="shared" si="159"/>
        <v>0.76521739130434785</v>
      </c>
      <c r="CH246" s="34">
        <f t="shared" si="160"/>
        <v>0.76376811594202898</v>
      </c>
      <c r="CI246" s="34">
        <f t="shared" si="161"/>
        <v>0.74782608695652164</v>
      </c>
      <c r="CJ246" s="34">
        <f t="shared" si="162"/>
        <v>0.70666666666666667</v>
      </c>
      <c r="CK246" s="34">
        <f>CES!J243</f>
        <v>0</v>
      </c>
      <c r="CL246" s="34">
        <f>CES!K243</f>
        <v>0</v>
      </c>
      <c r="CM246" s="34">
        <f>CES!L243</f>
        <v>0</v>
      </c>
      <c r="CN246" s="34">
        <f>CES!M243</f>
        <v>0</v>
      </c>
      <c r="CO246" s="34">
        <f>CES!N243</f>
        <v>0</v>
      </c>
      <c r="CP246" s="34">
        <f>CES!O243</f>
        <v>0</v>
      </c>
      <c r="CQ246" s="34">
        <f t="shared" si="163"/>
        <v>0</v>
      </c>
      <c r="CR246" s="34">
        <f t="shared" si="164"/>
        <v>0</v>
      </c>
      <c r="CS246" s="34">
        <f t="shared" si="165"/>
        <v>0</v>
      </c>
      <c r="CT246" s="34">
        <f t="shared" si="166"/>
        <v>0</v>
      </c>
      <c r="CU246" s="34">
        <f t="shared" si="167"/>
        <v>0</v>
      </c>
      <c r="CV246" s="34">
        <f t="shared" si="168"/>
        <v>0</v>
      </c>
      <c r="CW246" s="34">
        <f t="shared" si="169"/>
        <v>0.72169811320754718</v>
      </c>
      <c r="CX246" s="34">
        <f t="shared" si="170"/>
        <v>0.80162790697674413</v>
      </c>
      <c r="CY246" s="34">
        <f t="shared" si="171"/>
        <v>0.68869565217391304</v>
      </c>
      <c r="CZ246" s="34">
        <f t="shared" si="172"/>
        <v>0.68739130434782614</v>
      </c>
      <c r="DA246" s="34">
        <f t="shared" si="173"/>
        <v>0.67304347826086952</v>
      </c>
      <c r="DB246" s="34">
        <f t="shared" si="174"/>
        <v>0.63600000000000001</v>
      </c>
      <c r="DC246" s="39">
        <f t="shared" si="175"/>
        <v>0.72169811320754718</v>
      </c>
      <c r="DD246" s="40">
        <f t="shared" si="176"/>
        <v>0.80162790697674413</v>
      </c>
      <c r="DE246" s="41">
        <f t="shared" si="177"/>
        <v>0.68869565217391304</v>
      </c>
      <c r="DF246" s="42">
        <f t="shared" si="178"/>
        <v>0.68739130434782614</v>
      </c>
      <c r="DG246" s="43">
        <f t="shared" si="179"/>
        <v>0.67304347826086952</v>
      </c>
      <c r="DH246" s="44">
        <f t="shared" si="180"/>
        <v>0.63600000000000001</v>
      </c>
    </row>
    <row r="247" spans="2:112" x14ac:dyDescent="0.3">
      <c r="B247" s="7">
        <f>'CAT1'!B245</f>
        <v>233</v>
      </c>
      <c r="C247" s="21" t="str">
        <f>'CAT1'!C245</f>
        <v>AME21259L</v>
      </c>
      <c r="D247" s="132" t="str">
        <f>'CAT1'!D245</f>
        <v>AME21259L</v>
      </c>
      <c r="E247" s="133"/>
      <c r="F247" s="7">
        <f>'CAT1'!F245</f>
        <v>2</v>
      </c>
      <c r="G247" s="7">
        <f>'CAT1'!G245</f>
        <v>0</v>
      </c>
      <c r="H247" s="7">
        <f>'CAT1'!H245</f>
        <v>2</v>
      </c>
      <c r="I247" s="7">
        <f>'CAT1'!I245</f>
        <v>1</v>
      </c>
      <c r="J247" s="7">
        <f>'CAT1'!J245</f>
        <v>0</v>
      </c>
      <c r="K247" s="7">
        <f>'CAT1'!K245</f>
        <v>1</v>
      </c>
      <c r="L247" s="7">
        <f>'CAT1'!L245</f>
        <v>9</v>
      </c>
      <c r="M247" s="7">
        <f>'CAT1'!M245</f>
        <v>11</v>
      </c>
      <c r="N247" s="7">
        <f>'CAT1'!N245</f>
        <v>12</v>
      </c>
      <c r="O247" s="17">
        <f>'CAT1'!O245</f>
        <v>38</v>
      </c>
      <c r="P247" s="7">
        <f>Model!F245</f>
        <v>1</v>
      </c>
      <c r="Q247" s="7">
        <f>Model!G245</f>
        <v>1</v>
      </c>
      <c r="R247" s="7">
        <f>Model!H245</f>
        <v>1</v>
      </c>
      <c r="S247" s="7">
        <f>Model!I245</f>
        <v>1</v>
      </c>
      <c r="T247" s="7">
        <f>Model!J245</f>
        <v>1</v>
      </c>
      <c r="U247" s="7">
        <f>Model!K245</f>
        <v>1</v>
      </c>
      <c r="V247" s="7">
        <f>Model!L245</f>
        <v>1</v>
      </c>
      <c r="W247" s="7">
        <f>Model!M245</f>
        <v>1</v>
      </c>
      <c r="X247" s="7">
        <f>Model!N245</f>
        <v>2</v>
      </c>
      <c r="Y247" s="7">
        <f>Model!O245</f>
        <v>2</v>
      </c>
      <c r="Z247" s="7">
        <f>Model!P245</f>
        <v>10</v>
      </c>
      <c r="AA247" s="7">
        <f>Model!Q245</f>
        <v>11</v>
      </c>
      <c r="AB247" s="7">
        <f>Model!R245</f>
        <v>14</v>
      </c>
      <c r="AC247" s="7">
        <f>Model!S245</f>
        <v>11</v>
      </c>
      <c r="AD247" s="7">
        <f>Model!T245</f>
        <v>12</v>
      </c>
      <c r="AE247" s="7">
        <f>Model!U245</f>
        <v>7</v>
      </c>
      <c r="AF247" s="17">
        <f>Model!V245</f>
        <v>77</v>
      </c>
      <c r="AG247" s="7">
        <f>'CAT1'!P245</f>
        <v>5</v>
      </c>
      <c r="AH247" s="7">
        <f>'CAT1'!Q245</f>
        <v>5</v>
      </c>
      <c r="AI247" s="17">
        <f>'CAT1'!R245</f>
        <v>10</v>
      </c>
      <c r="AJ247" s="29">
        <f>Model!W245</f>
        <v>5</v>
      </c>
      <c r="AK247" s="29">
        <f>Model!X245</f>
        <v>5</v>
      </c>
      <c r="AL247" s="17">
        <f>Model!AB245</f>
        <v>8</v>
      </c>
      <c r="AM247" s="29">
        <f>Model!Z245</f>
        <v>4</v>
      </c>
      <c r="AN247" s="29">
        <f>Model!AA245</f>
        <v>4</v>
      </c>
      <c r="AO247" s="17">
        <f>Model!AB245</f>
        <v>8</v>
      </c>
      <c r="AP247" s="39">
        <f t="shared" si="139"/>
        <v>0.79245283018867929</v>
      </c>
      <c r="AQ247" s="40">
        <f t="shared" si="140"/>
        <v>0.81395348837209303</v>
      </c>
      <c r="AR247" s="41">
        <f t="shared" si="141"/>
        <v>0.78260869565217395</v>
      </c>
      <c r="AS247" s="42">
        <f t="shared" si="142"/>
        <v>0.82608695652173914</v>
      </c>
      <c r="AT247" s="43">
        <f t="shared" si="143"/>
        <v>0.65217391304347827</v>
      </c>
      <c r="AU247" s="44">
        <f t="shared" si="144"/>
        <v>0.93333333333333335</v>
      </c>
      <c r="AV247" s="7">
        <f>ESE!F245</f>
        <v>1</v>
      </c>
      <c r="AW247" s="7">
        <f>ESE!G245</f>
        <v>1</v>
      </c>
      <c r="AX247" s="7">
        <f>ESE!H245</f>
        <v>1</v>
      </c>
      <c r="AY247" s="7">
        <f>ESE!I245</f>
        <v>2</v>
      </c>
      <c r="AZ247" s="7">
        <f>ESE!J245</f>
        <v>0</v>
      </c>
      <c r="BA247" s="7">
        <f>ESE!K245</f>
        <v>2</v>
      </c>
      <c r="BB247" s="7">
        <f>ESE!L245</f>
        <v>2</v>
      </c>
      <c r="BC247" s="7">
        <f>ESE!M245</f>
        <v>2</v>
      </c>
      <c r="BD247" s="7">
        <f>ESE!N245</f>
        <v>2</v>
      </c>
      <c r="BE247" s="7">
        <f>ESE!O245</f>
        <v>2</v>
      </c>
      <c r="BF247" s="7">
        <f>ESE!P245</f>
        <v>8</v>
      </c>
      <c r="BG247" s="7">
        <f>ESE!Q245</f>
        <v>12</v>
      </c>
      <c r="BH247" s="7">
        <f>ESE!R245</f>
        <v>12</v>
      </c>
      <c r="BI247" s="7">
        <f>ESE!S245</f>
        <v>11</v>
      </c>
      <c r="BJ247" s="7">
        <f>ESE!T245</f>
        <v>12</v>
      </c>
      <c r="BK247" s="7">
        <f>ESE!U245</f>
        <v>12</v>
      </c>
      <c r="BL247" s="17">
        <f>ESE!V245</f>
        <v>82</v>
      </c>
      <c r="BM247" s="52">
        <f>ESE!W245</f>
        <v>0.77777777777777779</v>
      </c>
      <c r="BN247" s="40">
        <f>ESE!X245</f>
        <v>0.83333333333333337</v>
      </c>
      <c r="BO247" s="41">
        <f>ESE!Y245</f>
        <v>0.72222222222222221</v>
      </c>
      <c r="BP247" s="42">
        <f>ESE!Z245</f>
        <v>0.88888888888888884</v>
      </c>
      <c r="BQ247" s="43">
        <f>ESE!AA245</f>
        <v>0.88888888888888884</v>
      </c>
      <c r="BR247" s="44">
        <f>ESE!AB245</f>
        <v>0.8</v>
      </c>
      <c r="BS247" s="50">
        <f t="shared" si="145"/>
        <v>0.46666666666666667</v>
      </c>
      <c r="BT247" s="50">
        <f t="shared" si="146"/>
        <v>0.5</v>
      </c>
      <c r="BU247" s="50">
        <f t="shared" si="147"/>
        <v>0.43333333333333329</v>
      </c>
      <c r="BV247" s="50">
        <f t="shared" si="148"/>
        <v>0.53333333333333333</v>
      </c>
      <c r="BW247" s="50">
        <f t="shared" si="149"/>
        <v>0.53333333333333333</v>
      </c>
      <c r="BX247" s="50">
        <f t="shared" si="150"/>
        <v>0.48</v>
      </c>
      <c r="BY247" s="34">
        <f t="shared" si="151"/>
        <v>0.31698113207547174</v>
      </c>
      <c r="BZ247" s="34">
        <f t="shared" si="152"/>
        <v>0.32558139534883723</v>
      </c>
      <c r="CA247" s="34">
        <f t="shared" si="153"/>
        <v>0.31304347826086959</v>
      </c>
      <c r="CB247" s="34">
        <f t="shared" si="154"/>
        <v>0.33043478260869569</v>
      </c>
      <c r="CC247" s="34">
        <f t="shared" si="155"/>
        <v>0.2608695652173913</v>
      </c>
      <c r="CD247" s="34">
        <f t="shared" si="156"/>
        <v>0.37333333333333335</v>
      </c>
      <c r="CE247" s="34">
        <f t="shared" si="157"/>
        <v>0.78364779874213841</v>
      </c>
      <c r="CF247" s="34">
        <f t="shared" si="158"/>
        <v>0.82558139534883723</v>
      </c>
      <c r="CG247" s="34">
        <f t="shared" si="159"/>
        <v>0.74637681159420288</v>
      </c>
      <c r="CH247" s="34">
        <f t="shared" si="160"/>
        <v>0.86376811594202896</v>
      </c>
      <c r="CI247" s="34">
        <f t="shared" si="161"/>
        <v>0.79420289855072457</v>
      </c>
      <c r="CJ247" s="34">
        <f t="shared" si="162"/>
        <v>0.85333333333333328</v>
      </c>
      <c r="CK247" s="34">
        <f>CES!J244</f>
        <v>0</v>
      </c>
      <c r="CL247" s="34">
        <f>CES!K244</f>
        <v>0</v>
      </c>
      <c r="CM247" s="34">
        <f>CES!L244</f>
        <v>0</v>
      </c>
      <c r="CN247" s="34">
        <f>CES!M244</f>
        <v>0</v>
      </c>
      <c r="CO247" s="34">
        <f>CES!N244</f>
        <v>0</v>
      </c>
      <c r="CP247" s="34">
        <f>CES!O244</f>
        <v>0</v>
      </c>
      <c r="CQ247" s="34">
        <f t="shared" si="163"/>
        <v>0</v>
      </c>
      <c r="CR247" s="34">
        <f t="shared" si="164"/>
        <v>0</v>
      </c>
      <c r="CS247" s="34">
        <f t="shared" si="165"/>
        <v>0</v>
      </c>
      <c r="CT247" s="34">
        <f t="shared" si="166"/>
        <v>0</v>
      </c>
      <c r="CU247" s="34">
        <f t="shared" si="167"/>
        <v>0</v>
      </c>
      <c r="CV247" s="34">
        <f t="shared" si="168"/>
        <v>0</v>
      </c>
      <c r="CW247" s="34">
        <f t="shared" si="169"/>
        <v>0.70528301886792455</v>
      </c>
      <c r="CX247" s="34">
        <f t="shared" si="170"/>
        <v>0.74302325581395356</v>
      </c>
      <c r="CY247" s="34">
        <f t="shared" si="171"/>
        <v>0.67173913043478262</v>
      </c>
      <c r="CZ247" s="34">
        <f t="shared" si="172"/>
        <v>0.77739130434782611</v>
      </c>
      <c r="DA247" s="34">
        <f t="shared" si="173"/>
        <v>0.71478260869565213</v>
      </c>
      <c r="DB247" s="34">
        <f t="shared" si="174"/>
        <v>0.76800000000000002</v>
      </c>
      <c r="DC247" s="39">
        <f t="shared" si="175"/>
        <v>0.70528301886792455</v>
      </c>
      <c r="DD247" s="40">
        <f t="shared" si="176"/>
        <v>0.74302325581395356</v>
      </c>
      <c r="DE247" s="41">
        <f t="shared" si="177"/>
        <v>0.67173913043478262</v>
      </c>
      <c r="DF247" s="42">
        <f t="shared" si="178"/>
        <v>0.77739130434782611</v>
      </c>
      <c r="DG247" s="43">
        <f t="shared" si="179"/>
        <v>0.71478260869565213</v>
      </c>
      <c r="DH247" s="44">
        <f t="shared" si="180"/>
        <v>0.76800000000000002</v>
      </c>
    </row>
    <row r="248" spans="2:112" x14ac:dyDescent="0.3">
      <c r="B248" s="7">
        <f>'CAT1'!B246</f>
        <v>234</v>
      </c>
      <c r="C248" s="21" t="str">
        <f>'CAT1'!C246</f>
        <v>AME21265L</v>
      </c>
      <c r="D248" s="132" t="str">
        <f>'CAT1'!D246</f>
        <v>AME21265L</v>
      </c>
      <c r="E248" s="133"/>
      <c r="F248" s="7">
        <f>'CAT1'!F246</f>
        <v>2</v>
      </c>
      <c r="G248" s="7">
        <f>'CAT1'!G246</f>
        <v>1</v>
      </c>
      <c r="H248" s="7">
        <f>'CAT1'!H246</f>
        <v>2</v>
      </c>
      <c r="I248" s="7">
        <f>'CAT1'!I246</f>
        <v>0</v>
      </c>
      <c r="J248" s="7">
        <f>'CAT1'!J246</f>
        <v>1</v>
      </c>
      <c r="K248" s="7">
        <f>'CAT1'!K246</f>
        <v>1</v>
      </c>
      <c r="L248" s="7">
        <f>'CAT1'!L246</f>
        <v>7</v>
      </c>
      <c r="M248" s="7">
        <f>'CAT1'!M246</f>
        <v>11</v>
      </c>
      <c r="N248" s="7">
        <f>'CAT1'!N246</f>
        <v>12</v>
      </c>
      <c r="O248" s="17">
        <f>'CAT1'!O246</f>
        <v>37</v>
      </c>
      <c r="P248" s="7">
        <f>Model!F246</f>
        <v>2</v>
      </c>
      <c r="Q248" s="7">
        <f>Model!G246</f>
        <v>2</v>
      </c>
      <c r="R248" s="7">
        <f>Model!H246</f>
        <v>2</v>
      </c>
      <c r="S248" s="7">
        <f>Model!I246</f>
        <v>1</v>
      </c>
      <c r="T248" s="7">
        <f>Model!J246</f>
        <v>2</v>
      </c>
      <c r="U248" s="7">
        <f>Model!K246</f>
        <v>2</v>
      </c>
      <c r="V248" s="7">
        <f>Model!L246</f>
        <v>2</v>
      </c>
      <c r="W248" s="7">
        <f>Model!M246</f>
        <v>2</v>
      </c>
      <c r="X248" s="7">
        <f>Model!N246</f>
        <v>2</v>
      </c>
      <c r="Y248" s="7">
        <f>Model!O246</f>
        <v>2</v>
      </c>
      <c r="Z248" s="7">
        <f>Model!P246</f>
        <v>9</v>
      </c>
      <c r="AA248" s="7">
        <f>Model!Q246</f>
        <v>13</v>
      </c>
      <c r="AB248" s="7">
        <f>Model!R246</f>
        <v>1</v>
      </c>
      <c r="AC248" s="7">
        <f>Model!S246</f>
        <v>9</v>
      </c>
      <c r="AD248" s="7">
        <f>Model!T246</f>
        <v>7</v>
      </c>
      <c r="AE248" s="7">
        <f>Model!U246</f>
        <v>7</v>
      </c>
      <c r="AF248" s="17">
        <f>Model!V246</f>
        <v>65</v>
      </c>
      <c r="AG248" s="7">
        <f>'CAT1'!P246</f>
        <v>5</v>
      </c>
      <c r="AH248" s="7">
        <f>'CAT1'!Q246</f>
        <v>5</v>
      </c>
      <c r="AI248" s="17">
        <f>'CAT1'!R246</f>
        <v>10</v>
      </c>
      <c r="AJ248" s="29">
        <f>Model!W246</f>
        <v>5</v>
      </c>
      <c r="AK248" s="29">
        <f>Model!X246</f>
        <v>5</v>
      </c>
      <c r="AL248" s="17">
        <f>Model!AB246</f>
        <v>8</v>
      </c>
      <c r="AM248" s="29">
        <f>Model!Z246</f>
        <v>4</v>
      </c>
      <c r="AN248" s="29">
        <f>Model!AA246</f>
        <v>4</v>
      </c>
      <c r="AO248" s="17">
        <f>Model!AB246</f>
        <v>8</v>
      </c>
      <c r="AP248" s="39">
        <f t="shared" si="139"/>
        <v>0.84905660377358494</v>
      </c>
      <c r="AQ248" s="40">
        <f t="shared" si="140"/>
        <v>0.53488372093023251</v>
      </c>
      <c r="AR248" s="41">
        <f t="shared" si="141"/>
        <v>0.78260869565217395</v>
      </c>
      <c r="AS248" s="42">
        <f t="shared" si="142"/>
        <v>0.69565217391304346</v>
      </c>
      <c r="AT248" s="43">
        <f t="shared" si="143"/>
        <v>0.65217391304347827</v>
      </c>
      <c r="AU248" s="44">
        <f t="shared" si="144"/>
        <v>0.8666666666666667</v>
      </c>
      <c r="AV248" s="7" t="str">
        <f>ESE!F246</f>
        <v>-</v>
      </c>
      <c r="AW248" s="7" t="str">
        <f>ESE!G246</f>
        <v>-</v>
      </c>
      <c r="AX248" s="7" t="str">
        <f>ESE!H246</f>
        <v>-</v>
      </c>
      <c r="AY248" s="7" t="str">
        <f>ESE!I246</f>
        <v>-</v>
      </c>
      <c r="AZ248" s="7" t="str">
        <f>ESE!J246</f>
        <v>-</v>
      </c>
      <c r="BA248" s="7" t="str">
        <f>ESE!K246</f>
        <v>-</v>
      </c>
      <c r="BB248" s="7" t="str">
        <f>ESE!L246</f>
        <v>-</v>
      </c>
      <c r="BC248" s="7" t="str">
        <f>ESE!M246</f>
        <v>-</v>
      </c>
      <c r="BD248" s="7" t="str">
        <f>ESE!N246</f>
        <v>-</v>
      </c>
      <c r="BE248" s="7" t="str">
        <f>ESE!O246</f>
        <v>-</v>
      </c>
      <c r="BF248" s="7" t="str">
        <f>ESE!P246</f>
        <v>-</v>
      </c>
      <c r="BG248" s="7" t="str">
        <f>ESE!Q246</f>
        <v>-</v>
      </c>
      <c r="BH248" s="7" t="str">
        <f>ESE!R246</f>
        <v>-</v>
      </c>
      <c r="BI248" s="7" t="str">
        <f>ESE!S246</f>
        <v>-</v>
      </c>
      <c r="BJ248" s="7" t="str">
        <f>ESE!T246</f>
        <v>-</v>
      </c>
      <c r="BK248" s="7" t="str">
        <f>ESE!U246</f>
        <v>-</v>
      </c>
      <c r="BL248" s="17">
        <f>ESE!V246</f>
        <v>0</v>
      </c>
      <c r="BM248" s="52">
        <f>ESE!W246</f>
        <v>0</v>
      </c>
      <c r="BN248" s="40">
        <f>ESE!X246</f>
        <v>0</v>
      </c>
      <c r="BO248" s="41">
        <f>ESE!Y246</f>
        <v>0</v>
      </c>
      <c r="BP248" s="42">
        <f>ESE!Z246</f>
        <v>0</v>
      </c>
      <c r="BQ248" s="43">
        <f>ESE!AA246</f>
        <v>0</v>
      </c>
      <c r="BR248" s="44">
        <f>ESE!AB246</f>
        <v>0</v>
      </c>
      <c r="BS248" s="50">
        <f t="shared" si="145"/>
        <v>0</v>
      </c>
      <c r="BT248" s="50">
        <f t="shared" si="146"/>
        <v>0</v>
      </c>
      <c r="BU248" s="50">
        <f t="shared" si="147"/>
        <v>0</v>
      </c>
      <c r="BV248" s="50">
        <f t="shared" si="148"/>
        <v>0</v>
      </c>
      <c r="BW248" s="50">
        <f t="shared" si="149"/>
        <v>0</v>
      </c>
      <c r="BX248" s="50">
        <f t="shared" si="150"/>
        <v>0</v>
      </c>
      <c r="BY248" s="34">
        <f t="shared" si="151"/>
        <v>0.339622641509434</v>
      </c>
      <c r="BZ248" s="34">
        <f t="shared" si="152"/>
        <v>0.21395348837209302</v>
      </c>
      <c r="CA248" s="34">
        <f t="shared" si="153"/>
        <v>0.31304347826086959</v>
      </c>
      <c r="CB248" s="34">
        <f t="shared" si="154"/>
        <v>0.27826086956521739</v>
      </c>
      <c r="CC248" s="34">
        <f t="shared" si="155"/>
        <v>0.2608695652173913</v>
      </c>
      <c r="CD248" s="34">
        <f t="shared" si="156"/>
        <v>0.34666666666666668</v>
      </c>
      <c r="CE248" s="34">
        <f t="shared" si="157"/>
        <v>0.339622641509434</v>
      </c>
      <c r="CF248" s="34">
        <f t="shared" si="158"/>
        <v>0.21395348837209302</v>
      </c>
      <c r="CG248" s="34">
        <f t="shared" si="159"/>
        <v>0.31304347826086959</v>
      </c>
      <c r="CH248" s="34">
        <f t="shared" si="160"/>
        <v>0.27826086956521739</v>
      </c>
      <c r="CI248" s="34">
        <f t="shared" si="161"/>
        <v>0.2608695652173913</v>
      </c>
      <c r="CJ248" s="34">
        <f t="shared" si="162"/>
        <v>0.34666666666666668</v>
      </c>
      <c r="CK248" s="34">
        <f>CES!J245</f>
        <v>0</v>
      </c>
      <c r="CL248" s="34">
        <f>CES!K245</f>
        <v>0</v>
      </c>
      <c r="CM248" s="34">
        <f>CES!L245</f>
        <v>0</v>
      </c>
      <c r="CN248" s="34">
        <f>CES!M245</f>
        <v>0</v>
      </c>
      <c r="CO248" s="34">
        <f>CES!N245</f>
        <v>0</v>
      </c>
      <c r="CP248" s="34">
        <f>CES!O245</f>
        <v>0</v>
      </c>
      <c r="CQ248" s="34">
        <f t="shared" si="163"/>
        <v>0</v>
      </c>
      <c r="CR248" s="34">
        <f t="shared" si="164"/>
        <v>0</v>
      </c>
      <c r="CS248" s="34">
        <f t="shared" si="165"/>
        <v>0</v>
      </c>
      <c r="CT248" s="34">
        <f t="shared" si="166"/>
        <v>0</v>
      </c>
      <c r="CU248" s="34">
        <f t="shared" si="167"/>
        <v>0</v>
      </c>
      <c r="CV248" s="34">
        <f t="shared" si="168"/>
        <v>0</v>
      </c>
      <c r="CW248" s="34">
        <f t="shared" si="169"/>
        <v>0.30566037735849061</v>
      </c>
      <c r="CX248" s="34">
        <f t="shared" si="170"/>
        <v>0.19255813953488371</v>
      </c>
      <c r="CY248" s="34">
        <f t="shared" si="171"/>
        <v>0.28173913043478266</v>
      </c>
      <c r="CZ248" s="34">
        <f t="shared" si="172"/>
        <v>0.25043478260869567</v>
      </c>
      <c r="DA248" s="34">
        <f t="shared" si="173"/>
        <v>0.23478260869565218</v>
      </c>
      <c r="DB248" s="34">
        <f t="shared" si="174"/>
        <v>0.312</v>
      </c>
      <c r="DC248" s="39">
        <f t="shared" si="175"/>
        <v>0.30566037735849061</v>
      </c>
      <c r="DD248" s="40">
        <f t="shared" si="176"/>
        <v>0.19255813953488371</v>
      </c>
      <c r="DE248" s="41">
        <f t="shared" si="177"/>
        <v>0.28173913043478266</v>
      </c>
      <c r="DF248" s="42">
        <f t="shared" si="178"/>
        <v>0.25043478260869567</v>
      </c>
      <c r="DG248" s="43">
        <f t="shared" si="179"/>
        <v>0.23478260869565218</v>
      </c>
      <c r="DH248" s="44">
        <f t="shared" si="180"/>
        <v>0.312</v>
      </c>
    </row>
    <row r="249" spans="2:112" x14ac:dyDescent="0.3">
      <c r="AI249" s="177" t="s">
        <v>28</v>
      </c>
      <c r="AJ249" s="177"/>
      <c r="AK249" s="177"/>
      <c r="AL249" s="177"/>
      <c r="AM249" s="177"/>
      <c r="AN249" s="177"/>
      <c r="AO249" s="177"/>
      <c r="AP249" s="53">
        <f t="shared" ref="AP249:AU249" si="181">COUNTIF(AP15:AP248,"&gt;=77.51%")</f>
        <v>136</v>
      </c>
      <c r="AQ249" s="54">
        <f t="shared" si="181"/>
        <v>144</v>
      </c>
      <c r="AR249" s="55">
        <f t="shared" si="181"/>
        <v>170</v>
      </c>
      <c r="AS249" s="56">
        <f t="shared" si="181"/>
        <v>181</v>
      </c>
      <c r="AT249" s="57">
        <f t="shared" si="181"/>
        <v>149</v>
      </c>
      <c r="AU249" s="58">
        <f t="shared" si="181"/>
        <v>163</v>
      </c>
      <c r="AV249" s="20"/>
      <c r="AW249" s="20"/>
      <c r="AX249" s="18"/>
      <c r="AY249" s="18"/>
      <c r="AZ249" s="18"/>
      <c r="BA249" s="18"/>
      <c r="BB249" s="18"/>
      <c r="BC249" s="18"/>
      <c r="BD249" s="18"/>
      <c r="BE249" s="18"/>
      <c r="BF249" s="155" t="str">
        <f>ESE!R247</f>
        <v>NO OF STUDENTS CROSSED SUBJECT THRESHOLD</v>
      </c>
      <c r="BG249" s="156"/>
      <c r="BH249" s="156"/>
      <c r="BI249" s="156"/>
      <c r="BJ249" s="156"/>
      <c r="BK249" s="156"/>
      <c r="BL249" s="157"/>
      <c r="BM249" s="53">
        <f>ESE!W247</f>
        <v>165</v>
      </c>
      <c r="BN249" s="54">
        <f>ESE!X247</f>
        <v>148</v>
      </c>
      <c r="BO249" s="55">
        <f>ESE!Y247</f>
        <v>133</v>
      </c>
      <c r="BP249" s="56">
        <f>ESE!Z247</f>
        <v>144</v>
      </c>
      <c r="BQ249" s="57">
        <f>ESE!AA247</f>
        <v>155</v>
      </c>
      <c r="BR249" s="58">
        <f>ESE!AB247</f>
        <v>63</v>
      </c>
      <c r="CX249" s="131" t="str">
        <f>BF249</f>
        <v>NO OF STUDENTS CROSSED SUBJECT THRESHOLD</v>
      </c>
      <c r="CY249" s="131"/>
      <c r="CZ249" s="131"/>
      <c r="DA249" s="131"/>
      <c r="DB249" s="131"/>
      <c r="DC249" s="53">
        <f t="shared" ref="DC249:DH249" si="182">COUNTIF(DC15:DC248,"&gt;=77.51%")</f>
        <v>133</v>
      </c>
      <c r="DD249" s="54">
        <f t="shared" si="182"/>
        <v>131</v>
      </c>
      <c r="DE249" s="55">
        <f t="shared" si="182"/>
        <v>117</v>
      </c>
      <c r="DF249" s="56">
        <f t="shared" si="182"/>
        <v>126</v>
      </c>
      <c r="DG249" s="57">
        <f t="shared" si="182"/>
        <v>125</v>
      </c>
      <c r="DH249" s="58">
        <f t="shared" si="182"/>
        <v>57</v>
      </c>
    </row>
    <row r="250" spans="2:112" x14ac:dyDescent="0.3">
      <c r="AI250" s="177" t="s">
        <v>29</v>
      </c>
      <c r="AJ250" s="177"/>
      <c r="AK250" s="177"/>
      <c r="AL250" s="177"/>
      <c r="AM250" s="177"/>
      <c r="AN250" s="177"/>
      <c r="AO250" s="177"/>
      <c r="AP250" s="53">
        <f>Threshold!$C$8</f>
        <v>234</v>
      </c>
      <c r="AQ250" s="54">
        <f>Threshold!$C$8</f>
        <v>234</v>
      </c>
      <c r="AR250" s="55">
        <f>Threshold!$C$8</f>
        <v>234</v>
      </c>
      <c r="AS250" s="56">
        <f>Threshold!$C$8</f>
        <v>234</v>
      </c>
      <c r="AT250" s="57">
        <f>Threshold!$C$8</f>
        <v>234</v>
      </c>
      <c r="AU250" s="58">
        <f>Threshold!$C$8</f>
        <v>234</v>
      </c>
      <c r="AV250" s="20"/>
      <c r="AW250" s="20"/>
      <c r="AX250" s="18"/>
      <c r="AY250" s="18"/>
      <c r="AZ250" s="18"/>
      <c r="BA250" s="18"/>
      <c r="BB250" s="18"/>
      <c r="BC250" s="18"/>
      <c r="BD250" s="18"/>
      <c r="BE250" s="18"/>
      <c r="BF250" s="155" t="str">
        <f>ESE!R248</f>
        <v>TOTAL NO OF STUDENTS</v>
      </c>
      <c r="BG250" s="156"/>
      <c r="BH250" s="156"/>
      <c r="BI250" s="156"/>
      <c r="BJ250" s="156"/>
      <c r="BK250" s="156"/>
      <c r="BL250" s="157"/>
      <c r="BM250" s="53">
        <f>Threshold!$C$8</f>
        <v>234</v>
      </c>
      <c r="BN250" s="54">
        <f>Threshold!$C$8</f>
        <v>234</v>
      </c>
      <c r="BO250" s="55">
        <f>Threshold!$C$8</f>
        <v>234</v>
      </c>
      <c r="BP250" s="56">
        <f>Threshold!$C$8</f>
        <v>234</v>
      </c>
      <c r="BQ250" s="57">
        <f>Threshold!$C$8</f>
        <v>234</v>
      </c>
      <c r="BR250" s="58">
        <f>Threshold!$C$8</f>
        <v>234</v>
      </c>
      <c r="CX250" s="131" t="str">
        <f>BF250</f>
        <v>TOTAL NO OF STUDENTS</v>
      </c>
      <c r="CY250" s="131"/>
      <c r="CZ250" s="131"/>
      <c r="DA250" s="131"/>
      <c r="DB250" s="131"/>
      <c r="DC250" s="53">
        <f>Threshold!$C$8</f>
        <v>234</v>
      </c>
      <c r="DD250" s="54">
        <f>Threshold!$C$8</f>
        <v>234</v>
      </c>
      <c r="DE250" s="55">
        <f>Threshold!$C$8</f>
        <v>234</v>
      </c>
      <c r="DF250" s="56">
        <f>Threshold!$C$8</f>
        <v>234</v>
      </c>
      <c r="DG250" s="57">
        <f>Threshold!$C$8</f>
        <v>234</v>
      </c>
      <c r="DH250" s="58">
        <f>Threshold!$C$8</f>
        <v>234</v>
      </c>
    </row>
    <row r="251" spans="2:112" x14ac:dyDescent="0.3">
      <c r="AI251" s="178" t="s">
        <v>30</v>
      </c>
      <c r="AJ251" s="178"/>
      <c r="AK251" s="178"/>
      <c r="AL251" s="178"/>
      <c r="AM251" s="178"/>
      <c r="AN251" s="178"/>
      <c r="AO251" s="178"/>
      <c r="AP251" s="39">
        <f>AP249/AP250</f>
        <v>0.58119658119658124</v>
      </c>
      <c r="AQ251" s="40">
        <f t="shared" ref="AQ251:AU251" si="183">AQ249/AQ250</f>
        <v>0.61538461538461542</v>
      </c>
      <c r="AR251" s="41">
        <f t="shared" si="183"/>
        <v>0.72649572649572647</v>
      </c>
      <c r="AS251" s="42">
        <f t="shared" si="183"/>
        <v>0.77350427350427353</v>
      </c>
      <c r="AT251" s="43">
        <f t="shared" si="183"/>
        <v>0.63675213675213671</v>
      </c>
      <c r="AU251" s="44">
        <f t="shared" si="183"/>
        <v>0.69658119658119655</v>
      </c>
      <c r="AV251" s="20"/>
      <c r="AW251" s="20"/>
      <c r="AX251" s="18"/>
      <c r="AY251" s="18"/>
      <c r="AZ251" s="18"/>
      <c r="BA251" s="18"/>
      <c r="BB251" s="18"/>
      <c r="BC251" s="18"/>
      <c r="BD251" s="18"/>
      <c r="BE251" s="18"/>
      <c r="BF251" s="155" t="str">
        <f>ESE!R249</f>
        <v>PERCENTAGE OF ATTAINMENT</v>
      </c>
      <c r="BG251" s="156"/>
      <c r="BH251" s="156"/>
      <c r="BI251" s="156"/>
      <c r="BJ251" s="156"/>
      <c r="BK251" s="156"/>
      <c r="BL251" s="157"/>
      <c r="BM251" s="39">
        <f>BM249/BM250</f>
        <v>0.70512820512820518</v>
      </c>
      <c r="BN251" s="40">
        <f t="shared" ref="BN251:BR251" si="184">BN249/BN250</f>
        <v>0.63247863247863245</v>
      </c>
      <c r="BO251" s="41">
        <f t="shared" si="184"/>
        <v>0.56837606837606836</v>
      </c>
      <c r="BP251" s="42">
        <f t="shared" si="184"/>
        <v>0.61538461538461542</v>
      </c>
      <c r="BQ251" s="43">
        <f t="shared" si="184"/>
        <v>0.66239316239316237</v>
      </c>
      <c r="BR251" s="44">
        <f t="shared" si="184"/>
        <v>0.26923076923076922</v>
      </c>
      <c r="CX251" s="131" t="str">
        <f>BF251</f>
        <v>PERCENTAGE OF ATTAINMENT</v>
      </c>
      <c r="CY251" s="131"/>
      <c r="CZ251" s="131"/>
      <c r="DA251" s="131"/>
      <c r="DB251" s="131"/>
      <c r="DC251" s="39">
        <f>DC249/DC250</f>
        <v>0.56837606837606836</v>
      </c>
      <c r="DD251" s="40">
        <f t="shared" ref="DD251:DH251" si="185">DD249/DD250</f>
        <v>0.55982905982905984</v>
      </c>
      <c r="DE251" s="41">
        <f t="shared" si="185"/>
        <v>0.5</v>
      </c>
      <c r="DF251" s="42">
        <f t="shared" si="185"/>
        <v>0.53846153846153844</v>
      </c>
      <c r="DG251" s="43">
        <f t="shared" si="185"/>
        <v>0.53418803418803418</v>
      </c>
      <c r="DH251" s="44">
        <f t="shared" si="185"/>
        <v>0.24358974358974358</v>
      </c>
    </row>
  </sheetData>
  <mergeCells count="283">
    <mergeCell ref="D248:E248"/>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39:E239"/>
    <mergeCell ref="D240:E240"/>
    <mergeCell ref="D241:E241"/>
    <mergeCell ref="D242:E242"/>
    <mergeCell ref="D243:E243"/>
    <mergeCell ref="D244:E244"/>
    <mergeCell ref="D245:E245"/>
    <mergeCell ref="D246:E246"/>
    <mergeCell ref="D247:E247"/>
    <mergeCell ref="D230:E230"/>
    <mergeCell ref="D231:E231"/>
    <mergeCell ref="D232:E232"/>
    <mergeCell ref="D233:E233"/>
    <mergeCell ref="D234:E234"/>
    <mergeCell ref="D235:E235"/>
    <mergeCell ref="D236:E236"/>
    <mergeCell ref="D237:E237"/>
    <mergeCell ref="D238:E238"/>
    <mergeCell ref="B6:C6"/>
    <mergeCell ref="F6:G6"/>
    <mergeCell ref="B7:C7"/>
    <mergeCell ref="F7:G7"/>
    <mergeCell ref="B8:C8"/>
    <mergeCell ref="E8:G8"/>
    <mergeCell ref="D22:E22"/>
    <mergeCell ref="D23:E23"/>
    <mergeCell ref="D24:E24"/>
    <mergeCell ref="D16:E16"/>
    <mergeCell ref="D17:E17"/>
    <mergeCell ref="D18:E18"/>
    <mergeCell ref="B9:C9"/>
    <mergeCell ref="B10:C10"/>
    <mergeCell ref="B11:B14"/>
    <mergeCell ref="C11:C14"/>
    <mergeCell ref="D11:D14"/>
    <mergeCell ref="D15:E15"/>
    <mergeCell ref="F11:O11"/>
    <mergeCell ref="O12:O13"/>
    <mergeCell ref="D25:E25"/>
    <mergeCell ref="D26:E26"/>
    <mergeCell ref="D27:E27"/>
    <mergeCell ref="D19:E19"/>
    <mergeCell ref="D20:E20"/>
    <mergeCell ref="D21:E21"/>
    <mergeCell ref="D34:E34"/>
    <mergeCell ref="D35:E35"/>
    <mergeCell ref="D36:E36"/>
    <mergeCell ref="D37:E37"/>
    <mergeCell ref="D38:E38"/>
    <mergeCell ref="D39:E39"/>
    <mergeCell ref="D28:E28"/>
    <mergeCell ref="D29:E29"/>
    <mergeCell ref="D30:E30"/>
    <mergeCell ref="D31:E31"/>
    <mergeCell ref="D32:E32"/>
    <mergeCell ref="D33:E33"/>
    <mergeCell ref="D46:E46"/>
    <mergeCell ref="D47:E47"/>
    <mergeCell ref="D48:E48"/>
    <mergeCell ref="D49:E49"/>
    <mergeCell ref="D50:E50"/>
    <mergeCell ref="D51:E51"/>
    <mergeCell ref="D40:E40"/>
    <mergeCell ref="D41:E41"/>
    <mergeCell ref="D42:E42"/>
    <mergeCell ref="D43:E43"/>
    <mergeCell ref="D44:E44"/>
    <mergeCell ref="D45:E45"/>
    <mergeCell ref="D58:E58"/>
    <mergeCell ref="D59:E59"/>
    <mergeCell ref="D60:E60"/>
    <mergeCell ref="D61:E61"/>
    <mergeCell ref="D62:E62"/>
    <mergeCell ref="D63:E63"/>
    <mergeCell ref="D52:E52"/>
    <mergeCell ref="D53:E53"/>
    <mergeCell ref="D54:E54"/>
    <mergeCell ref="D55:E55"/>
    <mergeCell ref="D56:E56"/>
    <mergeCell ref="D57:E57"/>
    <mergeCell ref="D70:E70"/>
    <mergeCell ref="D71:E71"/>
    <mergeCell ref="D72:E72"/>
    <mergeCell ref="D73:E73"/>
    <mergeCell ref="D74:E74"/>
    <mergeCell ref="D75:E75"/>
    <mergeCell ref="D64:E64"/>
    <mergeCell ref="D65:E65"/>
    <mergeCell ref="D66:E66"/>
    <mergeCell ref="D67:E67"/>
    <mergeCell ref="D68:E68"/>
    <mergeCell ref="D69:E69"/>
    <mergeCell ref="D82:E82"/>
    <mergeCell ref="D83:E83"/>
    <mergeCell ref="D84:E84"/>
    <mergeCell ref="D85:E85"/>
    <mergeCell ref="D86:E86"/>
    <mergeCell ref="D87:E87"/>
    <mergeCell ref="D76:E76"/>
    <mergeCell ref="D77:E77"/>
    <mergeCell ref="D78:E78"/>
    <mergeCell ref="D79:E79"/>
    <mergeCell ref="D80:E80"/>
    <mergeCell ref="D81:E81"/>
    <mergeCell ref="D94:E94"/>
    <mergeCell ref="D95:E95"/>
    <mergeCell ref="D96:E96"/>
    <mergeCell ref="D97:E97"/>
    <mergeCell ref="D98:E98"/>
    <mergeCell ref="D99:E99"/>
    <mergeCell ref="D88:E88"/>
    <mergeCell ref="D89:E89"/>
    <mergeCell ref="D90:E90"/>
    <mergeCell ref="D91:E91"/>
    <mergeCell ref="D92:E92"/>
    <mergeCell ref="D93:E93"/>
    <mergeCell ref="D106:E106"/>
    <mergeCell ref="D107:E107"/>
    <mergeCell ref="D108:E108"/>
    <mergeCell ref="D109:E109"/>
    <mergeCell ref="D110:E110"/>
    <mergeCell ref="D111:E111"/>
    <mergeCell ref="D100:E100"/>
    <mergeCell ref="D101:E101"/>
    <mergeCell ref="D102:E102"/>
    <mergeCell ref="D103:E103"/>
    <mergeCell ref="D104:E104"/>
    <mergeCell ref="D105:E105"/>
    <mergeCell ref="D118:E118"/>
    <mergeCell ref="D119:E119"/>
    <mergeCell ref="D120:E120"/>
    <mergeCell ref="D121:E121"/>
    <mergeCell ref="D122:E122"/>
    <mergeCell ref="D123:E123"/>
    <mergeCell ref="D112:E112"/>
    <mergeCell ref="D113:E113"/>
    <mergeCell ref="D114:E114"/>
    <mergeCell ref="D115:E115"/>
    <mergeCell ref="D116:E116"/>
    <mergeCell ref="D117:E117"/>
    <mergeCell ref="D130:E130"/>
    <mergeCell ref="D131:E131"/>
    <mergeCell ref="D132:E132"/>
    <mergeCell ref="D133:E133"/>
    <mergeCell ref="D134:E134"/>
    <mergeCell ref="D135:E135"/>
    <mergeCell ref="D124:E124"/>
    <mergeCell ref="D125:E125"/>
    <mergeCell ref="D126:E126"/>
    <mergeCell ref="D127:E127"/>
    <mergeCell ref="D128:E128"/>
    <mergeCell ref="D129:E129"/>
    <mergeCell ref="D142:E142"/>
    <mergeCell ref="D143:E143"/>
    <mergeCell ref="D144:E144"/>
    <mergeCell ref="D145:E145"/>
    <mergeCell ref="D146:E146"/>
    <mergeCell ref="D147:E147"/>
    <mergeCell ref="D136:E136"/>
    <mergeCell ref="D137:E137"/>
    <mergeCell ref="D138:E138"/>
    <mergeCell ref="D139:E139"/>
    <mergeCell ref="D140:E140"/>
    <mergeCell ref="D141:E141"/>
    <mergeCell ref="D154:E154"/>
    <mergeCell ref="D155:E155"/>
    <mergeCell ref="D156:E156"/>
    <mergeCell ref="D157:E157"/>
    <mergeCell ref="D158:E158"/>
    <mergeCell ref="D159:E159"/>
    <mergeCell ref="D148:E148"/>
    <mergeCell ref="D149:E149"/>
    <mergeCell ref="D150:E150"/>
    <mergeCell ref="D151:E151"/>
    <mergeCell ref="D152:E152"/>
    <mergeCell ref="D153:E153"/>
    <mergeCell ref="D166:E166"/>
    <mergeCell ref="D167:E167"/>
    <mergeCell ref="D168:E168"/>
    <mergeCell ref="D169:E169"/>
    <mergeCell ref="D170:E170"/>
    <mergeCell ref="D171:E171"/>
    <mergeCell ref="D160:E160"/>
    <mergeCell ref="D161:E161"/>
    <mergeCell ref="D162:E162"/>
    <mergeCell ref="D163:E163"/>
    <mergeCell ref="D164:E164"/>
    <mergeCell ref="D165:E165"/>
    <mergeCell ref="D178:E178"/>
    <mergeCell ref="D179:E179"/>
    <mergeCell ref="D180:E180"/>
    <mergeCell ref="D181:E181"/>
    <mergeCell ref="D182:E182"/>
    <mergeCell ref="D183:E183"/>
    <mergeCell ref="D172:E172"/>
    <mergeCell ref="D173:E173"/>
    <mergeCell ref="D174:E174"/>
    <mergeCell ref="D175:E175"/>
    <mergeCell ref="D176:E176"/>
    <mergeCell ref="D177:E177"/>
    <mergeCell ref="D193:E193"/>
    <mergeCell ref="D194:E194"/>
    <mergeCell ref="D195:E195"/>
    <mergeCell ref="D184:E184"/>
    <mergeCell ref="D185:E185"/>
    <mergeCell ref="D186:E186"/>
    <mergeCell ref="D187:E187"/>
    <mergeCell ref="D188:E188"/>
    <mergeCell ref="D189:E189"/>
    <mergeCell ref="D208:E208"/>
    <mergeCell ref="D209:E209"/>
    <mergeCell ref="D229:E229"/>
    <mergeCell ref="P11:AF11"/>
    <mergeCell ref="AF12:AF13"/>
    <mergeCell ref="AG11:AI11"/>
    <mergeCell ref="AG12:AG13"/>
    <mergeCell ref="AH12:AH13"/>
    <mergeCell ref="AI12:AI13"/>
    <mergeCell ref="D202:E202"/>
    <mergeCell ref="D203:E203"/>
    <mergeCell ref="D204:E204"/>
    <mergeCell ref="D205:E205"/>
    <mergeCell ref="D206:E206"/>
    <mergeCell ref="D207:E207"/>
    <mergeCell ref="D196:E196"/>
    <mergeCell ref="D197:E197"/>
    <mergeCell ref="D198:E198"/>
    <mergeCell ref="D199:E199"/>
    <mergeCell ref="D200:E200"/>
    <mergeCell ref="D201:E201"/>
    <mergeCell ref="D190:E190"/>
    <mergeCell ref="D191:E191"/>
    <mergeCell ref="D192:E192"/>
    <mergeCell ref="AP11:AU11"/>
    <mergeCell ref="AP12:AU12"/>
    <mergeCell ref="AI249:AO249"/>
    <mergeCell ref="AI250:AO250"/>
    <mergeCell ref="AI251:AO251"/>
    <mergeCell ref="AJ11:AL11"/>
    <mergeCell ref="AJ12:AJ13"/>
    <mergeCell ref="AK12:AK13"/>
    <mergeCell ref="AL12:AL13"/>
    <mergeCell ref="AM11:AN11"/>
    <mergeCell ref="AO11:AO13"/>
    <mergeCell ref="AM12:AM13"/>
    <mergeCell ref="AN12:AN13"/>
    <mergeCell ref="CX249:DB249"/>
    <mergeCell ref="CX250:DB250"/>
    <mergeCell ref="CX251:DB251"/>
    <mergeCell ref="CE11:CJ13"/>
    <mergeCell ref="CK11:CP13"/>
    <mergeCell ref="CQ11:CV13"/>
    <mergeCell ref="CW11:DB13"/>
    <mergeCell ref="DC11:DH13"/>
    <mergeCell ref="BF249:BL249"/>
    <mergeCell ref="BF250:BL250"/>
    <mergeCell ref="BF251:BL251"/>
    <mergeCell ref="BS11:BX13"/>
    <mergeCell ref="BY11:CD13"/>
    <mergeCell ref="AV11:BL11"/>
    <mergeCell ref="BM11:BR11"/>
    <mergeCell ref="BL12:BL13"/>
    <mergeCell ref="BM12:BR12"/>
  </mergeCells>
  <phoneticPr fontId="7" type="noConversion"/>
  <dataValidations count="1">
    <dataValidation type="decimal" allowBlank="1" showInputMessage="1" showErrorMessage="1" sqref="AM15:AN248 AJ15:AK248" xr:uid="{00000000-0002-0000-0700-000000000000}">
      <formula1>0</formula1>
      <formula2>10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9:Y36"/>
  <sheetViews>
    <sheetView topLeftCell="A10" zoomScale="120" zoomScaleNormal="120" workbookViewId="0">
      <selection activeCell="D16" sqref="D16"/>
    </sheetView>
  </sheetViews>
  <sheetFormatPr defaultRowHeight="14.4" x14ac:dyDescent="0.3"/>
  <cols>
    <col min="3" max="3" width="68.44140625" customWidth="1"/>
    <col min="4" max="4" width="11" customWidth="1"/>
    <col min="5" max="6" width="10.33203125" bestFit="1" customWidth="1"/>
  </cols>
  <sheetData>
    <row r="9" spans="1:12" ht="18" x14ac:dyDescent="0.35">
      <c r="A9" s="125" t="str">
        <f>'CAT1'!B4</f>
        <v xml:space="preserve">                   Programme: </v>
      </c>
      <c r="B9" s="126"/>
      <c r="C9" s="90" t="str">
        <f>'CAT1'!D4</f>
        <v>B.E. Marine Engineering</v>
      </c>
      <c r="D9" s="91" t="str">
        <f>'CAT1'!E4</f>
        <v>Batch:</v>
      </c>
      <c r="E9" s="140">
        <f>'CAT1'!F4</f>
        <v>21</v>
      </c>
      <c r="F9" s="141"/>
    </row>
    <row r="10" spans="1:12" ht="18" x14ac:dyDescent="0.35">
      <c r="A10" s="125" t="str">
        <f>'CAT1'!B5</f>
        <v>Year/Semester:</v>
      </c>
      <c r="B10" s="126"/>
      <c r="C10" s="90" t="str">
        <f>'CAT1'!D5</f>
        <v>III/V</v>
      </c>
      <c r="D10" s="91" t="str">
        <f>'CAT1'!E5</f>
        <v>AY:</v>
      </c>
      <c r="E10" s="140" t="str">
        <f>'CAT1'!F5</f>
        <v>2023-2024 (ODD)</v>
      </c>
      <c r="F10" s="141"/>
    </row>
    <row r="11" spans="1:12" ht="17.399999999999999" x14ac:dyDescent="0.3">
      <c r="A11" s="125" t="str">
        <f>'CAT1'!B6</f>
        <v>Course Code/Name:</v>
      </c>
      <c r="B11" s="126"/>
      <c r="C11" s="90" t="str">
        <f>'CAT1'!D6</f>
        <v>UEIT501- Data Science</v>
      </c>
      <c r="D11" s="140" t="str">
        <f>'CAT1'!E6</f>
        <v>Threshold Calculation</v>
      </c>
      <c r="E11" s="152"/>
      <c r="F11" s="141"/>
      <c r="G11" s="193" t="s">
        <v>56</v>
      </c>
      <c r="H11" s="194"/>
      <c r="I11" s="194"/>
      <c r="J11" s="194"/>
      <c r="K11" s="194"/>
      <c r="L11" s="195"/>
    </row>
    <row r="12" spans="1:12" ht="18" x14ac:dyDescent="0.35">
      <c r="A12" s="125" t="str">
        <f>'CAT1'!B7</f>
        <v>No. of Students:</v>
      </c>
      <c r="B12" s="126"/>
      <c r="C12" s="92">
        <f>'CAT1'!$S$248</f>
        <v>234</v>
      </c>
      <c r="D12" s="66" t="str">
        <f>'CAT1'!E7</f>
        <v>CAY-1</v>
      </c>
      <c r="E12" s="66" t="str">
        <f>'CAT1'!F7</f>
        <v>CAY-2</v>
      </c>
      <c r="F12" s="66" t="str">
        <f>'CAT1'!G7</f>
        <v>CAY-3</v>
      </c>
      <c r="G12" s="196" t="s">
        <v>57</v>
      </c>
      <c r="H12" s="197"/>
      <c r="I12" s="196" t="s">
        <v>58</v>
      </c>
      <c r="J12" s="197"/>
      <c r="K12" s="196" t="s">
        <v>59</v>
      </c>
      <c r="L12" s="197"/>
    </row>
    <row r="13" spans="1:12" ht="17.399999999999999" x14ac:dyDescent="0.3">
      <c r="A13" s="142" t="str">
        <f>'CAT1'!B8</f>
        <v>Course Threshold:</v>
      </c>
      <c r="B13" s="143"/>
      <c r="C13" s="93">
        <f>'CAT1'!D8</f>
        <v>0.75079180999742778</v>
      </c>
      <c r="D13" s="98">
        <f>'CAT1'!E8</f>
        <v>0.76070093457943921</v>
      </c>
      <c r="E13" s="98">
        <f>'CAT1'!F8</f>
        <v>0.70328000000000002</v>
      </c>
      <c r="F13" s="98">
        <f>'CAT1'!G8</f>
        <v>0.78839449541284412</v>
      </c>
      <c r="G13" s="196" t="s">
        <v>60</v>
      </c>
      <c r="H13" s="197"/>
      <c r="I13" s="196" t="s">
        <v>61</v>
      </c>
      <c r="J13" s="197"/>
      <c r="K13" s="196" t="s">
        <v>62</v>
      </c>
      <c r="L13" s="197"/>
    </row>
    <row r="14" spans="1:12" ht="15.6" x14ac:dyDescent="0.3">
      <c r="A14" s="198" t="s">
        <v>63</v>
      </c>
      <c r="B14" s="200" t="s">
        <v>64</v>
      </c>
      <c r="C14" s="201"/>
      <c r="D14" s="204" t="s">
        <v>65</v>
      </c>
      <c r="E14" s="205"/>
      <c r="F14" s="205"/>
      <c r="G14" s="205"/>
      <c r="H14" s="205"/>
      <c r="I14" s="206"/>
    </row>
    <row r="15" spans="1:12" ht="15.6" x14ac:dyDescent="0.3">
      <c r="A15" s="199"/>
      <c r="B15" s="202"/>
      <c r="C15" s="203"/>
      <c r="D15" s="39" t="s">
        <v>6</v>
      </c>
      <c r="E15" s="40" t="s">
        <v>7</v>
      </c>
      <c r="F15" s="41" t="s">
        <v>24</v>
      </c>
      <c r="G15" s="42" t="s">
        <v>25</v>
      </c>
      <c r="H15" s="43" t="s">
        <v>31</v>
      </c>
      <c r="I15" s="44" t="s">
        <v>32</v>
      </c>
    </row>
    <row r="16" spans="1:12" ht="15.6" x14ac:dyDescent="0.3">
      <c r="A16" s="59">
        <v>1</v>
      </c>
      <c r="B16" s="207" t="s">
        <v>81</v>
      </c>
      <c r="C16" s="208"/>
      <c r="D16" s="39">
        <f>'Overall Attainment'!AP251</f>
        <v>0.58119658119658124</v>
      </c>
      <c r="E16" s="40">
        <f>'Overall Attainment'!AQ251</f>
        <v>0.61538461538461542</v>
      </c>
      <c r="F16" s="41">
        <f>'Overall Attainment'!AR251</f>
        <v>0.72649572649572647</v>
      </c>
      <c r="G16" s="42">
        <f>'Overall Attainment'!AS251</f>
        <v>0.77350427350427353</v>
      </c>
      <c r="H16" s="43">
        <f>'Overall Attainment'!AT251</f>
        <v>0.63675213675213671</v>
      </c>
      <c r="I16" s="44">
        <f>'Overall Attainment'!AU251</f>
        <v>0.69658119658119655</v>
      </c>
    </row>
    <row r="17" spans="1:25" ht="15.6" x14ac:dyDescent="0.3">
      <c r="A17" s="59">
        <v>2</v>
      </c>
      <c r="B17" s="209" t="s">
        <v>66</v>
      </c>
      <c r="C17" s="210"/>
      <c r="D17" s="39">
        <f>D16*0.4</f>
        <v>0.23247863247863251</v>
      </c>
      <c r="E17" s="40">
        <f t="shared" ref="E17:I17" si="0">E16*0.4</f>
        <v>0.24615384615384617</v>
      </c>
      <c r="F17" s="41">
        <f t="shared" si="0"/>
        <v>0.29059829059829062</v>
      </c>
      <c r="G17" s="42">
        <f t="shared" si="0"/>
        <v>0.30940170940170941</v>
      </c>
      <c r="H17" s="43">
        <f t="shared" si="0"/>
        <v>0.25470085470085468</v>
      </c>
      <c r="I17" s="44">
        <f t="shared" si="0"/>
        <v>0.27863247863247864</v>
      </c>
    </row>
    <row r="18" spans="1:25" ht="15.6" x14ac:dyDescent="0.3">
      <c r="A18" s="60">
        <v>3</v>
      </c>
      <c r="B18" s="191" t="s">
        <v>67</v>
      </c>
      <c r="C18" s="192" t="s">
        <v>68</v>
      </c>
      <c r="D18" s="39">
        <f>'Overall Attainment'!BM251</f>
        <v>0.70512820512820518</v>
      </c>
      <c r="E18" s="40">
        <f>'Overall Attainment'!BN251</f>
        <v>0.63247863247863245</v>
      </c>
      <c r="F18" s="41">
        <f>'Overall Attainment'!BO251</f>
        <v>0.56837606837606836</v>
      </c>
      <c r="G18" s="42">
        <f>'Overall Attainment'!BP251</f>
        <v>0.61538461538461542</v>
      </c>
      <c r="H18" s="43">
        <f>'Overall Attainment'!BQ251</f>
        <v>0.66239316239316237</v>
      </c>
      <c r="I18" s="44">
        <f>'Overall Attainment'!BR251</f>
        <v>0.26923076923076922</v>
      </c>
      <c r="X18" s="67">
        <v>1</v>
      </c>
      <c r="Y18" s="53">
        <f>$D$25</f>
        <v>2</v>
      </c>
    </row>
    <row r="19" spans="1:25" ht="15.6" x14ac:dyDescent="0.3">
      <c r="A19" s="60">
        <v>4</v>
      </c>
      <c r="B19" s="181" t="s">
        <v>69</v>
      </c>
      <c r="C19" s="182" t="s">
        <v>68</v>
      </c>
      <c r="D19" s="39">
        <f>D18*0.6</f>
        <v>0.42307692307692307</v>
      </c>
      <c r="E19" s="40">
        <f t="shared" ref="E19:I19" si="1">E18*0.6</f>
        <v>0.37948717948717947</v>
      </c>
      <c r="F19" s="41">
        <f t="shared" si="1"/>
        <v>0.34102564102564098</v>
      </c>
      <c r="G19" s="42">
        <f t="shared" si="1"/>
        <v>0.36923076923076925</v>
      </c>
      <c r="H19" s="43">
        <f t="shared" si="1"/>
        <v>0.39743589743589741</v>
      </c>
      <c r="I19" s="44">
        <f t="shared" si="1"/>
        <v>0.16153846153846152</v>
      </c>
      <c r="X19" s="68">
        <v>2</v>
      </c>
      <c r="Y19" s="54">
        <f>$E$25</f>
        <v>2</v>
      </c>
    </row>
    <row r="20" spans="1:25" ht="15.6" x14ac:dyDescent="0.3">
      <c r="A20" s="61">
        <v>5</v>
      </c>
      <c r="B20" s="183" t="s">
        <v>70</v>
      </c>
      <c r="C20" s="184" t="s">
        <v>71</v>
      </c>
      <c r="D20" s="39">
        <f>D19+D17</f>
        <v>0.65555555555555556</v>
      </c>
      <c r="E20" s="40">
        <f t="shared" ref="E20:I20" si="2">E19+E17</f>
        <v>0.62564102564102564</v>
      </c>
      <c r="F20" s="41">
        <f t="shared" si="2"/>
        <v>0.6316239316239316</v>
      </c>
      <c r="G20" s="42">
        <f t="shared" si="2"/>
        <v>0.67863247863247866</v>
      </c>
      <c r="H20" s="43">
        <f t="shared" si="2"/>
        <v>0.65213675213675204</v>
      </c>
      <c r="I20" s="44">
        <f t="shared" si="2"/>
        <v>0.44017094017094016</v>
      </c>
      <c r="X20" s="69">
        <v>3</v>
      </c>
      <c r="Y20" s="55">
        <f>$F$25</f>
        <v>2</v>
      </c>
    </row>
    <row r="21" spans="1:25" ht="15.6" x14ac:dyDescent="0.3">
      <c r="A21" s="61">
        <v>6</v>
      </c>
      <c r="B21" s="183" t="s">
        <v>72</v>
      </c>
      <c r="C21" s="184" t="s">
        <v>73</v>
      </c>
      <c r="D21" s="39">
        <f>D20*0.9</f>
        <v>0.59</v>
      </c>
      <c r="E21" s="40">
        <f t="shared" ref="E21:I21" si="3">E20*0.9</f>
        <v>0.56307692307692314</v>
      </c>
      <c r="F21" s="41">
        <f t="shared" si="3"/>
        <v>0.56846153846153846</v>
      </c>
      <c r="G21" s="42">
        <f t="shared" si="3"/>
        <v>0.61076923076923084</v>
      </c>
      <c r="H21" s="43">
        <f t="shared" si="3"/>
        <v>0.58692307692307688</v>
      </c>
      <c r="I21" s="44">
        <f t="shared" si="3"/>
        <v>0.39615384615384613</v>
      </c>
      <c r="X21" s="70">
        <v>4</v>
      </c>
      <c r="Y21" s="56">
        <f>$G$25</f>
        <v>2</v>
      </c>
    </row>
    <row r="22" spans="1:25" ht="15.6" x14ac:dyDescent="0.3">
      <c r="A22" s="62">
        <v>7</v>
      </c>
      <c r="B22" s="185" t="s">
        <v>74</v>
      </c>
      <c r="C22" s="186" t="s">
        <v>75</v>
      </c>
      <c r="D22" s="39">
        <f>CES!D234</f>
        <v>0.71162790697674416</v>
      </c>
      <c r="E22" s="40">
        <f>CES!E234</f>
        <v>0.67906976744186043</v>
      </c>
      <c r="F22" s="41">
        <f>CES!F234</f>
        <v>0.67906976744186043</v>
      </c>
      <c r="G22" s="42">
        <f>CES!G234</f>
        <v>0.61860465116279073</v>
      </c>
      <c r="H22" s="43">
        <f>CES!H234</f>
        <v>0.65581395348837213</v>
      </c>
      <c r="I22" s="44">
        <f>CES!I234</f>
        <v>0.65116279069767447</v>
      </c>
      <c r="X22" s="71">
        <v>5</v>
      </c>
      <c r="Y22" s="57">
        <f>$H$25</f>
        <v>2</v>
      </c>
    </row>
    <row r="23" spans="1:25" ht="15.6" x14ac:dyDescent="0.3">
      <c r="A23" s="62">
        <v>8</v>
      </c>
      <c r="B23" s="187" t="s">
        <v>76</v>
      </c>
      <c r="C23" s="188" t="s">
        <v>75</v>
      </c>
      <c r="D23" s="39">
        <f>D22*0.1</f>
        <v>7.1162790697674422E-2</v>
      </c>
      <c r="E23" s="40">
        <f t="shared" ref="E23:I23" si="4">E22*0.1</f>
        <v>6.790697674418604E-2</v>
      </c>
      <c r="F23" s="41">
        <f t="shared" si="4"/>
        <v>6.790697674418604E-2</v>
      </c>
      <c r="G23" s="42">
        <f t="shared" si="4"/>
        <v>6.1860465116279073E-2</v>
      </c>
      <c r="H23" s="43">
        <f t="shared" si="4"/>
        <v>6.558139534883721E-2</v>
      </c>
      <c r="I23" s="44">
        <f t="shared" si="4"/>
        <v>6.5116279069767455E-2</v>
      </c>
      <c r="X23" s="72">
        <v>6</v>
      </c>
      <c r="Y23" s="58">
        <f>$I$25</f>
        <v>0</v>
      </c>
    </row>
    <row r="24" spans="1:25" ht="15.6" x14ac:dyDescent="0.3">
      <c r="A24" s="63">
        <v>9</v>
      </c>
      <c r="B24" s="189" t="s">
        <v>77</v>
      </c>
      <c r="C24" s="190" t="s">
        <v>78</v>
      </c>
      <c r="D24" s="39">
        <f>D23+D21</f>
        <v>0.66116279069767436</v>
      </c>
      <c r="E24" s="40">
        <f t="shared" ref="E24:I24" si="5">E23+E21</f>
        <v>0.63098389982110914</v>
      </c>
      <c r="F24" s="41">
        <f t="shared" si="5"/>
        <v>0.63636851520572446</v>
      </c>
      <c r="G24" s="42">
        <f t="shared" si="5"/>
        <v>0.67262969588550992</v>
      </c>
      <c r="H24" s="43">
        <f t="shared" si="5"/>
        <v>0.6525044722719141</v>
      </c>
      <c r="I24" s="44">
        <f t="shared" si="5"/>
        <v>0.4612701252236136</v>
      </c>
    </row>
    <row r="25" spans="1:25" ht="15.6" x14ac:dyDescent="0.3">
      <c r="A25" s="63">
        <v>10</v>
      </c>
      <c r="B25" s="179" t="s">
        <v>79</v>
      </c>
      <c r="C25" s="180" t="s">
        <v>80</v>
      </c>
      <c r="D25" s="53">
        <f>IF(D24&lt;=50%,0,IF(AND(D24&gt;50%,D24&lt;=60%),1,IF(AND(D24&gt;60%,D24&lt;=70%),2,IF(AND(D24&gt;70%),3))))</f>
        <v>2</v>
      </c>
      <c r="E25" s="54">
        <f t="shared" ref="E25:I25" si="6">IF(E24&lt;=50%,0,IF(AND(E24&gt;50%,E24&lt;=60%),1,IF(AND(E24&gt;60%,E24&lt;=70%),2,IF(AND(E24&gt;70%),3))))</f>
        <v>2</v>
      </c>
      <c r="F25" s="55">
        <f t="shared" si="6"/>
        <v>2</v>
      </c>
      <c r="G25" s="56">
        <f t="shared" si="6"/>
        <v>2</v>
      </c>
      <c r="H25" s="57">
        <f t="shared" si="6"/>
        <v>2</v>
      </c>
      <c r="I25" s="58">
        <f t="shared" si="6"/>
        <v>0</v>
      </c>
    </row>
    <row r="27" spans="1:25" x14ac:dyDescent="0.3">
      <c r="D27" s="89"/>
      <c r="E27" s="89"/>
      <c r="F27" s="89"/>
      <c r="G27" s="89"/>
      <c r="H27" s="89"/>
      <c r="I27" s="89"/>
    </row>
    <row r="28" spans="1:25" x14ac:dyDescent="0.3">
      <c r="D28" s="89"/>
      <c r="E28" s="89"/>
      <c r="F28" s="89"/>
      <c r="G28" s="89"/>
      <c r="H28" s="89"/>
      <c r="I28" s="89"/>
    </row>
    <row r="29" spans="1:25" x14ac:dyDescent="0.3">
      <c r="D29" s="89"/>
      <c r="E29" s="89"/>
      <c r="F29" s="89"/>
      <c r="G29" s="89"/>
      <c r="H29" s="89"/>
      <c r="I29" s="89"/>
    </row>
    <row r="30" spans="1:25" x14ac:dyDescent="0.3">
      <c r="D30" s="89"/>
      <c r="E30" s="89"/>
      <c r="F30" s="89"/>
      <c r="G30" s="89"/>
      <c r="H30" s="89"/>
      <c r="I30" s="89"/>
    </row>
    <row r="31" spans="1:25" x14ac:dyDescent="0.3">
      <c r="D31" s="89"/>
      <c r="E31" s="89"/>
      <c r="F31" s="89"/>
      <c r="G31" s="89"/>
      <c r="H31" s="89"/>
      <c r="I31" s="89"/>
    </row>
    <row r="32" spans="1:25" x14ac:dyDescent="0.3">
      <c r="D32" s="89"/>
      <c r="E32" s="89"/>
      <c r="F32" s="89"/>
      <c r="G32" s="89"/>
      <c r="H32" s="89"/>
      <c r="I32" s="89"/>
    </row>
    <row r="33" spans="4:9" x14ac:dyDescent="0.3">
      <c r="D33" s="89"/>
      <c r="E33" s="89"/>
      <c r="F33" s="89"/>
      <c r="G33" s="89"/>
      <c r="H33" s="89"/>
      <c r="I33" s="89"/>
    </row>
    <row r="34" spans="4:9" x14ac:dyDescent="0.3">
      <c r="D34" s="89"/>
      <c r="E34" s="89"/>
      <c r="F34" s="89"/>
      <c r="G34" s="89"/>
      <c r="H34" s="89"/>
      <c r="I34" s="89"/>
    </row>
    <row r="35" spans="4:9" x14ac:dyDescent="0.3">
      <c r="D35" s="89"/>
      <c r="E35" s="89"/>
      <c r="F35" s="89"/>
      <c r="G35" s="89"/>
      <c r="H35" s="89"/>
      <c r="I35" s="89"/>
    </row>
    <row r="36" spans="4:9" x14ac:dyDescent="0.3">
      <c r="D36" s="89"/>
      <c r="E36" s="89"/>
      <c r="F36" s="89"/>
      <c r="G36" s="89"/>
      <c r="H36" s="89"/>
      <c r="I36" s="89"/>
    </row>
  </sheetData>
  <mergeCells count="28">
    <mergeCell ref="A9:B9"/>
    <mergeCell ref="E9:F9"/>
    <mergeCell ref="A10:B10"/>
    <mergeCell ref="E10:F10"/>
    <mergeCell ref="A11:B11"/>
    <mergeCell ref="D11:F11"/>
    <mergeCell ref="B18:C18"/>
    <mergeCell ref="A12:B12"/>
    <mergeCell ref="A13:B13"/>
    <mergeCell ref="G11:L11"/>
    <mergeCell ref="G12:H12"/>
    <mergeCell ref="I12:J12"/>
    <mergeCell ref="K12:L12"/>
    <mergeCell ref="G13:H13"/>
    <mergeCell ref="I13:J13"/>
    <mergeCell ref="K13:L13"/>
    <mergeCell ref="A14:A15"/>
    <mergeCell ref="B14:C15"/>
    <mergeCell ref="D14:I14"/>
    <mergeCell ref="B16:C16"/>
    <mergeCell ref="B17:C17"/>
    <mergeCell ref="B25:C25"/>
    <mergeCell ref="B19:C19"/>
    <mergeCell ref="B20:C20"/>
    <mergeCell ref="B21:C21"/>
    <mergeCell ref="B22:C22"/>
    <mergeCell ref="B23:C23"/>
    <mergeCell ref="B24:C24"/>
  </mergeCells>
  <phoneticPr fontId="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Marks Data Raw</vt:lpstr>
      <vt:lpstr>Threshold</vt:lpstr>
      <vt:lpstr>CAT1</vt:lpstr>
      <vt:lpstr>Model</vt:lpstr>
      <vt:lpstr>ESE</vt:lpstr>
      <vt:lpstr>CES</vt:lpstr>
      <vt:lpstr>Overall Attainment</vt:lpstr>
      <vt:lpstr>CO Attainment</vt:lpstr>
      <vt:lpstr>PO Attainment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abhishekshaji012345@gmail.com</dc:creator>
  <cp:lastModifiedBy>Ray Rex</cp:lastModifiedBy>
  <cp:lastPrinted>2024-01-23T09:23:47Z</cp:lastPrinted>
  <dcterms:created xsi:type="dcterms:W3CDTF">2024-01-19T21:54:35Z</dcterms:created>
  <dcterms:modified xsi:type="dcterms:W3CDTF">2024-06-12T08:55:35Z</dcterms:modified>
</cp:coreProperties>
</file>