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44" yWindow="84" windowWidth="10488" windowHeight="766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F37" i="1" l="1"/>
  <c r="AG37" i="1" s="1"/>
  <c r="AD37" i="1"/>
  <c r="Z37" i="1"/>
  <c r="W37" i="1"/>
  <c r="S37" i="1"/>
  <c r="AF36" i="1"/>
  <c r="AG36" i="1" s="1"/>
  <c r="AD36" i="1"/>
  <c r="Z36" i="1"/>
  <c r="W36" i="1"/>
  <c r="S36" i="1"/>
  <c r="AF35" i="1"/>
  <c r="AG35" i="1" s="1"/>
  <c r="AD35" i="1"/>
  <c r="Z35" i="1"/>
  <c r="W35" i="1"/>
  <c r="S35" i="1"/>
  <c r="AF34" i="1"/>
  <c r="AG34" i="1" s="1"/>
  <c r="AD34" i="1"/>
  <c r="Z34" i="1"/>
  <c r="W34" i="1"/>
  <c r="S34" i="1"/>
  <c r="AF33" i="1"/>
  <c r="AG33" i="1" s="1"/>
  <c r="AD33" i="1"/>
  <c r="Z33" i="1"/>
  <c r="W33" i="1"/>
  <c r="S33" i="1"/>
  <c r="AF32" i="1"/>
  <c r="AG32" i="1" s="1"/>
  <c r="AD32" i="1"/>
  <c r="Z32" i="1"/>
  <c r="W32" i="1"/>
  <c r="S32" i="1"/>
  <c r="AF31" i="1"/>
  <c r="AG31" i="1" s="1"/>
  <c r="AD31" i="1"/>
  <c r="Z31" i="1"/>
  <c r="W31" i="1"/>
  <c r="S31" i="1"/>
  <c r="AF30" i="1"/>
  <c r="AG30" i="1" s="1"/>
  <c r="AD30" i="1"/>
  <c r="Z30" i="1"/>
  <c r="W30" i="1"/>
  <c r="S30" i="1"/>
  <c r="AF29" i="1"/>
  <c r="AG29" i="1" s="1"/>
  <c r="AD29" i="1"/>
  <c r="Z29" i="1"/>
  <c r="W29" i="1"/>
  <c r="S29" i="1"/>
  <c r="AF28" i="1"/>
  <c r="AG28" i="1" s="1"/>
  <c r="AD28" i="1"/>
  <c r="Z28" i="1"/>
  <c r="W28" i="1"/>
  <c r="S28" i="1"/>
  <c r="AF27" i="1"/>
  <c r="AG27" i="1" s="1"/>
  <c r="AD27" i="1"/>
  <c r="Z27" i="1"/>
  <c r="W27" i="1"/>
  <c r="S27" i="1"/>
  <c r="AF26" i="1"/>
  <c r="AG26" i="1" s="1"/>
  <c r="AD26" i="1"/>
  <c r="Z26" i="1"/>
  <c r="W26" i="1"/>
  <c r="S26" i="1"/>
  <c r="AF25" i="1"/>
  <c r="AG25" i="1" s="1"/>
  <c r="AD25" i="1"/>
  <c r="Z25" i="1"/>
  <c r="W25" i="1"/>
  <c r="S25" i="1"/>
  <c r="AF24" i="1"/>
  <c r="AG24" i="1" s="1"/>
  <c r="AD24" i="1"/>
  <c r="Z24" i="1"/>
  <c r="W24" i="1"/>
  <c r="S24" i="1"/>
  <c r="AF23" i="1"/>
  <c r="AG23" i="1" s="1"/>
  <c r="AD23" i="1"/>
  <c r="Z23" i="1"/>
  <c r="W23" i="1"/>
  <c r="S23" i="1"/>
  <c r="AF22" i="1"/>
  <c r="AG22" i="1" s="1"/>
  <c r="AD22" i="1"/>
  <c r="Z22" i="1"/>
  <c r="W22" i="1"/>
  <c r="S22" i="1"/>
  <c r="AF21" i="1"/>
  <c r="AG21" i="1" s="1"/>
  <c r="AD21" i="1"/>
  <c r="Z21" i="1"/>
  <c r="W21" i="1"/>
  <c r="S21" i="1"/>
  <c r="AF20" i="1"/>
  <c r="AG20" i="1" s="1"/>
  <c r="AD20" i="1"/>
  <c r="Z20" i="1"/>
  <c r="W20" i="1"/>
  <c r="S20" i="1"/>
  <c r="AF19" i="1"/>
  <c r="AG19" i="1" s="1"/>
  <c r="AD19" i="1"/>
  <c r="Z19" i="1"/>
  <c r="W19" i="1"/>
  <c r="S19" i="1"/>
  <c r="AF18" i="1"/>
  <c r="AG18" i="1" s="1"/>
  <c r="AD18" i="1"/>
  <c r="Z18" i="1"/>
  <c r="W18" i="1"/>
  <c r="S18" i="1"/>
  <c r="AF17" i="1"/>
  <c r="AG17" i="1" s="1"/>
  <c r="AD17" i="1"/>
  <c r="Z17" i="1"/>
  <c r="W17" i="1"/>
  <c r="S17" i="1"/>
  <c r="AF16" i="1"/>
  <c r="AG16" i="1" s="1"/>
  <c r="AD16" i="1"/>
  <c r="Z16" i="1"/>
  <c r="W16" i="1"/>
  <c r="S16" i="1"/>
  <c r="AF15" i="1"/>
  <c r="AG15" i="1" s="1"/>
  <c r="AD15" i="1"/>
  <c r="Z15" i="1"/>
  <c r="W15" i="1"/>
  <c r="S15" i="1"/>
  <c r="AF14" i="1"/>
  <c r="AG14" i="1" s="1"/>
  <c r="AD14" i="1"/>
  <c r="Z14" i="1"/>
  <c r="W14" i="1"/>
  <c r="S14" i="1"/>
  <c r="AF13" i="1"/>
  <c r="AG13" i="1" s="1"/>
  <c r="AD13" i="1"/>
  <c r="Z13" i="1"/>
  <c r="W13" i="1"/>
  <c r="S13" i="1"/>
  <c r="AF12" i="1"/>
  <c r="AG12" i="1" s="1"/>
  <c r="AD12" i="1"/>
  <c r="Z12" i="1"/>
  <c r="W12" i="1"/>
  <c r="S12" i="1"/>
  <c r="AF11" i="1"/>
  <c r="AG11" i="1" s="1"/>
  <c r="AD11" i="1"/>
  <c r="Z11" i="1"/>
  <c r="W11" i="1"/>
  <c r="S11" i="1"/>
  <c r="AF10" i="1"/>
  <c r="AG10" i="1" s="1"/>
  <c r="AD10" i="1"/>
  <c r="Z10" i="1"/>
  <c r="W10" i="1"/>
  <c r="S10" i="1"/>
  <c r="AF9" i="1"/>
  <c r="AG9" i="1" s="1"/>
  <c r="AD9" i="1"/>
  <c r="Z9" i="1"/>
  <c r="W9" i="1"/>
  <c r="S9" i="1"/>
  <c r="AF8" i="1"/>
  <c r="AG8" i="1" s="1"/>
  <c r="AD8" i="1"/>
  <c r="Z8" i="1"/>
  <c r="W8" i="1"/>
  <c r="S8" i="1"/>
  <c r="AF7" i="1"/>
  <c r="AG7" i="1" s="1"/>
  <c r="AD7" i="1"/>
  <c r="Z7" i="1"/>
  <c r="W7" i="1"/>
  <c r="S7" i="1"/>
  <c r="AF6" i="1"/>
  <c r="AG6" i="1" s="1"/>
  <c r="AD6" i="1"/>
  <c r="Z6" i="1"/>
  <c r="W6" i="1"/>
  <c r="S6" i="1"/>
  <c r="AF5" i="1"/>
  <c r="AG5" i="1" s="1"/>
  <c r="AD5" i="1"/>
  <c r="Z5" i="1"/>
  <c r="W5" i="1"/>
  <c r="S5" i="1"/>
  <c r="AF4" i="1"/>
  <c r="AG4" i="1" s="1"/>
  <c r="AD4" i="1"/>
  <c r="Z4" i="1"/>
  <c r="W4" i="1"/>
  <c r="S4" i="1"/>
  <c r="AF3" i="1"/>
  <c r="AG3" i="1" s="1"/>
  <c r="AD3" i="1"/>
  <c r="Z3" i="1"/>
  <c r="W3" i="1"/>
  <c r="S3" i="1"/>
  <c r="AF2" i="1"/>
  <c r="AG2" i="1" s="1"/>
  <c r="AD2" i="1"/>
  <c r="Z2" i="1"/>
  <c r="W2" i="1"/>
  <c r="S2" i="1"/>
</calcChain>
</file>

<file path=xl/sharedStrings.xml><?xml version="1.0" encoding="utf-8"?>
<sst xmlns="http://schemas.openxmlformats.org/spreadsheetml/2006/main" count="104" uniqueCount="104">
  <si>
    <t xml:space="preserve">Post-Telangana states </t>
  </si>
  <si>
    <t>2001 access to a IHHL (% of HHs)</t>
  </si>
  <si>
    <t>2011 access to a IHHL (% of HHs)</t>
  </si>
  <si>
    <t>2001 - 2011 annual % point change in access to a IHHL (% of HHs)</t>
  </si>
  <si>
    <t>Percentage point change in access per year needed to meet 100% sanitation in 2019</t>
  </si>
  <si>
    <t>People defecating in the open per square kilometre, 2011</t>
  </si>
  <si>
    <t>Change per year, OD per 2KM (2001-2011 annual rate)</t>
  </si>
  <si>
    <t xml:space="preserve">Change per year needed to reach zero open defecation in 2019 </t>
  </si>
  <si>
    <t xml:space="preserve">% of schools without toilet facilities </t>
  </si>
  <si>
    <t>Without Toilet</t>
  </si>
  <si>
    <t>Subsidy for government schools@35000 per unit - Rs</t>
  </si>
  <si>
    <t xml:space="preserve">Subsidy for government schools@35000 per unit -Lakh Rs </t>
  </si>
  <si>
    <t xml:space="preserve">% of (No Suggestions) without toilet facilities </t>
  </si>
  <si>
    <t>Without Latrines</t>
  </si>
  <si>
    <t xml:space="preserve">Subsidy for Anganwadi toilets@8000 per unit - Rs </t>
  </si>
  <si>
    <t xml:space="preserve">Subsidy for Aaganwadi toilets@8000 per unit - Lakh Rs </t>
  </si>
  <si>
    <t>Required Complexes</t>
  </si>
  <si>
    <t xml:space="preserve">Subsidy for Sanitary Complex@200000 per unit - Rs </t>
  </si>
  <si>
    <t xml:space="preserve">Subsidy for Sanitary Complex@200000 per unit - Lakh  Rs </t>
  </si>
  <si>
    <t>Access to a IHHL latrine (rural only as per the baseline, APL&amp;BPL)</t>
  </si>
  <si>
    <t xml:space="preserve">IHHL latrines to be constructed under SBA (only those eligible) i.e SBA target </t>
  </si>
  <si>
    <t xml:space="preserve">Cost of meeting SBA target for IHHL -Rs </t>
  </si>
  <si>
    <t xml:space="preserve">Cost of meeting SBA target for IHHL -Lakh Rs </t>
  </si>
  <si>
    <t xml:space="preserve">Total cost of SBA of SBA targets (IHHL,school, Anganwadi and CSC) -Rs  </t>
  </si>
  <si>
    <t xml:space="preserve">Total cost of SBA of SBA targets (IHHL,school, Anganwadi and CSC) - Lakh Rs  </t>
  </si>
  <si>
    <t xml:space="preserve">Total cost of SBA of SBA targets (IHHL,school, Anganwadi and CSC) - Crore Rs  </t>
  </si>
  <si>
    <t>ID</t>
  </si>
  <si>
    <t>IN.AP</t>
  </si>
  <si>
    <t>IN.AR</t>
  </si>
  <si>
    <t>IN.AS</t>
  </si>
  <si>
    <t>IN.BR</t>
  </si>
  <si>
    <t>IN.GA</t>
  </si>
  <si>
    <t>IN.GJ</t>
  </si>
  <si>
    <t>IN.HR</t>
  </si>
  <si>
    <t>IN.HP</t>
  </si>
  <si>
    <t>IN.JH</t>
  </si>
  <si>
    <t>IN.KA</t>
  </si>
  <si>
    <t>IN.KL</t>
  </si>
  <si>
    <t>IN.LD</t>
  </si>
  <si>
    <t>IN.MP</t>
  </si>
  <si>
    <t>IN.MH</t>
  </si>
  <si>
    <t>IN.MN</t>
  </si>
  <si>
    <t>IN.ML</t>
  </si>
  <si>
    <t>IN.MZ</t>
  </si>
  <si>
    <t>IN.NL</t>
  </si>
  <si>
    <t>IN.PY</t>
  </si>
  <si>
    <t>IN.PB</t>
  </si>
  <si>
    <t>IN.RJ</t>
  </si>
  <si>
    <t>IN.SK</t>
  </si>
  <si>
    <t>IN.TN</t>
  </si>
  <si>
    <t>IN.TR</t>
  </si>
  <si>
    <t>IN.UP</t>
  </si>
  <si>
    <t>IN.WB</t>
  </si>
  <si>
    <t>IN.AN</t>
  </si>
  <si>
    <t>IN.CH</t>
  </si>
  <si>
    <t>IN.CT</t>
  </si>
  <si>
    <t>IN.DN</t>
  </si>
  <si>
    <t>IN.DD</t>
  </si>
  <si>
    <t>IN.DL</t>
  </si>
  <si>
    <t>IN.JK</t>
  </si>
  <si>
    <t>IN.OR</t>
  </si>
  <si>
    <t>IN.UT</t>
  </si>
  <si>
    <t>a</t>
  </si>
  <si>
    <t>b</t>
  </si>
  <si>
    <t>c</t>
  </si>
  <si>
    <t>d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</si>
  <si>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</si>
  <si>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</si>
  <si>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</si>
  <si>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</si>
  <si>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</si>
  <si>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</si>
  <si>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</si>
  <si>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</si>
  <si>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</si>
  <si>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</si>
  <si>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</si>
  <si>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</si>
  <si>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</si>
  <si>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</si>
  <si>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</si>
  <si>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</si>
  <si>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</si>
  <si>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</si>
  <si>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</si>
  <si>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</si>
  <si>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</si>
  <si>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</si>
  <si>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</si>
  <si>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</si>
  <si>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</si>
  <si>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</si>
  <si>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</si>
  <si>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</si>
  <si>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</si>
  <si>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</si>
  <si>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</si>
  <si>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 xml:space="preserve">Telangana </t>
  </si>
  <si>
    <t>Tripura</t>
  </si>
  <si>
    <t>Uttar Pradesh</t>
  </si>
  <si>
    <t>Uttarakhand</t>
  </si>
  <si>
    <t>West Bengal</t>
  </si>
  <si>
    <t>2001 odd_initial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</si>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</sst>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Arial"/>
    </font>
    <font>
      <b/>
      <sz val="10"/>
      <name val="Arial"/>
      <family val="2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</font>
    <font>
      <sz val="7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theme="9" tint="0.39997558519241921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0E8EA"/>
      </left>
      <right style="medium">
        <color rgb="FFE0E8EA"/>
      </right>
      <top style="medium">
        <color rgb="FFE0E8EA"/>
      </top>
      <bottom style="medium">
        <color rgb="FFE0E8EA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0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0" xfId="0" applyFont="1" applyFill="1" applyBorder="1"/>
    <xf numFmtId="164" fontId="1" fillId="2" borderId="1" xfId="0" applyNumberFormat="1" applyFont="1" applyFill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0" fontId="1" fillId="3" borderId="1" xfId="0" applyFont="1" applyFill="1" applyBorder="1"/>
    <xf numFmtId="164" fontId="1" fillId="4" borderId="1" xfId="0" applyNumberFormat="1" applyFont="1" applyFill="1" applyBorder="1"/>
    <xf numFmtId="164" fontId="1" fillId="4" borderId="2" xfId="0" applyNumberFormat="1" applyFont="1" applyFill="1" applyBorder="1"/>
    <xf numFmtId="164" fontId="1" fillId="4" borderId="3" xfId="0" applyNumberFormat="1" applyFont="1" applyFill="1" applyBorder="1"/>
    <xf numFmtId="0" fontId="5" fillId="3" borderId="1" xfId="0" applyFont="1" applyFill="1" applyBorder="1"/>
    <xf numFmtId="164" fontId="5" fillId="3" borderId="1" xfId="0" applyNumberFormat="1" applyFont="1" applyFill="1" applyBorder="1"/>
    <xf numFmtId="164" fontId="5" fillId="3" borderId="2" xfId="0" applyNumberFormat="1" applyFont="1" applyFill="1" applyBorder="1"/>
    <xf numFmtId="164" fontId="5" fillId="3" borderId="3" xfId="0" applyNumberFormat="1" applyFont="1" applyFill="1" applyBorder="1"/>
    <xf numFmtId="164" fontId="6" fillId="3" borderId="1" xfId="0" applyNumberFormat="1" applyFont="1" applyFill="1" applyBorder="1" applyAlignment="1">
      <alignment wrapText="1"/>
    </xf>
    <xf numFmtId="164" fontId="6" fillId="3" borderId="3" xfId="0" applyNumberFormat="1" applyFont="1" applyFill="1" applyBorder="1" applyAlignment="1">
      <alignment wrapText="1"/>
    </xf>
    <xf numFmtId="164" fontId="6" fillId="3" borderId="2" xfId="0" applyNumberFormat="1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4" borderId="3" xfId="0" applyNumberFormat="1" applyFont="1" applyFill="1" applyBorder="1" applyAlignment="1">
      <alignment wrapText="1"/>
    </xf>
    <xf numFmtId="164" fontId="2" fillId="4" borderId="2" xfId="0" applyNumberFormat="1" applyFont="1" applyFill="1" applyBorder="1" applyAlignment="1">
      <alignment wrapText="1"/>
    </xf>
    <xf numFmtId="0" fontId="7" fillId="0" borderId="0" xfId="1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tabSelected="1" zoomScale="55" zoomScaleNormal="55" workbookViewId="0">
      <selection activeCell="M7" sqref="M7"/>
    </sheetView>
  </sheetViews>
  <sheetFormatPr defaultRowHeight="14.4" x14ac:dyDescent="0.3"/>
  <cols>
    <col min="7" max="7" width="9.5546875" bestFit="1" customWidth="1"/>
  </cols>
  <sheetData>
    <row r="1" spans="1:33" ht="159" thickBot="1" x14ac:dyDescent="0.35">
      <c r="A1" s="1" t="s">
        <v>0</v>
      </c>
      <c r="B1" s="24" t="s">
        <v>26</v>
      </c>
      <c r="C1" s="24" t="s">
        <v>62</v>
      </c>
      <c r="D1" s="24" t="s">
        <v>63</v>
      </c>
      <c r="E1" s="24" t="s">
        <v>64</v>
      </c>
      <c r="F1" s="24" t="s">
        <v>65</v>
      </c>
      <c r="G1" s="29" t="s">
        <v>102</v>
      </c>
      <c r="H1" s="29" t="s">
        <v>6</v>
      </c>
      <c r="I1" s="2" t="s">
        <v>1</v>
      </c>
      <c r="J1" s="2" t="s">
        <v>3</v>
      </c>
      <c r="K1" s="30" t="s">
        <v>5</v>
      </c>
      <c r="L1" s="2" t="s">
        <v>2</v>
      </c>
      <c r="M1" s="31" t="s">
        <v>7</v>
      </c>
      <c r="N1" s="3" t="s">
        <v>4</v>
      </c>
      <c r="O1" s="4" t="s">
        <v>103</v>
      </c>
      <c r="P1" s="2" t="s">
        <v>8</v>
      </c>
      <c r="Q1" s="4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3" t="s">
        <v>23</v>
      </c>
      <c r="AF1" s="2" t="s">
        <v>24</v>
      </c>
      <c r="AG1" s="2" t="s">
        <v>25</v>
      </c>
    </row>
    <row r="2" spans="1:33" ht="15" thickBot="1" x14ac:dyDescent="0.35">
      <c r="A2" s="5" t="s">
        <v>66</v>
      </c>
      <c r="B2" s="25" t="s">
        <v>53</v>
      </c>
      <c r="C2" s="27"/>
      <c r="D2" s="27"/>
      <c r="E2" s="27"/>
      <c r="F2" s="27"/>
      <c r="G2" s="7">
        <v>20.091620815198048</v>
      </c>
      <c r="H2" s="7">
        <v>-0.6334381267562682</v>
      </c>
      <c r="I2" s="7">
        <v>53.275300429771974</v>
      </c>
      <c r="J2" s="7">
        <v>1.6817657075368531</v>
      </c>
      <c r="K2" s="9">
        <v>13.757239547635367</v>
      </c>
      <c r="L2" s="7">
        <v>70.092957505140504</v>
      </c>
      <c r="M2" s="8">
        <v>-3.4393098869088417</v>
      </c>
      <c r="N2" s="8">
        <v>5.7949949161780197</v>
      </c>
      <c r="O2" s="9"/>
      <c r="P2" s="7">
        <v>1.3761467889908259</v>
      </c>
      <c r="Q2" s="9">
        <v>3</v>
      </c>
      <c r="R2" s="7">
        <v>105000</v>
      </c>
      <c r="S2" s="7">
        <f>R2/100000</f>
        <v>1.05</v>
      </c>
      <c r="T2" s="7">
        <v>32.758620689655174</v>
      </c>
      <c r="U2" s="7">
        <v>38</v>
      </c>
      <c r="V2" s="7">
        <v>304000</v>
      </c>
      <c r="W2" s="7">
        <f>V2/100000</f>
        <v>3.04</v>
      </c>
      <c r="X2" s="7">
        <v>277</v>
      </c>
      <c r="Y2" s="7">
        <v>55400000</v>
      </c>
      <c r="Z2" s="7">
        <f>Y2/100000</f>
        <v>554</v>
      </c>
      <c r="AA2" s="7">
        <v>53.765937869692863</v>
      </c>
      <c r="AB2" s="7">
        <v>13386</v>
      </c>
      <c r="AC2" s="7">
        <v>46630200</v>
      </c>
      <c r="AD2" s="7">
        <f>AC2/100000</f>
        <v>466.30200000000002</v>
      </c>
      <c r="AE2" s="8">
        <v>102439200</v>
      </c>
      <c r="AF2" s="7">
        <f>AE2/100000</f>
        <v>1024.3920000000001</v>
      </c>
      <c r="AG2" s="7">
        <f>AF2/100</f>
        <v>10.243920000000001</v>
      </c>
    </row>
    <row r="3" spans="1:33" ht="15" thickBot="1" x14ac:dyDescent="0.35">
      <c r="A3" s="14" t="s">
        <v>67</v>
      </c>
      <c r="B3" s="25" t="s">
        <v>27</v>
      </c>
      <c r="C3" s="27"/>
      <c r="D3" s="27"/>
      <c r="E3" s="27"/>
      <c r="F3" s="27"/>
      <c r="G3" s="15">
        <v>193.35633527235598</v>
      </c>
      <c r="H3" s="15">
        <v>-3.2041855944823396</v>
      </c>
      <c r="I3" s="15">
        <v>31.210282756141183</v>
      </c>
      <c r="J3" s="15">
        <v>1.6461186773222494</v>
      </c>
      <c r="K3" s="17">
        <v>161.31447932753258</v>
      </c>
      <c r="L3" s="15">
        <v>47.671469529363677</v>
      </c>
      <c r="M3" s="16">
        <v>-37.124434237400806</v>
      </c>
      <c r="N3" s="16">
        <v>11.436013940336831</v>
      </c>
      <c r="O3" s="17"/>
      <c r="P3" s="18">
        <v>13.188198705556022</v>
      </c>
      <c r="Q3" s="19">
        <v>4707</v>
      </c>
      <c r="R3" s="18">
        <v>164745000</v>
      </c>
      <c r="S3" s="15">
        <f t="shared" ref="S3:S37" si="0">R3/100000</f>
        <v>1647.45</v>
      </c>
      <c r="T3" s="18">
        <v>32.245126387463856</v>
      </c>
      <c r="U3" s="18">
        <v>3457</v>
      </c>
      <c r="V3" s="18">
        <v>27656000</v>
      </c>
      <c r="W3" s="15">
        <f t="shared" ref="W3:W37" si="1">V3/100000</f>
        <v>276.56</v>
      </c>
      <c r="X3" s="18">
        <v>15509</v>
      </c>
      <c r="Y3" s="18">
        <v>3101800000</v>
      </c>
      <c r="Z3" s="15">
        <f t="shared" ref="Z3:Z37" si="2">Y3/100000</f>
        <v>31018</v>
      </c>
      <c r="AA3" s="18">
        <v>29.914384764152917</v>
      </c>
      <c r="AB3" s="18">
        <v>4610283</v>
      </c>
      <c r="AC3" s="18">
        <v>49408032300</v>
      </c>
      <c r="AD3" s="15">
        <f t="shared" ref="AD3:AD37" si="3">AC3/100000</f>
        <v>494080.32299999997</v>
      </c>
      <c r="AE3" s="20">
        <v>52702233300</v>
      </c>
      <c r="AF3" s="15">
        <f t="shared" ref="AF3:AF37" si="4">AE3/100000</f>
        <v>527022.33299999998</v>
      </c>
      <c r="AG3" s="15">
        <f t="shared" ref="AG3:AG37" si="5">AF3/100</f>
        <v>5270.2233299999998</v>
      </c>
    </row>
    <row r="4" spans="1:33" x14ac:dyDescent="0.3">
      <c r="A4" s="5" t="s">
        <v>68</v>
      </c>
      <c r="B4" s="6" t="s">
        <v>28</v>
      </c>
      <c r="C4" s="6"/>
      <c r="D4" s="6"/>
      <c r="E4" s="6"/>
      <c r="F4" s="6"/>
      <c r="G4" s="7">
        <v>5.6512383877846197</v>
      </c>
      <c r="H4" s="7">
        <v>2.4455468490751642E-2</v>
      </c>
      <c r="I4" s="7">
        <v>56.302236436751876</v>
      </c>
      <c r="J4" s="7">
        <v>0.56653952649154671</v>
      </c>
      <c r="K4" s="9">
        <v>5.8957930726921361</v>
      </c>
      <c r="L4" s="7">
        <v>61.967631701667344</v>
      </c>
      <c r="M4" s="8">
        <v>-1.473948268173034</v>
      </c>
      <c r="N4" s="8">
        <v>8.941552548091618</v>
      </c>
      <c r="O4" s="9"/>
      <c r="P4" s="7">
        <v>40.863356053229474</v>
      </c>
      <c r="Q4" s="9">
        <v>1259</v>
      </c>
      <c r="R4" s="7">
        <v>44065000</v>
      </c>
      <c r="S4" s="7">
        <f t="shared" si="0"/>
        <v>440.65</v>
      </c>
      <c r="T4" s="7">
        <v>80.581613508442771</v>
      </c>
      <c r="U4" s="7">
        <v>3436</v>
      </c>
      <c r="V4" s="7">
        <v>27488000</v>
      </c>
      <c r="W4" s="7">
        <f t="shared" si="1"/>
        <v>274.88</v>
      </c>
      <c r="X4" s="7">
        <v>1079</v>
      </c>
      <c r="Y4" s="7">
        <v>215800000</v>
      </c>
      <c r="Z4" s="7">
        <f t="shared" si="2"/>
        <v>2158</v>
      </c>
      <c r="AA4" s="7">
        <v>41.516657672754128</v>
      </c>
      <c r="AB4" s="7">
        <v>101021</v>
      </c>
      <c r="AC4" s="7">
        <v>808027900</v>
      </c>
      <c r="AD4" s="7">
        <f t="shared" si="3"/>
        <v>8080.2790000000005</v>
      </c>
      <c r="AE4" s="8">
        <v>1095380900</v>
      </c>
      <c r="AF4" s="7">
        <f t="shared" si="4"/>
        <v>10953.808999999999</v>
      </c>
      <c r="AG4" s="7">
        <f t="shared" si="5"/>
        <v>109.53809</v>
      </c>
    </row>
    <row r="5" spans="1:33" x14ac:dyDescent="0.3">
      <c r="A5" s="5" t="s">
        <v>69</v>
      </c>
      <c r="B5" s="6" t="s">
        <v>29</v>
      </c>
      <c r="C5" s="6"/>
      <c r="D5" s="6"/>
      <c r="E5" s="6"/>
      <c r="F5" s="6"/>
      <c r="G5" s="7">
        <v>120.2154858877512</v>
      </c>
      <c r="H5" s="7">
        <v>1.1161656314957427</v>
      </c>
      <c r="I5" s="7">
        <v>64.642504150661409</v>
      </c>
      <c r="J5" s="7">
        <v>2.5053127489999837E-2</v>
      </c>
      <c r="K5" s="9">
        <v>131.37714220270863</v>
      </c>
      <c r="L5" s="7">
        <v>64.893035425561408</v>
      </c>
      <c r="M5" s="8">
        <v>-32.844285550677156</v>
      </c>
      <c r="N5" s="8">
        <v>8.7516880161196475</v>
      </c>
      <c r="O5" s="9"/>
      <c r="P5" s="7">
        <v>18.297730492513679</v>
      </c>
      <c r="Q5" s="9">
        <v>6587</v>
      </c>
      <c r="R5" s="7">
        <v>230545000</v>
      </c>
      <c r="S5" s="7">
        <f t="shared" si="0"/>
        <v>2305.4499999999998</v>
      </c>
      <c r="T5" s="7">
        <v>33.730460498521339</v>
      </c>
      <c r="U5" s="7">
        <v>7984</v>
      </c>
      <c r="V5" s="7">
        <v>63872000</v>
      </c>
      <c r="W5" s="7">
        <f t="shared" si="1"/>
        <v>638.72</v>
      </c>
      <c r="X5" s="7">
        <v>180</v>
      </c>
      <c r="Y5" s="7">
        <v>36000000</v>
      </c>
      <c r="Z5" s="7">
        <f t="shared" si="2"/>
        <v>360</v>
      </c>
      <c r="AA5" s="7">
        <v>41.757069463617349</v>
      </c>
      <c r="AB5" s="7">
        <v>2803056</v>
      </c>
      <c r="AC5" s="7">
        <v>4641023800</v>
      </c>
      <c r="AD5" s="7">
        <f t="shared" si="3"/>
        <v>46410.237999999998</v>
      </c>
      <c r="AE5" s="8">
        <v>4971440800</v>
      </c>
      <c r="AF5" s="7">
        <f t="shared" si="4"/>
        <v>49714.408000000003</v>
      </c>
      <c r="AG5" s="7">
        <f t="shared" si="5"/>
        <v>497.14408000000003</v>
      </c>
    </row>
    <row r="6" spans="1:33" ht="15" thickBot="1" x14ac:dyDescent="0.35">
      <c r="A6" s="5" t="s">
        <v>70</v>
      </c>
      <c r="B6" s="6" t="s">
        <v>30</v>
      </c>
      <c r="C6" s="6"/>
      <c r="D6" s="6"/>
      <c r="E6" s="6"/>
      <c r="F6" s="6"/>
      <c r="G6" s="7">
        <v>711.93030468604172</v>
      </c>
      <c r="H6" s="7">
        <v>13.601773616605977</v>
      </c>
      <c r="I6" s="7">
        <v>19.190657810891977</v>
      </c>
      <c r="J6" s="7">
        <v>0.38668446617027818</v>
      </c>
      <c r="K6" s="9">
        <v>847.94804085210149</v>
      </c>
      <c r="L6" s="7">
        <v>23.057502472594759</v>
      </c>
      <c r="M6" s="8">
        <v>-211.98701021302537</v>
      </c>
      <c r="N6" s="8">
        <v>18.848939915681033</v>
      </c>
      <c r="O6" s="9"/>
      <c r="P6" s="7">
        <v>6.3043521129537972</v>
      </c>
      <c r="Q6" s="9">
        <v>3197</v>
      </c>
      <c r="R6" s="7">
        <v>111895000</v>
      </c>
      <c r="S6" s="7">
        <f t="shared" si="0"/>
        <v>1118.95</v>
      </c>
      <c r="T6" s="7">
        <v>46.22245201318426</v>
      </c>
      <c r="U6" s="7">
        <v>7152</v>
      </c>
      <c r="V6" s="7">
        <v>57216000</v>
      </c>
      <c r="W6" s="7">
        <f t="shared" si="1"/>
        <v>572.16</v>
      </c>
      <c r="X6" s="7">
        <v>3365</v>
      </c>
      <c r="Y6" s="7">
        <v>673000000</v>
      </c>
      <c r="Z6" s="7">
        <f t="shared" si="2"/>
        <v>6730</v>
      </c>
      <c r="AA6" s="7">
        <v>21.409320366297951</v>
      </c>
      <c r="AB6" s="7">
        <v>15634905</v>
      </c>
      <c r="AC6" s="7">
        <v>97790352800</v>
      </c>
      <c r="AD6" s="7">
        <f t="shared" si="3"/>
        <v>977903.52800000005</v>
      </c>
      <c r="AE6" s="8">
        <v>98632463800</v>
      </c>
      <c r="AF6" s="7">
        <f t="shared" si="4"/>
        <v>986324.63800000004</v>
      </c>
      <c r="AG6" s="7">
        <f t="shared" si="5"/>
        <v>9863.2463800000005</v>
      </c>
    </row>
    <row r="7" spans="1:33" ht="15" thickBot="1" x14ac:dyDescent="0.35">
      <c r="A7" s="5" t="s">
        <v>71</v>
      </c>
      <c r="B7" s="25" t="s">
        <v>54</v>
      </c>
      <c r="C7" s="27"/>
      <c r="D7" s="27"/>
      <c r="E7" s="27"/>
      <c r="F7" s="27"/>
      <c r="G7" s="7">
        <v>1671.2810509317508</v>
      </c>
      <c r="H7" s="7">
        <v>-52.732682679883943</v>
      </c>
      <c r="I7" s="7">
        <v>78.852574327068822</v>
      </c>
      <c r="J7" s="7">
        <v>0.8791484023742242</v>
      </c>
      <c r="K7" s="9">
        <v>1143.9542241329113</v>
      </c>
      <c r="L7" s="7">
        <v>87.644058350811065</v>
      </c>
      <c r="M7" s="8">
        <v>-285.98855603322784</v>
      </c>
      <c r="N7" s="8">
        <v>2.2098370099230102</v>
      </c>
      <c r="O7" s="9"/>
      <c r="P7" s="7">
        <v>0</v>
      </c>
      <c r="Q7" s="9">
        <v>0</v>
      </c>
      <c r="R7" s="7">
        <v>0</v>
      </c>
      <c r="S7" s="7">
        <f t="shared" si="0"/>
        <v>0</v>
      </c>
      <c r="T7" s="7">
        <v>0</v>
      </c>
      <c r="U7" s="7">
        <v>0</v>
      </c>
      <c r="V7" s="7">
        <v>0</v>
      </c>
      <c r="W7" s="7">
        <f t="shared" si="1"/>
        <v>0</v>
      </c>
      <c r="X7" s="7">
        <v>0</v>
      </c>
      <c r="Y7" s="7">
        <v>0</v>
      </c>
      <c r="Z7" s="7">
        <f t="shared" si="2"/>
        <v>0</v>
      </c>
      <c r="AA7" s="7">
        <v>0</v>
      </c>
      <c r="AB7" s="7">
        <v>0</v>
      </c>
      <c r="AC7" s="7">
        <v>0</v>
      </c>
      <c r="AD7" s="7">
        <f t="shared" si="3"/>
        <v>0</v>
      </c>
      <c r="AE7" s="8">
        <v>0</v>
      </c>
      <c r="AF7" s="7">
        <f t="shared" si="4"/>
        <v>0</v>
      </c>
      <c r="AG7" s="7">
        <f t="shared" si="5"/>
        <v>0</v>
      </c>
    </row>
    <row r="8" spans="1:33" ht="15" thickBot="1" x14ac:dyDescent="0.35">
      <c r="A8" s="5" t="s">
        <v>72</v>
      </c>
      <c r="B8" s="25" t="s">
        <v>55</v>
      </c>
      <c r="C8" s="27"/>
      <c r="D8" s="27"/>
      <c r="E8" s="27"/>
      <c r="F8" s="27"/>
      <c r="G8" s="7">
        <v>132.12793725373734</v>
      </c>
      <c r="H8" s="7">
        <v>1.0269195323935207</v>
      </c>
      <c r="I8" s="7">
        <v>14.202638146923789</v>
      </c>
      <c r="J8" s="7">
        <v>1.0388201018268242</v>
      </c>
      <c r="K8" s="9">
        <v>142.39713257767255</v>
      </c>
      <c r="L8" s="7">
        <v>24.59083916519203</v>
      </c>
      <c r="M8" s="8">
        <v>-35.599283144418138</v>
      </c>
      <c r="N8" s="8">
        <v>17.813470106875169</v>
      </c>
      <c r="O8" s="9"/>
      <c r="P8" s="7">
        <v>3.2525355193671697</v>
      </c>
      <c r="Q8" s="9">
        <v>1472</v>
      </c>
      <c r="R8" s="7">
        <v>51520000</v>
      </c>
      <c r="S8" s="7">
        <f t="shared" si="0"/>
        <v>515.20000000000005</v>
      </c>
      <c r="T8" s="7">
        <v>29.757686825493789</v>
      </c>
      <c r="U8" s="7">
        <v>7307</v>
      </c>
      <c r="V8" s="7">
        <v>58456000</v>
      </c>
      <c r="W8" s="7">
        <f t="shared" si="1"/>
        <v>584.55999999999995</v>
      </c>
      <c r="X8" s="7">
        <v>534</v>
      </c>
      <c r="Y8" s="7">
        <v>106800000</v>
      </c>
      <c r="Z8" s="7">
        <f t="shared" si="2"/>
        <v>1068</v>
      </c>
      <c r="AA8" s="7">
        <v>39.566796067316034</v>
      </c>
      <c r="AB8" s="7">
        <v>2495191</v>
      </c>
      <c r="AC8" s="7">
        <v>8935329500</v>
      </c>
      <c r="AD8" s="7">
        <f t="shared" si="3"/>
        <v>89353.294999999998</v>
      </c>
      <c r="AE8" s="8">
        <v>9152105500</v>
      </c>
      <c r="AF8" s="7">
        <f t="shared" si="4"/>
        <v>91521.054999999993</v>
      </c>
      <c r="AG8" s="7">
        <f t="shared" si="5"/>
        <v>915.2105499999999</v>
      </c>
    </row>
    <row r="9" spans="1:33" ht="15" thickBot="1" x14ac:dyDescent="0.35">
      <c r="A9" s="5" t="s">
        <v>73</v>
      </c>
      <c r="B9" s="26" t="s">
        <v>56</v>
      </c>
      <c r="C9" s="28"/>
      <c r="D9" s="28"/>
      <c r="E9" s="28"/>
      <c r="F9" s="28"/>
      <c r="G9" s="7">
        <v>302.80160553066651</v>
      </c>
      <c r="H9" s="7">
        <v>1.3985351204231791</v>
      </c>
      <c r="I9" s="7">
        <v>32.560889636822594</v>
      </c>
      <c r="J9" s="7">
        <v>2.2185014582823461</v>
      </c>
      <c r="K9" s="9">
        <v>316.7869567348983</v>
      </c>
      <c r="L9" s="7">
        <v>54.745904219646057</v>
      </c>
      <c r="M9" s="8">
        <v>-79.196739183724574</v>
      </c>
      <c r="N9" s="8">
        <v>9.0950224868061404</v>
      </c>
      <c r="O9" s="9"/>
      <c r="P9" s="7">
        <v>0</v>
      </c>
      <c r="Q9" s="9">
        <v>0</v>
      </c>
      <c r="R9" s="7">
        <v>0</v>
      </c>
      <c r="S9" s="7">
        <f t="shared" si="0"/>
        <v>0</v>
      </c>
      <c r="T9" s="7">
        <v>0</v>
      </c>
      <c r="U9" s="7">
        <v>0</v>
      </c>
      <c r="V9" s="7">
        <v>0</v>
      </c>
      <c r="W9" s="7">
        <f t="shared" si="1"/>
        <v>0</v>
      </c>
      <c r="X9" s="7">
        <v>0</v>
      </c>
      <c r="Y9" s="7">
        <v>0</v>
      </c>
      <c r="Z9" s="7">
        <f t="shared" si="2"/>
        <v>0</v>
      </c>
      <c r="AA9" s="7">
        <v>0</v>
      </c>
      <c r="AB9" s="7">
        <v>0</v>
      </c>
      <c r="AC9" s="7">
        <v>0</v>
      </c>
      <c r="AD9" s="7">
        <f t="shared" si="3"/>
        <v>0</v>
      </c>
      <c r="AE9" s="8">
        <v>0</v>
      </c>
      <c r="AF9" s="7">
        <f t="shared" si="4"/>
        <v>0</v>
      </c>
      <c r="AG9" s="7">
        <f t="shared" si="5"/>
        <v>0</v>
      </c>
    </row>
    <row r="10" spans="1:33" ht="15" thickBot="1" x14ac:dyDescent="0.35">
      <c r="A10" s="5" t="s">
        <v>74</v>
      </c>
      <c r="B10" s="25" t="s">
        <v>57</v>
      </c>
      <c r="C10" s="27"/>
      <c r="D10" s="27"/>
      <c r="E10" s="27"/>
      <c r="F10" s="27"/>
      <c r="G10" s="7">
        <v>251.70776308892903</v>
      </c>
      <c r="H10" s="7">
        <v>-9.9717832481618789</v>
      </c>
      <c r="I10" s="7">
        <v>43.940364568167254</v>
      </c>
      <c r="J10" s="7">
        <v>3.4284573740241013</v>
      </c>
      <c r="K10" s="9">
        <v>151.98993060731024</v>
      </c>
      <c r="L10" s="7">
        <v>78.224938308408269</v>
      </c>
      <c r="M10" s="8">
        <v>-37.997482651827561</v>
      </c>
      <c r="N10" s="8">
        <v>2.0153080488738304</v>
      </c>
      <c r="O10" s="9"/>
      <c r="P10" s="7">
        <v>0</v>
      </c>
      <c r="Q10" s="9">
        <v>0</v>
      </c>
      <c r="R10" s="7">
        <v>0</v>
      </c>
      <c r="S10" s="7">
        <f t="shared" si="0"/>
        <v>0</v>
      </c>
      <c r="T10" s="7">
        <v>0</v>
      </c>
      <c r="U10" s="7">
        <v>0</v>
      </c>
      <c r="V10" s="7">
        <v>0</v>
      </c>
      <c r="W10" s="7">
        <f t="shared" si="1"/>
        <v>0</v>
      </c>
      <c r="X10" s="7">
        <v>0</v>
      </c>
      <c r="Y10" s="7">
        <v>0</v>
      </c>
      <c r="Z10" s="7">
        <f t="shared" si="2"/>
        <v>0</v>
      </c>
      <c r="AA10" s="7">
        <v>0</v>
      </c>
      <c r="AB10" s="7">
        <v>0</v>
      </c>
      <c r="AC10" s="7">
        <v>0</v>
      </c>
      <c r="AD10" s="7">
        <f t="shared" si="3"/>
        <v>0</v>
      </c>
      <c r="AE10" s="8">
        <v>0</v>
      </c>
      <c r="AF10" s="7">
        <f t="shared" si="4"/>
        <v>0</v>
      </c>
      <c r="AG10" s="7">
        <f t="shared" si="5"/>
        <v>0</v>
      </c>
    </row>
    <row r="11" spans="1:33" ht="15" thickBot="1" x14ac:dyDescent="0.35">
      <c r="A11" s="5" t="s">
        <v>75</v>
      </c>
      <c r="B11" s="25" t="s">
        <v>58</v>
      </c>
      <c r="C11" s="27"/>
      <c r="D11" s="27"/>
      <c r="E11" s="27"/>
      <c r="F11" s="27"/>
      <c r="G11" s="7">
        <v>2048.417724609375</v>
      </c>
      <c r="H11" s="7">
        <v>-86.304223632812494</v>
      </c>
      <c r="I11" s="7">
        <v>77.959782299309865</v>
      </c>
      <c r="J11" s="7">
        <v>1.1568940319621575</v>
      </c>
      <c r="K11" s="9">
        <v>1185.37548828125</v>
      </c>
      <c r="L11" s="7">
        <v>89.52872261893144</v>
      </c>
      <c r="M11" s="8">
        <v>-296.3438720703125</v>
      </c>
      <c r="N11" s="8">
        <v>1.4609253133049833</v>
      </c>
      <c r="O11" s="9"/>
      <c r="P11" s="7">
        <v>0</v>
      </c>
      <c r="Q11" s="9">
        <v>0</v>
      </c>
      <c r="R11" s="7">
        <v>0</v>
      </c>
      <c r="S11" s="7">
        <f t="shared" si="0"/>
        <v>0</v>
      </c>
      <c r="T11" s="7">
        <v>0</v>
      </c>
      <c r="U11" s="7">
        <v>0</v>
      </c>
      <c r="V11" s="7">
        <v>0</v>
      </c>
      <c r="W11" s="7">
        <f t="shared" si="1"/>
        <v>0</v>
      </c>
      <c r="X11" s="7">
        <v>0</v>
      </c>
      <c r="Y11" s="7">
        <v>0</v>
      </c>
      <c r="Z11" s="7">
        <f t="shared" si="2"/>
        <v>0</v>
      </c>
      <c r="AA11" s="7">
        <v>0</v>
      </c>
      <c r="AB11" s="7">
        <v>0</v>
      </c>
      <c r="AC11" s="7">
        <v>0</v>
      </c>
      <c r="AD11" s="7">
        <f t="shared" si="3"/>
        <v>0</v>
      </c>
      <c r="AE11" s="8">
        <v>0</v>
      </c>
      <c r="AF11" s="7">
        <f t="shared" si="4"/>
        <v>0</v>
      </c>
      <c r="AG11" s="7">
        <f t="shared" si="5"/>
        <v>0</v>
      </c>
    </row>
    <row r="12" spans="1:33" x14ac:dyDescent="0.3">
      <c r="A12" s="5" t="s">
        <v>76</v>
      </c>
      <c r="B12" s="6" t="s">
        <v>31</v>
      </c>
      <c r="C12" s="6"/>
      <c r="D12" s="6"/>
      <c r="E12" s="6"/>
      <c r="F12" s="6"/>
      <c r="G12" s="7">
        <v>150.56377858002406</v>
      </c>
      <c r="H12" s="7">
        <v>-7.065017534843177</v>
      </c>
      <c r="I12" s="7">
        <v>58.636324565927453</v>
      </c>
      <c r="J12" s="7">
        <v>2.1081035019962826</v>
      </c>
      <c r="K12" s="9">
        <v>79.91360323159229</v>
      </c>
      <c r="L12" s="7">
        <v>79.717359585890279</v>
      </c>
      <c r="M12" s="8">
        <v>-19.978400807898073</v>
      </c>
      <c r="N12" s="8">
        <v>2.9625566015311477</v>
      </c>
      <c r="O12" s="9"/>
      <c r="P12" s="7" t="e">
        <v>#DIV/0!</v>
      </c>
      <c r="Q12" s="9">
        <v>0</v>
      </c>
      <c r="R12" s="7">
        <v>0</v>
      </c>
      <c r="S12" s="7">
        <f t="shared" si="0"/>
        <v>0</v>
      </c>
      <c r="T12" s="7">
        <v>100</v>
      </c>
      <c r="U12" s="7">
        <v>242</v>
      </c>
      <c r="V12" s="7">
        <v>1936000</v>
      </c>
      <c r="W12" s="7">
        <f t="shared" si="1"/>
        <v>19.36</v>
      </c>
      <c r="X12" s="7">
        <v>300</v>
      </c>
      <c r="Y12" s="7">
        <v>60000000</v>
      </c>
      <c r="Z12" s="7">
        <f t="shared" si="2"/>
        <v>600</v>
      </c>
      <c r="AA12" s="7">
        <v>60.715052148160865</v>
      </c>
      <c r="AB12" s="7">
        <v>33685</v>
      </c>
      <c r="AC12" s="7">
        <v>309908800</v>
      </c>
      <c r="AD12" s="7">
        <f t="shared" si="3"/>
        <v>3099.0880000000002</v>
      </c>
      <c r="AE12" s="8">
        <v>371844800</v>
      </c>
      <c r="AF12" s="7">
        <f t="shared" si="4"/>
        <v>3718.4479999999999</v>
      </c>
      <c r="AG12" s="7">
        <f t="shared" si="5"/>
        <v>37.184480000000001</v>
      </c>
    </row>
    <row r="13" spans="1:33" x14ac:dyDescent="0.3">
      <c r="A13" s="5" t="s">
        <v>77</v>
      </c>
      <c r="B13" s="6" t="s">
        <v>32</v>
      </c>
      <c r="C13" s="6"/>
      <c r="D13" s="6"/>
      <c r="E13" s="6"/>
      <c r="F13" s="6"/>
      <c r="G13" s="7">
        <v>142.92472585773376</v>
      </c>
      <c r="H13" s="7">
        <v>-1.2866028711198454</v>
      </c>
      <c r="I13" s="7">
        <v>44.60281943498692</v>
      </c>
      <c r="J13" s="7">
        <v>1.274283575092364</v>
      </c>
      <c r="K13" s="9">
        <v>130.05869714653531</v>
      </c>
      <c r="L13" s="7">
        <v>57.345655185910559</v>
      </c>
      <c r="M13" s="8">
        <v>-32.514674286633827</v>
      </c>
      <c r="N13" s="8">
        <v>9.3893026284299967</v>
      </c>
      <c r="O13" s="9"/>
      <c r="P13" s="7">
        <v>2.0736797134312663</v>
      </c>
      <c r="Q13" s="9">
        <v>631</v>
      </c>
      <c r="R13" s="7">
        <v>22085000</v>
      </c>
      <c r="S13" s="7">
        <f t="shared" si="0"/>
        <v>220.85</v>
      </c>
      <c r="T13" s="7">
        <v>19.06946895555912</v>
      </c>
      <c r="U13" s="7">
        <v>5943</v>
      </c>
      <c r="V13" s="7">
        <v>47544000</v>
      </c>
      <c r="W13" s="7">
        <f t="shared" si="1"/>
        <v>475.44</v>
      </c>
      <c r="X13" s="7">
        <v>2872</v>
      </c>
      <c r="Y13" s="7">
        <v>574400000</v>
      </c>
      <c r="Z13" s="7">
        <f t="shared" si="2"/>
        <v>5744</v>
      </c>
      <c r="AA13" s="7">
        <v>52.753415441547304</v>
      </c>
      <c r="AB13" s="7">
        <v>2797416</v>
      </c>
      <c r="AC13" s="7">
        <v>9608393600</v>
      </c>
      <c r="AD13" s="7">
        <f t="shared" si="3"/>
        <v>96083.936000000002</v>
      </c>
      <c r="AE13" s="8">
        <v>10252422600</v>
      </c>
      <c r="AF13" s="7">
        <f t="shared" si="4"/>
        <v>102524.226</v>
      </c>
      <c r="AG13" s="7">
        <f t="shared" si="5"/>
        <v>1025.24226</v>
      </c>
    </row>
    <row r="14" spans="1:33" x14ac:dyDescent="0.3">
      <c r="A14" s="5" t="s">
        <v>78</v>
      </c>
      <c r="B14" s="6" t="s">
        <v>33</v>
      </c>
      <c r="C14" s="6"/>
      <c r="D14" s="6"/>
      <c r="E14" s="6"/>
      <c r="F14" s="6"/>
      <c r="G14" s="7">
        <v>265.2745196255031</v>
      </c>
      <c r="H14" s="7">
        <v>-10.008157378559508</v>
      </c>
      <c r="I14" s="7">
        <v>44.50323857207048</v>
      </c>
      <c r="J14" s="7">
        <v>2.4126976983231678</v>
      </c>
      <c r="K14" s="9">
        <v>165.19294583990802</v>
      </c>
      <c r="L14" s="7">
        <v>68.630215555302158</v>
      </c>
      <c r="M14" s="8">
        <v>-41.298236459977005</v>
      </c>
      <c r="N14" s="8">
        <v>5.4297484128512927</v>
      </c>
      <c r="O14" s="9"/>
      <c r="P14" s="7">
        <v>8.9431725265739992</v>
      </c>
      <c r="Q14" s="9">
        <v>875</v>
      </c>
      <c r="R14" s="7">
        <v>30625000</v>
      </c>
      <c r="S14" s="7">
        <f t="shared" si="0"/>
        <v>306.25</v>
      </c>
      <c r="T14" s="7">
        <v>21.206225680933851</v>
      </c>
      <c r="U14" s="7">
        <v>981</v>
      </c>
      <c r="V14" s="7">
        <v>7848000</v>
      </c>
      <c r="W14" s="7">
        <f t="shared" si="1"/>
        <v>78.48</v>
      </c>
      <c r="X14" s="7">
        <v>203</v>
      </c>
      <c r="Y14" s="7">
        <v>40600000</v>
      </c>
      <c r="Z14" s="7">
        <f t="shared" si="2"/>
        <v>406</v>
      </c>
      <c r="AA14" s="7">
        <v>75.098788848553752</v>
      </c>
      <c r="AB14" s="7">
        <v>708849</v>
      </c>
      <c r="AC14" s="7">
        <v>2422666700</v>
      </c>
      <c r="AD14" s="7">
        <f t="shared" si="3"/>
        <v>24226.667000000001</v>
      </c>
      <c r="AE14" s="8">
        <v>2501739700</v>
      </c>
      <c r="AF14" s="7">
        <f t="shared" si="4"/>
        <v>25017.397000000001</v>
      </c>
      <c r="AG14" s="7">
        <f t="shared" si="5"/>
        <v>250.17397</v>
      </c>
    </row>
    <row r="15" spans="1:33" ht="15" thickBot="1" x14ac:dyDescent="0.35">
      <c r="A15" s="5" t="s">
        <v>79</v>
      </c>
      <c r="B15" s="6" t="s">
        <v>34</v>
      </c>
      <c r="C15" s="6"/>
      <c r="D15" s="6"/>
      <c r="E15" s="6"/>
      <c r="F15" s="6"/>
      <c r="G15" s="7">
        <v>72.563550219928047</v>
      </c>
      <c r="H15" s="7">
        <v>-3.4573670897357864</v>
      </c>
      <c r="I15" s="7">
        <v>33.427935578047666</v>
      </c>
      <c r="J15" s="7">
        <v>3.5685983671895274</v>
      </c>
      <c r="K15" s="9">
        <v>37.989879322570182</v>
      </c>
      <c r="L15" s="7">
        <v>69.113919249942938</v>
      </c>
      <c r="M15" s="8">
        <v>-9.4974698306425456</v>
      </c>
      <c r="N15" s="8">
        <v>4.1529218203247389</v>
      </c>
      <c r="O15" s="9"/>
      <c r="P15" s="7">
        <v>7.2712295941290996</v>
      </c>
      <c r="Q15" s="9">
        <v>971</v>
      </c>
      <c r="R15" s="7">
        <v>33985000</v>
      </c>
      <c r="S15" s="7">
        <f t="shared" si="0"/>
        <v>339.85</v>
      </c>
      <c r="T15" s="7">
        <v>16.583210603829158</v>
      </c>
      <c r="U15" s="7">
        <v>563</v>
      </c>
      <c r="V15" s="7">
        <v>4504000</v>
      </c>
      <c r="W15" s="7">
        <f t="shared" si="1"/>
        <v>45.04</v>
      </c>
      <c r="X15" s="7">
        <v>1031</v>
      </c>
      <c r="Y15" s="7">
        <v>206200000</v>
      </c>
      <c r="Z15" s="7">
        <f t="shared" si="2"/>
        <v>2062</v>
      </c>
      <c r="AA15" s="7">
        <v>86.036106173693298</v>
      </c>
      <c r="AB15" s="7">
        <v>181152</v>
      </c>
      <c r="AC15" s="7">
        <v>383189500</v>
      </c>
      <c r="AD15" s="7">
        <f t="shared" si="3"/>
        <v>3831.895</v>
      </c>
      <c r="AE15" s="8">
        <v>627878500</v>
      </c>
      <c r="AF15" s="7">
        <f t="shared" si="4"/>
        <v>6278.7849999999999</v>
      </c>
      <c r="AG15" s="7">
        <f t="shared" si="5"/>
        <v>62.787849999999999</v>
      </c>
    </row>
    <row r="16" spans="1:33" ht="15" thickBot="1" x14ac:dyDescent="0.35">
      <c r="A16" s="5" t="s">
        <v>80</v>
      </c>
      <c r="B16" s="25" t="s">
        <v>59</v>
      </c>
      <c r="C16" s="27"/>
      <c r="D16" s="27"/>
      <c r="E16" s="27"/>
      <c r="F16" s="27"/>
      <c r="G16" s="7">
        <v>46.860484299199371</v>
      </c>
      <c r="H16" s="7">
        <v>1.0712754684072472</v>
      </c>
      <c r="I16" s="7">
        <v>53.139515700800629</v>
      </c>
      <c r="J16" s="7">
        <v>-0.19607582470318619</v>
      </c>
      <c r="K16" s="9">
        <v>57.573238983271843</v>
      </c>
      <c r="L16" s="7">
        <v>51.178757453768768</v>
      </c>
      <c r="M16" s="8">
        <v>-14.393309745817961</v>
      </c>
      <c r="N16" s="8">
        <v>12.401386461260994</v>
      </c>
      <c r="O16" s="9"/>
      <c r="P16" s="7">
        <v>27.469268923873191</v>
      </c>
      <c r="Q16" s="9">
        <v>5095</v>
      </c>
      <c r="R16" s="7">
        <v>178325000</v>
      </c>
      <c r="S16" s="7">
        <f t="shared" si="0"/>
        <v>1783.25</v>
      </c>
      <c r="T16" s="7">
        <v>68.336812804453729</v>
      </c>
      <c r="U16" s="7">
        <v>982</v>
      </c>
      <c r="V16" s="7">
        <v>7856000</v>
      </c>
      <c r="W16" s="7">
        <f t="shared" si="1"/>
        <v>78.56</v>
      </c>
      <c r="X16" s="7">
        <v>10392</v>
      </c>
      <c r="Y16" s="7">
        <v>2078400000</v>
      </c>
      <c r="Z16" s="7">
        <f t="shared" si="2"/>
        <v>20784</v>
      </c>
      <c r="AA16" s="7">
        <v>24.388870742643348</v>
      </c>
      <c r="AB16" s="7">
        <v>1082700</v>
      </c>
      <c r="AC16" s="7">
        <v>6322098100</v>
      </c>
      <c r="AD16" s="7">
        <f t="shared" si="3"/>
        <v>63220.981</v>
      </c>
      <c r="AE16" s="8">
        <v>8586679100</v>
      </c>
      <c r="AF16" s="7">
        <f t="shared" si="4"/>
        <v>85866.790999999997</v>
      </c>
      <c r="AG16" s="7">
        <f t="shared" si="5"/>
        <v>858.66791000000001</v>
      </c>
    </row>
    <row r="17" spans="1:33" x14ac:dyDescent="0.3">
      <c r="A17" s="5" t="s">
        <v>81</v>
      </c>
      <c r="B17" s="6" t="s">
        <v>35</v>
      </c>
      <c r="C17" s="6"/>
      <c r="D17" s="6"/>
      <c r="E17" s="6"/>
      <c r="F17" s="6"/>
      <c r="G17" s="7">
        <v>271.50076481874885</v>
      </c>
      <c r="H17" s="7">
        <v>5.1658604697713715</v>
      </c>
      <c r="I17" s="7">
        <v>19.674329935281392</v>
      </c>
      <c r="J17" s="7">
        <v>0.23566241515766037</v>
      </c>
      <c r="K17" s="9">
        <v>323.15936951646256</v>
      </c>
      <c r="L17" s="7">
        <v>22.030954086857996</v>
      </c>
      <c r="M17" s="8">
        <v>-80.78984237911564</v>
      </c>
      <c r="N17" s="8">
        <v>19.25659906312784</v>
      </c>
      <c r="O17" s="9"/>
      <c r="P17" s="7">
        <v>16.648327464788732</v>
      </c>
      <c r="Q17" s="9">
        <v>6052</v>
      </c>
      <c r="R17" s="7">
        <v>211820000</v>
      </c>
      <c r="S17" s="7">
        <f t="shared" si="0"/>
        <v>2118.1999999999998</v>
      </c>
      <c r="T17" s="7">
        <v>40.789473684210527</v>
      </c>
      <c r="U17" s="7">
        <v>5332</v>
      </c>
      <c r="V17" s="7">
        <v>42656000</v>
      </c>
      <c r="W17" s="7">
        <f t="shared" si="1"/>
        <v>426.56</v>
      </c>
      <c r="X17" s="7">
        <v>2220</v>
      </c>
      <c r="Y17" s="7">
        <v>444000000</v>
      </c>
      <c r="Z17" s="7">
        <f t="shared" si="2"/>
        <v>4440</v>
      </c>
      <c r="AA17" s="7">
        <v>28.022186333881994</v>
      </c>
      <c r="AB17" s="7">
        <v>3611167</v>
      </c>
      <c r="AC17" s="7">
        <v>13582511800</v>
      </c>
      <c r="AD17" s="7">
        <f t="shared" si="3"/>
        <v>135825.11799999999</v>
      </c>
      <c r="AE17" s="8">
        <v>14280987800</v>
      </c>
      <c r="AF17" s="7">
        <f t="shared" si="4"/>
        <v>142809.878</v>
      </c>
      <c r="AG17" s="7">
        <f t="shared" si="5"/>
        <v>1428.09878</v>
      </c>
    </row>
    <row r="18" spans="1:33" x14ac:dyDescent="0.3">
      <c r="A18" s="5" t="s">
        <v>82</v>
      </c>
      <c r="B18" s="6" t="s">
        <v>36</v>
      </c>
      <c r="C18" s="6"/>
      <c r="D18" s="6"/>
      <c r="E18" s="6"/>
      <c r="F18" s="6"/>
      <c r="G18" s="7">
        <v>172.50064400062041</v>
      </c>
      <c r="H18" s="7">
        <v>-2.0601162019605423</v>
      </c>
      <c r="I18" s="7">
        <v>37.499766666441879</v>
      </c>
      <c r="J18" s="7">
        <v>1.3709956980402176</v>
      </c>
      <c r="K18" s="9">
        <v>151.89948198101499</v>
      </c>
      <c r="L18" s="7">
        <v>51.209723646844054</v>
      </c>
      <c r="M18" s="8">
        <v>-37.974870495253747</v>
      </c>
      <c r="N18" s="8">
        <v>10.826573390248768</v>
      </c>
      <c r="O18" s="9"/>
      <c r="P18" s="7">
        <v>4.5947584720070065</v>
      </c>
      <c r="Q18" s="9">
        <v>2046</v>
      </c>
      <c r="R18" s="7">
        <v>71610000</v>
      </c>
      <c r="S18" s="7">
        <f t="shared" si="0"/>
        <v>716.1</v>
      </c>
      <c r="T18" s="7">
        <v>27.563585244578658</v>
      </c>
      <c r="U18" s="7">
        <v>10588</v>
      </c>
      <c r="V18" s="7">
        <v>84704000</v>
      </c>
      <c r="W18" s="7">
        <f t="shared" si="1"/>
        <v>847.04</v>
      </c>
      <c r="X18" s="7">
        <v>6428</v>
      </c>
      <c r="Y18" s="7">
        <v>1285600000</v>
      </c>
      <c r="Z18" s="7">
        <f t="shared" si="2"/>
        <v>12856</v>
      </c>
      <c r="AA18" s="7">
        <v>35.413293520717588</v>
      </c>
      <c r="AB18" s="7">
        <v>5069142</v>
      </c>
      <c r="AC18" s="7">
        <v>39172834200</v>
      </c>
      <c r="AD18" s="7">
        <f t="shared" si="3"/>
        <v>391728.342</v>
      </c>
      <c r="AE18" s="8">
        <v>40614748200</v>
      </c>
      <c r="AF18" s="7">
        <f t="shared" si="4"/>
        <v>406147.48200000002</v>
      </c>
      <c r="AG18" s="7">
        <f t="shared" si="5"/>
        <v>4061.4748200000004</v>
      </c>
    </row>
    <row r="19" spans="1:33" x14ac:dyDescent="0.3">
      <c r="A19" s="5" t="s">
        <v>83</v>
      </c>
      <c r="B19" s="6" t="s">
        <v>37</v>
      </c>
      <c r="C19" s="6"/>
      <c r="D19" s="6"/>
      <c r="E19" s="6"/>
      <c r="F19" s="6"/>
      <c r="G19" s="7">
        <v>130.94128098500636</v>
      </c>
      <c r="H19" s="7">
        <v>-8.9708475015360012</v>
      </c>
      <c r="I19" s="7">
        <v>84.012053603784324</v>
      </c>
      <c r="J19" s="7">
        <v>1.1187852569714365</v>
      </c>
      <c r="K19" s="9">
        <v>41.23280596964635</v>
      </c>
      <c r="L19" s="7">
        <v>95.19990617349869</v>
      </c>
      <c r="M19" s="8">
        <v>-10.308201492411587</v>
      </c>
      <c r="N19" s="8">
        <v>8.1238199653892451E-2</v>
      </c>
      <c r="O19" s="9"/>
      <c r="P19" s="7">
        <v>20.785668033671488</v>
      </c>
      <c r="Q19" s="9">
        <v>963</v>
      </c>
      <c r="R19" s="7">
        <v>33705000</v>
      </c>
      <c r="S19" s="7">
        <f t="shared" si="0"/>
        <v>337.05</v>
      </c>
      <c r="T19" s="7">
        <v>11.480286376928508</v>
      </c>
      <c r="U19" s="7">
        <v>2277</v>
      </c>
      <c r="V19" s="7">
        <v>18216000</v>
      </c>
      <c r="W19" s="7">
        <f t="shared" si="1"/>
        <v>182.16</v>
      </c>
      <c r="X19" s="7">
        <v>1056</v>
      </c>
      <c r="Y19" s="7">
        <v>211200000</v>
      </c>
      <c r="Z19" s="7">
        <f t="shared" si="2"/>
        <v>2112</v>
      </c>
      <c r="AA19" s="7">
        <v>94.675487985207951</v>
      </c>
      <c r="AB19" s="7">
        <v>274488</v>
      </c>
      <c r="AC19" s="7">
        <v>2772360500</v>
      </c>
      <c r="AD19" s="7">
        <f t="shared" si="3"/>
        <v>27723.605</v>
      </c>
      <c r="AE19" s="8">
        <v>3035481500</v>
      </c>
      <c r="AF19" s="7">
        <f t="shared" si="4"/>
        <v>30354.814999999999</v>
      </c>
      <c r="AG19" s="7">
        <f t="shared" si="5"/>
        <v>303.54814999999996</v>
      </c>
    </row>
    <row r="20" spans="1:33" x14ac:dyDescent="0.3">
      <c r="A20" s="5" t="s">
        <v>84</v>
      </c>
      <c r="B20" s="6" t="s">
        <v>38</v>
      </c>
      <c r="C20" s="6"/>
      <c r="D20" s="6"/>
      <c r="E20" s="6"/>
      <c r="F20" s="6"/>
      <c r="G20" s="7">
        <v>204.56840515136719</v>
      </c>
      <c r="H20" s="7">
        <v>-15.718098449707032</v>
      </c>
      <c r="I20" s="7" t="e">
        <v>#NAME?</v>
      </c>
      <c r="J20" s="7" t="e">
        <v>#NAME?</v>
      </c>
      <c r="K20" s="9">
        <v>47.387424468994141</v>
      </c>
      <c r="L20" s="7">
        <v>97.795010744651037</v>
      </c>
      <c r="M20" s="8">
        <v>-11.846856117248535</v>
      </c>
      <c r="N20" s="8" t="e">
        <v>#NAME?</v>
      </c>
      <c r="O20" s="9"/>
      <c r="P20" s="7">
        <v>0</v>
      </c>
      <c r="Q20" s="9">
        <v>0</v>
      </c>
      <c r="R20" s="7">
        <v>0</v>
      </c>
      <c r="S20" s="7">
        <f t="shared" si="0"/>
        <v>0</v>
      </c>
      <c r="T20" s="7">
        <v>0</v>
      </c>
      <c r="U20" s="7">
        <v>0</v>
      </c>
      <c r="V20" s="7">
        <v>0</v>
      </c>
      <c r="W20" s="7">
        <f t="shared" si="1"/>
        <v>0</v>
      </c>
      <c r="X20" s="7">
        <v>0</v>
      </c>
      <c r="Y20" s="7">
        <v>0</v>
      </c>
      <c r="Z20" s="7">
        <f t="shared" si="2"/>
        <v>0</v>
      </c>
      <c r="AA20" s="7">
        <v>0</v>
      </c>
      <c r="AB20" s="7">
        <v>0</v>
      </c>
      <c r="AC20" s="7">
        <v>0</v>
      </c>
      <c r="AD20" s="7">
        <f t="shared" si="3"/>
        <v>0</v>
      </c>
      <c r="AE20" s="8">
        <v>0</v>
      </c>
      <c r="AF20" s="7">
        <f t="shared" si="4"/>
        <v>0</v>
      </c>
      <c r="AG20" s="7">
        <f t="shared" si="5"/>
        <v>0</v>
      </c>
    </row>
    <row r="21" spans="1:33" x14ac:dyDescent="0.3">
      <c r="A21" s="5" t="s">
        <v>85</v>
      </c>
      <c r="B21" s="6" t="s">
        <v>39</v>
      </c>
      <c r="C21" s="6"/>
      <c r="D21" s="6"/>
      <c r="E21" s="6"/>
      <c r="F21" s="6"/>
      <c r="G21" s="7">
        <v>148.98280851964802</v>
      </c>
      <c r="H21" s="7">
        <v>1.794678037971974</v>
      </c>
      <c r="I21" s="7">
        <v>23.988363000179575</v>
      </c>
      <c r="J21" s="7">
        <v>0.48291018206597369</v>
      </c>
      <c r="K21" s="9">
        <v>166.92958889936776</v>
      </c>
      <c r="L21" s="7">
        <v>28.817464820839312</v>
      </c>
      <c r="M21" s="8">
        <v>-41.732397224841939</v>
      </c>
      <c r="N21" s="8">
        <v>17.312723612724199</v>
      </c>
      <c r="O21" s="9"/>
      <c r="P21" s="7">
        <v>6.6369087023131765</v>
      </c>
      <c r="Q21" s="9">
        <v>7018</v>
      </c>
      <c r="R21" s="7">
        <v>245630000</v>
      </c>
      <c r="S21" s="7">
        <f t="shared" si="0"/>
        <v>2456.3000000000002</v>
      </c>
      <c r="T21" s="7">
        <v>17.206019056472229</v>
      </c>
      <c r="U21" s="7">
        <v>5923</v>
      </c>
      <c r="V21" s="7">
        <v>47384000</v>
      </c>
      <c r="W21" s="7">
        <f t="shared" si="1"/>
        <v>473.84</v>
      </c>
      <c r="X21" s="7">
        <v>9791</v>
      </c>
      <c r="Y21" s="7">
        <v>1958200000</v>
      </c>
      <c r="Z21" s="7">
        <f t="shared" si="2"/>
        <v>19582</v>
      </c>
      <c r="AA21" s="7">
        <v>26.172406986145042</v>
      </c>
      <c r="AB21" s="7">
        <v>7968911</v>
      </c>
      <c r="AC21" s="7">
        <v>39521677800</v>
      </c>
      <c r="AD21" s="7">
        <f t="shared" si="3"/>
        <v>395216.77799999999</v>
      </c>
      <c r="AE21" s="8">
        <v>41772891800</v>
      </c>
      <c r="AF21" s="7">
        <f t="shared" si="4"/>
        <v>417728.91800000001</v>
      </c>
      <c r="AG21" s="7">
        <f t="shared" si="5"/>
        <v>4177.2891799999998</v>
      </c>
    </row>
    <row r="22" spans="1:33" x14ac:dyDescent="0.3">
      <c r="A22" s="5" t="s">
        <v>86</v>
      </c>
      <c r="B22" s="6" t="s">
        <v>40</v>
      </c>
      <c r="C22" s="6"/>
      <c r="D22" s="6"/>
      <c r="E22" s="6"/>
      <c r="F22" s="6"/>
      <c r="G22" s="7">
        <v>204.47957024309048</v>
      </c>
      <c r="H22" s="7">
        <v>-3.3293222701402443</v>
      </c>
      <c r="I22" s="7">
        <v>35.085850716479214</v>
      </c>
      <c r="J22" s="7">
        <v>1.8013780094017222</v>
      </c>
      <c r="K22" s="9">
        <v>171.18634754168804</v>
      </c>
      <c r="L22" s="7">
        <v>53.099630810496436</v>
      </c>
      <c r="M22" s="8">
        <v>-42.796586885422009</v>
      </c>
      <c r="N22" s="8">
        <v>9.9237142879741693</v>
      </c>
      <c r="O22" s="9"/>
      <c r="P22" s="7">
        <v>0.69584772830975816</v>
      </c>
      <c r="Q22" s="9">
        <v>427</v>
      </c>
      <c r="R22" s="7">
        <v>14945000</v>
      </c>
      <c r="S22" s="7">
        <f t="shared" si="0"/>
        <v>149.44999999999999</v>
      </c>
      <c r="T22" s="7">
        <v>10.544449962751427</v>
      </c>
      <c r="U22" s="7">
        <v>6794</v>
      </c>
      <c r="V22" s="7">
        <v>54352000</v>
      </c>
      <c r="W22" s="7">
        <f t="shared" si="1"/>
        <v>543.52</v>
      </c>
      <c r="X22" s="7">
        <v>17111</v>
      </c>
      <c r="Y22" s="7">
        <v>3422200000</v>
      </c>
      <c r="Z22" s="7">
        <f t="shared" si="2"/>
        <v>34222</v>
      </c>
      <c r="AA22" s="7">
        <v>48.039049958903682</v>
      </c>
      <c r="AB22" s="7">
        <v>5446523</v>
      </c>
      <c r="AC22" s="7">
        <v>22907483600</v>
      </c>
      <c r="AD22" s="7">
        <f t="shared" si="3"/>
        <v>229074.83600000001</v>
      </c>
      <c r="AE22" s="8">
        <v>26398980600</v>
      </c>
      <c r="AF22" s="7">
        <f t="shared" si="4"/>
        <v>263989.80599999998</v>
      </c>
      <c r="AG22" s="7">
        <f t="shared" si="5"/>
        <v>2639.89806</v>
      </c>
    </row>
    <row r="23" spans="1:33" x14ac:dyDescent="0.3">
      <c r="A23" s="5" t="s">
        <v>87</v>
      </c>
      <c r="B23" s="6" t="s">
        <v>41</v>
      </c>
      <c r="C23" s="6"/>
      <c r="D23" s="6"/>
      <c r="E23" s="6"/>
      <c r="F23" s="6"/>
      <c r="G23" s="7">
        <v>18.504493833866459</v>
      </c>
      <c r="H23" s="7">
        <v>-0.26787352884564886</v>
      </c>
      <c r="I23" s="7">
        <v>82.034472005954896</v>
      </c>
      <c r="J23" s="7">
        <v>0.72612420994809523</v>
      </c>
      <c r="K23" s="9">
        <v>15.82575854540997</v>
      </c>
      <c r="L23" s="7">
        <v>89.295714105435849</v>
      </c>
      <c r="M23" s="8">
        <v>-3.9564396363524925</v>
      </c>
      <c r="N23" s="8">
        <v>1.9499472636929411</v>
      </c>
      <c r="O23" s="9"/>
      <c r="P23" s="7">
        <v>16.639676113360323</v>
      </c>
      <c r="Q23" s="9">
        <v>411</v>
      </c>
      <c r="R23" s="7">
        <v>14385000</v>
      </c>
      <c r="S23" s="7">
        <f t="shared" si="0"/>
        <v>143.85</v>
      </c>
      <c r="T23" s="7">
        <v>59.659090909090907</v>
      </c>
      <c r="U23" s="7">
        <v>1050</v>
      </c>
      <c r="V23" s="7">
        <v>8400000</v>
      </c>
      <c r="W23" s="7">
        <f t="shared" si="1"/>
        <v>84</v>
      </c>
      <c r="X23" s="7">
        <v>1387</v>
      </c>
      <c r="Y23" s="7">
        <v>277400000</v>
      </c>
      <c r="Z23" s="7">
        <f t="shared" si="2"/>
        <v>2774</v>
      </c>
      <c r="AA23" s="7">
        <v>51.28495194469815</v>
      </c>
      <c r="AB23" s="7">
        <v>209948</v>
      </c>
      <c r="AC23" s="7">
        <v>808485700</v>
      </c>
      <c r="AD23" s="7">
        <f t="shared" si="3"/>
        <v>8084.857</v>
      </c>
      <c r="AE23" s="8">
        <v>1108670700</v>
      </c>
      <c r="AF23" s="7">
        <f t="shared" si="4"/>
        <v>11086.707</v>
      </c>
      <c r="AG23" s="7">
        <f t="shared" si="5"/>
        <v>110.86707</v>
      </c>
    </row>
    <row r="24" spans="1:33" x14ac:dyDescent="0.3">
      <c r="A24" s="5" t="s">
        <v>88</v>
      </c>
      <c r="B24" s="6" t="s">
        <v>42</v>
      </c>
      <c r="C24" s="6"/>
      <c r="D24" s="6"/>
      <c r="E24" s="6"/>
      <c r="F24" s="6"/>
      <c r="G24" s="7">
        <v>50.269380315339113</v>
      </c>
      <c r="H24" s="7">
        <v>-0.13120759175973334</v>
      </c>
      <c r="I24" s="7">
        <v>51.194776392874644</v>
      </c>
      <c r="J24" s="7">
        <v>1.1716356639139165</v>
      </c>
      <c r="K24" s="9">
        <v>48.95730439774178</v>
      </c>
      <c r="L24" s="7">
        <v>62.911133032013808</v>
      </c>
      <c r="M24" s="8">
        <v>-12.239326099435445</v>
      </c>
      <c r="N24" s="8">
        <v>8.1005810780826302</v>
      </c>
      <c r="O24" s="9"/>
      <c r="P24" s="7">
        <v>39.305555555555557</v>
      </c>
      <c r="Q24" s="9">
        <v>1415</v>
      </c>
      <c r="R24" s="7">
        <v>49525000</v>
      </c>
      <c r="S24" s="7">
        <f t="shared" si="0"/>
        <v>495.25</v>
      </c>
      <c r="T24" s="7">
        <v>28.559027777777779</v>
      </c>
      <c r="U24" s="7">
        <v>658</v>
      </c>
      <c r="V24" s="7">
        <v>5264000</v>
      </c>
      <c r="W24" s="7">
        <f t="shared" si="1"/>
        <v>52.64</v>
      </c>
      <c r="X24" s="7">
        <v>228</v>
      </c>
      <c r="Y24" s="7">
        <v>45600000</v>
      </c>
      <c r="Z24" s="7">
        <f t="shared" si="2"/>
        <v>456</v>
      </c>
      <c r="AA24" s="7">
        <v>52.231297708068546</v>
      </c>
      <c r="AB24" s="7">
        <v>196543</v>
      </c>
      <c r="AC24" s="7">
        <v>1342127900</v>
      </c>
      <c r="AD24" s="7">
        <f t="shared" si="3"/>
        <v>13421.279</v>
      </c>
      <c r="AE24" s="8">
        <v>1442516900</v>
      </c>
      <c r="AF24" s="7">
        <f t="shared" si="4"/>
        <v>14425.169</v>
      </c>
      <c r="AG24" s="7">
        <f t="shared" si="5"/>
        <v>144.25169</v>
      </c>
    </row>
    <row r="25" spans="1:33" x14ac:dyDescent="0.3">
      <c r="A25" s="5" t="s">
        <v>89</v>
      </c>
      <c r="B25" s="6" t="s">
        <v>43</v>
      </c>
      <c r="C25" s="6"/>
      <c r="D25" s="6"/>
      <c r="E25" s="6"/>
      <c r="F25" s="6"/>
      <c r="G25" s="7">
        <v>4.61340904290347</v>
      </c>
      <c r="H25" s="7">
        <v>-4.0499297067524156E-2</v>
      </c>
      <c r="I25" s="7">
        <v>89.015692754991733</v>
      </c>
      <c r="J25" s="7">
        <v>0.28911994138001373</v>
      </c>
      <c r="K25" s="9">
        <v>4.2084160722282284</v>
      </c>
      <c r="L25" s="7">
        <v>91.90689216879187</v>
      </c>
      <c r="M25" s="8">
        <v>-1.0521040180570571</v>
      </c>
      <c r="N25" s="8">
        <v>1.7341570164220173</v>
      </c>
      <c r="O25" s="9"/>
      <c r="P25" s="7">
        <v>27.884089666484417</v>
      </c>
      <c r="Q25" s="9">
        <v>510</v>
      </c>
      <c r="R25" s="7">
        <v>17850000</v>
      </c>
      <c r="S25" s="7">
        <f t="shared" si="0"/>
        <v>178.5</v>
      </c>
      <c r="T25" s="7">
        <v>28.925619834710741</v>
      </c>
      <c r="U25" s="7">
        <v>385</v>
      </c>
      <c r="V25" s="7">
        <v>3080000</v>
      </c>
      <c r="W25" s="7">
        <f t="shared" si="1"/>
        <v>30.8</v>
      </c>
      <c r="X25" s="7">
        <v>489</v>
      </c>
      <c r="Y25" s="7">
        <v>97800000</v>
      </c>
      <c r="Z25" s="7">
        <f t="shared" si="2"/>
        <v>978</v>
      </c>
      <c r="AA25" s="7">
        <v>74.0361835020461</v>
      </c>
      <c r="AB25" s="7">
        <v>33670</v>
      </c>
      <c r="AC25" s="7">
        <v>149929500</v>
      </c>
      <c r="AD25" s="7">
        <f t="shared" si="3"/>
        <v>1499.2950000000001</v>
      </c>
      <c r="AE25" s="8">
        <v>268659500</v>
      </c>
      <c r="AF25" s="7">
        <f t="shared" si="4"/>
        <v>2686.5949999999998</v>
      </c>
      <c r="AG25" s="7">
        <f t="shared" si="5"/>
        <v>26.865949999999998</v>
      </c>
    </row>
    <row r="26" spans="1:33" ht="15" thickBot="1" x14ac:dyDescent="0.35">
      <c r="A26" s="5" t="s">
        <v>90</v>
      </c>
      <c r="B26" s="6" t="s">
        <v>44</v>
      </c>
      <c r="C26" s="6"/>
      <c r="D26" s="6"/>
      <c r="E26" s="6"/>
      <c r="F26" s="6"/>
      <c r="G26" s="7">
        <v>35.319138683933147</v>
      </c>
      <c r="H26" s="7">
        <v>-0.9044616605635849</v>
      </c>
      <c r="I26" s="7">
        <v>70.567384430055711</v>
      </c>
      <c r="J26" s="7">
        <v>0.59563113933288325</v>
      </c>
      <c r="K26" s="9">
        <v>26.274522078297299</v>
      </c>
      <c r="L26" s="7">
        <v>76.523695823384543</v>
      </c>
      <c r="M26" s="8">
        <v>-6.5686305195743246</v>
      </c>
      <c r="N26" s="8">
        <v>5.2734449048209804</v>
      </c>
      <c r="O26" s="9"/>
      <c r="P26" s="7">
        <v>33.874709976798144</v>
      </c>
      <c r="Q26" s="9">
        <v>584</v>
      </c>
      <c r="R26" s="7">
        <v>20440000</v>
      </c>
      <c r="S26" s="7">
        <f t="shared" si="0"/>
        <v>204.4</v>
      </c>
      <c r="T26" s="7">
        <v>76.585655008891536</v>
      </c>
      <c r="U26" s="7">
        <v>1292</v>
      </c>
      <c r="V26" s="7">
        <v>10336000</v>
      </c>
      <c r="W26" s="7">
        <f t="shared" si="1"/>
        <v>103.36</v>
      </c>
      <c r="X26" s="7">
        <v>3624</v>
      </c>
      <c r="Y26" s="7">
        <v>724800000</v>
      </c>
      <c r="Z26" s="7">
        <f t="shared" si="2"/>
        <v>7248</v>
      </c>
      <c r="AA26" s="7">
        <v>49.780367309528067</v>
      </c>
      <c r="AB26" s="7">
        <v>131074</v>
      </c>
      <c r="AC26" s="7">
        <v>1314343800</v>
      </c>
      <c r="AD26" s="7">
        <f t="shared" si="3"/>
        <v>13143.438</v>
      </c>
      <c r="AE26" s="8">
        <v>2069919800</v>
      </c>
      <c r="AF26" s="7">
        <f t="shared" si="4"/>
        <v>20699.198</v>
      </c>
      <c r="AG26" s="7">
        <f t="shared" si="5"/>
        <v>206.99198000000001</v>
      </c>
    </row>
    <row r="27" spans="1:33" ht="15" thickBot="1" x14ac:dyDescent="0.35">
      <c r="A27" s="5" t="s">
        <v>91</v>
      </c>
      <c r="B27" s="25" t="s">
        <v>60</v>
      </c>
      <c r="C27" s="27"/>
      <c r="D27" s="27"/>
      <c r="E27" s="27"/>
      <c r="F27" s="27"/>
      <c r="G27" s="7">
        <v>200.84925186086579</v>
      </c>
      <c r="H27" s="7">
        <v>0.88633467758297679</v>
      </c>
      <c r="I27" s="7">
        <v>14.894384804717888</v>
      </c>
      <c r="J27" s="7">
        <v>0.71455413526443545</v>
      </c>
      <c r="K27" s="9">
        <v>209.71259863669556</v>
      </c>
      <c r="L27" s="7">
        <v>22.039926157362242</v>
      </c>
      <c r="M27" s="8">
        <v>-52.42814965917389</v>
      </c>
      <c r="N27" s="8">
        <v>18.775464325395003</v>
      </c>
      <c r="O27" s="9"/>
      <c r="P27" s="7">
        <v>33.110571081409482</v>
      </c>
      <c r="Q27" s="9">
        <v>1635</v>
      </c>
      <c r="R27" s="7">
        <v>57225000</v>
      </c>
      <c r="S27" s="7">
        <f t="shared" si="0"/>
        <v>572.25</v>
      </c>
      <c r="T27" s="7">
        <v>32.392026578073093</v>
      </c>
      <c r="U27" s="7">
        <v>585</v>
      </c>
      <c r="V27" s="7">
        <v>4680000</v>
      </c>
      <c r="W27" s="7">
        <f t="shared" si="1"/>
        <v>46.8</v>
      </c>
      <c r="X27" s="7">
        <v>56</v>
      </c>
      <c r="Y27" s="7">
        <v>11200000</v>
      </c>
      <c r="Z27" s="7">
        <f t="shared" si="2"/>
        <v>112</v>
      </c>
      <c r="AA27" s="7">
        <v>29.414204811889043</v>
      </c>
      <c r="AB27" s="7">
        <v>708479</v>
      </c>
      <c r="AC27" s="7">
        <v>3676722600</v>
      </c>
      <c r="AD27" s="7">
        <f t="shared" si="3"/>
        <v>36767.226000000002</v>
      </c>
      <c r="AE27" s="8">
        <v>3749827600</v>
      </c>
      <c r="AF27" s="7">
        <f t="shared" si="4"/>
        <v>37498.275999999998</v>
      </c>
      <c r="AG27" s="7">
        <f t="shared" si="5"/>
        <v>374.98275999999998</v>
      </c>
    </row>
    <row r="28" spans="1:33" x14ac:dyDescent="0.3">
      <c r="A28" s="5" t="s">
        <v>92</v>
      </c>
      <c r="B28" s="6" t="s">
        <v>45</v>
      </c>
      <c r="C28" s="6"/>
      <c r="D28" s="6"/>
      <c r="E28" s="6"/>
      <c r="F28" s="6"/>
      <c r="G28" s="7">
        <v>1018.1454074908343</v>
      </c>
      <c r="H28" s="7">
        <v>-19.845552180461972</v>
      </c>
      <c r="I28" s="7">
        <v>49.943686947353285</v>
      </c>
      <c r="J28" s="7">
        <v>1.8505509138627674</v>
      </c>
      <c r="K28" s="9">
        <v>819.68988568621455</v>
      </c>
      <c r="L28" s="7">
        <v>68.449196085980958</v>
      </c>
      <c r="M28" s="8">
        <v>-204.92247142155364</v>
      </c>
      <c r="N28" s="8">
        <v>6.0371500646419918</v>
      </c>
      <c r="O28" s="9"/>
      <c r="P28" s="7">
        <v>0</v>
      </c>
      <c r="Q28" s="9">
        <v>0</v>
      </c>
      <c r="R28" s="7">
        <v>0</v>
      </c>
      <c r="S28" s="7">
        <f t="shared" si="0"/>
        <v>0</v>
      </c>
      <c r="T28" s="7">
        <v>0</v>
      </c>
      <c r="U28" s="7">
        <v>0</v>
      </c>
      <c r="V28" s="7">
        <v>0</v>
      </c>
      <c r="W28" s="7">
        <f t="shared" si="1"/>
        <v>0</v>
      </c>
      <c r="X28" s="7">
        <v>0</v>
      </c>
      <c r="Y28" s="7">
        <v>0</v>
      </c>
      <c r="Z28" s="7">
        <f t="shared" si="2"/>
        <v>0</v>
      </c>
      <c r="AA28" s="7">
        <v>0</v>
      </c>
      <c r="AB28" s="7">
        <v>0</v>
      </c>
      <c r="AC28" s="7">
        <v>0</v>
      </c>
      <c r="AD28" s="7">
        <f t="shared" si="3"/>
        <v>0</v>
      </c>
      <c r="AE28" s="8">
        <v>0</v>
      </c>
      <c r="AF28" s="7">
        <f t="shared" si="4"/>
        <v>0</v>
      </c>
      <c r="AG28" s="7">
        <f t="shared" si="5"/>
        <v>0</v>
      </c>
    </row>
    <row r="29" spans="1:33" x14ac:dyDescent="0.3">
      <c r="A29" s="5" t="s">
        <v>93</v>
      </c>
      <c r="B29" s="6" t="s">
        <v>46</v>
      </c>
      <c r="C29" s="6"/>
      <c r="D29" s="6"/>
      <c r="E29" s="6"/>
      <c r="F29" s="6"/>
      <c r="G29" s="7">
        <v>208.88097223173079</v>
      </c>
      <c r="H29" s="7">
        <v>-9.705144643454652</v>
      </c>
      <c r="I29" s="7">
        <v>56.842774332287028</v>
      </c>
      <c r="J29" s="7">
        <v>2.2443189637242504</v>
      </c>
      <c r="K29" s="9">
        <v>111.82952579718427</v>
      </c>
      <c r="L29" s="7">
        <v>79.285963969529533</v>
      </c>
      <c r="M29" s="8">
        <v>-27.957381449296069</v>
      </c>
      <c r="N29" s="8">
        <v>2.9341900438933664</v>
      </c>
      <c r="O29" s="9"/>
      <c r="P29" s="7">
        <v>3.3121818562164425</v>
      </c>
      <c r="Q29" s="9">
        <v>475</v>
      </c>
      <c r="R29" s="7">
        <v>16625000</v>
      </c>
      <c r="S29" s="7">
        <f t="shared" si="0"/>
        <v>166.25</v>
      </c>
      <c r="T29" s="7">
        <v>28.430566967953986</v>
      </c>
      <c r="U29" s="7">
        <v>1038</v>
      </c>
      <c r="V29" s="7">
        <v>8304000</v>
      </c>
      <c r="W29" s="7">
        <f t="shared" si="1"/>
        <v>83.04</v>
      </c>
      <c r="X29" s="7">
        <v>347</v>
      </c>
      <c r="Y29" s="7">
        <v>69400000</v>
      </c>
      <c r="Z29" s="7">
        <f t="shared" si="2"/>
        <v>694</v>
      </c>
      <c r="AA29" s="7">
        <v>75.174579922690171</v>
      </c>
      <c r="AB29" s="7">
        <v>575457</v>
      </c>
      <c r="AC29" s="7">
        <v>2214127900</v>
      </c>
      <c r="AD29" s="7">
        <f t="shared" si="3"/>
        <v>22141.278999999999</v>
      </c>
      <c r="AE29" s="8">
        <v>2308456900</v>
      </c>
      <c r="AF29" s="7">
        <f t="shared" si="4"/>
        <v>23084.569</v>
      </c>
      <c r="AG29" s="7">
        <f t="shared" si="5"/>
        <v>230.84568999999999</v>
      </c>
    </row>
    <row r="30" spans="1:33" x14ac:dyDescent="0.3">
      <c r="A30" s="5" t="s">
        <v>94</v>
      </c>
      <c r="B30" s="6" t="s">
        <v>47</v>
      </c>
      <c r="C30" s="6"/>
      <c r="D30" s="6"/>
      <c r="E30" s="6"/>
      <c r="F30" s="6"/>
      <c r="G30" s="7">
        <v>117.15664535926616</v>
      </c>
      <c r="H30" s="7">
        <v>1.287326960581116</v>
      </c>
      <c r="I30" s="7">
        <v>28.995972509535662</v>
      </c>
      <c r="J30" s="7">
        <v>0.59740778898546054</v>
      </c>
      <c r="K30" s="9">
        <v>130.02991496507732</v>
      </c>
      <c r="L30" s="7">
        <v>34.970050399390267</v>
      </c>
      <c r="M30" s="8">
        <v>-32.507478741269331</v>
      </c>
      <c r="N30" s="8">
        <v>15.660079611166973</v>
      </c>
      <c r="O30" s="9"/>
      <c r="P30" s="7">
        <v>1.5728805859973878</v>
      </c>
      <c r="Q30" s="9">
        <v>1108</v>
      </c>
      <c r="R30" s="7">
        <v>38780000</v>
      </c>
      <c r="S30" s="7">
        <f t="shared" si="0"/>
        <v>387.8</v>
      </c>
      <c r="T30" s="7">
        <v>38.876043422032367</v>
      </c>
      <c r="U30" s="7">
        <v>9920</v>
      </c>
      <c r="V30" s="7">
        <v>79360000</v>
      </c>
      <c r="W30" s="7">
        <f t="shared" si="1"/>
        <v>793.6</v>
      </c>
      <c r="X30" s="7">
        <v>8870</v>
      </c>
      <c r="Y30" s="7">
        <v>1774000000</v>
      </c>
      <c r="Z30" s="7">
        <f t="shared" si="2"/>
        <v>17740</v>
      </c>
      <c r="AA30" s="7">
        <v>27.290125641494754</v>
      </c>
      <c r="AB30" s="7">
        <v>6976281</v>
      </c>
      <c r="AC30" s="7">
        <v>16985404600</v>
      </c>
      <c r="AD30" s="7">
        <f t="shared" si="3"/>
        <v>169854.046</v>
      </c>
      <c r="AE30" s="8">
        <v>18877544600</v>
      </c>
      <c r="AF30" s="7">
        <f t="shared" si="4"/>
        <v>188775.446</v>
      </c>
      <c r="AG30" s="7">
        <f t="shared" si="5"/>
        <v>1887.7544599999999</v>
      </c>
    </row>
    <row r="31" spans="1:33" x14ac:dyDescent="0.3">
      <c r="A31" s="5" t="s">
        <v>95</v>
      </c>
      <c r="B31" s="6" t="s">
        <v>48</v>
      </c>
      <c r="C31" s="6"/>
      <c r="D31" s="6"/>
      <c r="E31" s="6"/>
      <c r="F31" s="6"/>
      <c r="G31" s="7">
        <v>27.830434035402625</v>
      </c>
      <c r="H31" s="7">
        <v>-1.6824963072091641</v>
      </c>
      <c r="I31" s="7">
        <v>63.381007848154439</v>
      </c>
      <c r="J31" s="7">
        <v>2.3821932892181623</v>
      </c>
      <c r="K31" s="9">
        <v>11.005470963310986</v>
      </c>
      <c r="L31" s="7">
        <v>87.202940740336061</v>
      </c>
      <c r="M31" s="8">
        <v>-2.7513677408277464</v>
      </c>
      <c r="N31" s="8">
        <v>0.81707152569782338</v>
      </c>
      <c r="O31" s="9"/>
      <c r="P31" s="7">
        <v>47.358490566037737</v>
      </c>
      <c r="Q31" s="9">
        <v>251</v>
      </c>
      <c r="R31" s="7">
        <v>8785000</v>
      </c>
      <c r="S31" s="7">
        <f t="shared" si="0"/>
        <v>87.85</v>
      </c>
      <c r="T31" s="7">
        <v>20.848938826466917</v>
      </c>
      <c r="U31" s="7">
        <v>167</v>
      </c>
      <c r="V31" s="7">
        <v>1336000</v>
      </c>
      <c r="W31" s="7">
        <f t="shared" si="1"/>
        <v>13.36</v>
      </c>
      <c r="X31" s="7">
        <v>55</v>
      </c>
      <c r="Y31" s="7">
        <v>11000000</v>
      </c>
      <c r="Z31" s="7">
        <f t="shared" si="2"/>
        <v>110</v>
      </c>
      <c r="AA31" s="7">
        <v>81.549322321413271</v>
      </c>
      <c r="AB31" s="7">
        <v>10768</v>
      </c>
      <c r="AC31" s="7">
        <v>113043900</v>
      </c>
      <c r="AD31" s="7">
        <f t="shared" si="3"/>
        <v>1130.4390000000001</v>
      </c>
      <c r="AE31" s="8">
        <v>134164900</v>
      </c>
      <c r="AF31" s="7">
        <f t="shared" si="4"/>
        <v>1341.6489999999999</v>
      </c>
      <c r="AG31" s="7">
        <f t="shared" si="5"/>
        <v>13.41649</v>
      </c>
    </row>
    <row r="32" spans="1:33" x14ac:dyDescent="0.3">
      <c r="A32" s="5" t="s">
        <v>96</v>
      </c>
      <c r="B32" s="6" t="s">
        <v>49</v>
      </c>
      <c r="C32" s="6"/>
      <c r="D32" s="6"/>
      <c r="E32" s="6"/>
      <c r="F32" s="6"/>
      <c r="G32" s="7">
        <v>311.25323047186373</v>
      </c>
      <c r="H32" s="7">
        <v>-2.448085251711916</v>
      </c>
      <c r="I32" s="7">
        <v>35.155576985028389</v>
      </c>
      <c r="J32" s="7">
        <v>1.313609852056689</v>
      </c>
      <c r="K32" s="9">
        <v>286.77237795474457</v>
      </c>
      <c r="L32" s="7">
        <v>48.291675505595279</v>
      </c>
      <c r="M32" s="8">
        <v>-71.693094488686143</v>
      </c>
      <c r="N32" s="8">
        <v>11.613471271544491</v>
      </c>
      <c r="O32" s="9"/>
      <c r="P32" s="7">
        <v>0.71706744142918966</v>
      </c>
      <c r="Q32" s="9">
        <v>232</v>
      </c>
      <c r="R32" s="7">
        <v>8120000</v>
      </c>
      <c r="S32" s="7">
        <f t="shared" si="0"/>
        <v>81.2</v>
      </c>
      <c r="T32" s="7">
        <v>4.8461953588774964</v>
      </c>
      <c r="U32" s="7">
        <v>1347</v>
      </c>
      <c r="V32" s="7">
        <v>10776000</v>
      </c>
      <c r="W32" s="7">
        <f t="shared" si="1"/>
        <v>107.76</v>
      </c>
      <c r="X32" s="7">
        <v>6460</v>
      </c>
      <c r="Y32" s="7">
        <v>1292000000</v>
      </c>
      <c r="Z32" s="7">
        <f t="shared" si="2"/>
        <v>12920</v>
      </c>
      <c r="AA32" s="7">
        <v>44.787160234705432</v>
      </c>
      <c r="AB32" s="7">
        <v>5072863</v>
      </c>
      <c r="AC32" s="7">
        <v>22100676500</v>
      </c>
      <c r="AD32" s="7">
        <f t="shared" si="3"/>
        <v>221006.76500000001</v>
      </c>
      <c r="AE32" s="8">
        <v>23411572500</v>
      </c>
      <c r="AF32" s="7">
        <f t="shared" si="4"/>
        <v>234115.72500000001</v>
      </c>
      <c r="AG32" s="7">
        <f t="shared" si="5"/>
        <v>2341.1572500000002</v>
      </c>
    </row>
    <row r="33" spans="1:33" x14ac:dyDescent="0.3">
      <c r="A33" s="10" t="s">
        <v>97</v>
      </c>
      <c r="B33" s="6"/>
      <c r="C33" s="6"/>
      <c r="D33" s="6"/>
      <c r="E33" s="6"/>
      <c r="F33" s="6"/>
      <c r="G33" s="11">
        <v>171.37500823436361</v>
      </c>
      <c r="H33" s="11">
        <v>-2.5613320818919534</v>
      </c>
      <c r="I33" s="11">
        <v>35.852266096616404</v>
      </c>
      <c r="J33" s="11">
        <v>1.6584846329936282</v>
      </c>
      <c r="K33" s="13">
        <v>145.76168741544407</v>
      </c>
      <c r="L33" s="11">
        <v>52.437112426552687</v>
      </c>
      <c r="M33" s="12">
        <v>-33.879089771969063</v>
      </c>
      <c r="N33" s="12">
        <v>10.232237260368199</v>
      </c>
      <c r="O33" s="13"/>
      <c r="P33" s="21">
        <v>17.107274525672153</v>
      </c>
      <c r="Q33" s="22">
        <v>3805</v>
      </c>
      <c r="R33" s="21">
        <v>133175000</v>
      </c>
      <c r="S33" s="11">
        <f t="shared" si="0"/>
        <v>1331.75</v>
      </c>
      <c r="T33" s="21">
        <v>46.244623359435316</v>
      </c>
      <c r="U33" s="21">
        <v>4193</v>
      </c>
      <c r="V33" s="21">
        <v>33544000</v>
      </c>
      <c r="W33" s="11">
        <f t="shared" si="1"/>
        <v>335.44</v>
      </c>
      <c r="X33" s="21">
        <v>4217</v>
      </c>
      <c r="Y33" s="21">
        <v>843400000</v>
      </c>
      <c r="Z33" s="11">
        <f t="shared" si="2"/>
        <v>8434</v>
      </c>
      <c r="AA33" s="21">
        <v>25.701538759400371</v>
      </c>
      <c r="AB33" s="21">
        <v>3290267</v>
      </c>
      <c r="AC33" s="21">
        <v>35147671300</v>
      </c>
      <c r="AD33" s="11">
        <f t="shared" si="3"/>
        <v>351476.71299999999</v>
      </c>
      <c r="AE33" s="23">
        <v>36157790300</v>
      </c>
      <c r="AF33" s="11">
        <f t="shared" si="4"/>
        <v>361577.90299999999</v>
      </c>
      <c r="AG33" s="11">
        <f t="shared" si="5"/>
        <v>3615.7790299999997</v>
      </c>
    </row>
    <row r="34" spans="1:33" x14ac:dyDescent="0.3">
      <c r="A34" s="5" t="s">
        <v>98</v>
      </c>
      <c r="B34" s="6" t="s">
        <v>50</v>
      </c>
      <c r="C34" s="6"/>
      <c r="D34" s="6"/>
      <c r="E34" s="6"/>
      <c r="F34" s="6"/>
      <c r="G34" s="7">
        <v>56.583827147999394</v>
      </c>
      <c r="H34" s="7">
        <v>-0.77085558734927273</v>
      </c>
      <c r="I34" s="7">
        <v>81.447925525246106</v>
      </c>
      <c r="J34" s="7">
        <v>0.45877112534662673</v>
      </c>
      <c r="K34" s="9">
        <v>48.875271274506666</v>
      </c>
      <c r="L34" s="7">
        <v>86.035636778712373</v>
      </c>
      <c r="M34" s="8">
        <v>-12.218817818626666</v>
      </c>
      <c r="N34" s="8">
        <v>3.0323196799752807</v>
      </c>
      <c r="O34" s="9"/>
      <c r="P34" s="7">
        <v>11.28064032016008</v>
      </c>
      <c r="Q34" s="9">
        <v>451</v>
      </c>
      <c r="R34" s="7">
        <v>15785000</v>
      </c>
      <c r="S34" s="7">
        <f t="shared" si="0"/>
        <v>157.85</v>
      </c>
      <c r="T34" s="7">
        <v>29.34621099554235</v>
      </c>
      <c r="U34" s="7">
        <v>2370</v>
      </c>
      <c r="V34" s="7">
        <v>18960000</v>
      </c>
      <c r="W34" s="7">
        <f t="shared" si="1"/>
        <v>189.6</v>
      </c>
      <c r="X34" s="7">
        <v>505</v>
      </c>
      <c r="Y34" s="7">
        <v>101000000</v>
      </c>
      <c r="Z34" s="7">
        <f t="shared" si="2"/>
        <v>1010</v>
      </c>
      <c r="AA34" s="7">
        <v>62.59546845515294</v>
      </c>
      <c r="AB34" s="7">
        <v>269312</v>
      </c>
      <c r="AC34" s="7">
        <v>1399614500</v>
      </c>
      <c r="AD34" s="7">
        <f t="shared" si="3"/>
        <v>13996.145</v>
      </c>
      <c r="AE34" s="8">
        <v>1535359500</v>
      </c>
      <c r="AF34" s="7">
        <f t="shared" si="4"/>
        <v>15353.594999999999</v>
      </c>
      <c r="AG34" s="7">
        <f t="shared" si="5"/>
        <v>153.53594999999999</v>
      </c>
    </row>
    <row r="35" spans="1:33" ht="15" thickBot="1" x14ac:dyDescent="0.35">
      <c r="A35" s="5" t="s">
        <v>99</v>
      </c>
      <c r="B35" s="6" t="s">
        <v>51</v>
      </c>
      <c r="C35" s="6"/>
      <c r="D35" s="6"/>
      <c r="E35" s="6"/>
      <c r="F35" s="6"/>
      <c r="G35" s="7">
        <v>473.16329110489306</v>
      </c>
      <c r="H35" s="7">
        <v>5.8972151355696898</v>
      </c>
      <c r="I35" s="7">
        <v>31.425609984798115</v>
      </c>
      <c r="J35" s="7">
        <v>0.42224223813600259</v>
      </c>
      <c r="K35" s="9">
        <v>532.13544246058996</v>
      </c>
      <c r="L35" s="7">
        <v>35.648032366158141</v>
      </c>
      <c r="M35" s="8">
        <v>-133.03386061514749</v>
      </c>
      <c r="N35" s="8">
        <v>15.665749670324463</v>
      </c>
      <c r="O35" s="9"/>
      <c r="P35" s="7">
        <v>2.9870909636745724</v>
      </c>
      <c r="Q35" s="9">
        <v>3184</v>
      </c>
      <c r="R35" s="7">
        <v>111440000</v>
      </c>
      <c r="S35" s="7">
        <f t="shared" si="0"/>
        <v>1114.4000000000001</v>
      </c>
      <c r="T35" s="7">
        <v>24.514220102455397</v>
      </c>
      <c r="U35" s="7">
        <v>5551</v>
      </c>
      <c r="V35" s="7">
        <v>44408000</v>
      </c>
      <c r="W35" s="7">
        <f t="shared" si="1"/>
        <v>444.08</v>
      </c>
      <c r="X35" s="7">
        <v>3186</v>
      </c>
      <c r="Y35" s="7">
        <v>637200000</v>
      </c>
      <c r="Z35" s="7">
        <f t="shared" si="2"/>
        <v>6372</v>
      </c>
      <c r="AA35" s="7">
        <v>35.243460712183243</v>
      </c>
      <c r="AB35" s="7">
        <v>17182914</v>
      </c>
      <c r="AC35" s="7">
        <v>53046365100</v>
      </c>
      <c r="AD35" s="7">
        <f t="shared" si="3"/>
        <v>530463.65099999995</v>
      </c>
      <c r="AE35" s="8">
        <v>53839413100</v>
      </c>
      <c r="AF35" s="7">
        <f t="shared" si="4"/>
        <v>538394.13100000005</v>
      </c>
      <c r="AG35" s="7">
        <f t="shared" si="5"/>
        <v>5383.9413100000002</v>
      </c>
    </row>
    <row r="36" spans="1:33" ht="15" thickBot="1" x14ac:dyDescent="0.35">
      <c r="A36" s="5" t="s">
        <v>100</v>
      </c>
      <c r="B36" s="25" t="s">
        <v>61</v>
      </c>
      <c r="C36" s="27"/>
      <c r="D36" s="27"/>
      <c r="E36" s="27"/>
      <c r="F36" s="27"/>
      <c r="G36" s="7">
        <v>87.135016178944866</v>
      </c>
      <c r="H36" s="7">
        <v>-2.2448774648861756</v>
      </c>
      <c r="I36" s="7">
        <v>45.198103032110147</v>
      </c>
      <c r="J36" s="7">
        <v>2.0576372348798264</v>
      </c>
      <c r="K36" s="9">
        <v>64.686241530083109</v>
      </c>
      <c r="L36" s="7">
        <v>65.774475380908413</v>
      </c>
      <c r="M36" s="8">
        <v>-16.171560382520777</v>
      </c>
      <c r="N36" s="8">
        <v>6.4987439198930694</v>
      </c>
      <c r="O36" s="9"/>
      <c r="P36" s="7">
        <v>0.92563240981423955</v>
      </c>
      <c r="Q36" s="9">
        <v>146</v>
      </c>
      <c r="R36" s="7">
        <v>5110000</v>
      </c>
      <c r="S36" s="7">
        <f t="shared" si="0"/>
        <v>51.1</v>
      </c>
      <c r="T36" s="7">
        <v>4.3266893534273221</v>
      </c>
      <c r="U36" s="7">
        <v>89</v>
      </c>
      <c r="V36" s="7">
        <v>712000</v>
      </c>
      <c r="W36" s="7">
        <f t="shared" si="1"/>
        <v>7.12</v>
      </c>
      <c r="X36" s="7">
        <v>20</v>
      </c>
      <c r="Y36" s="7">
        <v>4000000</v>
      </c>
      <c r="Z36" s="7">
        <f t="shared" si="2"/>
        <v>40</v>
      </c>
      <c r="AA36" s="7">
        <v>67.137763178928154</v>
      </c>
      <c r="AB36" s="7">
        <v>502230</v>
      </c>
      <c r="AC36" s="7">
        <v>2180752100</v>
      </c>
      <c r="AD36" s="7">
        <f t="shared" si="3"/>
        <v>21807.521000000001</v>
      </c>
      <c r="AE36" s="8">
        <v>2190574100</v>
      </c>
      <c r="AF36" s="7">
        <f t="shared" si="4"/>
        <v>21905.741000000002</v>
      </c>
      <c r="AG36" s="7">
        <f t="shared" si="5"/>
        <v>219.05741</v>
      </c>
    </row>
    <row r="37" spans="1:33" x14ac:dyDescent="0.3">
      <c r="A37" s="5" t="s">
        <v>101</v>
      </c>
      <c r="B37" s="6" t="s">
        <v>52</v>
      </c>
      <c r="C37" s="6"/>
      <c r="D37" s="6"/>
      <c r="E37" s="6"/>
      <c r="F37" s="6"/>
      <c r="G37" s="7">
        <v>519.97796763052042</v>
      </c>
      <c r="H37" s="7">
        <v>-9.6532650151571211</v>
      </c>
      <c r="I37" s="7">
        <v>43.71223056373109</v>
      </c>
      <c r="J37" s="7">
        <v>1.5136620993222336</v>
      </c>
      <c r="K37" s="9">
        <v>423.44531747894922</v>
      </c>
      <c r="L37" s="7">
        <v>58.848851556953427</v>
      </c>
      <c r="M37" s="8">
        <v>-105.86132936973731</v>
      </c>
      <c r="N37" s="8">
        <v>8.7741250114394091</v>
      </c>
      <c r="O37" s="9"/>
      <c r="P37" s="7">
        <v>7.0853077026562437</v>
      </c>
      <c r="Q37" s="9">
        <v>4740</v>
      </c>
      <c r="R37" s="7">
        <v>165900000</v>
      </c>
      <c r="S37" s="7">
        <f t="shared" si="0"/>
        <v>1659</v>
      </c>
      <c r="T37" s="7">
        <v>35.225460807449451</v>
      </c>
      <c r="U37" s="7">
        <v>11046</v>
      </c>
      <c r="V37" s="7">
        <v>88368000</v>
      </c>
      <c r="W37" s="7">
        <f t="shared" si="1"/>
        <v>883.68</v>
      </c>
      <c r="X37" s="7">
        <v>16052</v>
      </c>
      <c r="Y37" s="7">
        <v>3210400000</v>
      </c>
      <c r="Z37" s="7">
        <f t="shared" si="2"/>
        <v>32104</v>
      </c>
      <c r="AA37" s="7">
        <v>55.314388435564176</v>
      </c>
      <c r="AB37" s="7">
        <v>6023485</v>
      </c>
      <c r="AC37" s="7">
        <v>34938402200</v>
      </c>
      <c r="AD37" s="7">
        <f t="shared" si="3"/>
        <v>349384.022</v>
      </c>
      <c r="AE37" s="8">
        <v>38403070200</v>
      </c>
      <c r="AF37" s="7">
        <f t="shared" si="4"/>
        <v>384030.70199999999</v>
      </c>
      <c r="AG37" s="7">
        <f t="shared" si="5"/>
        <v>3840.3070199999997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Autio</dc:creator>
  <cp:lastModifiedBy>Petri Autio</cp:lastModifiedBy>
  <dcterms:created xsi:type="dcterms:W3CDTF">2014-09-25T12:08:40Z</dcterms:created>
  <dcterms:modified xsi:type="dcterms:W3CDTF">2014-09-25T15:10:01Z</dcterms:modified>
</cp:coreProperties>
</file>