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95" windowWidth="18195" windowHeight="72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2" i="1" l="1"/>
  <c r="H3" i="1"/>
  <c r="N2" i="1"/>
  <c r="M2" i="1"/>
  <c r="M21" i="1"/>
  <c r="M20" i="1"/>
  <c r="M22" i="1" l="1"/>
  <c r="L22" i="1" s="1"/>
  <c r="B74" i="1" l="1"/>
  <c r="C74" i="1" s="1"/>
  <c r="D74" i="1" s="1"/>
  <c r="E74" i="1"/>
  <c r="F74" i="1" s="1"/>
  <c r="G74" i="1" s="1"/>
  <c r="B73" i="1" l="1"/>
  <c r="C73" i="1"/>
  <c r="D73" i="1"/>
  <c r="E73" i="1"/>
  <c r="F73" i="1" s="1"/>
  <c r="G73" i="1" s="1"/>
  <c r="J22" i="1" l="1"/>
  <c r="K22" i="1"/>
  <c r="K21" i="1"/>
  <c r="K20" i="1"/>
  <c r="B47" i="1" l="1"/>
  <c r="C47" i="1" s="1"/>
  <c r="D47" i="1" s="1"/>
  <c r="E47" i="1"/>
  <c r="F47" i="1"/>
  <c r="G47" i="1" s="1"/>
  <c r="B48" i="1"/>
  <c r="C48" i="1"/>
  <c r="D48" i="1"/>
  <c r="E48" i="1"/>
  <c r="F48" i="1"/>
  <c r="G48" i="1"/>
  <c r="B49" i="1"/>
  <c r="C49" i="1" s="1"/>
  <c r="D49" i="1" s="1"/>
  <c r="E49" i="1"/>
  <c r="F49" i="1"/>
  <c r="G49" i="1" s="1"/>
  <c r="B50" i="1"/>
  <c r="C50" i="1"/>
  <c r="D50" i="1"/>
  <c r="E50" i="1"/>
  <c r="F50" i="1"/>
  <c r="G50" i="1"/>
  <c r="B51" i="1"/>
  <c r="C51" i="1" s="1"/>
  <c r="D51" i="1" s="1"/>
  <c r="E51" i="1"/>
  <c r="F51" i="1"/>
  <c r="G51" i="1" s="1"/>
  <c r="B52" i="1"/>
  <c r="C52" i="1"/>
  <c r="D52" i="1"/>
  <c r="E52" i="1"/>
  <c r="F52" i="1"/>
  <c r="G52" i="1"/>
  <c r="B53" i="1"/>
  <c r="C53" i="1" s="1"/>
  <c r="D53" i="1" s="1"/>
  <c r="E53" i="1"/>
  <c r="F53" i="1"/>
  <c r="G53" i="1" s="1"/>
  <c r="B54" i="1"/>
  <c r="C54" i="1"/>
  <c r="D54" i="1"/>
  <c r="E54" i="1"/>
  <c r="F54" i="1"/>
  <c r="G54" i="1"/>
  <c r="B55" i="1"/>
  <c r="C55" i="1" s="1"/>
  <c r="D55" i="1" s="1"/>
  <c r="E55" i="1"/>
  <c r="F55" i="1"/>
  <c r="G55" i="1" s="1"/>
  <c r="B56" i="1"/>
  <c r="C56" i="1"/>
  <c r="D56" i="1"/>
  <c r="E56" i="1"/>
  <c r="F56" i="1"/>
  <c r="G56" i="1"/>
  <c r="B57" i="1"/>
  <c r="C57" i="1" s="1"/>
  <c r="D57" i="1" s="1"/>
  <c r="E57" i="1"/>
  <c r="F57" i="1"/>
  <c r="G57" i="1" s="1"/>
  <c r="B58" i="1"/>
  <c r="C58" i="1"/>
  <c r="D58" i="1"/>
  <c r="E58" i="1"/>
  <c r="F58" i="1"/>
  <c r="G58" i="1"/>
  <c r="B59" i="1"/>
  <c r="C59" i="1" s="1"/>
  <c r="D59" i="1" s="1"/>
  <c r="E59" i="1"/>
  <c r="F59" i="1"/>
  <c r="G59" i="1" s="1"/>
  <c r="B60" i="1"/>
  <c r="C60" i="1"/>
  <c r="D60" i="1"/>
  <c r="E60" i="1"/>
  <c r="F60" i="1"/>
  <c r="G60" i="1"/>
  <c r="B61" i="1"/>
  <c r="C61" i="1" s="1"/>
  <c r="D61" i="1" s="1"/>
  <c r="E61" i="1"/>
  <c r="F61" i="1"/>
  <c r="G61" i="1" s="1"/>
  <c r="B62" i="1"/>
  <c r="C62" i="1"/>
  <c r="D62" i="1"/>
  <c r="E62" i="1"/>
  <c r="F62" i="1"/>
  <c r="G62" i="1"/>
  <c r="B63" i="1"/>
  <c r="C63" i="1" s="1"/>
  <c r="D63" i="1" s="1"/>
  <c r="E63" i="1"/>
  <c r="F63" i="1"/>
  <c r="G63" i="1" s="1"/>
  <c r="B64" i="1"/>
  <c r="C64" i="1"/>
  <c r="D64" i="1"/>
  <c r="E64" i="1"/>
  <c r="F64" i="1"/>
  <c r="G64" i="1"/>
  <c r="B65" i="1"/>
  <c r="C65" i="1" s="1"/>
  <c r="D65" i="1" s="1"/>
  <c r="E65" i="1"/>
  <c r="F65" i="1"/>
  <c r="G65" i="1" s="1"/>
  <c r="B66" i="1"/>
  <c r="C66" i="1"/>
  <c r="D66" i="1"/>
  <c r="E66" i="1"/>
  <c r="F66" i="1"/>
  <c r="G66" i="1"/>
  <c r="B67" i="1"/>
  <c r="C67" i="1" s="1"/>
  <c r="D67" i="1" s="1"/>
  <c r="E67" i="1"/>
  <c r="F67" i="1"/>
  <c r="G67" i="1" s="1"/>
  <c r="B68" i="1"/>
  <c r="C68" i="1"/>
  <c r="D68" i="1"/>
  <c r="E68" i="1"/>
  <c r="F68" i="1"/>
  <c r="G68" i="1"/>
  <c r="B69" i="1"/>
  <c r="C69" i="1" s="1"/>
  <c r="D69" i="1" s="1"/>
  <c r="E69" i="1"/>
  <c r="F69" i="1"/>
  <c r="G69" i="1" s="1"/>
  <c r="B70" i="1"/>
  <c r="C70" i="1"/>
  <c r="D70" i="1"/>
  <c r="E70" i="1"/>
  <c r="F70" i="1"/>
  <c r="G70" i="1"/>
  <c r="B71" i="1"/>
  <c r="C71" i="1" s="1"/>
  <c r="D71" i="1" s="1"/>
  <c r="E71" i="1"/>
  <c r="F71" i="1"/>
  <c r="G71" i="1" s="1"/>
  <c r="B72" i="1"/>
  <c r="C72" i="1"/>
  <c r="D72" i="1"/>
  <c r="E72" i="1"/>
  <c r="F72" i="1"/>
  <c r="G72" i="1"/>
  <c r="B33" i="1"/>
  <c r="C33" i="1"/>
  <c r="D33" i="1" s="1"/>
  <c r="E33" i="1"/>
  <c r="F33" i="1"/>
  <c r="G33" i="1"/>
  <c r="B34" i="1"/>
  <c r="C34" i="1"/>
  <c r="D34" i="1"/>
  <c r="E34" i="1"/>
  <c r="F34" i="1" s="1"/>
  <c r="G34" i="1" s="1"/>
  <c r="B35" i="1"/>
  <c r="C35" i="1"/>
  <c r="D35" i="1" s="1"/>
  <c r="E35" i="1"/>
  <c r="F35" i="1"/>
  <c r="G35" i="1"/>
  <c r="B36" i="1"/>
  <c r="C36" i="1"/>
  <c r="D36" i="1"/>
  <c r="E36" i="1"/>
  <c r="F36" i="1" s="1"/>
  <c r="G36" i="1" s="1"/>
  <c r="B37" i="1"/>
  <c r="C37" i="1"/>
  <c r="D37" i="1" s="1"/>
  <c r="E37" i="1"/>
  <c r="F37" i="1"/>
  <c r="G37" i="1"/>
  <c r="B38" i="1"/>
  <c r="C38" i="1"/>
  <c r="D38" i="1"/>
  <c r="E38" i="1"/>
  <c r="F38" i="1" s="1"/>
  <c r="G38" i="1" s="1"/>
  <c r="B39" i="1"/>
  <c r="C39" i="1"/>
  <c r="D39" i="1" s="1"/>
  <c r="E39" i="1"/>
  <c r="F39" i="1"/>
  <c r="G39" i="1"/>
  <c r="B40" i="1"/>
  <c r="C40" i="1"/>
  <c r="D40" i="1"/>
  <c r="E40" i="1"/>
  <c r="F40" i="1" s="1"/>
  <c r="G40" i="1" s="1"/>
  <c r="B41" i="1"/>
  <c r="C41" i="1"/>
  <c r="D41" i="1" s="1"/>
  <c r="E41" i="1"/>
  <c r="F41" i="1"/>
  <c r="G41" i="1"/>
  <c r="B42" i="1"/>
  <c r="C42" i="1"/>
  <c r="D42" i="1"/>
  <c r="E42" i="1"/>
  <c r="F42" i="1" s="1"/>
  <c r="G42" i="1" s="1"/>
  <c r="B43" i="1"/>
  <c r="C43" i="1"/>
  <c r="D43" i="1" s="1"/>
  <c r="E43" i="1"/>
  <c r="F43" i="1"/>
  <c r="G43" i="1"/>
  <c r="B44" i="1"/>
  <c r="C44" i="1"/>
  <c r="D44" i="1"/>
  <c r="E44" i="1"/>
  <c r="F44" i="1" s="1"/>
  <c r="G44" i="1" s="1"/>
  <c r="B45" i="1"/>
  <c r="C45" i="1"/>
  <c r="D45" i="1" s="1"/>
  <c r="E45" i="1"/>
  <c r="F45" i="1"/>
  <c r="G45" i="1"/>
  <c r="B46" i="1"/>
  <c r="C46" i="1"/>
  <c r="D46" i="1"/>
  <c r="E46" i="1"/>
  <c r="F46" i="1" s="1"/>
  <c r="G46" i="1" s="1"/>
  <c r="B32" i="1"/>
  <c r="C32" i="1"/>
  <c r="D32" i="1" s="1"/>
  <c r="E32" i="1"/>
  <c r="F32" i="1"/>
  <c r="G32" i="1"/>
  <c r="B31" i="1"/>
  <c r="C31" i="1"/>
  <c r="D31" i="1" s="1"/>
  <c r="E31" i="1"/>
  <c r="F31" i="1"/>
  <c r="G31" i="1" s="1"/>
  <c r="B28" i="1" l="1"/>
  <c r="C28" i="1" s="1"/>
  <c r="D28" i="1" s="1"/>
  <c r="E28" i="1"/>
  <c r="F28" i="1" s="1"/>
  <c r="G28" i="1" s="1"/>
  <c r="K2" i="1"/>
  <c r="K3" i="1" s="1"/>
  <c r="B24" i="1"/>
  <c r="C24" i="1" s="1"/>
  <c r="D24" i="1" s="1"/>
  <c r="E24" i="1"/>
  <c r="F24" i="1"/>
  <c r="G24" i="1" s="1"/>
  <c r="B23" i="1"/>
  <c r="C23" i="1" s="1"/>
  <c r="D23" i="1" s="1"/>
  <c r="E23" i="1"/>
  <c r="F23" i="1"/>
  <c r="G23" i="1" s="1"/>
  <c r="I2" i="1"/>
  <c r="B21" i="1"/>
  <c r="C21" i="1" s="1"/>
  <c r="D21" i="1" s="1"/>
  <c r="E21" i="1"/>
  <c r="F21" i="1" s="1"/>
  <c r="G21" i="1" s="1"/>
  <c r="B5" i="1"/>
  <c r="C5" i="1" s="1"/>
  <c r="D5" i="1" s="1"/>
  <c r="E5" i="1"/>
  <c r="F5" i="1" s="1"/>
  <c r="G5" i="1" s="1"/>
  <c r="B6" i="1"/>
  <c r="C6" i="1"/>
  <c r="D6" i="1" s="1"/>
  <c r="E6" i="1"/>
  <c r="F6" i="1"/>
  <c r="G6" i="1" s="1"/>
  <c r="B7" i="1"/>
  <c r="C7" i="1" s="1"/>
  <c r="D7" i="1" s="1"/>
  <c r="E7" i="1"/>
  <c r="F7" i="1" s="1"/>
  <c r="G7" i="1" s="1"/>
  <c r="B30" i="1"/>
  <c r="C30" i="1" s="1"/>
  <c r="D30" i="1" s="1"/>
  <c r="E30" i="1"/>
  <c r="F30" i="1" s="1"/>
  <c r="G30" i="1" s="1"/>
  <c r="B27" i="1"/>
  <c r="C27" i="1" s="1"/>
  <c r="D27" i="1" s="1"/>
  <c r="E27" i="1"/>
  <c r="F27" i="1" s="1"/>
  <c r="G27" i="1" s="1"/>
  <c r="B22" i="1"/>
  <c r="C22" i="1" s="1"/>
  <c r="D22" i="1" s="1"/>
  <c r="E22" i="1"/>
  <c r="F22" i="1"/>
  <c r="G22" i="1" s="1"/>
  <c r="B19" i="1"/>
  <c r="C19" i="1" s="1"/>
  <c r="D19" i="1" s="1"/>
  <c r="E19" i="1"/>
  <c r="F19" i="1" s="1"/>
  <c r="G19" i="1" s="1"/>
  <c r="B17" i="1"/>
  <c r="C17" i="1" s="1"/>
  <c r="D17" i="1" s="1"/>
  <c r="E17" i="1"/>
  <c r="F17" i="1" s="1"/>
  <c r="G17" i="1" s="1"/>
  <c r="B15" i="1"/>
  <c r="C15" i="1" s="1"/>
  <c r="D15" i="1" s="1"/>
  <c r="E15" i="1"/>
  <c r="F15" i="1" s="1"/>
  <c r="G15" i="1" s="1"/>
  <c r="B13" i="1"/>
  <c r="C13" i="1"/>
  <c r="D13" i="1" s="1"/>
  <c r="E13" i="1"/>
  <c r="F13" i="1" s="1"/>
  <c r="G13" i="1" s="1"/>
  <c r="B11" i="1"/>
  <c r="C11" i="1" s="1"/>
  <c r="D11" i="1" s="1"/>
  <c r="E11" i="1"/>
  <c r="F11" i="1" s="1"/>
  <c r="G11" i="1" s="1"/>
  <c r="B9" i="1"/>
  <c r="C9" i="1"/>
  <c r="D9" i="1" s="1"/>
  <c r="E9" i="1"/>
  <c r="F9" i="1"/>
  <c r="G9" i="1"/>
  <c r="G25" i="1"/>
  <c r="F14" i="1"/>
  <c r="G14" i="1" s="1"/>
  <c r="F25" i="1"/>
  <c r="F26" i="1"/>
  <c r="G26" i="1" s="1"/>
  <c r="E4" i="1"/>
  <c r="F4" i="1" s="1"/>
  <c r="G4" i="1" s="1"/>
  <c r="E8" i="1"/>
  <c r="F8" i="1" s="1"/>
  <c r="G8" i="1" s="1"/>
  <c r="E10" i="1"/>
  <c r="F10" i="1" s="1"/>
  <c r="G10" i="1" s="1"/>
  <c r="E12" i="1"/>
  <c r="F12" i="1" s="1"/>
  <c r="G12" i="1" s="1"/>
  <c r="E14" i="1"/>
  <c r="E16" i="1"/>
  <c r="F16" i="1" s="1"/>
  <c r="G16" i="1" s="1"/>
  <c r="E18" i="1"/>
  <c r="F18" i="1" s="1"/>
  <c r="G18" i="1" s="1"/>
  <c r="E20" i="1"/>
  <c r="F20" i="1" s="1"/>
  <c r="G20" i="1" s="1"/>
  <c r="E25" i="1"/>
  <c r="E26" i="1"/>
  <c r="E29" i="1"/>
  <c r="F29" i="1" s="1"/>
  <c r="G29" i="1" s="1"/>
  <c r="C14" i="1"/>
  <c r="D14" i="1" s="1"/>
  <c r="C25" i="1"/>
  <c r="D25" i="1" s="1"/>
  <c r="C29" i="1"/>
  <c r="D29" i="1" s="1"/>
  <c r="B4" i="1"/>
  <c r="C4" i="1" s="1"/>
  <c r="D4" i="1" s="1"/>
  <c r="B8" i="1"/>
  <c r="C8" i="1" s="1"/>
  <c r="D8" i="1" s="1"/>
  <c r="B10" i="1"/>
  <c r="C10" i="1" s="1"/>
  <c r="D10" i="1" s="1"/>
  <c r="B12" i="1"/>
  <c r="C12" i="1" s="1"/>
  <c r="D12" i="1" s="1"/>
  <c r="B14" i="1"/>
  <c r="B16" i="1"/>
  <c r="C16" i="1" s="1"/>
  <c r="D16" i="1" s="1"/>
  <c r="B18" i="1"/>
  <c r="C18" i="1" s="1"/>
  <c r="D18" i="1" s="1"/>
  <c r="B20" i="1"/>
  <c r="C20" i="1" s="1"/>
  <c r="D20" i="1" s="1"/>
  <c r="B25" i="1"/>
  <c r="B26" i="1"/>
  <c r="C26" i="1" s="1"/>
  <c r="D26" i="1" s="1"/>
  <c r="B29" i="1"/>
  <c r="E3" i="1"/>
  <c r="F3" i="1" s="1"/>
  <c r="G3" i="1" s="1"/>
  <c r="B3" i="1"/>
  <c r="C3" i="1" s="1"/>
  <c r="D3" i="1" s="1"/>
</calcChain>
</file>

<file path=xl/sharedStrings.xml><?xml version="1.0" encoding="utf-8"?>
<sst xmlns="http://schemas.openxmlformats.org/spreadsheetml/2006/main" count="37" uniqueCount="34">
  <si>
    <t>battery voltage</t>
  </si>
  <si>
    <t>voltage threshold</t>
  </si>
  <si>
    <t>Decimal</t>
  </si>
  <si>
    <t>Hex</t>
  </si>
  <si>
    <t>round</t>
  </si>
  <si>
    <t>battery_thres</t>
  </si>
  <si>
    <t>thre_battery</t>
  </si>
  <si>
    <t>20 to 100 % phone charge</t>
  </si>
  <si>
    <t>AF60 to 9fe8</t>
  </si>
  <si>
    <t>voltage</t>
  </si>
  <si>
    <t>ACR</t>
  </si>
  <si>
    <t>FFFB to C996</t>
  </si>
  <si>
    <t>a130/97F4 to 921c</t>
  </si>
  <si>
    <t>63 to 100 % phone charge</t>
  </si>
  <si>
    <t>C986 to aaa4</t>
  </si>
  <si>
    <t xml:space="preserve">blue power bank </t>
  </si>
  <si>
    <t>84b0 to …7950</t>
  </si>
  <si>
    <t>aa77 to …. A766/ 3f6</t>
  </si>
  <si>
    <t>Starting value of ACR</t>
  </si>
  <si>
    <t>FFFB</t>
  </si>
  <si>
    <t>Ending Value of ACR</t>
  </si>
  <si>
    <t>A766</t>
  </si>
  <si>
    <t xml:space="preserve">difference between charge time voltage and without charge voltage </t>
  </si>
  <si>
    <t>1cc</t>
  </si>
  <si>
    <t>max voltage</t>
  </si>
  <si>
    <t>while charging</t>
  </si>
  <si>
    <t>after charging</t>
  </si>
  <si>
    <t>dicharging</t>
  </si>
  <si>
    <t>2b0</t>
  </si>
  <si>
    <t>aab4</t>
  </si>
  <si>
    <t>40d</t>
  </si>
  <si>
    <t>battery capacity</t>
  </si>
  <si>
    <t>newboard  specifications only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</si>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</sst>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2" borderId="0" xfId="0" applyFill="1"/>
    <xf numFmtId="16" fontId="0" fillId="0" borderId="0" xfId="0" applyNumberFormat="1"/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topLeftCell="B1" workbookViewId="0">
      <selection activeCell="H3" sqref="H3"/>
    </sheetView>
  </sheetViews>
  <sheetFormatPr defaultRowHeight="15" x14ac:dyDescent="0.25"/>
  <cols>
    <col min="1" max="4" width="16.42578125" customWidth="1"/>
    <col min="5" max="5" width="18.5703125" customWidth="1"/>
    <col min="8" max="8" width="10" customWidth="1"/>
    <col min="9" max="9" width="17" customWidth="1"/>
    <col min="10" max="10" width="13.140625" customWidth="1"/>
  </cols>
  <sheetData>
    <row r="1" spans="1:20" x14ac:dyDescent="0.25">
      <c r="A1" s="9" t="s">
        <v>0</v>
      </c>
      <c r="B1" s="9"/>
      <c r="C1" s="9"/>
      <c r="D1" s="9"/>
      <c r="E1" s="4" t="s">
        <v>1</v>
      </c>
      <c r="F1" s="4"/>
      <c r="G1" s="4"/>
      <c r="H1" s="4"/>
      <c r="I1" t="s">
        <v>5</v>
      </c>
      <c r="J1" t="s">
        <v>6</v>
      </c>
    </row>
    <row r="2" spans="1:20" x14ac:dyDescent="0.25">
      <c r="A2" s="1" t="s">
        <v>2</v>
      </c>
      <c r="B2" s="1"/>
      <c r="C2" s="1" t="s">
        <v>4</v>
      </c>
      <c r="D2" s="1" t="s">
        <v>3</v>
      </c>
      <c r="E2" s="1"/>
      <c r="F2" s="1" t="s">
        <v>4</v>
      </c>
      <c r="G2" s="1" t="s">
        <v>3</v>
      </c>
      <c r="H2" s="8">
        <v>4328</v>
      </c>
      <c r="I2">
        <f>(HEX2DEC(H2)*6)/65535</f>
        <v>1.5739986266880293</v>
      </c>
      <c r="J2" s="1" t="s">
        <v>33</v>
      </c>
      <c r="K2">
        <f>((HEX2DEC(J2)*6)/255)</f>
        <v>4.1647058823529415</v>
      </c>
      <c r="M2">
        <f>4.12-3.89</f>
        <v>0.22999999999999998</v>
      </c>
      <c r="N2">
        <f>HEX2DEC(J11)-HEX2DEC(K11)</f>
        <v>-25</v>
      </c>
    </row>
    <row r="3" spans="1:20" x14ac:dyDescent="0.25">
      <c r="A3" s="1">
        <v>3</v>
      </c>
      <c r="B3" s="1">
        <f t="shared" ref="B3:B32" si="0">(A3 * 65535)/6</f>
        <v>32767.5</v>
      </c>
      <c r="C3" s="1">
        <f t="shared" ref="C3:C32" si="1">ROUND(B3,0)</f>
        <v>32768</v>
      </c>
      <c r="D3" s="1" t="str">
        <f t="shared" ref="D3:D32" si="2">DEC2HEX(C3)</f>
        <v>8000</v>
      </c>
      <c r="E3" s="1">
        <f t="shared" ref="E3:E32" si="3">(A3*255)/6</f>
        <v>127.5</v>
      </c>
      <c r="F3" s="1">
        <f t="shared" ref="F3:F32" si="4">ROUND(E3,0)</f>
        <v>128</v>
      </c>
      <c r="G3" s="1" t="str">
        <f t="shared" ref="G3:G32" si="5">DEC2HEX(F3)</f>
        <v>80</v>
      </c>
      <c r="H3" t="str">
        <f>DEC2HEX((((HEX2DEC(H2)*6)/65535)*255)/6)</f>
        <v>42</v>
      </c>
      <c r="I3">
        <v>3.17</v>
      </c>
      <c r="K3" t="str">
        <f>DEC2HEX((K2*65535)/6)</f>
        <v>B1B1</v>
      </c>
    </row>
    <row r="4" spans="1:20" x14ac:dyDescent="0.25">
      <c r="A4" s="2">
        <v>3.1</v>
      </c>
      <c r="B4" s="1">
        <f t="shared" si="0"/>
        <v>33859.75</v>
      </c>
      <c r="C4" s="1">
        <f t="shared" si="1"/>
        <v>33860</v>
      </c>
      <c r="D4" s="1" t="str">
        <f t="shared" si="2"/>
        <v>8444</v>
      </c>
      <c r="E4" s="1">
        <f t="shared" si="3"/>
        <v>131.75</v>
      </c>
      <c r="F4" s="1">
        <f t="shared" si="4"/>
        <v>132</v>
      </c>
      <c r="G4" s="1" t="str">
        <f t="shared" si="5"/>
        <v>84</v>
      </c>
    </row>
    <row r="5" spans="1:20" x14ac:dyDescent="0.25">
      <c r="A5" s="2">
        <v>3.15</v>
      </c>
      <c r="B5" s="1">
        <f t="shared" si="0"/>
        <v>34405.875</v>
      </c>
      <c r="C5" s="1">
        <f t="shared" si="1"/>
        <v>34406</v>
      </c>
      <c r="D5" s="1" t="str">
        <f t="shared" si="2"/>
        <v>8666</v>
      </c>
      <c r="E5" s="1">
        <f t="shared" si="3"/>
        <v>133.875</v>
      </c>
      <c r="F5" s="1">
        <f t="shared" si="4"/>
        <v>134</v>
      </c>
      <c r="G5" s="1" t="str">
        <f t="shared" si="5"/>
        <v>86</v>
      </c>
    </row>
    <row r="6" spans="1:20" x14ac:dyDescent="0.25">
      <c r="A6" s="2">
        <v>3.2</v>
      </c>
      <c r="B6" s="1">
        <f t="shared" si="0"/>
        <v>34952</v>
      </c>
      <c r="C6" s="1">
        <f t="shared" si="1"/>
        <v>34952</v>
      </c>
      <c r="D6" s="1" t="str">
        <f t="shared" si="2"/>
        <v>8888</v>
      </c>
      <c r="E6" s="1">
        <f t="shared" si="3"/>
        <v>136</v>
      </c>
      <c r="F6" s="1">
        <f t="shared" si="4"/>
        <v>136</v>
      </c>
      <c r="G6" s="1" t="str">
        <f t="shared" si="5"/>
        <v>88</v>
      </c>
      <c r="H6" s="6" t="s">
        <v>22</v>
      </c>
    </row>
    <row r="7" spans="1:20" x14ac:dyDescent="0.25">
      <c r="A7" s="2">
        <v>3.25</v>
      </c>
      <c r="B7" s="1">
        <f t="shared" si="0"/>
        <v>35498.125</v>
      </c>
      <c r="C7" s="1">
        <f t="shared" si="1"/>
        <v>35498</v>
      </c>
      <c r="D7" s="1" t="str">
        <f t="shared" si="2"/>
        <v>8AAA</v>
      </c>
      <c r="E7" s="1">
        <f t="shared" si="3"/>
        <v>138.125</v>
      </c>
      <c r="F7" s="1">
        <f t="shared" si="4"/>
        <v>138</v>
      </c>
      <c r="G7" s="1" t="str">
        <f t="shared" si="5"/>
        <v>8A</v>
      </c>
      <c r="H7" s="6" t="s">
        <v>23</v>
      </c>
    </row>
    <row r="8" spans="1:20" x14ac:dyDescent="0.25">
      <c r="A8" s="1">
        <v>3.3</v>
      </c>
      <c r="B8" s="1">
        <f t="shared" si="0"/>
        <v>36044.25</v>
      </c>
      <c r="C8" s="1">
        <f t="shared" si="1"/>
        <v>36044</v>
      </c>
      <c r="D8" s="1" t="str">
        <f t="shared" si="2"/>
        <v>8CCC</v>
      </c>
      <c r="E8" s="1">
        <f t="shared" si="3"/>
        <v>140.25</v>
      </c>
      <c r="F8" s="1">
        <f t="shared" si="4"/>
        <v>140</v>
      </c>
      <c r="G8" s="1" t="str">
        <f t="shared" si="5"/>
        <v>8C</v>
      </c>
      <c r="H8" s="6">
        <v>288</v>
      </c>
    </row>
    <row r="9" spans="1:20" x14ac:dyDescent="0.25">
      <c r="A9" s="2">
        <v>3.35</v>
      </c>
      <c r="B9" s="1">
        <f t="shared" si="0"/>
        <v>36590.375</v>
      </c>
      <c r="C9" s="1">
        <f t="shared" si="1"/>
        <v>36590</v>
      </c>
      <c r="D9" s="1" t="str">
        <f t="shared" si="2"/>
        <v>8EEE</v>
      </c>
      <c r="E9" s="1">
        <f t="shared" si="3"/>
        <v>142.375</v>
      </c>
      <c r="F9" s="1">
        <f t="shared" si="4"/>
        <v>142</v>
      </c>
      <c r="G9" s="1" t="str">
        <f t="shared" si="5"/>
        <v>8E</v>
      </c>
      <c r="I9" t="s">
        <v>25</v>
      </c>
      <c r="J9" t="s">
        <v>26</v>
      </c>
      <c r="K9" t="s">
        <v>27</v>
      </c>
    </row>
    <row r="10" spans="1:20" x14ac:dyDescent="0.25">
      <c r="A10" s="2">
        <v>3.4</v>
      </c>
      <c r="B10" s="1">
        <f t="shared" si="0"/>
        <v>37136.5</v>
      </c>
      <c r="C10" s="1">
        <f t="shared" si="1"/>
        <v>37137</v>
      </c>
      <c r="D10" s="1" t="str">
        <f t="shared" si="2"/>
        <v>9111</v>
      </c>
      <c r="E10" s="1">
        <f t="shared" si="3"/>
        <v>144.5</v>
      </c>
      <c r="F10" s="1">
        <f t="shared" si="4"/>
        <v>145</v>
      </c>
      <c r="G10" s="1" t="str">
        <f t="shared" si="5"/>
        <v>91</v>
      </c>
      <c r="H10" t="s">
        <v>24</v>
      </c>
      <c r="I10" s="5" t="s">
        <v>29</v>
      </c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x14ac:dyDescent="0.25">
      <c r="A11" s="2">
        <v>3.45</v>
      </c>
      <c r="B11" s="1">
        <f t="shared" si="0"/>
        <v>37682.625</v>
      </c>
      <c r="C11" s="1">
        <f t="shared" si="1"/>
        <v>37683</v>
      </c>
      <c r="D11" s="1" t="str">
        <f t="shared" si="2"/>
        <v>9333</v>
      </c>
      <c r="E11" s="1">
        <f t="shared" si="3"/>
        <v>146.625</v>
      </c>
      <c r="F11" s="1">
        <f t="shared" si="4"/>
        <v>147</v>
      </c>
      <c r="G11" s="1" t="str">
        <f t="shared" si="5"/>
        <v>93</v>
      </c>
      <c r="H11" s="6" t="s">
        <v>10</v>
      </c>
      <c r="I11" s="5" t="s">
        <v>30</v>
      </c>
      <c r="J11" s="5">
        <v>5127</v>
      </c>
      <c r="K11" s="5">
        <v>5140</v>
      </c>
      <c r="M11" s="5"/>
      <c r="N11" s="5"/>
      <c r="O11" s="5"/>
      <c r="P11" s="5"/>
      <c r="Q11" s="5"/>
      <c r="R11" s="5"/>
      <c r="S11" s="5"/>
      <c r="T11" s="5"/>
    </row>
    <row r="12" spans="1:20" x14ac:dyDescent="0.25">
      <c r="A12" s="2">
        <v>3.5</v>
      </c>
      <c r="B12" s="1">
        <f t="shared" si="0"/>
        <v>38228.75</v>
      </c>
      <c r="C12" s="1">
        <f t="shared" si="1"/>
        <v>38229</v>
      </c>
      <c r="D12" s="1" t="str">
        <f t="shared" si="2"/>
        <v>9555</v>
      </c>
      <c r="E12" s="1">
        <f t="shared" si="3"/>
        <v>148.75</v>
      </c>
      <c r="F12" s="1">
        <f t="shared" si="4"/>
        <v>149</v>
      </c>
      <c r="G12" s="1" t="str">
        <f t="shared" si="5"/>
        <v>95</v>
      </c>
      <c r="J12" t="str">
        <f>DEC2HEX((HEX2DEC(K11)-HEX2DEC(J11)),4)</f>
        <v>0019</v>
      </c>
    </row>
    <row r="13" spans="1:20" x14ac:dyDescent="0.25">
      <c r="A13" s="2">
        <v>3.55</v>
      </c>
      <c r="B13" s="1">
        <f t="shared" si="0"/>
        <v>38774.875</v>
      </c>
      <c r="C13" s="1">
        <f t="shared" si="1"/>
        <v>38775</v>
      </c>
      <c r="D13" s="1" t="str">
        <f t="shared" si="2"/>
        <v>9777</v>
      </c>
      <c r="E13" s="1">
        <f t="shared" si="3"/>
        <v>150.875</v>
      </c>
      <c r="F13" s="1">
        <f t="shared" si="4"/>
        <v>151</v>
      </c>
      <c r="G13" s="1" t="str">
        <f t="shared" si="5"/>
        <v>97</v>
      </c>
    </row>
    <row r="14" spans="1:20" x14ac:dyDescent="0.25">
      <c r="A14" s="1">
        <v>3.6</v>
      </c>
      <c r="B14" s="1">
        <f t="shared" si="0"/>
        <v>39321</v>
      </c>
      <c r="C14" s="1">
        <f t="shared" si="1"/>
        <v>39321</v>
      </c>
      <c r="D14" s="1" t="str">
        <f t="shared" si="2"/>
        <v>9999</v>
      </c>
      <c r="E14" s="1">
        <f t="shared" si="3"/>
        <v>153</v>
      </c>
      <c r="F14" s="1">
        <f t="shared" si="4"/>
        <v>153</v>
      </c>
      <c r="G14" s="1" t="str">
        <f t="shared" si="5"/>
        <v>99</v>
      </c>
    </row>
    <row r="15" spans="1:20" x14ac:dyDescent="0.25">
      <c r="A15" s="2">
        <v>3.65</v>
      </c>
      <c r="B15" s="1">
        <f t="shared" si="0"/>
        <v>39867.125</v>
      </c>
      <c r="C15" s="1">
        <f t="shared" si="1"/>
        <v>39867</v>
      </c>
      <c r="D15" s="1" t="str">
        <f t="shared" si="2"/>
        <v>9BBB</v>
      </c>
      <c r="E15" s="1">
        <f t="shared" si="3"/>
        <v>155.125</v>
      </c>
      <c r="F15" s="1">
        <f t="shared" si="4"/>
        <v>155</v>
      </c>
      <c r="G15" s="1" t="str">
        <f t="shared" si="5"/>
        <v>9B</v>
      </c>
      <c r="I15" t="s">
        <v>10</v>
      </c>
      <c r="J15" t="s">
        <v>9</v>
      </c>
    </row>
    <row r="16" spans="1:20" x14ac:dyDescent="0.25">
      <c r="A16" s="2">
        <v>3.7</v>
      </c>
      <c r="B16" s="1">
        <f t="shared" si="0"/>
        <v>40413.25</v>
      </c>
      <c r="C16" s="1">
        <f t="shared" si="1"/>
        <v>40413</v>
      </c>
      <c r="D16" s="1" t="str">
        <f t="shared" si="2"/>
        <v>9DDD</v>
      </c>
      <c r="E16" s="1">
        <f t="shared" si="3"/>
        <v>157.25</v>
      </c>
      <c r="F16" s="1">
        <f t="shared" si="4"/>
        <v>157</v>
      </c>
      <c r="G16" s="1" t="str">
        <f t="shared" si="5"/>
        <v>9D</v>
      </c>
      <c r="I16" t="s">
        <v>11</v>
      </c>
      <c r="J16" t="s">
        <v>8</v>
      </c>
      <c r="K16" t="s">
        <v>7</v>
      </c>
    </row>
    <row r="17" spans="1:13" x14ac:dyDescent="0.25">
      <c r="A17" s="2">
        <v>3.75</v>
      </c>
      <c r="B17" s="1">
        <f t="shared" si="0"/>
        <v>40959.375</v>
      </c>
      <c r="C17" s="1">
        <f t="shared" si="1"/>
        <v>40959</v>
      </c>
      <c r="D17" s="1" t="str">
        <f t="shared" si="2"/>
        <v>9FFF</v>
      </c>
      <c r="E17" s="1">
        <f t="shared" si="3"/>
        <v>159.375</v>
      </c>
      <c r="F17" s="1">
        <f t="shared" si="4"/>
        <v>159</v>
      </c>
      <c r="G17" s="1" t="str">
        <f t="shared" si="5"/>
        <v>9F</v>
      </c>
      <c r="I17" t="s">
        <v>14</v>
      </c>
      <c r="J17" t="s">
        <v>12</v>
      </c>
      <c r="K17" t="s">
        <v>13</v>
      </c>
    </row>
    <row r="18" spans="1:13" x14ac:dyDescent="0.25">
      <c r="A18" s="2">
        <v>3.8</v>
      </c>
      <c r="B18" s="1">
        <f t="shared" si="0"/>
        <v>41505.5</v>
      </c>
      <c r="C18" s="1">
        <f t="shared" si="1"/>
        <v>41506</v>
      </c>
      <c r="D18" s="1" t="str">
        <f t="shared" si="2"/>
        <v>A222</v>
      </c>
      <c r="E18" s="1">
        <f t="shared" si="3"/>
        <v>161.5</v>
      </c>
      <c r="F18" s="1">
        <f t="shared" si="4"/>
        <v>162</v>
      </c>
      <c r="G18" s="1" t="str">
        <f t="shared" si="5"/>
        <v>A2</v>
      </c>
      <c r="I18" t="s">
        <v>17</v>
      </c>
      <c r="J18" t="s">
        <v>16</v>
      </c>
      <c r="K18" t="s">
        <v>15</v>
      </c>
    </row>
    <row r="19" spans="1:13" x14ac:dyDescent="0.25">
      <c r="A19" s="2">
        <v>3.85</v>
      </c>
      <c r="B19" s="1">
        <f t="shared" si="0"/>
        <v>42051.625</v>
      </c>
      <c r="C19" s="1">
        <f t="shared" si="1"/>
        <v>42052</v>
      </c>
      <c r="D19" s="1" t="str">
        <f t="shared" si="2"/>
        <v>A444</v>
      </c>
      <c r="E19" s="1">
        <f t="shared" si="3"/>
        <v>163.625</v>
      </c>
      <c r="F19" s="1">
        <f t="shared" si="4"/>
        <v>164</v>
      </c>
      <c r="G19" s="1" t="str">
        <f t="shared" si="5"/>
        <v>A4</v>
      </c>
    </row>
    <row r="20" spans="1:13" x14ac:dyDescent="0.25">
      <c r="A20" s="1">
        <v>3.9</v>
      </c>
      <c r="B20" s="1">
        <f t="shared" si="0"/>
        <v>42597.75</v>
      </c>
      <c r="C20" s="1">
        <f t="shared" si="1"/>
        <v>42598</v>
      </c>
      <c r="D20" s="1" t="str">
        <f t="shared" si="2"/>
        <v>A666</v>
      </c>
      <c r="E20" s="1">
        <f t="shared" si="3"/>
        <v>165.75</v>
      </c>
      <c r="F20" s="1">
        <f t="shared" si="4"/>
        <v>166</v>
      </c>
      <c r="G20" s="1" t="str">
        <f t="shared" si="5"/>
        <v>A6</v>
      </c>
      <c r="I20" t="s">
        <v>18</v>
      </c>
      <c r="J20" t="s">
        <v>19</v>
      </c>
      <c r="K20">
        <f>HEX2DEC(J20)</f>
        <v>65531</v>
      </c>
      <c r="L20">
        <v>5000</v>
      </c>
      <c r="M20">
        <f>HEX2DEC(L20)</f>
        <v>20480</v>
      </c>
    </row>
    <row r="21" spans="1:13" x14ac:dyDescent="0.25">
      <c r="A21" s="1">
        <v>3.95</v>
      </c>
      <c r="B21" s="1">
        <f t="shared" si="0"/>
        <v>43143.875</v>
      </c>
      <c r="C21" s="1">
        <f t="shared" si="1"/>
        <v>43144</v>
      </c>
      <c r="D21" s="1" t="str">
        <f t="shared" si="2"/>
        <v>A888</v>
      </c>
      <c r="E21" s="1">
        <f t="shared" si="3"/>
        <v>167.875</v>
      </c>
      <c r="F21" s="1">
        <f t="shared" si="4"/>
        <v>168</v>
      </c>
      <c r="G21" s="1" t="str">
        <f t="shared" si="5"/>
        <v>A8</v>
      </c>
      <c r="I21" t="s">
        <v>20</v>
      </c>
      <c r="J21" t="s">
        <v>21</v>
      </c>
      <c r="K21">
        <f>HEX2DEC(J21)</f>
        <v>42854</v>
      </c>
      <c r="L21" t="s">
        <v>28</v>
      </c>
      <c r="M21">
        <f>HEX2DEC(L21)</f>
        <v>688</v>
      </c>
    </row>
    <row r="22" spans="1:13" x14ac:dyDescent="0.25">
      <c r="A22" s="2">
        <v>3.95</v>
      </c>
      <c r="B22" s="1">
        <f t="shared" si="0"/>
        <v>43143.875</v>
      </c>
      <c r="C22" s="1">
        <f t="shared" si="1"/>
        <v>43144</v>
      </c>
      <c r="D22" s="1" t="str">
        <f t="shared" si="2"/>
        <v>A888</v>
      </c>
      <c r="E22" s="1">
        <f t="shared" si="3"/>
        <v>167.875</v>
      </c>
      <c r="F22" s="1">
        <f t="shared" si="4"/>
        <v>168</v>
      </c>
      <c r="G22" s="1" t="str">
        <f t="shared" si="5"/>
        <v>A8</v>
      </c>
      <c r="J22" t="str">
        <f>DEC2HEX(K22)</f>
        <v>5895</v>
      </c>
      <c r="K22">
        <f>K20-K21</f>
        <v>22677</v>
      </c>
      <c r="L22" t="str">
        <f>DEC2HEX(M22)</f>
        <v>4D50</v>
      </c>
      <c r="M22">
        <f>M20-M21</f>
        <v>19792</v>
      </c>
    </row>
    <row r="23" spans="1:13" x14ac:dyDescent="0.25">
      <c r="A23" s="2">
        <v>3.98</v>
      </c>
      <c r="B23" s="1">
        <f t="shared" si="0"/>
        <v>43471.549999999996</v>
      </c>
      <c r="C23" s="1">
        <f t="shared" si="1"/>
        <v>43472</v>
      </c>
      <c r="D23" s="1" t="str">
        <f t="shared" si="2"/>
        <v>A9D0</v>
      </c>
      <c r="E23" s="1">
        <f t="shared" si="3"/>
        <v>169.15</v>
      </c>
      <c r="F23" s="1">
        <f t="shared" si="4"/>
        <v>169</v>
      </c>
      <c r="G23" s="1" t="str">
        <f t="shared" si="5"/>
        <v>A9</v>
      </c>
    </row>
    <row r="24" spans="1:13" x14ac:dyDescent="0.25">
      <c r="A24" s="2">
        <v>3.99</v>
      </c>
      <c r="B24" s="1">
        <f t="shared" si="0"/>
        <v>43580.775000000001</v>
      </c>
      <c r="C24" s="1">
        <f t="shared" si="1"/>
        <v>43581</v>
      </c>
      <c r="D24" s="1" t="str">
        <f t="shared" si="2"/>
        <v>AA3D</v>
      </c>
      <c r="E24" s="1">
        <f t="shared" si="3"/>
        <v>169.57500000000002</v>
      </c>
      <c r="F24" s="1">
        <f t="shared" si="4"/>
        <v>170</v>
      </c>
      <c r="G24" s="1" t="str">
        <f t="shared" si="5"/>
        <v>AA</v>
      </c>
    </row>
    <row r="25" spans="1:13" x14ac:dyDescent="0.25">
      <c r="A25" s="2">
        <v>4</v>
      </c>
      <c r="B25" s="1">
        <f t="shared" si="0"/>
        <v>43690</v>
      </c>
      <c r="C25" s="1">
        <f t="shared" si="1"/>
        <v>43690</v>
      </c>
      <c r="D25" s="1" t="str">
        <f t="shared" si="2"/>
        <v>AAAA</v>
      </c>
      <c r="E25" s="1">
        <f t="shared" si="3"/>
        <v>170</v>
      </c>
      <c r="F25" s="1">
        <f t="shared" si="4"/>
        <v>170</v>
      </c>
      <c r="G25" s="1" t="str">
        <f t="shared" si="5"/>
        <v>AA</v>
      </c>
    </row>
    <row r="26" spans="1:13" x14ac:dyDescent="0.25">
      <c r="A26" s="2">
        <v>4.0999999999999996</v>
      </c>
      <c r="B26" s="1">
        <f t="shared" si="0"/>
        <v>44782.25</v>
      </c>
      <c r="C26" s="1">
        <f t="shared" si="1"/>
        <v>44782</v>
      </c>
      <c r="D26" s="1" t="str">
        <f t="shared" si="2"/>
        <v>AEEE</v>
      </c>
      <c r="E26" s="1">
        <f t="shared" si="3"/>
        <v>174.25</v>
      </c>
      <c r="F26" s="1">
        <f t="shared" si="4"/>
        <v>174</v>
      </c>
      <c r="G26" s="1" t="str">
        <f t="shared" si="5"/>
        <v>AE</v>
      </c>
    </row>
    <row r="27" spans="1:13" x14ac:dyDescent="0.25">
      <c r="A27" s="2">
        <v>4.1500000000000004</v>
      </c>
      <c r="B27" s="1">
        <f t="shared" si="0"/>
        <v>45328.375</v>
      </c>
      <c r="C27" s="1">
        <f t="shared" si="1"/>
        <v>45328</v>
      </c>
      <c r="D27" s="1" t="str">
        <f t="shared" si="2"/>
        <v>B110</v>
      </c>
      <c r="E27" s="1">
        <f t="shared" si="3"/>
        <v>176.375</v>
      </c>
      <c r="F27" s="1">
        <f t="shared" si="4"/>
        <v>176</v>
      </c>
      <c r="G27" s="1" t="str">
        <f t="shared" si="5"/>
        <v>B0</v>
      </c>
    </row>
    <row r="28" spans="1:13" x14ac:dyDescent="0.25">
      <c r="A28" s="2">
        <v>4.18</v>
      </c>
      <c r="B28" s="1">
        <f t="shared" si="0"/>
        <v>45656.049999999996</v>
      </c>
      <c r="C28" s="1">
        <f t="shared" si="1"/>
        <v>45656</v>
      </c>
      <c r="D28" s="1" t="str">
        <f t="shared" si="2"/>
        <v>B258</v>
      </c>
      <c r="E28" s="1">
        <f t="shared" si="3"/>
        <v>177.64999999999998</v>
      </c>
      <c r="F28" s="1">
        <f t="shared" si="4"/>
        <v>178</v>
      </c>
      <c r="G28" s="1" t="str">
        <f t="shared" si="5"/>
        <v>B2</v>
      </c>
    </row>
    <row r="29" spans="1:13" x14ac:dyDescent="0.25">
      <c r="A29" s="1">
        <v>4.2</v>
      </c>
      <c r="B29" s="1">
        <f t="shared" si="0"/>
        <v>45874.5</v>
      </c>
      <c r="C29" s="1">
        <f t="shared" si="1"/>
        <v>45875</v>
      </c>
      <c r="D29" s="1" t="str">
        <f t="shared" si="2"/>
        <v>B333</v>
      </c>
      <c r="E29" s="1">
        <f t="shared" si="3"/>
        <v>178.5</v>
      </c>
      <c r="F29" s="1">
        <f t="shared" si="4"/>
        <v>179</v>
      </c>
      <c r="G29" s="1" t="str">
        <f t="shared" si="5"/>
        <v>B3</v>
      </c>
    </row>
    <row r="30" spans="1:13" x14ac:dyDescent="0.25">
      <c r="A30" s="2">
        <v>4.25</v>
      </c>
      <c r="B30" s="1">
        <f t="shared" si="0"/>
        <v>46420.625</v>
      </c>
      <c r="C30" s="1">
        <f t="shared" si="1"/>
        <v>46421</v>
      </c>
      <c r="D30" s="1" t="str">
        <f t="shared" si="2"/>
        <v>B555</v>
      </c>
      <c r="E30" s="1">
        <f t="shared" si="3"/>
        <v>180.625</v>
      </c>
      <c r="F30" s="1">
        <f t="shared" si="4"/>
        <v>181</v>
      </c>
      <c r="G30" s="1" t="str">
        <f t="shared" si="5"/>
        <v>B5</v>
      </c>
    </row>
    <row r="31" spans="1:13" x14ac:dyDescent="0.25">
      <c r="A31" s="2">
        <v>3.74</v>
      </c>
      <c r="B31" s="1">
        <f t="shared" si="0"/>
        <v>40850.15</v>
      </c>
      <c r="C31" s="1">
        <f t="shared" si="1"/>
        <v>40850</v>
      </c>
      <c r="D31" s="1" t="str">
        <f t="shared" si="2"/>
        <v>9F92</v>
      </c>
      <c r="E31" s="1">
        <f t="shared" si="3"/>
        <v>158.95000000000002</v>
      </c>
      <c r="F31" s="1">
        <f t="shared" si="4"/>
        <v>159</v>
      </c>
      <c r="G31" s="1" t="str">
        <f t="shared" si="5"/>
        <v>9F</v>
      </c>
    </row>
    <row r="32" spans="1:13" x14ac:dyDescent="0.25">
      <c r="A32" s="2">
        <v>3.75</v>
      </c>
      <c r="B32" s="1">
        <f t="shared" si="0"/>
        <v>40959.375</v>
      </c>
      <c r="C32" s="1">
        <f t="shared" si="1"/>
        <v>40959</v>
      </c>
      <c r="D32" s="1" t="str">
        <f t="shared" si="2"/>
        <v>9FFF</v>
      </c>
      <c r="E32" s="1">
        <f t="shared" si="3"/>
        <v>159.375</v>
      </c>
      <c r="F32" s="1">
        <f t="shared" si="4"/>
        <v>159</v>
      </c>
      <c r="G32" s="1" t="str">
        <f t="shared" si="5"/>
        <v>9F</v>
      </c>
    </row>
    <row r="33" spans="1:7" x14ac:dyDescent="0.25">
      <c r="A33" s="2">
        <v>3.76</v>
      </c>
      <c r="B33" s="1">
        <f t="shared" ref="B33:B74" si="6">(A33 * 65535)/6</f>
        <v>41068.6</v>
      </c>
      <c r="C33" s="1">
        <f t="shared" ref="C33:C74" si="7">ROUND(B33,0)</f>
        <v>41069</v>
      </c>
      <c r="D33" s="1" t="str">
        <f t="shared" ref="D33:D74" si="8">DEC2HEX(C33)</f>
        <v>A06D</v>
      </c>
      <c r="E33" s="1">
        <f t="shared" ref="E33:E47" si="9">(A33*255)/6</f>
        <v>159.79999999999998</v>
      </c>
      <c r="F33" s="1">
        <f t="shared" ref="F33:F74" si="10">ROUND(E33,0)</f>
        <v>160</v>
      </c>
      <c r="G33" s="1" t="str">
        <f t="shared" ref="G33:G74" si="11">DEC2HEX(F33)</f>
        <v>A0</v>
      </c>
    </row>
    <row r="34" spans="1:7" x14ac:dyDescent="0.25">
      <c r="A34" s="2">
        <v>3.77</v>
      </c>
      <c r="B34" s="1">
        <f t="shared" si="6"/>
        <v>41177.825000000004</v>
      </c>
      <c r="C34" s="1">
        <f t="shared" si="7"/>
        <v>41178</v>
      </c>
      <c r="D34" s="1" t="str">
        <f t="shared" si="8"/>
        <v>A0DA</v>
      </c>
      <c r="E34" s="1">
        <f t="shared" si="9"/>
        <v>160.22499999999999</v>
      </c>
      <c r="F34" s="1">
        <f t="shared" si="10"/>
        <v>160</v>
      </c>
      <c r="G34" s="1" t="str">
        <f t="shared" si="11"/>
        <v>A0</v>
      </c>
    </row>
    <row r="35" spans="1:7" x14ac:dyDescent="0.25">
      <c r="A35" s="2">
        <v>3.78</v>
      </c>
      <c r="B35" s="1">
        <f t="shared" si="6"/>
        <v>41287.049999999996</v>
      </c>
      <c r="C35" s="1">
        <f t="shared" si="7"/>
        <v>41287</v>
      </c>
      <c r="D35" s="1" t="str">
        <f t="shared" si="8"/>
        <v>A147</v>
      </c>
      <c r="E35" s="1">
        <f t="shared" si="9"/>
        <v>160.65</v>
      </c>
      <c r="F35" s="1">
        <f t="shared" si="10"/>
        <v>161</v>
      </c>
      <c r="G35" s="1" t="str">
        <f t="shared" si="11"/>
        <v>A1</v>
      </c>
    </row>
    <row r="36" spans="1:7" x14ac:dyDescent="0.25">
      <c r="A36" s="2">
        <v>3.79</v>
      </c>
      <c r="B36" s="1">
        <f t="shared" si="6"/>
        <v>41396.275000000001</v>
      </c>
      <c r="C36" s="1">
        <f t="shared" si="7"/>
        <v>41396</v>
      </c>
      <c r="D36" s="1" t="str">
        <f t="shared" si="8"/>
        <v>A1B4</v>
      </c>
      <c r="E36" s="1">
        <f t="shared" si="9"/>
        <v>161.07500000000002</v>
      </c>
      <c r="F36" s="1">
        <f t="shared" si="10"/>
        <v>161</v>
      </c>
      <c r="G36" s="1" t="str">
        <f t="shared" si="11"/>
        <v>A1</v>
      </c>
    </row>
    <row r="37" spans="1:7" x14ac:dyDescent="0.25">
      <c r="A37" s="2">
        <v>3.8</v>
      </c>
      <c r="B37" s="1">
        <f t="shared" si="6"/>
        <v>41505.5</v>
      </c>
      <c r="C37" s="1">
        <f t="shared" si="7"/>
        <v>41506</v>
      </c>
      <c r="D37" s="1" t="str">
        <f t="shared" si="8"/>
        <v>A222</v>
      </c>
      <c r="E37" s="1">
        <f t="shared" si="9"/>
        <v>161.5</v>
      </c>
      <c r="F37" s="1">
        <f t="shared" si="10"/>
        <v>162</v>
      </c>
      <c r="G37" s="1" t="str">
        <f t="shared" si="11"/>
        <v>A2</v>
      </c>
    </row>
    <row r="38" spans="1:7" x14ac:dyDescent="0.25">
      <c r="A38" s="2">
        <v>3.81</v>
      </c>
      <c r="B38" s="1">
        <f t="shared" si="6"/>
        <v>41614.724999999999</v>
      </c>
      <c r="C38" s="1">
        <f t="shared" si="7"/>
        <v>41615</v>
      </c>
      <c r="D38" s="1" t="str">
        <f t="shared" si="8"/>
        <v>A28F</v>
      </c>
      <c r="E38" s="1">
        <f t="shared" si="9"/>
        <v>161.92500000000001</v>
      </c>
      <c r="F38" s="1">
        <f t="shared" si="10"/>
        <v>162</v>
      </c>
      <c r="G38" s="1" t="str">
        <f t="shared" si="11"/>
        <v>A2</v>
      </c>
    </row>
    <row r="39" spans="1:7" x14ac:dyDescent="0.25">
      <c r="A39" s="2">
        <v>3.82</v>
      </c>
      <c r="B39" s="1">
        <f t="shared" si="6"/>
        <v>41723.949999999997</v>
      </c>
      <c r="C39" s="1">
        <f t="shared" si="7"/>
        <v>41724</v>
      </c>
      <c r="D39" s="1" t="str">
        <f t="shared" si="8"/>
        <v>A2FC</v>
      </c>
      <c r="E39" s="1">
        <f t="shared" si="9"/>
        <v>162.35</v>
      </c>
      <c r="F39" s="1">
        <f t="shared" si="10"/>
        <v>162</v>
      </c>
      <c r="G39" s="1" t="str">
        <f t="shared" si="11"/>
        <v>A2</v>
      </c>
    </row>
    <row r="40" spans="1:7" x14ac:dyDescent="0.25">
      <c r="A40" s="2">
        <v>3.83</v>
      </c>
      <c r="B40" s="1">
        <f t="shared" si="6"/>
        <v>41833.175000000003</v>
      </c>
      <c r="C40" s="1">
        <f t="shared" si="7"/>
        <v>41833</v>
      </c>
      <c r="D40" s="1" t="str">
        <f t="shared" si="8"/>
        <v>A369</v>
      </c>
      <c r="E40" s="1">
        <f t="shared" si="9"/>
        <v>162.77500000000001</v>
      </c>
      <c r="F40" s="1">
        <f t="shared" si="10"/>
        <v>163</v>
      </c>
      <c r="G40" s="1" t="str">
        <f t="shared" si="11"/>
        <v>A3</v>
      </c>
    </row>
    <row r="41" spans="1:7" x14ac:dyDescent="0.25">
      <c r="A41" s="2">
        <v>3.84</v>
      </c>
      <c r="B41" s="1">
        <f t="shared" si="6"/>
        <v>41942.400000000001</v>
      </c>
      <c r="C41" s="1">
        <f t="shared" si="7"/>
        <v>41942</v>
      </c>
      <c r="D41" s="1" t="str">
        <f t="shared" si="8"/>
        <v>A3D6</v>
      </c>
      <c r="E41" s="1">
        <f t="shared" si="9"/>
        <v>163.19999999999999</v>
      </c>
      <c r="F41" s="1">
        <f t="shared" si="10"/>
        <v>163</v>
      </c>
      <c r="G41" s="1" t="str">
        <f t="shared" si="11"/>
        <v>A3</v>
      </c>
    </row>
    <row r="42" spans="1:7" x14ac:dyDescent="0.25">
      <c r="A42" s="2">
        <v>3.85</v>
      </c>
      <c r="B42" s="1">
        <f t="shared" si="6"/>
        <v>42051.625</v>
      </c>
      <c r="C42" s="1">
        <f t="shared" si="7"/>
        <v>42052</v>
      </c>
      <c r="D42" s="1" t="str">
        <f t="shared" si="8"/>
        <v>A444</v>
      </c>
      <c r="E42" s="1">
        <f t="shared" si="9"/>
        <v>163.625</v>
      </c>
      <c r="F42" s="1">
        <f t="shared" si="10"/>
        <v>164</v>
      </c>
      <c r="G42" s="1" t="str">
        <f t="shared" si="11"/>
        <v>A4</v>
      </c>
    </row>
    <row r="43" spans="1:7" x14ac:dyDescent="0.25">
      <c r="A43" s="2">
        <v>3.86</v>
      </c>
      <c r="B43" s="1">
        <f t="shared" si="6"/>
        <v>42160.85</v>
      </c>
      <c r="C43" s="1">
        <f t="shared" si="7"/>
        <v>42161</v>
      </c>
      <c r="D43" s="1" t="str">
        <f t="shared" si="8"/>
        <v>A4B1</v>
      </c>
      <c r="E43" s="1">
        <f t="shared" si="9"/>
        <v>164.04999999999998</v>
      </c>
      <c r="F43" s="1">
        <f t="shared" si="10"/>
        <v>164</v>
      </c>
      <c r="G43" s="1" t="str">
        <f t="shared" si="11"/>
        <v>A4</v>
      </c>
    </row>
    <row r="44" spans="1:7" x14ac:dyDescent="0.25">
      <c r="A44" s="2">
        <v>3.87</v>
      </c>
      <c r="B44" s="1">
        <f t="shared" si="6"/>
        <v>42270.075000000004</v>
      </c>
      <c r="C44" s="1">
        <f t="shared" si="7"/>
        <v>42270</v>
      </c>
      <c r="D44" s="1" t="str">
        <f t="shared" si="8"/>
        <v>A51E</v>
      </c>
      <c r="E44" s="1">
        <f t="shared" si="9"/>
        <v>164.47499999999999</v>
      </c>
      <c r="F44" s="1">
        <f t="shared" si="10"/>
        <v>164</v>
      </c>
      <c r="G44" s="1" t="str">
        <f t="shared" si="11"/>
        <v>A4</v>
      </c>
    </row>
    <row r="45" spans="1:7" x14ac:dyDescent="0.25">
      <c r="A45" s="2">
        <v>3.88</v>
      </c>
      <c r="B45" s="1">
        <f t="shared" si="6"/>
        <v>42379.299999999996</v>
      </c>
      <c r="C45" s="1">
        <f t="shared" si="7"/>
        <v>42379</v>
      </c>
      <c r="D45" s="1" t="str">
        <f t="shared" si="8"/>
        <v>A58B</v>
      </c>
      <c r="E45" s="1">
        <f t="shared" si="9"/>
        <v>164.9</v>
      </c>
      <c r="F45" s="1">
        <f t="shared" si="10"/>
        <v>165</v>
      </c>
      <c r="G45" s="1" t="str">
        <f t="shared" si="11"/>
        <v>A5</v>
      </c>
    </row>
    <row r="46" spans="1:7" x14ac:dyDescent="0.25">
      <c r="A46" s="2">
        <v>3.89</v>
      </c>
      <c r="B46" s="1">
        <f t="shared" si="6"/>
        <v>42488.525000000001</v>
      </c>
      <c r="C46" s="1">
        <f t="shared" si="7"/>
        <v>42489</v>
      </c>
      <c r="D46" s="1" t="str">
        <f t="shared" si="8"/>
        <v>A5F9</v>
      </c>
      <c r="E46" s="1">
        <f t="shared" si="9"/>
        <v>165.32500000000002</v>
      </c>
      <c r="F46" s="1">
        <f t="shared" si="10"/>
        <v>165</v>
      </c>
      <c r="G46" s="1" t="str">
        <f t="shared" si="11"/>
        <v>A5</v>
      </c>
    </row>
    <row r="47" spans="1:7" x14ac:dyDescent="0.25">
      <c r="A47" s="2">
        <v>3.9</v>
      </c>
      <c r="B47" s="1">
        <f t="shared" si="6"/>
        <v>42597.75</v>
      </c>
      <c r="C47" s="1">
        <f t="shared" si="7"/>
        <v>42598</v>
      </c>
      <c r="D47" s="1" t="str">
        <f t="shared" si="8"/>
        <v>A666</v>
      </c>
      <c r="E47" s="1">
        <f t="shared" si="9"/>
        <v>165.75</v>
      </c>
      <c r="F47" s="1">
        <f t="shared" si="10"/>
        <v>166</v>
      </c>
      <c r="G47" s="1" t="str">
        <f t="shared" si="11"/>
        <v>A6</v>
      </c>
    </row>
    <row r="48" spans="1:7" x14ac:dyDescent="0.25">
      <c r="A48" s="2">
        <v>3.91</v>
      </c>
      <c r="B48" s="1">
        <f t="shared" si="6"/>
        <v>42706.974999999999</v>
      </c>
      <c r="C48" s="1">
        <f t="shared" si="7"/>
        <v>42707</v>
      </c>
      <c r="D48" s="1" t="str">
        <f t="shared" si="8"/>
        <v>A6D3</v>
      </c>
      <c r="E48" s="1">
        <f t="shared" ref="E48:E74" si="12">(A48*255)/6</f>
        <v>166.17500000000001</v>
      </c>
      <c r="F48" s="1">
        <f t="shared" si="10"/>
        <v>166</v>
      </c>
      <c r="G48" s="1" t="str">
        <f t="shared" si="11"/>
        <v>A6</v>
      </c>
    </row>
    <row r="49" spans="1:7" x14ac:dyDescent="0.25">
      <c r="A49" s="2">
        <v>3.92</v>
      </c>
      <c r="B49" s="1">
        <f t="shared" si="6"/>
        <v>42816.2</v>
      </c>
      <c r="C49" s="1">
        <f t="shared" si="7"/>
        <v>42816</v>
      </c>
      <c r="D49" s="1" t="str">
        <f t="shared" si="8"/>
        <v>A740</v>
      </c>
      <c r="E49" s="1">
        <f t="shared" si="12"/>
        <v>166.6</v>
      </c>
      <c r="F49" s="1">
        <f t="shared" si="10"/>
        <v>167</v>
      </c>
      <c r="G49" s="1" t="str">
        <f t="shared" si="11"/>
        <v>A7</v>
      </c>
    </row>
    <row r="50" spans="1:7" x14ac:dyDescent="0.25">
      <c r="A50" s="2">
        <v>3.93</v>
      </c>
      <c r="B50" s="1">
        <f t="shared" si="6"/>
        <v>42925.425000000003</v>
      </c>
      <c r="C50" s="1">
        <f t="shared" si="7"/>
        <v>42925</v>
      </c>
      <c r="D50" s="1" t="str">
        <f t="shared" si="8"/>
        <v>A7AD</v>
      </c>
      <c r="E50" s="1">
        <f t="shared" si="12"/>
        <v>167.02500000000001</v>
      </c>
      <c r="F50" s="1">
        <f t="shared" si="10"/>
        <v>167</v>
      </c>
      <c r="G50" s="1" t="str">
        <f t="shared" si="11"/>
        <v>A7</v>
      </c>
    </row>
    <row r="51" spans="1:7" x14ac:dyDescent="0.25">
      <c r="A51" s="2">
        <v>3.94</v>
      </c>
      <c r="B51" s="1">
        <f t="shared" si="6"/>
        <v>43034.65</v>
      </c>
      <c r="C51" s="1">
        <f t="shared" si="7"/>
        <v>43035</v>
      </c>
      <c r="D51" s="1" t="str">
        <f t="shared" si="8"/>
        <v>A81B</v>
      </c>
      <c r="E51" s="1">
        <f t="shared" si="12"/>
        <v>167.45</v>
      </c>
      <c r="F51" s="1">
        <f t="shared" si="10"/>
        <v>167</v>
      </c>
      <c r="G51" s="1" t="str">
        <f t="shared" si="11"/>
        <v>A7</v>
      </c>
    </row>
    <row r="52" spans="1:7" x14ac:dyDescent="0.25">
      <c r="A52" s="2">
        <v>3.95</v>
      </c>
      <c r="B52" s="1">
        <f t="shared" si="6"/>
        <v>43143.875</v>
      </c>
      <c r="C52" s="1">
        <f t="shared" si="7"/>
        <v>43144</v>
      </c>
      <c r="D52" s="1" t="str">
        <f t="shared" si="8"/>
        <v>A888</v>
      </c>
      <c r="E52" s="1">
        <f t="shared" si="12"/>
        <v>167.875</v>
      </c>
      <c r="F52" s="1">
        <f t="shared" si="10"/>
        <v>168</v>
      </c>
      <c r="G52" s="1" t="str">
        <f t="shared" si="11"/>
        <v>A8</v>
      </c>
    </row>
    <row r="53" spans="1:7" x14ac:dyDescent="0.25">
      <c r="A53" s="2">
        <v>3.96</v>
      </c>
      <c r="B53" s="1">
        <f t="shared" si="6"/>
        <v>43253.1</v>
      </c>
      <c r="C53" s="1">
        <f t="shared" si="7"/>
        <v>43253</v>
      </c>
      <c r="D53" s="1" t="str">
        <f t="shared" si="8"/>
        <v>A8F5</v>
      </c>
      <c r="E53" s="1">
        <f t="shared" si="12"/>
        <v>168.29999999999998</v>
      </c>
      <c r="F53" s="1">
        <f t="shared" si="10"/>
        <v>168</v>
      </c>
      <c r="G53" s="1" t="str">
        <f t="shared" si="11"/>
        <v>A8</v>
      </c>
    </row>
    <row r="54" spans="1:7" x14ac:dyDescent="0.25">
      <c r="A54" s="2">
        <v>3.97</v>
      </c>
      <c r="B54" s="1">
        <f t="shared" si="6"/>
        <v>43362.325000000004</v>
      </c>
      <c r="C54" s="1">
        <f t="shared" si="7"/>
        <v>43362</v>
      </c>
      <c r="D54" s="1" t="str">
        <f t="shared" si="8"/>
        <v>A962</v>
      </c>
      <c r="E54" s="1">
        <f t="shared" si="12"/>
        <v>168.72499999999999</v>
      </c>
      <c r="F54" s="1">
        <f t="shared" si="10"/>
        <v>169</v>
      </c>
      <c r="G54" s="1" t="str">
        <f t="shared" si="11"/>
        <v>A9</v>
      </c>
    </row>
    <row r="55" spans="1:7" x14ac:dyDescent="0.25">
      <c r="A55" s="2">
        <v>3.98</v>
      </c>
      <c r="B55" s="1">
        <f t="shared" si="6"/>
        <v>43471.549999999996</v>
      </c>
      <c r="C55" s="1">
        <f t="shared" si="7"/>
        <v>43472</v>
      </c>
      <c r="D55" s="1" t="str">
        <f t="shared" si="8"/>
        <v>A9D0</v>
      </c>
      <c r="E55" s="1">
        <f t="shared" si="12"/>
        <v>169.15</v>
      </c>
      <c r="F55" s="1">
        <f t="shared" si="10"/>
        <v>169</v>
      </c>
      <c r="G55" s="1" t="str">
        <f t="shared" si="11"/>
        <v>A9</v>
      </c>
    </row>
    <row r="56" spans="1:7" x14ac:dyDescent="0.25">
      <c r="A56" s="2">
        <v>3.99</v>
      </c>
      <c r="B56" s="1">
        <f t="shared" si="6"/>
        <v>43580.775000000001</v>
      </c>
      <c r="C56" s="1">
        <f t="shared" si="7"/>
        <v>43581</v>
      </c>
      <c r="D56" s="1" t="str">
        <f t="shared" si="8"/>
        <v>AA3D</v>
      </c>
      <c r="E56" s="1">
        <f t="shared" si="12"/>
        <v>169.57500000000002</v>
      </c>
      <c r="F56" s="1">
        <f t="shared" si="10"/>
        <v>170</v>
      </c>
      <c r="G56" s="1" t="str">
        <f t="shared" si="11"/>
        <v>AA</v>
      </c>
    </row>
    <row r="57" spans="1:7" x14ac:dyDescent="0.25">
      <c r="A57" s="2">
        <v>3.9999999999999898</v>
      </c>
      <c r="B57" s="1">
        <f t="shared" si="6"/>
        <v>43689.999999999891</v>
      </c>
      <c r="C57" s="1">
        <f t="shared" si="7"/>
        <v>43690</v>
      </c>
      <c r="D57" s="1" t="str">
        <f t="shared" si="8"/>
        <v>AAAA</v>
      </c>
      <c r="E57" s="1">
        <f t="shared" si="12"/>
        <v>169.99999999999957</v>
      </c>
      <c r="F57" s="1">
        <f t="shared" si="10"/>
        <v>170</v>
      </c>
      <c r="G57" s="1" t="str">
        <f t="shared" si="11"/>
        <v>AA</v>
      </c>
    </row>
    <row r="58" spans="1:7" x14ac:dyDescent="0.25">
      <c r="A58" s="2">
        <v>4.00999999999999</v>
      </c>
      <c r="B58" s="1">
        <f t="shared" si="6"/>
        <v>43799.224999999889</v>
      </c>
      <c r="C58" s="1">
        <f t="shared" si="7"/>
        <v>43799</v>
      </c>
      <c r="D58" s="1" t="str">
        <f t="shared" si="8"/>
        <v>AB17</v>
      </c>
      <c r="E58" s="1">
        <f t="shared" si="12"/>
        <v>170.42499999999959</v>
      </c>
      <c r="F58" s="1">
        <f t="shared" si="10"/>
        <v>170</v>
      </c>
      <c r="G58" s="1" t="str">
        <f t="shared" si="11"/>
        <v>AA</v>
      </c>
    </row>
    <row r="59" spans="1:7" x14ac:dyDescent="0.25">
      <c r="A59" s="2">
        <v>4.0199999999999898</v>
      </c>
      <c r="B59" s="1">
        <f t="shared" si="6"/>
        <v>43908.449999999888</v>
      </c>
      <c r="C59" s="1">
        <f t="shared" si="7"/>
        <v>43908</v>
      </c>
      <c r="D59" s="1" t="str">
        <f t="shared" si="8"/>
        <v>AB84</v>
      </c>
      <c r="E59" s="1">
        <f t="shared" si="12"/>
        <v>170.84999999999957</v>
      </c>
      <c r="F59" s="1">
        <f t="shared" si="10"/>
        <v>171</v>
      </c>
      <c r="G59" s="1" t="str">
        <f t="shared" si="11"/>
        <v>AB</v>
      </c>
    </row>
    <row r="60" spans="1:7" x14ac:dyDescent="0.25">
      <c r="A60" s="2">
        <v>4.0299999999999896</v>
      </c>
      <c r="B60" s="1">
        <f t="shared" si="6"/>
        <v>44017.674999999879</v>
      </c>
      <c r="C60" s="1">
        <f t="shared" si="7"/>
        <v>44018</v>
      </c>
      <c r="D60" s="1" t="str">
        <f t="shared" si="8"/>
        <v>ABF2</v>
      </c>
      <c r="E60" s="1">
        <f t="shared" si="12"/>
        <v>171.27499999999955</v>
      </c>
      <c r="F60" s="1">
        <f t="shared" si="10"/>
        <v>171</v>
      </c>
      <c r="G60" s="1" t="str">
        <f t="shared" si="11"/>
        <v>AB</v>
      </c>
    </row>
    <row r="61" spans="1:7" x14ac:dyDescent="0.25">
      <c r="A61" s="2">
        <v>4.0399999999999903</v>
      </c>
      <c r="B61" s="1">
        <f t="shared" si="6"/>
        <v>44126.8999999999</v>
      </c>
      <c r="C61" s="1">
        <f t="shared" si="7"/>
        <v>44127</v>
      </c>
      <c r="D61" s="1" t="str">
        <f t="shared" si="8"/>
        <v>AC5F</v>
      </c>
      <c r="E61" s="1">
        <f t="shared" si="12"/>
        <v>171.69999999999959</v>
      </c>
      <c r="F61" s="1">
        <f t="shared" si="10"/>
        <v>172</v>
      </c>
      <c r="G61" s="1" t="str">
        <f t="shared" si="11"/>
        <v>AC</v>
      </c>
    </row>
    <row r="62" spans="1:7" x14ac:dyDescent="0.25">
      <c r="A62" s="2">
        <v>4.0499999999999901</v>
      </c>
      <c r="B62" s="1">
        <f t="shared" si="6"/>
        <v>44236.124999999891</v>
      </c>
      <c r="C62" s="1">
        <f t="shared" si="7"/>
        <v>44236</v>
      </c>
      <c r="D62" s="1" t="str">
        <f t="shared" si="8"/>
        <v>ACCC</v>
      </c>
      <c r="E62" s="1">
        <f t="shared" si="12"/>
        <v>172.12499999999957</v>
      </c>
      <c r="F62" s="1">
        <f t="shared" si="10"/>
        <v>172</v>
      </c>
      <c r="G62" s="1" t="str">
        <f t="shared" si="11"/>
        <v>AC</v>
      </c>
    </row>
    <row r="63" spans="1:7" x14ac:dyDescent="0.25">
      <c r="A63" s="2">
        <v>4.0599999999999898</v>
      </c>
      <c r="B63" s="1">
        <f t="shared" si="6"/>
        <v>44345.349999999889</v>
      </c>
      <c r="C63" s="1">
        <f t="shared" si="7"/>
        <v>44345</v>
      </c>
      <c r="D63" s="1" t="str">
        <f t="shared" si="8"/>
        <v>AD39</v>
      </c>
      <c r="E63" s="1">
        <f t="shared" si="12"/>
        <v>172.54999999999959</v>
      </c>
      <c r="F63" s="1">
        <f t="shared" si="10"/>
        <v>173</v>
      </c>
      <c r="G63" s="1" t="str">
        <f t="shared" si="11"/>
        <v>AD</v>
      </c>
    </row>
    <row r="64" spans="1:7" x14ac:dyDescent="0.25">
      <c r="A64" s="2">
        <v>4.0699999999999896</v>
      </c>
      <c r="B64" s="1">
        <f t="shared" si="6"/>
        <v>44454.574999999888</v>
      </c>
      <c r="C64" s="1">
        <f t="shared" si="7"/>
        <v>44455</v>
      </c>
      <c r="D64" s="1" t="str">
        <f t="shared" si="8"/>
        <v>ADA7</v>
      </c>
      <c r="E64" s="1">
        <f t="shared" si="12"/>
        <v>172.97499999999957</v>
      </c>
      <c r="F64" s="1">
        <f t="shared" si="10"/>
        <v>173</v>
      </c>
      <c r="G64" s="1" t="str">
        <f t="shared" si="11"/>
        <v>AD</v>
      </c>
    </row>
    <row r="65" spans="1:7" x14ac:dyDescent="0.25">
      <c r="A65" s="2">
        <v>4.0799999999999903</v>
      </c>
      <c r="B65" s="1">
        <f t="shared" si="6"/>
        <v>44563.799999999894</v>
      </c>
      <c r="C65" s="1">
        <f t="shared" si="7"/>
        <v>44564</v>
      </c>
      <c r="D65" s="1" t="str">
        <f t="shared" si="8"/>
        <v>AE14</v>
      </c>
      <c r="E65" s="1">
        <f t="shared" si="12"/>
        <v>173.39999999999961</v>
      </c>
      <c r="F65" s="1">
        <f t="shared" si="10"/>
        <v>173</v>
      </c>
      <c r="G65" s="1" t="str">
        <f t="shared" si="11"/>
        <v>AD</v>
      </c>
    </row>
    <row r="66" spans="1:7" x14ac:dyDescent="0.25">
      <c r="A66" s="2">
        <v>4.0899999999999901</v>
      </c>
      <c r="B66" s="1">
        <f t="shared" si="6"/>
        <v>44673.024999999885</v>
      </c>
      <c r="C66" s="1">
        <f t="shared" si="7"/>
        <v>44673</v>
      </c>
      <c r="D66" s="1" t="str">
        <f t="shared" si="8"/>
        <v>AE81</v>
      </c>
      <c r="E66" s="1">
        <f t="shared" si="12"/>
        <v>173.82499999999959</v>
      </c>
      <c r="F66" s="1">
        <f t="shared" si="10"/>
        <v>174</v>
      </c>
      <c r="G66" s="1" t="str">
        <f t="shared" si="11"/>
        <v>AE</v>
      </c>
    </row>
    <row r="67" spans="1:7" x14ac:dyDescent="0.25">
      <c r="A67" s="2">
        <v>4.0999999999999899</v>
      </c>
      <c r="B67" s="1">
        <f t="shared" si="6"/>
        <v>44782.249999999891</v>
      </c>
      <c r="C67" s="1">
        <f t="shared" si="7"/>
        <v>44782</v>
      </c>
      <c r="D67" s="1" t="str">
        <f t="shared" si="8"/>
        <v>AEEE</v>
      </c>
      <c r="E67" s="1">
        <f t="shared" si="12"/>
        <v>174.24999999999957</v>
      </c>
      <c r="F67" s="1">
        <f t="shared" si="10"/>
        <v>174</v>
      </c>
      <c r="G67" s="1" t="str">
        <f t="shared" si="11"/>
        <v>AE</v>
      </c>
    </row>
    <row r="68" spans="1:7" x14ac:dyDescent="0.25">
      <c r="A68" s="2">
        <v>4.1099999999999897</v>
      </c>
      <c r="B68" s="1">
        <f t="shared" si="6"/>
        <v>44891.474999999889</v>
      </c>
      <c r="C68" s="1">
        <f t="shared" si="7"/>
        <v>44891</v>
      </c>
      <c r="D68" s="1" t="str">
        <f t="shared" si="8"/>
        <v>AF5B</v>
      </c>
      <c r="E68" s="1">
        <f t="shared" si="12"/>
        <v>174.67499999999959</v>
      </c>
      <c r="F68" s="1">
        <f t="shared" si="10"/>
        <v>175</v>
      </c>
      <c r="G68" s="1" t="str">
        <f t="shared" si="11"/>
        <v>AF</v>
      </c>
    </row>
    <row r="69" spans="1:7" x14ac:dyDescent="0.25">
      <c r="A69" s="2">
        <v>4.1199999999999903</v>
      </c>
      <c r="B69" s="1">
        <f t="shared" si="6"/>
        <v>45000.699999999895</v>
      </c>
      <c r="C69" s="1">
        <f t="shared" si="7"/>
        <v>45001</v>
      </c>
      <c r="D69" s="1" t="str">
        <f t="shared" si="8"/>
        <v>AFC9</v>
      </c>
      <c r="E69" s="1">
        <f t="shared" si="12"/>
        <v>175.0999999999996</v>
      </c>
      <c r="F69" s="1">
        <f t="shared" si="10"/>
        <v>175</v>
      </c>
      <c r="G69" s="1" t="str">
        <f t="shared" si="11"/>
        <v>AF</v>
      </c>
    </row>
    <row r="70" spans="1:7" x14ac:dyDescent="0.25">
      <c r="A70" s="2">
        <v>4.1299999999999901</v>
      </c>
      <c r="B70" s="1">
        <f t="shared" si="6"/>
        <v>45109.924999999894</v>
      </c>
      <c r="C70" s="1">
        <f t="shared" si="7"/>
        <v>45110</v>
      </c>
      <c r="D70" s="1" t="str">
        <f t="shared" si="8"/>
        <v>B036</v>
      </c>
      <c r="E70" s="1">
        <f t="shared" si="12"/>
        <v>175.52499999999961</v>
      </c>
      <c r="F70" s="1">
        <f t="shared" si="10"/>
        <v>176</v>
      </c>
      <c r="G70" s="1" t="str">
        <f t="shared" si="11"/>
        <v>B0</v>
      </c>
    </row>
    <row r="71" spans="1:7" x14ac:dyDescent="0.25">
      <c r="A71" s="2">
        <v>4.1399999999999899</v>
      </c>
      <c r="B71" s="1">
        <f t="shared" si="6"/>
        <v>45219.149999999885</v>
      </c>
      <c r="C71" s="1">
        <f t="shared" si="7"/>
        <v>45219</v>
      </c>
      <c r="D71" s="1" t="str">
        <f t="shared" si="8"/>
        <v>B0A3</v>
      </c>
      <c r="E71" s="1">
        <f t="shared" si="12"/>
        <v>175.94999999999956</v>
      </c>
      <c r="F71" s="1">
        <f t="shared" si="10"/>
        <v>176</v>
      </c>
      <c r="G71" s="1" t="str">
        <f t="shared" si="11"/>
        <v>B0</v>
      </c>
    </row>
    <row r="72" spans="1:7" x14ac:dyDescent="0.25">
      <c r="A72" s="2">
        <v>4.1499999999999897</v>
      </c>
      <c r="B72" s="1">
        <f t="shared" si="6"/>
        <v>45328.374999999884</v>
      </c>
      <c r="C72" s="1">
        <f t="shared" si="7"/>
        <v>45328</v>
      </c>
      <c r="D72" s="1" t="str">
        <f t="shared" si="8"/>
        <v>B110</v>
      </c>
      <c r="E72" s="1">
        <f t="shared" si="12"/>
        <v>176.37499999999955</v>
      </c>
      <c r="F72" s="1">
        <f t="shared" si="10"/>
        <v>176</v>
      </c>
      <c r="G72" s="1" t="str">
        <f t="shared" si="11"/>
        <v>B0</v>
      </c>
    </row>
    <row r="73" spans="1:7" x14ac:dyDescent="0.25">
      <c r="A73" s="2">
        <v>4.17</v>
      </c>
      <c r="B73" s="3">
        <f t="shared" si="6"/>
        <v>45546.825000000004</v>
      </c>
      <c r="C73" s="3">
        <f t="shared" si="7"/>
        <v>45547</v>
      </c>
      <c r="D73" s="3" t="str">
        <f t="shared" si="8"/>
        <v>B1EB</v>
      </c>
      <c r="E73" s="3">
        <f t="shared" si="12"/>
        <v>177.22499999999999</v>
      </c>
      <c r="F73" s="3">
        <f t="shared" si="10"/>
        <v>177</v>
      </c>
      <c r="G73" s="3" t="str">
        <f t="shared" si="11"/>
        <v>B1</v>
      </c>
    </row>
    <row r="74" spans="1:7" x14ac:dyDescent="0.25">
      <c r="A74" s="2">
        <v>4.2</v>
      </c>
      <c r="B74" s="5">
        <f t="shared" si="6"/>
        <v>45874.5</v>
      </c>
      <c r="C74" s="5">
        <f t="shared" si="7"/>
        <v>45875</v>
      </c>
      <c r="D74" s="5" t="str">
        <f t="shared" si="8"/>
        <v>B333</v>
      </c>
      <c r="E74" s="5">
        <f t="shared" si="12"/>
        <v>178.5</v>
      </c>
      <c r="F74" s="5">
        <f t="shared" si="10"/>
        <v>179</v>
      </c>
      <c r="G74" s="5" t="str">
        <f t="shared" si="11"/>
        <v>B3</v>
      </c>
    </row>
  </sheetData>
  <sortState ref="A4:G30">
    <sortCondition ref="A3"/>
  </sortState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B1" t="s">
        <v>31</v>
      </c>
    </row>
    <row r="2" spans="1:3" x14ac:dyDescent="0.25">
      <c r="A2" s="7">
        <v>42051</v>
      </c>
      <c r="B2">
        <v>4200</v>
      </c>
    </row>
    <row r="3" spans="1:3" x14ac:dyDescent="0.25">
      <c r="A3" s="7">
        <v>42052</v>
      </c>
      <c r="B3">
        <v>4000</v>
      </c>
      <c r="C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</dc:creator>
  <cp:lastModifiedBy>Achu</cp:lastModifiedBy>
  <dcterms:created xsi:type="dcterms:W3CDTF">2015-02-10T06:03:39Z</dcterms:created>
  <dcterms:modified xsi:type="dcterms:W3CDTF">2015-03-02T05:33:18Z</dcterms:modified>
</cp:coreProperties>
</file>