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b1d9c827288c4a/Desktop/"/>
    </mc:Choice>
  </mc:AlternateContent>
  <xr:revisionPtr revIDLastSave="6" documentId="8_{C5ED44F6-F077-42BB-8814-233206AB5367}" xr6:coauthVersionLast="47" xr6:coauthVersionMax="47" xr10:uidLastSave="{1A2CE395-A607-41D2-B417-A504D4F8988E}"/>
  <bookViews>
    <workbookView xWindow="-110" yWindow="-110" windowWidth="19420" windowHeight="10300" activeTab="1" xr2:uid="{3851FB4E-9283-4C46-BE82-536D455656D5}"/>
  </bookViews>
  <sheets>
    <sheet name="Sheet1" sheetId="1" r:id="rId1"/>
    <sheet name="KPI DASHBOARD" sheetId="3" r:id="rId2"/>
  </sheets>
  <definedNames>
    <definedName name="EMPNAME">CHOOSE('KPI DASHBOARD'!$A$1,FINANCE,OPERATION,HR)</definedName>
    <definedName name="FINANCE">Sheet1!$A$3:$A$12</definedName>
    <definedName name="FINANCE_DATA">Sheet1!$B$3:$AE$12</definedName>
    <definedName name="HR">Sheet1!$A$29:$A$38</definedName>
    <definedName name="HR_DATA">Sheet1!$B$29:$AE$38</definedName>
    <definedName name="OPERATION">Sheet1!$A$16:$A$25</definedName>
    <definedName name="OPERATION_DATA">Sheet1!$B$16:$AE$25</definedName>
    <definedName name="YEAR">Sheet1!$B$2:$AE$2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" i="3" l="1"/>
  <c r="B11" i="3"/>
  <c r="B15" i="3" s="1"/>
  <c r="B29" i="3" s="1"/>
  <c r="C11" i="3"/>
  <c r="C15" i="3" s="1"/>
  <c r="C29" i="3" s="1"/>
  <c r="D11" i="3"/>
  <c r="D15" i="3" s="1"/>
  <c r="D29" i="3" s="1"/>
  <c r="E11" i="3"/>
  <c r="E15" i="3" s="1"/>
  <c r="E29" i="3" s="1"/>
  <c r="F11" i="3"/>
  <c r="F15" i="3" s="1"/>
  <c r="F29" i="3" s="1"/>
  <c r="G11" i="3"/>
  <c r="G15" i="3" s="1"/>
  <c r="G29" i="3" s="1"/>
  <c r="A12" i="3"/>
  <c r="I14" i="3" a="1"/>
  <c r="I14" i="3" s="1"/>
  <c r="A30" i="3" a="1"/>
  <c r="G18" i="3" a="1"/>
  <c r="F18" i="3" a="1"/>
  <c r="E18" i="3" a="1"/>
  <c r="D18" i="3" a="1"/>
  <c r="C18" i="3" a="1"/>
  <c r="B18" i="3" a="1"/>
  <c r="G17" i="3" a="1"/>
  <c r="F17" i="3" a="1"/>
  <c r="E17" i="3" a="1"/>
  <c r="D17" i="3" a="1"/>
  <c r="C17" i="3" a="1"/>
  <c r="B17" i="3" a="1"/>
  <c r="B16" i="3" a="1"/>
  <c r="G16" i="3" a="1"/>
  <c r="F16" i="3" a="1"/>
  <c r="E16" i="3" a="1"/>
  <c r="C16" i="3" a="1"/>
  <c r="A30" i="3" l="1"/>
  <c r="A36" i="3"/>
  <c r="A39" i="3"/>
  <c r="A31" i="3"/>
  <c r="A32" i="3"/>
  <c r="A34" i="3"/>
  <c r="A37" i="3"/>
  <c r="A33" i="3"/>
  <c r="A35" i="3"/>
  <c r="A38" i="3"/>
  <c r="A22" i="3" a="1"/>
  <c r="A22" i="3" s="1"/>
  <c r="G18" i="3"/>
  <c r="F18" i="3"/>
  <c r="E18" i="3"/>
  <c r="D18" i="3"/>
  <c r="C18" i="3"/>
  <c r="B18" i="3"/>
  <c r="G17" i="3"/>
  <c r="F17" i="3"/>
  <c r="E17" i="3"/>
  <c r="D17" i="3"/>
  <c r="C17" i="3"/>
  <c r="B17" i="3"/>
  <c r="B16" i="3"/>
  <c r="B22" i="3" s="1" a="1"/>
  <c r="G16" i="3"/>
  <c r="F16" i="3"/>
  <c r="E16" i="3"/>
  <c r="C16" i="3"/>
  <c r="B12" i="3"/>
  <c r="B13" i="3" s="1"/>
  <c r="G12" i="3"/>
  <c r="G13" i="3" s="1"/>
  <c r="F12" i="3"/>
  <c r="F13" i="3" s="1"/>
  <c r="E12" i="3"/>
  <c r="E13" i="3" s="1"/>
  <c r="D12" i="3"/>
  <c r="D13" i="3" s="1"/>
  <c r="C12" i="3"/>
  <c r="C13" i="3" s="1"/>
  <c r="F30" i="3" l="1"/>
  <c r="F31" i="3" s="1"/>
  <c r="F32" i="3" s="1"/>
  <c r="F33" i="3" s="1"/>
  <c r="F34" i="3" s="1"/>
  <c r="F35" i="3" s="1"/>
  <c r="F36" i="3" s="1"/>
  <c r="F37" i="3" s="1"/>
  <c r="F38" i="3" s="1"/>
  <c r="F39" i="3" s="1"/>
  <c r="G30" i="3"/>
  <c r="G31" i="3" s="1"/>
  <c r="G32" i="3" s="1"/>
  <c r="G33" i="3" s="1"/>
  <c r="G34" i="3" s="1"/>
  <c r="G35" i="3" s="1"/>
  <c r="G36" i="3" s="1"/>
  <c r="G37" i="3" s="1"/>
  <c r="G38" i="3" s="1"/>
  <c r="G39" i="3" s="1"/>
  <c r="D30" i="3"/>
  <c r="D31" i="3" s="1"/>
  <c r="D32" i="3" s="1"/>
  <c r="D33" i="3" s="1"/>
  <c r="D34" i="3" s="1"/>
  <c r="D35" i="3" s="1"/>
  <c r="D36" i="3" s="1"/>
  <c r="D37" i="3" s="1"/>
  <c r="D38" i="3" s="1"/>
  <c r="D39" i="3" s="1"/>
  <c r="E30" i="3"/>
  <c r="E31" i="3" s="1"/>
  <c r="E32" i="3" s="1"/>
  <c r="E33" i="3" s="1"/>
  <c r="E34" i="3" s="1"/>
  <c r="E35" i="3" s="1"/>
  <c r="E36" i="3" s="1"/>
  <c r="E37" i="3" s="1"/>
  <c r="E38" i="3" s="1"/>
  <c r="E39" i="3" s="1"/>
  <c r="B30" i="3"/>
  <c r="B31" i="3" s="1"/>
  <c r="B32" i="3" s="1"/>
  <c r="B33" i="3" s="1"/>
  <c r="B34" i="3" s="1"/>
  <c r="B35" i="3" s="1"/>
  <c r="B36" i="3" s="1"/>
  <c r="B37" i="3" s="1"/>
  <c r="B38" i="3" s="1"/>
  <c r="B39" i="3" s="1"/>
  <c r="C30" i="3"/>
  <c r="C31" i="3" s="1"/>
  <c r="C32" i="3" s="1"/>
  <c r="C33" i="3" s="1"/>
  <c r="C34" i="3" s="1"/>
  <c r="C35" i="3" s="1"/>
  <c r="C36" i="3" s="1"/>
  <c r="C37" i="3" s="1"/>
  <c r="C38" i="3" s="1"/>
  <c r="C39" i="3" s="1"/>
  <c r="D22" i="3" a="1"/>
  <c r="C22" i="3" a="1"/>
  <c r="B22" i="3"/>
  <c r="B23" i="3"/>
  <c r="B24" i="3"/>
  <c r="B27" i="3"/>
  <c r="B25" i="3"/>
  <c r="B26" i="3"/>
  <c r="A27" i="3"/>
  <c r="A26" i="3"/>
  <c r="A25" i="3"/>
  <c r="A24" i="3"/>
  <c r="A23" i="3"/>
  <c r="H17" i="3"/>
  <c r="H18" i="3"/>
  <c r="D19" i="3"/>
  <c r="H16" i="3"/>
  <c r="G19" i="3"/>
  <c r="F19" i="3"/>
  <c r="E19" i="3"/>
  <c r="C19" i="3"/>
  <c r="B19" i="3"/>
  <c r="D22" i="3" l="1"/>
  <c r="D23" i="3"/>
  <c r="D24" i="3"/>
  <c r="D25" i="3"/>
  <c r="D26" i="3"/>
  <c r="D27" i="3"/>
  <c r="C22" i="3"/>
  <c r="C23" i="3"/>
  <c r="C24" i="3"/>
  <c r="C26" i="3"/>
  <c r="F26" i="3" s="1"/>
  <c r="C25" i="3"/>
  <c r="F25" i="3" s="1"/>
  <c r="C27" i="3"/>
  <c r="F23" i="3" l="1"/>
  <c r="F22" i="3"/>
  <c r="F27" i="3"/>
  <c r="F2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<sst xmlns="http://schemas.openxmlformats.org/spreadsheetml/2006/main" count="52" uniqueCount="43">
  <si>
    <t>Finance</t>
  </si>
  <si>
    <t>EMPNAME</t>
  </si>
  <si>
    <t>SUJATA MOHANTY</t>
  </si>
  <si>
    <t>SURAJ RAJPUT</t>
  </si>
  <si>
    <t>PRAMOD BHAVSAR</t>
  </si>
  <si>
    <t>ATSH OJHA</t>
  </si>
  <si>
    <t>SINTU KUMAR</t>
  </si>
  <si>
    <t>KRUTIKA SHELAR</t>
  </si>
  <si>
    <t>ARJUN SHAW</t>
  </si>
  <si>
    <t>SHRIIKANT BADGE</t>
  </si>
  <si>
    <t>JITENDRA KUMAR</t>
  </si>
  <si>
    <t>DHARMENDRA RANA</t>
  </si>
  <si>
    <t>Operation</t>
  </si>
  <si>
    <t>HARIVANSH GAUTAM</t>
  </si>
  <si>
    <t>VINI SAINI</t>
  </si>
  <si>
    <t>ANAND SINGH RAJPUT</t>
  </si>
  <si>
    <t>JAISIRI SAXENA</t>
  </si>
  <si>
    <t>VIRENDRA SIROHA</t>
  </si>
  <si>
    <t>SANDEEP ASWAL</t>
  </si>
  <si>
    <t>KARAN KAPOOR</t>
  </si>
  <si>
    <t>SUDHAKAR ARYA</t>
  </si>
  <si>
    <t>ARCHANA RUDRA</t>
  </si>
  <si>
    <t>HR</t>
  </si>
  <si>
    <t>EKANSHIKA KALRA</t>
  </si>
  <si>
    <t>HEMANT GUSAIN</t>
  </si>
  <si>
    <t>SARTHAK BHAGU</t>
  </si>
  <si>
    <t>GOPALA KRISHNA</t>
  </si>
  <si>
    <t>PURAN SINGH</t>
  </si>
  <si>
    <t>ROHIT KUMAR</t>
  </si>
  <si>
    <t>VENKAT REDDY</t>
  </si>
  <si>
    <t>MANJEET ANAND</t>
  </si>
  <si>
    <t>VICKY SINGH</t>
  </si>
  <si>
    <t>TEJPAL SAIN</t>
  </si>
  <si>
    <t>YEAR</t>
  </si>
  <si>
    <t>TARGET</t>
  </si>
  <si>
    <t>FINANCE</t>
  </si>
  <si>
    <t>OPERATION</t>
  </si>
  <si>
    <t>GROSS</t>
  </si>
  <si>
    <t>TOTAL</t>
  </si>
  <si>
    <t>SPARKLINE</t>
  </si>
  <si>
    <t>DATA BAR</t>
  </si>
  <si>
    <t>COLUMN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</si>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</sst>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3" applyNumberFormat="0" applyFill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5" borderId="0" xfId="0" applyFill="1"/>
    <xf numFmtId="0" fontId="0" fillId="6" borderId="0" xfId="0" applyFill="1"/>
    <xf numFmtId="0" fontId="2" fillId="8" borderId="3" xfId="1" applyFill="1"/>
    <xf numFmtId="0" fontId="3" fillId="6" borderId="0" xfId="0" applyFont="1" applyFill="1"/>
    <xf numFmtId="0" fontId="0" fillId="6" borderId="0" xfId="0" applyFill="1" applyAlignment="1">
      <alignment horizontal="center"/>
    </xf>
    <xf numFmtId="0" fontId="2" fillId="4" borderId="3" xfId="1" applyFill="1" applyAlignment="1">
      <alignment horizontal="center"/>
    </xf>
    <xf numFmtId="0" fontId="2" fillId="3" borderId="3" xfId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5" borderId="3" xfId="1" applyFill="1" applyAlignment="1">
      <alignment horizontal="center"/>
    </xf>
    <xf numFmtId="0" fontId="2" fillId="2" borderId="1" xfId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0" fillId="6" borderId="1" xfId="0" applyFill="1" applyBorder="1"/>
    <xf numFmtId="0" fontId="2" fillId="8" borderId="4" xfId="1" applyFill="1" applyBorder="1"/>
    <xf numFmtId="0" fontId="0" fillId="6" borderId="5" xfId="0" applyFill="1" applyBorder="1"/>
    <xf numFmtId="0" fontId="2" fillId="3" borderId="1" xfId="1" applyFill="1" applyBorder="1" applyAlignment="1">
      <alignment horizontal="center"/>
    </xf>
    <xf numFmtId="0" fontId="2" fillId="3" borderId="1" xfId="0" applyFont="1" applyFill="1" applyBorder="1"/>
    <xf numFmtId="0" fontId="2" fillId="3" borderId="4" xfId="1" applyFill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4" fillId="6" borderId="0" xfId="0" applyFont="1" applyFill="1"/>
    <xf numFmtId="0" fontId="2" fillId="9" borderId="1" xfId="0" applyFont="1" applyFill="1" applyBorder="1"/>
    <xf numFmtId="0" fontId="0" fillId="9" borderId="1" xfId="0" applyFill="1" applyBorder="1"/>
    <xf numFmtId="0" fontId="0" fillId="5" borderId="1" xfId="0" applyFill="1" applyBorder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DASHBOARD'!$A$12</c:f>
          <c:strCache>
            <c:ptCount val="1"/>
            <c:pt idx="0">
              <c:v>DHARMENDRA RANA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'KPI DASHBOARD'!$A$12</c:f>
              <c:strCache>
                <c:ptCount val="1"/>
                <c:pt idx="0">
                  <c:v>DHARMENDRA RANA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'KPI DASHBOARD'!$B$11:$G$11</c:f>
              <c:numCache>
                <c:formatCode>General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cat>
          <c:val>
            <c:numRef>
              <c:f>'KPI DASHBOARD'!$B$12:$G$12</c:f>
              <c:numCache>
                <c:formatCode>General</c:formatCode>
                <c:ptCount val="6"/>
                <c:pt idx="0">
                  <c:v>34</c:v>
                </c:pt>
                <c:pt idx="1">
                  <c:v>345</c:v>
                </c:pt>
                <c:pt idx="2">
                  <c:v>789</c:v>
                </c:pt>
                <c:pt idx="3">
                  <c:v>768</c:v>
                </c:pt>
                <c:pt idx="4">
                  <c:v>987</c:v>
                </c:pt>
                <c:pt idx="5">
                  <c:v>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1E-4686-9522-03EA2F847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00928992"/>
        <c:axId val="15009294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'KPI DASHBOARD'!$B$11:$G$11</c15:sqref>
                        </c15:formulaRef>
                      </c:ext>
                    </c:extLst>
                    <c:strCache>
                      <c:ptCount val="6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  <c:pt idx="4">
                        <c:v>2017</c:v>
                      </c:pt>
                      <c:pt idx="5">
                        <c:v>2018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'KPI DASHBOARD'!$B$11:$G$11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  <c:pt idx="4">
                        <c:v>2017</c:v>
                      </c:pt>
                      <c:pt idx="5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'KPI DASHBOARD'!$B$11:$G$11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  <c:pt idx="4">
                        <c:v>2017</c:v>
                      </c:pt>
                      <c:pt idx="5">
                        <c:v>2018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81E-4686-9522-03EA2F8471F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'KPI DASHBOARD'!$A$13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'KPI DASHBOARD'!$B$11:$G$11</c:f>
              <c:numCache>
                <c:formatCode>General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cat>
          <c:val>
            <c:numRef>
              <c:f>'KPI DASHBOARD'!$B$13:$G$13</c:f>
              <c:numCache>
                <c:formatCode>General</c:formatCode>
                <c:ptCount val="6"/>
                <c:pt idx="0">
                  <c:v>45</c:v>
                </c:pt>
                <c:pt idx="1">
                  <c:v>362</c:v>
                </c:pt>
                <c:pt idx="2">
                  <c:v>790</c:v>
                </c:pt>
                <c:pt idx="3">
                  <c:v>783</c:v>
                </c:pt>
                <c:pt idx="4">
                  <c:v>994</c:v>
                </c:pt>
                <c:pt idx="5">
                  <c:v>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1E-4686-9522-03EA2F847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928992"/>
        <c:axId val="1500929408"/>
      </c:lineChart>
      <c:catAx>
        <c:axId val="15009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929408"/>
        <c:crosses val="autoZero"/>
        <c:auto val="1"/>
        <c:lblAlgn val="ctr"/>
        <c:lblOffset val="100"/>
        <c:noMultiLvlLbl val="0"/>
      </c:catAx>
      <c:valAx>
        <c:axId val="15009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92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glow rad="127000">
        <a:schemeClr val="accent1">
          <a:lumMod val="60000"/>
          <a:lumOff val="40000"/>
        </a:schemeClr>
      </a:glow>
      <a:softEdge rad="3683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Departmentwise</a:t>
            </a:r>
            <a:r>
              <a:rPr lang="en-US" b="1" u="sng" baseline="0"/>
              <a:t> Report</a:t>
            </a:r>
            <a:endParaRPr lang="en-US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'KPI DASHBOARD'!$H$16:$H$18</c:f>
              <c:numCache>
                <c:formatCode>General</c:formatCode>
                <c:ptCount val="3"/>
                <c:pt idx="0">
                  <c:v>32187</c:v>
                </c:pt>
                <c:pt idx="1">
                  <c:v>23437</c:v>
                </c:pt>
                <c:pt idx="2">
                  <c:v>37658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9-4336-8D37-FCBA560156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88901328"/>
        <c:axId val="1288899248"/>
      </c:barChart>
      <c:catAx>
        <c:axId val="128890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99248"/>
        <c:crosses val="autoZero"/>
        <c:auto val="1"/>
        <c:lblAlgn val="ctr"/>
        <c:lblOffset val="100"/>
        <c:noMultiLvlLbl val="0"/>
      </c:catAx>
      <c:valAx>
        <c:axId val="1288899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90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glow rad="673100">
        <a:schemeClr val="accent1">
          <a:lumMod val="20000"/>
          <a:lumOff val="80000"/>
        </a:schemeClr>
      </a:glow>
      <a:softEdge rad="7112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DASHBOARD'!$A$12</c:f>
          <c:strCache>
            <c:ptCount val="1"/>
            <c:pt idx="0">
              <c:v>DHARMENDRA RANA</c:v>
            </c:pt>
          </c:strCache>
        </c:strRef>
      </c:tx>
      <c:layout>
        <c:manualLayout>
          <c:xMode val="edge"/>
          <c:yMode val="edge"/>
          <c:x val="0.3233401137357830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65332458442694"/>
          <c:y val="0.14856481481481484"/>
          <c:w val="0.85579111986001755"/>
          <c:h val="0.37481299212598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'KPI DASHBOARD'!$A$29:$A$39</c:f>
              <c:strCache>
                <c:ptCount val="11"/>
                <c:pt idx="0">
                  <c:v>EMPLOYEE NAME</c:v>
                </c:pt>
                <c:pt idx="1">
                  <c:v>SUJATA MOHANTY</c:v>
                </c:pt>
                <c:pt idx="2">
                  <c:v>SURAJ RAJPUT</c:v>
                </c:pt>
                <c:pt idx="3">
                  <c:v>PRAMOD BHAVSAR</c:v>
                </c:pt>
                <c:pt idx="4">
                  <c:v>ATSH OJHA</c:v>
                </c:pt>
                <c:pt idx="5">
                  <c:v>SINTU KUMAR</c:v>
                </c:pt>
                <c:pt idx="6">
                  <c:v>KRUTIKA SHELAR</c:v>
                </c:pt>
                <c:pt idx="7">
                  <c:v>ARJUN SHAW</c:v>
                </c:pt>
                <c:pt idx="8">
                  <c:v>SHRIIKANT BADGE</c:v>
                </c:pt>
                <c:pt idx="9">
                  <c:v>JITENDRA KUMAR</c:v>
                </c:pt>
                <c:pt idx="10">
                  <c:v>DHARMENDRA RANA</c:v>
                </c:pt>
              </c:strCache>
            </c:strRef>
          </c:cat>
          <c:val>
            <c:numRef>
              <c:f>'KPI DASHBOARD'!$B$29:$B$39</c:f>
              <c:numCache>
                <c:formatCode>General</c:formatCode>
                <c:ptCount val="11"/>
                <c:pt idx="0">
                  <c:v>2013</c:v>
                </c:pt>
                <c:pt idx="1">
                  <c:v>123</c:v>
                </c:pt>
                <c:pt idx="2">
                  <c:v>456</c:v>
                </c:pt>
                <c:pt idx="3">
                  <c:v>678</c:v>
                </c:pt>
                <c:pt idx="4">
                  <c:v>987</c:v>
                </c:pt>
                <c:pt idx="5">
                  <c:v>789</c:v>
                </c:pt>
                <c:pt idx="6">
                  <c:v>23</c:v>
                </c:pt>
                <c:pt idx="7">
                  <c:v>43</c:v>
                </c:pt>
                <c:pt idx="8">
                  <c:v>56</c:v>
                </c:pt>
                <c:pt idx="9">
                  <c:v>879</c:v>
                </c:pt>
                <c:pt idx="1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8-49D8-B7AB-379ACF0E6C9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'KPI DASHBOARD'!$A$29:$A$39</c:f>
              <c:strCache>
                <c:ptCount val="11"/>
                <c:pt idx="0">
                  <c:v>EMPLOYEE NAME</c:v>
                </c:pt>
                <c:pt idx="1">
                  <c:v>SUJATA MOHANTY</c:v>
                </c:pt>
                <c:pt idx="2">
                  <c:v>SURAJ RAJPUT</c:v>
                </c:pt>
                <c:pt idx="3">
                  <c:v>PRAMOD BHAVSAR</c:v>
                </c:pt>
                <c:pt idx="4">
                  <c:v>ATSH OJHA</c:v>
                </c:pt>
                <c:pt idx="5">
                  <c:v>SINTU KUMAR</c:v>
                </c:pt>
                <c:pt idx="6">
                  <c:v>KRUTIKA SHELAR</c:v>
                </c:pt>
                <c:pt idx="7">
                  <c:v>ARJUN SHAW</c:v>
                </c:pt>
                <c:pt idx="8">
                  <c:v>SHRIIKANT BADGE</c:v>
                </c:pt>
                <c:pt idx="9">
                  <c:v>JITENDRA KUMAR</c:v>
                </c:pt>
                <c:pt idx="10">
                  <c:v>DHARMENDRA RANA</c:v>
                </c:pt>
              </c:strCache>
            </c:strRef>
          </c:cat>
          <c:val>
            <c:numRef>
              <c:f>'KPI DASHBOARD'!$C$29:$C$39</c:f>
              <c:numCache>
                <c:formatCode>General</c:formatCode>
                <c:ptCount val="11"/>
                <c:pt idx="0">
                  <c:v>2014</c:v>
                </c:pt>
                <c:pt idx="1">
                  <c:v>234</c:v>
                </c:pt>
                <c:pt idx="2">
                  <c:v>457</c:v>
                </c:pt>
                <c:pt idx="3">
                  <c:v>678</c:v>
                </c:pt>
                <c:pt idx="4">
                  <c:v>987</c:v>
                </c:pt>
                <c:pt idx="5">
                  <c:v>789</c:v>
                </c:pt>
                <c:pt idx="6">
                  <c:v>23</c:v>
                </c:pt>
                <c:pt idx="7">
                  <c:v>43</c:v>
                </c:pt>
                <c:pt idx="8">
                  <c:v>56</c:v>
                </c:pt>
                <c:pt idx="9">
                  <c:v>879</c:v>
                </c:pt>
                <c:pt idx="1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58-49D8-B7AB-379ACF0E6C9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'KPI DASHBOARD'!$A$29:$A$39</c:f>
              <c:strCache>
                <c:ptCount val="11"/>
                <c:pt idx="0">
                  <c:v>EMPLOYEE NAME</c:v>
                </c:pt>
                <c:pt idx="1">
                  <c:v>SUJATA MOHANTY</c:v>
                </c:pt>
                <c:pt idx="2">
                  <c:v>SURAJ RAJPUT</c:v>
                </c:pt>
                <c:pt idx="3">
                  <c:v>PRAMOD BHAVSAR</c:v>
                </c:pt>
                <c:pt idx="4">
                  <c:v>ATSH OJHA</c:v>
                </c:pt>
                <c:pt idx="5">
                  <c:v>SINTU KUMAR</c:v>
                </c:pt>
                <c:pt idx="6">
                  <c:v>KRUTIKA SHELAR</c:v>
                </c:pt>
                <c:pt idx="7">
                  <c:v>ARJUN SHAW</c:v>
                </c:pt>
                <c:pt idx="8">
                  <c:v>SHRIIKANT BADGE</c:v>
                </c:pt>
                <c:pt idx="9">
                  <c:v>JITENDRA KUMAR</c:v>
                </c:pt>
                <c:pt idx="10">
                  <c:v>DHARMENDRA RANA</c:v>
                </c:pt>
              </c:strCache>
            </c:strRef>
          </c:cat>
          <c:val>
            <c:numRef>
              <c:f>'KPI DASHBOARD'!$D$29:$D$39</c:f>
              <c:numCache>
                <c:formatCode>General</c:formatCode>
                <c:ptCount val="11"/>
                <c:pt idx="0">
                  <c:v>2015</c:v>
                </c:pt>
                <c:pt idx="1">
                  <c:v>678</c:v>
                </c:pt>
                <c:pt idx="2">
                  <c:v>890</c:v>
                </c:pt>
                <c:pt idx="3">
                  <c:v>987</c:v>
                </c:pt>
                <c:pt idx="4">
                  <c:v>768</c:v>
                </c:pt>
                <c:pt idx="5">
                  <c:v>456</c:v>
                </c:pt>
                <c:pt idx="6">
                  <c:v>67</c:v>
                </c:pt>
                <c:pt idx="7">
                  <c:v>89</c:v>
                </c:pt>
                <c:pt idx="8">
                  <c:v>90</c:v>
                </c:pt>
                <c:pt idx="9">
                  <c:v>123</c:v>
                </c:pt>
                <c:pt idx="10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58-49D8-B7AB-379ACF0E6C9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'KPI DASHBOARD'!$A$29:$A$39</c:f>
              <c:strCache>
                <c:ptCount val="11"/>
                <c:pt idx="0">
                  <c:v>EMPLOYEE NAME</c:v>
                </c:pt>
                <c:pt idx="1">
                  <c:v>SUJATA MOHANTY</c:v>
                </c:pt>
                <c:pt idx="2">
                  <c:v>SURAJ RAJPUT</c:v>
                </c:pt>
                <c:pt idx="3">
                  <c:v>PRAMOD BHAVSAR</c:v>
                </c:pt>
                <c:pt idx="4">
                  <c:v>ATSH OJHA</c:v>
                </c:pt>
                <c:pt idx="5">
                  <c:v>SINTU KUMAR</c:v>
                </c:pt>
                <c:pt idx="6">
                  <c:v>KRUTIKA SHELAR</c:v>
                </c:pt>
                <c:pt idx="7">
                  <c:v>ARJUN SHAW</c:v>
                </c:pt>
                <c:pt idx="8">
                  <c:v>SHRIIKANT BADGE</c:v>
                </c:pt>
                <c:pt idx="9">
                  <c:v>JITENDRA KUMAR</c:v>
                </c:pt>
                <c:pt idx="10">
                  <c:v>DHARMENDRA RANA</c:v>
                </c:pt>
              </c:strCache>
            </c:strRef>
          </c:cat>
          <c:val>
            <c:numRef>
              <c:f>'KPI DASHBOARD'!$E$29:$E$39</c:f>
              <c:numCache>
                <c:formatCode>General</c:formatCode>
                <c:ptCount val="11"/>
                <c:pt idx="0">
                  <c:v>2016</c:v>
                </c:pt>
                <c:pt idx="1">
                  <c:v>23</c:v>
                </c:pt>
                <c:pt idx="2">
                  <c:v>43</c:v>
                </c:pt>
                <c:pt idx="3">
                  <c:v>56</c:v>
                </c:pt>
                <c:pt idx="4">
                  <c:v>879</c:v>
                </c:pt>
                <c:pt idx="5">
                  <c:v>900</c:v>
                </c:pt>
                <c:pt idx="6">
                  <c:v>37</c:v>
                </c:pt>
                <c:pt idx="7">
                  <c:v>678</c:v>
                </c:pt>
                <c:pt idx="8">
                  <c:v>890</c:v>
                </c:pt>
                <c:pt idx="9">
                  <c:v>987</c:v>
                </c:pt>
                <c:pt idx="10">
                  <c:v>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58-49D8-B7AB-379ACF0E6C9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'KPI DASHBOARD'!$A$29:$A$39</c:f>
              <c:strCache>
                <c:ptCount val="11"/>
                <c:pt idx="0">
                  <c:v>EMPLOYEE NAME</c:v>
                </c:pt>
                <c:pt idx="1">
                  <c:v>SUJATA MOHANTY</c:v>
                </c:pt>
                <c:pt idx="2">
                  <c:v>SURAJ RAJPUT</c:v>
                </c:pt>
                <c:pt idx="3">
                  <c:v>PRAMOD BHAVSAR</c:v>
                </c:pt>
                <c:pt idx="4">
                  <c:v>ATSH OJHA</c:v>
                </c:pt>
                <c:pt idx="5">
                  <c:v>SINTU KUMAR</c:v>
                </c:pt>
                <c:pt idx="6">
                  <c:v>KRUTIKA SHELAR</c:v>
                </c:pt>
                <c:pt idx="7">
                  <c:v>ARJUN SHAW</c:v>
                </c:pt>
                <c:pt idx="8">
                  <c:v>SHRIIKANT BADGE</c:v>
                </c:pt>
                <c:pt idx="9">
                  <c:v>JITENDRA KUMAR</c:v>
                </c:pt>
                <c:pt idx="10">
                  <c:v>DHARMENDRA RANA</c:v>
                </c:pt>
              </c:strCache>
            </c:strRef>
          </c:cat>
          <c:val>
            <c:numRef>
              <c:f>'KPI DASHBOARD'!$F$29:$F$39</c:f>
              <c:numCache>
                <c:formatCode>General</c:formatCode>
                <c:ptCount val="11"/>
                <c:pt idx="0">
                  <c:v>2017</c:v>
                </c:pt>
                <c:pt idx="1">
                  <c:v>67</c:v>
                </c:pt>
                <c:pt idx="2">
                  <c:v>89</c:v>
                </c:pt>
                <c:pt idx="3">
                  <c:v>90</c:v>
                </c:pt>
                <c:pt idx="4">
                  <c:v>123</c:v>
                </c:pt>
                <c:pt idx="5">
                  <c:v>345</c:v>
                </c:pt>
                <c:pt idx="6">
                  <c:v>678</c:v>
                </c:pt>
                <c:pt idx="7">
                  <c:v>465</c:v>
                </c:pt>
                <c:pt idx="8">
                  <c:v>345</c:v>
                </c:pt>
                <c:pt idx="9">
                  <c:v>567</c:v>
                </c:pt>
                <c:pt idx="1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58-49D8-B7AB-379ACF0E6C9D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'KPI DASHBOARD'!$A$29:$A$39</c:f>
              <c:strCache>
                <c:ptCount val="11"/>
                <c:pt idx="0">
                  <c:v>EMPLOYEE NAME</c:v>
                </c:pt>
                <c:pt idx="1">
                  <c:v>SUJATA MOHANTY</c:v>
                </c:pt>
                <c:pt idx="2">
                  <c:v>SURAJ RAJPUT</c:v>
                </c:pt>
                <c:pt idx="3">
                  <c:v>PRAMOD BHAVSAR</c:v>
                </c:pt>
                <c:pt idx="4">
                  <c:v>ATSH OJHA</c:v>
                </c:pt>
                <c:pt idx="5">
                  <c:v>SINTU KUMAR</c:v>
                </c:pt>
                <c:pt idx="6">
                  <c:v>KRUTIKA SHELAR</c:v>
                </c:pt>
                <c:pt idx="7">
                  <c:v>ARJUN SHAW</c:v>
                </c:pt>
                <c:pt idx="8">
                  <c:v>SHRIIKANT BADGE</c:v>
                </c:pt>
                <c:pt idx="9">
                  <c:v>JITENDRA KUMAR</c:v>
                </c:pt>
                <c:pt idx="10">
                  <c:v>DHARMENDRA RANA</c:v>
                </c:pt>
              </c:strCache>
            </c:strRef>
          </c:cat>
          <c:val>
            <c:numRef>
              <c:f>'KPI DASHBOARD'!$G$29:$G$39</c:f>
              <c:numCache>
                <c:formatCode>General</c:formatCode>
                <c:ptCount val="11"/>
                <c:pt idx="0">
                  <c:v>2018</c:v>
                </c:pt>
                <c:pt idx="1">
                  <c:v>909</c:v>
                </c:pt>
                <c:pt idx="2">
                  <c:v>987</c:v>
                </c:pt>
                <c:pt idx="3">
                  <c:v>789</c:v>
                </c:pt>
                <c:pt idx="4">
                  <c:v>909</c:v>
                </c:pt>
                <c:pt idx="5">
                  <c:v>987</c:v>
                </c:pt>
                <c:pt idx="6">
                  <c:v>768</c:v>
                </c:pt>
                <c:pt idx="7">
                  <c:v>456</c:v>
                </c:pt>
                <c:pt idx="8">
                  <c:v>37</c:v>
                </c:pt>
                <c:pt idx="9">
                  <c:v>465</c:v>
                </c:pt>
                <c:pt idx="10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58-49D8-B7AB-379ACF0E6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8900080"/>
        <c:axId val="1288899664"/>
      </c:barChart>
      <c:catAx>
        <c:axId val="128890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99664"/>
        <c:crosses val="autoZero"/>
        <c:auto val="1"/>
        <c:lblAlgn val="ctr"/>
        <c:lblOffset val="100"/>
        <c:noMultiLvlLbl val="0"/>
      </c:catAx>
      <c:valAx>
        <c:axId val="12888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90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glow rad="177800">
        <a:schemeClr val="accent1">
          <a:lumMod val="60000"/>
          <a:lumOff val="40000"/>
          <a:alpha val="92000"/>
        </a:schemeClr>
      </a:glow>
      <a:softEdge rad="3556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$A$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Drop" dropStyle="combo" dx="31" fmlaLink="$B$1" fmlaRange="EMPNAME" sel="10" val="2"/>
</file>

<file path=xl/ctrlProps/ctrlProp5.xml><?xml version="1.0" encoding="utf-8"?>
<formControlPr xmlns="http://schemas.microsoft.com/office/spreadsheetml/2009/9/main" objectType="Scroll" dx="31" fmlaLink="$C$1" horiz="1" max="30" page="10" val="1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317500</xdr:colOff>
      <xdr:row>0</xdr:row>
      <xdr:rowOff>57150</xdr:rowOff>
    </xdr:from>
    <xdr:to>
      <xdr:col>14</xdr:col>
      <xdr:colOff>355600</xdr:colOff>
      <xdr:row>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584700" y="57150"/>
          <a:ext cx="4305300" cy="679450"/>
        </a:xfrm>
        <a:prstGeom prst="round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</xdr:row>
          <xdr:rowOff>44450</xdr:rowOff>
        </xdr:from>
        <xdr:to>
          <xdr:col>9</xdr:col>
          <xdr:colOff>374650</xdr:colOff>
          <xdr:row>3</xdr:row>
          <xdr:rowOff>0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DDDEC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FINANCE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82550</xdr:colOff>
          <xdr:row>1</xdr:row>
          <xdr:rowOff>44450</xdr:rowOff>
        </xdr:from>
        <xdr:to>
          <xdr:col>12</xdr:col>
          <xdr:colOff>6350</xdr:colOff>
          <xdr:row>2</xdr:row>
          <xdr:rowOff>165100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DDDEC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OPERATION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336550</xdr:colOff>
          <xdr:row>1</xdr:row>
          <xdr:rowOff>31750</xdr:rowOff>
        </xdr:from>
        <xdr:to>
          <xdr:col>14</xdr:col>
          <xdr:colOff>171450</xdr:colOff>
          <xdr:row>2</xdr:row>
          <xdr:rowOff>165100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DDDEC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HR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342900</xdr:colOff>
      <xdr:row>4</xdr:row>
      <xdr:rowOff>114300</xdr:rowOff>
    </xdr:from>
    <xdr:to>
      <xdr:col>14</xdr:col>
      <xdr:colOff>400050</xdr:colOff>
      <xdr:row>7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610100" y="850900"/>
          <a:ext cx="4324350" cy="584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469900</xdr:colOff>
      <xdr:row>5</xdr:row>
      <xdr:rowOff>82550</xdr:rowOff>
    </xdr:from>
    <xdr:to>
      <xdr:col>9</xdr:col>
      <xdr:colOff>565150</xdr:colOff>
      <xdr:row>6</xdr:row>
      <xdr:rowOff>165100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737100" y="1003300"/>
          <a:ext cx="13144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EMPLOYEE NAME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266700</xdr:colOff>
          <xdr:row>5</xdr:row>
          <xdr:rowOff>69850</xdr:rowOff>
        </xdr:from>
        <xdr:to>
          <xdr:col>14</xdr:col>
          <xdr:colOff>107950</xdr:colOff>
          <xdr:row>6</xdr:row>
          <xdr:rowOff>158750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12700</xdr:colOff>
      <xdr:row>8</xdr:row>
      <xdr:rowOff>88900</xdr:rowOff>
    </xdr:from>
    <xdr:to>
      <xdr:col>7</xdr:col>
      <xdr:colOff>260350</xdr:colOff>
      <xdr:row>9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700" y="1562100"/>
          <a:ext cx="45148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139700</xdr:rowOff>
        </xdr:from>
        <xdr:to>
          <xdr:col>5</xdr:col>
          <xdr:colOff>431800</xdr:colOff>
          <xdr:row>9</xdr:row>
          <xdr:rowOff>120650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120651</xdr:colOff>
      <xdr:row>0</xdr:row>
      <xdr:rowOff>53975</xdr:rowOff>
    </xdr:from>
    <xdr:to>
      <xdr:col>7</xdr:col>
      <xdr:colOff>114301</xdr:colOff>
      <xdr:row>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954EB1-60BE-4C66-685D-17E68D84E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450849</xdr:colOff>
      <xdr:row>11</xdr:row>
      <xdr:rowOff>76199</xdr:rowOff>
    </xdr:from>
    <xdr:to>
      <xdr:col>14</xdr:col>
      <xdr:colOff>555624</xdr:colOff>
      <xdr:row>25</xdr:row>
      <xdr:rowOff>44450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AA55D85-54FD-FA8B-6A3C-EFF8055BB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517525</xdr:colOff>
      <xdr:row>25</xdr:row>
      <xdr:rowOff>136525</xdr:rowOff>
    </xdr:from>
    <xdr:to>
      <xdr:col>15</xdr:col>
      <xdr:colOff>212725</xdr:colOff>
      <xdr:row>38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57A75E8-CBE5-94A8-7598-AA3DDBA10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B1C3-89C6-49F6-B0D5-551BBC2826B8}">
  <dimension ref="A1:AF38"/>
  <sheetViews>
    <sheetView topLeftCell="O1" workbookViewId="0">
      <selection activeCell="AG8" sqref="AG8"/>
    </sheetView>
  </sheetViews>
  <sheetFormatPr defaultRowHeight="14.5" x14ac:dyDescent="0.35"/>
  <cols>
    <col min="1" max="1" width="19.54296875" bestFit="1" customWidth="1"/>
  </cols>
  <sheetData>
    <row r="1" spans="1:32" x14ac:dyDescent="0.35">
      <c r="A1" t="s">
        <v>0</v>
      </c>
    </row>
    <row r="2" spans="1:32" x14ac:dyDescent="0.35">
      <c r="A2" t="s">
        <v>1</v>
      </c>
      <c r="B2">
        <v>2001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  <c r="Q2">
        <v>2016</v>
      </c>
      <c r="R2">
        <v>2017</v>
      </c>
      <c r="S2">
        <v>2018</v>
      </c>
      <c r="T2">
        <v>2019</v>
      </c>
      <c r="U2">
        <v>2020</v>
      </c>
      <c r="V2">
        <v>2021</v>
      </c>
      <c r="W2">
        <v>2022</v>
      </c>
      <c r="X2">
        <v>2023</v>
      </c>
      <c r="Y2">
        <v>2024</v>
      </c>
      <c r="Z2">
        <v>2025</v>
      </c>
      <c r="AA2">
        <v>2026</v>
      </c>
      <c r="AB2">
        <v>2027</v>
      </c>
      <c r="AC2">
        <v>2028</v>
      </c>
      <c r="AD2">
        <v>2029</v>
      </c>
      <c r="AE2">
        <v>2030</v>
      </c>
    </row>
    <row r="3" spans="1:32" x14ac:dyDescent="0.35">
      <c r="A3" s="1" t="s">
        <v>2</v>
      </c>
      <c r="B3" s="1">
        <v>37</v>
      </c>
      <c r="C3" s="1">
        <v>678</v>
      </c>
      <c r="D3" s="1">
        <v>123</v>
      </c>
      <c r="E3" s="1">
        <v>234</v>
      </c>
      <c r="F3" s="1">
        <v>678</v>
      </c>
      <c r="G3" s="1">
        <v>23</v>
      </c>
      <c r="H3" s="1">
        <v>67</v>
      </c>
      <c r="I3" s="1">
        <v>909</v>
      </c>
      <c r="J3" s="1">
        <v>768</v>
      </c>
      <c r="K3" s="1">
        <v>678</v>
      </c>
      <c r="L3" s="1">
        <v>37</v>
      </c>
      <c r="M3" s="1">
        <v>678</v>
      </c>
      <c r="N3" s="1">
        <v>123</v>
      </c>
      <c r="O3" s="1">
        <v>234</v>
      </c>
      <c r="P3" s="1">
        <v>678</v>
      </c>
      <c r="Q3" s="1">
        <v>23</v>
      </c>
      <c r="R3" s="1">
        <v>67</v>
      </c>
      <c r="S3" s="1">
        <v>909</v>
      </c>
      <c r="T3" s="1">
        <v>768</v>
      </c>
      <c r="U3" s="1">
        <v>678</v>
      </c>
      <c r="V3" s="1">
        <v>37</v>
      </c>
      <c r="W3" s="1">
        <v>678</v>
      </c>
      <c r="X3" s="1">
        <v>123</v>
      </c>
      <c r="Y3" s="1">
        <v>234</v>
      </c>
      <c r="Z3" s="1">
        <v>678</v>
      </c>
      <c r="AA3" s="1">
        <v>23</v>
      </c>
      <c r="AB3" s="1">
        <v>67</v>
      </c>
      <c r="AC3" s="1">
        <v>909</v>
      </c>
      <c r="AD3" s="1">
        <v>768</v>
      </c>
      <c r="AE3" s="1">
        <v>678</v>
      </c>
    </row>
    <row r="4" spans="1:32" x14ac:dyDescent="0.35">
      <c r="A4" s="1" t="s">
        <v>3</v>
      </c>
      <c r="B4" s="1">
        <v>465</v>
      </c>
      <c r="C4" s="1">
        <v>890</v>
      </c>
      <c r="D4" s="1">
        <v>456</v>
      </c>
      <c r="E4" s="1">
        <v>457</v>
      </c>
      <c r="F4" s="1">
        <v>987</v>
      </c>
      <c r="G4" s="1">
        <v>43</v>
      </c>
      <c r="H4" s="1">
        <v>89</v>
      </c>
      <c r="I4" s="1">
        <v>987</v>
      </c>
      <c r="J4" s="1">
        <v>456</v>
      </c>
      <c r="K4" s="1">
        <v>465</v>
      </c>
      <c r="L4" s="1">
        <v>465</v>
      </c>
      <c r="M4" s="1">
        <v>890</v>
      </c>
      <c r="N4" s="1">
        <v>456</v>
      </c>
      <c r="O4" s="1">
        <v>457</v>
      </c>
      <c r="P4" s="1">
        <v>987</v>
      </c>
      <c r="Q4" s="1">
        <v>43</v>
      </c>
      <c r="R4" s="1">
        <v>89</v>
      </c>
      <c r="S4" s="1">
        <v>987</v>
      </c>
      <c r="T4" s="1">
        <v>456</v>
      </c>
      <c r="U4" s="1">
        <v>465</v>
      </c>
      <c r="V4" s="1">
        <v>465</v>
      </c>
      <c r="W4" s="1">
        <v>890</v>
      </c>
      <c r="X4" s="1">
        <v>456</v>
      </c>
      <c r="Y4" s="1">
        <v>457</v>
      </c>
      <c r="Z4" s="1">
        <v>987</v>
      </c>
      <c r="AA4" s="1">
        <v>43</v>
      </c>
      <c r="AB4" s="1">
        <v>89</v>
      </c>
      <c r="AC4" s="1">
        <v>987</v>
      </c>
      <c r="AD4" s="1">
        <v>456</v>
      </c>
      <c r="AE4" s="1">
        <v>465</v>
      </c>
    </row>
    <row r="5" spans="1:32" x14ac:dyDescent="0.35">
      <c r="A5" s="1" t="s">
        <v>4</v>
      </c>
      <c r="B5" s="1">
        <v>345</v>
      </c>
      <c r="C5" s="1">
        <v>987</v>
      </c>
      <c r="D5" s="1">
        <v>678</v>
      </c>
      <c r="E5" s="1">
        <v>678</v>
      </c>
      <c r="F5" s="1">
        <v>789</v>
      </c>
      <c r="G5" s="1">
        <v>56</v>
      </c>
      <c r="H5" s="1">
        <v>90</v>
      </c>
      <c r="I5" s="1">
        <v>678</v>
      </c>
      <c r="J5" s="1">
        <v>37</v>
      </c>
      <c r="K5" s="1">
        <v>345</v>
      </c>
      <c r="L5" s="1">
        <v>345</v>
      </c>
      <c r="M5" s="1">
        <v>987</v>
      </c>
      <c r="N5" s="1">
        <v>678</v>
      </c>
      <c r="O5" s="1">
        <v>678</v>
      </c>
      <c r="P5" s="1">
        <v>789</v>
      </c>
      <c r="Q5" s="1">
        <v>56</v>
      </c>
      <c r="R5" s="1">
        <v>90</v>
      </c>
      <c r="S5" s="1">
        <v>678</v>
      </c>
      <c r="T5" s="1">
        <v>37</v>
      </c>
      <c r="U5" s="1">
        <v>345</v>
      </c>
      <c r="V5" s="1">
        <v>345</v>
      </c>
      <c r="W5" s="1">
        <v>987</v>
      </c>
      <c r="X5" s="1">
        <v>678</v>
      </c>
      <c r="Y5" s="1">
        <v>678</v>
      </c>
      <c r="Z5" s="1">
        <v>789</v>
      </c>
      <c r="AA5" s="1">
        <v>56</v>
      </c>
      <c r="AB5" s="1">
        <v>90</v>
      </c>
      <c r="AC5" s="1">
        <v>678</v>
      </c>
      <c r="AD5" s="1">
        <v>37</v>
      </c>
      <c r="AE5" s="1">
        <v>345</v>
      </c>
    </row>
    <row r="6" spans="1:32" x14ac:dyDescent="0.35">
      <c r="A6" s="1" t="s">
        <v>5</v>
      </c>
      <c r="B6" s="1">
        <v>567</v>
      </c>
      <c r="C6" s="1">
        <v>768</v>
      </c>
      <c r="D6" s="1">
        <v>987</v>
      </c>
      <c r="E6" s="1">
        <v>890</v>
      </c>
      <c r="F6" s="1">
        <v>909</v>
      </c>
      <c r="G6" s="1">
        <v>879</v>
      </c>
      <c r="H6" s="1">
        <v>123</v>
      </c>
      <c r="I6" s="1">
        <v>567</v>
      </c>
      <c r="J6" s="1">
        <v>465</v>
      </c>
      <c r="K6" s="1">
        <v>567</v>
      </c>
      <c r="L6" s="1">
        <v>567</v>
      </c>
      <c r="M6" s="1">
        <v>768</v>
      </c>
      <c r="N6" s="1">
        <v>987</v>
      </c>
      <c r="O6" s="1">
        <v>890</v>
      </c>
      <c r="P6" s="1">
        <v>909</v>
      </c>
      <c r="Q6" s="1">
        <v>879</v>
      </c>
      <c r="R6" s="1">
        <v>123</v>
      </c>
      <c r="S6" s="1">
        <v>567</v>
      </c>
      <c r="T6" s="1">
        <v>465</v>
      </c>
      <c r="U6" s="1">
        <v>567</v>
      </c>
      <c r="V6" s="1">
        <v>567</v>
      </c>
      <c r="W6" s="1">
        <v>768</v>
      </c>
      <c r="X6" s="1">
        <v>987</v>
      </c>
      <c r="Y6" s="1">
        <v>890</v>
      </c>
      <c r="Z6" s="1">
        <v>909</v>
      </c>
      <c r="AA6" s="1">
        <v>879</v>
      </c>
      <c r="AB6" s="1">
        <v>123</v>
      </c>
      <c r="AC6" s="1">
        <v>567</v>
      </c>
      <c r="AD6" s="1">
        <v>465</v>
      </c>
      <c r="AE6" s="1">
        <v>567</v>
      </c>
    </row>
    <row r="7" spans="1:32" x14ac:dyDescent="0.35">
      <c r="A7" s="1" t="s">
        <v>6</v>
      </c>
      <c r="B7" s="1">
        <v>789</v>
      </c>
      <c r="C7" s="1">
        <v>456</v>
      </c>
      <c r="D7" s="1">
        <v>789</v>
      </c>
      <c r="E7" s="1">
        <v>987</v>
      </c>
      <c r="F7" s="1">
        <v>987</v>
      </c>
      <c r="G7" s="1">
        <v>900</v>
      </c>
      <c r="H7" s="1">
        <v>345</v>
      </c>
      <c r="I7" s="1">
        <v>34</v>
      </c>
      <c r="J7" s="1">
        <v>345</v>
      </c>
      <c r="K7" s="1">
        <v>789</v>
      </c>
      <c r="L7" s="1">
        <v>789</v>
      </c>
      <c r="M7" s="1">
        <v>456</v>
      </c>
      <c r="N7" s="1">
        <v>789</v>
      </c>
      <c r="O7" s="1">
        <v>987</v>
      </c>
      <c r="P7" s="1">
        <v>987</v>
      </c>
      <c r="Q7" s="1">
        <v>900</v>
      </c>
      <c r="R7" s="1">
        <v>345</v>
      </c>
      <c r="S7" s="1">
        <v>34</v>
      </c>
      <c r="T7" s="1">
        <v>345</v>
      </c>
      <c r="U7" s="1">
        <v>789</v>
      </c>
      <c r="V7" s="1">
        <v>789</v>
      </c>
      <c r="W7" s="1">
        <v>456</v>
      </c>
      <c r="X7" s="1">
        <v>789</v>
      </c>
      <c r="Y7" s="1">
        <v>987</v>
      </c>
      <c r="Z7" s="1">
        <v>987</v>
      </c>
      <c r="AA7" s="1">
        <v>900</v>
      </c>
      <c r="AB7" s="1">
        <v>345</v>
      </c>
      <c r="AC7" s="1">
        <v>34</v>
      </c>
      <c r="AD7" s="1">
        <v>345</v>
      </c>
      <c r="AE7" s="1">
        <v>789</v>
      </c>
    </row>
    <row r="8" spans="1:32" x14ac:dyDescent="0.35">
      <c r="A8" s="1" t="s">
        <v>7</v>
      </c>
      <c r="B8" s="1">
        <v>23</v>
      </c>
      <c r="C8" s="1">
        <v>67</v>
      </c>
      <c r="D8" s="1">
        <v>909</v>
      </c>
      <c r="E8" s="1">
        <v>768</v>
      </c>
      <c r="F8" s="1">
        <v>678</v>
      </c>
      <c r="G8" s="1">
        <v>37</v>
      </c>
      <c r="H8" s="1">
        <v>678</v>
      </c>
      <c r="I8" s="1">
        <v>123</v>
      </c>
      <c r="J8" s="1">
        <v>234</v>
      </c>
      <c r="K8" s="1">
        <v>678</v>
      </c>
      <c r="L8" s="1">
        <v>23</v>
      </c>
      <c r="M8" s="1">
        <v>67</v>
      </c>
      <c r="N8" s="1">
        <v>909</v>
      </c>
      <c r="O8" s="1">
        <v>768</v>
      </c>
      <c r="P8" s="1">
        <v>678</v>
      </c>
      <c r="Q8" s="1">
        <v>37</v>
      </c>
      <c r="R8" s="1">
        <v>678</v>
      </c>
      <c r="S8" s="1">
        <v>123</v>
      </c>
      <c r="T8" s="1">
        <v>234</v>
      </c>
      <c r="U8" s="1">
        <v>678</v>
      </c>
      <c r="V8" s="1">
        <v>23</v>
      </c>
      <c r="W8" s="1">
        <v>67</v>
      </c>
      <c r="X8" s="1">
        <v>909</v>
      </c>
      <c r="Y8" s="1">
        <v>768</v>
      </c>
      <c r="Z8" s="1">
        <v>678</v>
      </c>
      <c r="AA8" s="1">
        <v>37</v>
      </c>
      <c r="AB8" s="1">
        <v>678</v>
      </c>
      <c r="AC8" s="1">
        <v>123</v>
      </c>
      <c r="AD8" s="1">
        <v>234</v>
      </c>
      <c r="AE8" s="1">
        <v>678</v>
      </c>
    </row>
    <row r="9" spans="1:32" x14ac:dyDescent="0.35">
      <c r="A9" s="1" t="s">
        <v>8</v>
      </c>
      <c r="B9" s="1">
        <v>43</v>
      </c>
      <c r="C9" s="1">
        <v>89</v>
      </c>
      <c r="D9" s="1">
        <v>987</v>
      </c>
      <c r="E9" s="1">
        <v>456</v>
      </c>
      <c r="F9" s="1">
        <v>465</v>
      </c>
      <c r="G9" s="1">
        <v>678</v>
      </c>
      <c r="H9" s="1">
        <v>123</v>
      </c>
      <c r="I9" s="1">
        <v>234</v>
      </c>
      <c r="J9" s="1">
        <v>678</v>
      </c>
      <c r="K9" s="1">
        <v>123</v>
      </c>
      <c r="L9" s="1">
        <v>43</v>
      </c>
      <c r="M9" s="1">
        <v>89</v>
      </c>
      <c r="N9" s="1">
        <v>987</v>
      </c>
      <c r="O9" s="1">
        <v>456</v>
      </c>
      <c r="P9" s="1">
        <v>465</v>
      </c>
      <c r="Q9" s="1">
        <v>678</v>
      </c>
      <c r="R9" s="1">
        <v>123</v>
      </c>
      <c r="S9" s="1">
        <v>234</v>
      </c>
      <c r="T9" s="1">
        <v>678</v>
      </c>
      <c r="U9" s="1">
        <v>123</v>
      </c>
      <c r="V9" s="1">
        <v>43</v>
      </c>
      <c r="W9" s="1">
        <v>89</v>
      </c>
      <c r="X9" s="1">
        <v>987</v>
      </c>
      <c r="Y9" s="1">
        <v>456</v>
      </c>
      <c r="Z9" s="1">
        <v>465</v>
      </c>
      <c r="AA9" s="1">
        <v>678</v>
      </c>
      <c r="AB9" s="1">
        <v>123</v>
      </c>
      <c r="AC9" s="1">
        <v>234</v>
      </c>
      <c r="AD9" s="1">
        <v>678</v>
      </c>
      <c r="AE9" s="1">
        <v>123</v>
      </c>
    </row>
    <row r="10" spans="1:32" x14ac:dyDescent="0.35">
      <c r="A10" s="1" t="s">
        <v>9</v>
      </c>
      <c r="B10" s="1">
        <v>56</v>
      </c>
      <c r="C10" s="1">
        <v>90</v>
      </c>
      <c r="D10" s="1">
        <v>678</v>
      </c>
      <c r="E10" s="1">
        <v>37</v>
      </c>
      <c r="F10" s="1">
        <v>345</v>
      </c>
      <c r="G10" s="1">
        <v>890</v>
      </c>
      <c r="H10" s="1">
        <v>456</v>
      </c>
      <c r="I10" s="1">
        <v>457</v>
      </c>
      <c r="J10" s="1">
        <v>987</v>
      </c>
      <c r="K10" s="1">
        <v>456</v>
      </c>
      <c r="L10" s="1">
        <v>56</v>
      </c>
      <c r="M10" s="1">
        <v>90</v>
      </c>
      <c r="N10" s="1">
        <v>678</v>
      </c>
      <c r="O10" s="1">
        <v>37</v>
      </c>
      <c r="P10" s="1">
        <v>345</v>
      </c>
      <c r="Q10" s="1">
        <v>890</v>
      </c>
      <c r="R10" s="1">
        <v>456</v>
      </c>
      <c r="S10" s="1">
        <v>457</v>
      </c>
      <c r="T10" s="1">
        <v>987</v>
      </c>
      <c r="U10" s="1">
        <v>456</v>
      </c>
      <c r="V10" s="1">
        <v>56</v>
      </c>
      <c r="W10" s="1">
        <v>90</v>
      </c>
      <c r="X10" s="1">
        <v>678</v>
      </c>
      <c r="Y10" s="1">
        <v>37</v>
      </c>
      <c r="Z10" s="1">
        <v>345</v>
      </c>
      <c r="AA10" s="1">
        <v>890</v>
      </c>
      <c r="AB10" s="1">
        <v>456</v>
      </c>
      <c r="AC10" s="1">
        <v>457</v>
      </c>
      <c r="AD10" s="1">
        <v>987</v>
      </c>
      <c r="AE10" s="1">
        <v>456</v>
      </c>
    </row>
    <row r="11" spans="1:32" x14ac:dyDescent="0.35">
      <c r="A11" s="1" t="s">
        <v>10</v>
      </c>
      <c r="B11" s="1">
        <v>879</v>
      </c>
      <c r="C11" s="1">
        <v>123</v>
      </c>
      <c r="D11" s="1">
        <v>567</v>
      </c>
      <c r="E11" s="1">
        <v>465</v>
      </c>
      <c r="F11" s="1">
        <v>567</v>
      </c>
      <c r="G11" s="1">
        <v>987</v>
      </c>
      <c r="H11" s="1">
        <v>678</v>
      </c>
      <c r="I11" s="1">
        <v>678</v>
      </c>
      <c r="J11" s="1">
        <v>789</v>
      </c>
      <c r="K11" s="1">
        <v>678</v>
      </c>
      <c r="L11" s="1">
        <v>879</v>
      </c>
      <c r="M11" s="1">
        <v>123</v>
      </c>
      <c r="N11" s="1">
        <v>567</v>
      </c>
      <c r="O11" s="1">
        <v>465</v>
      </c>
      <c r="P11" s="1">
        <v>567</v>
      </c>
      <c r="Q11" s="1">
        <v>987</v>
      </c>
      <c r="R11" s="1">
        <v>678</v>
      </c>
      <c r="S11" s="1">
        <v>678</v>
      </c>
      <c r="T11" s="1">
        <v>789</v>
      </c>
      <c r="U11" s="1">
        <v>678</v>
      </c>
      <c r="V11" s="1">
        <v>879</v>
      </c>
      <c r="W11" s="1">
        <v>123</v>
      </c>
      <c r="X11" s="1">
        <v>567</v>
      </c>
      <c r="Y11" s="1">
        <v>465</v>
      </c>
      <c r="Z11" s="1">
        <v>567</v>
      </c>
      <c r="AA11" s="1">
        <v>987</v>
      </c>
      <c r="AB11" s="1">
        <v>678</v>
      </c>
      <c r="AC11" s="1">
        <v>678</v>
      </c>
      <c r="AD11" s="1">
        <v>789</v>
      </c>
      <c r="AE11" s="1">
        <v>678</v>
      </c>
    </row>
    <row r="12" spans="1:32" x14ac:dyDescent="0.35">
      <c r="A12" s="1" t="s">
        <v>11</v>
      </c>
      <c r="B12" s="1">
        <v>900</v>
      </c>
      <c r="C12" s="1">
        <v>345</v>
      </c>
      <c r="D12" s="1">
        <v>34</v>
      </c>
      <c r="E12" s="1">
        <v>345</v>
      </c>
      <c r="F12" s="1">
        <v>789</v>
      </c>
      <c r="G12" s="1">
        <v>768</v>
      </c>
      <c r="H12" s="1">
        <v>987</v>
      </c>
      <c r="I12" s="1">
        <v>890</v>
      </c>
      <c r="J12" s="1">
        <v>909</v>
      </c>
      <c r="K12" s="1">
        <v>987</v>
      </c>
      <c r="L12" s="1">
        <v>900</v>
      </c>
      <c r="M12" s="1">
        <v>345</v>
      </c>
      <c r="N12" s="1">
        <v>34</v>
      </c>
      <c r="O12" s="1">
        <v>345</v>
      </c>
      <c r="P12" s="1">
        <v>789</v>
      </c>
      <c r="Q12" s="1">
        <v>768</v>
      </c>
      <c r="R12" s="1">
        <v>987</v>
      </c>
      <c r="S12" s="1">
        <v>890</v>
      </c>
      <c r="T12" s="1">
        <v>909</v>
      </c>
      <c r="U12" s="1">
        <v>987</v>
      </c>
      <c r="V12" s="1">
        <v>900</v>
      </c>
      <c r="W12" s="1">
        <v>345</v>
      </c>
      <c r="X12" s="1">
        <v>34</v>
      </c>
      <c r="Y12" s="1">
        <v>345</v>
      </c>
      <c r="Z12" s="1">
        <v>789</v>
      </c>
      <c r="AA12" s="1">
        <v>768</v>
      </c>
      <c r="AB12" s="1">
        <v>987</v>
      </c>
      <c r="AC12" s="1">
        <v>890</v>
      </c>
      <c r="AD12" s="1">
        <v>909</v>
      </c>
      <c r="AE12" s="1">
        <v>987</v>
      </c>
    </row>
    <row r="14" spans="1:32" x14ac:dyDescent="0.35">
      <c r="A14" t="s">
        <v>12</v>
      </c>
    </row>
    <row r="15" spans="1:32" x14ac:dyDescent="0.35">
      <c r="A15" t="s">
        <v>1</v>
      </c>
      <c r="B15">
        <v>2001</v>
      </c>
      <c r="C15">
        <v>2002</v>
      </c>
      <c r="D15">
        <v>2003</v>
      </c>
      <c r="E15">
        <v>2004</v>
      </c>
      <c r="F15">
        <v>2005</v>
      </c>
      <c r="G15">
        <v>2006</v>
      </c>
      <c r="H15">
        <v>2007</v>
      </c>
      <c r="I15">
        <v>2008</v>
      </c>
      <c r="J15">
        <v>2009</v>
      </c>
      <c r="K15">
        <v>2010</v>
      </c>
      <c r="L15">
        <v>2011</v>
      </c>
      <c r="M15">
        <v>2012</v>
      </c>
      <c r="N15">
        <v>2013</v>
      </c>
      <c r="O15">
        <v>2014</v>
      </c>
      <c r="P15">
        <v>2015</v>
      </c>
      <c r="Q15">
        <v>2016</v>
      </c>
      <c r="R15">
        <v>2017</v>
      </c>
      <c r="S15">
        <v>2018</v>
      </c>
      <c r="T15">
        <v>2019</v>
      </c>
      <c r="U15">
        <v>2020</v>
      </c>
      <c r="V15">
        <v>2021</v>
      </c>
      <c r="W15">
        <v>2022</v>
      </c>
      <c r="X15">
        <v>2023</v>
      </c>
      <c r="Y15">
        <v>2024</v>
      </c>
      <c r="Z15">
        <v>2025</v>
      </c>
      <c r="AA15">
        <v>2026</v>
      </c>
      <c r="AB15">
        <v>2027</v>
      </c>
      <c r="AC15">
        <v>2028</v>
      </c>
      <c r="AD15">
        <v>2029</v>
      </c>
      <c r="AE15">
        <v>2030</v>
      </c>
    </row>
    <row r="16" spans="1:32" x14ac:dyDescent="0.35">
      <c r="A16" s="1" t="s">
        <v>13</v>
      </c>
      <c r="B16" s="1">
        <v>67</v>
      </c>
      <c r="C16" s="1">
        <v>909</v>
      </c>
      <c r="D16" s="1">
        <v>37</v>
      </c>
      <c r="E16" s="1">
        <v>678</v>
      </c>
      <c r="F16" s="1">
        <v>67</v>
      </c>
      <c r="G16" s="1">
        <v>123</v>
      </c>
      <c r="H16" s="1">
        <v>456</v>
      </c>
      <c r="I16" s="1">
        <v>678</v>
      </c>
      <c r="J16" s="1">
        <v>67</v>
      </c>
      <c r="K16" s="1">
        <v>123</v>
      </c>
      <c r="L16" s="1">
        <v>456</v>
      </c>
      <c r="M16" s="1">
        <v>67</v>
      </c>
      <c r="N16" s="1">
        <v>909</v>
      </c>
      <c r="O16" s="1">
        <v>37</v>
      </c>
      <c r="P16" s="1">
        <v>678</v>
      </c>
      <c r="Q16" s="1">
        <v>89</v>
      </c>
      <c r="R16" s="1">
        <v>37</v>
      </c>
      <c r="S16" s="1">
        <v>678</v>
      </c>
      <c r="T16" s="1">
        <v>89</v>
      </c>
      <c r="U16" s="1">
        <v>678</v>
      </c>
      <c r="V16" s="1">
        <v>67</v>
      </c>
      <c r="W16" s="1">
        <v>123</v>
      </c>
      <c r="X16" s="1">
        <v>456</v>
      </c>
      <c r="Y16" s="1">
        <v>67</v>
      </c>
      <c r="Z16" s="1">
        <v>909</v>
      </c>
      <c r="AA16" s="1">
        <v>37</v>
      </c>
      <c r="AB16" s="1">
        <v>678</v>
      </c>
      <c r="AC16" s="1">
        <v>89</v>
      </c>
      <c r="AD16" s="1">
        <v>37</v>
      </c>
      <c r="AE16" s="1">
        <v>678</v>
      </c>
      <c r="AF16" s="2"/>
    </row>
    <row r="17" spans="1:32" x14ac:dyDescent="0.35">
      <c r="A17" s="1" t="s">
        <v>14</v>
      </c>
      <c r="B17" s="1">
        <v>89</v>
      </c>
      <c r="C17" s="1">
        <v>987</v>
      </c>
      <c r="D17" s="1">
        <v>465</v>
      </c>
      <c r="E17" s="1">
        <v>890</v>
      </c>
      <c r="F17" s="1">
        <v>89</v>
      </c>
      <c r="G17" s="1">
        <v>234</v>
      </c>
      <c r="H17" s="1">
        <v>76</v>
      </c>
      <c r="I17" s="1">
        <v>890</v>
      </c>
      <c r="J17" s="1">
        <v>89</v>
      </c>
      <c r="K17" s="1">
        <v>234</v>
      </c>
      <c r="L17" s="1">
        <v>76</v>
      </c>
      <c r="M17" s="1">
        <v>89</v>
      </c>
      <c r="N17" s="1">
        <v>987</v>
      </c>
      <c r="O17" s="1">
        <v>465</v>
      </c>
      <c r="P17" s="1">
        <v>890</v>
      </c>
      <c r="Q17" s="1">
        <v>87</v>
      </c>
      <c r="R17" s="1">
        <v>465</v>
      </c>
      <c r="S17" s="1">
        <v>890</v>
      </c>
      <c r="T17" s="1">
        <v>87</v>
      </c>
      <c r="U17" s="1">
        <v>890</v>
      </c>
      <c r="V17" s="1">
        <v>89</v>
      </c>
      <c r="W17" s="1">
        <v>234</v>
      </c>
      <c r="X17" s="1">
        <v>76</v>
      </c>
      <c r="Y17" s="1">
        <v>89</v>
      </c>
      <c r="Z17" s="1">
        <v>987</v>
      </c>
      <c r="AA17" s="1">
        <v>465</v>
      </c>
      <c r="AB17" s="1">
        <v>890</v>
      </c>
      <c r="AC17" s="1">
        <v>87</v>
      </c>
      <c r="AD17" s="1">
        <v>465</v>
      </c>
      <c r="AE17" s="1">
        <v>890</v>
      </c>
      <c r="AF17" s="2"/>
    </row>
    <row r="18" spans="1:32" x14ac:dyDescent="0.35">
      <c r="A18" s="1" t="s">
        <v>15</v>
      </c>
      <c r="B18" s="1">
        <v>90</v>
      </c>
      <c r="C18" s="1">
        <v>678</v>
      </c>
      <c r="D18" s="1">
        <v>345</v>
      </c>
      <c r="E18" s="1">
        <v>987</v>
      </c>
      <c r="F18" s="1">
        <v>90</v>
      </c>
      <c r="G18" s="1">
        <v>345</v>
      </c>
      <c r="H18" s="1">
        <v>890</v>
      </c>
      <c r="I18" s="1">
        <v>987</v>
      </c>
      <c r="J18" s="1">
        <v>90</v>
      </c>
      <c r="K18" s="1">
        <v>345</v>
      </c>
      <c r="L18" s="1">
        <v>890</v>
      </c>
      <c r="M18" s="1">
        <v>90</v>
      </c>
      <c r="N18" s="1">
        <v>678</v>
      </c>
      <c r="O18" s="1">
        <v>345</v>
      </c>
      <c r="P18" s="1">
        <v>987</v>
      </c>
      <c r="Q18" s="1">
        <v>89</v>
      </c>
      <c r="R18" s="1">
        <v>345</v>
      </c>
      <c r="S18" s="1">
        <v>987</v>
      </c>
      <c r="T18" s="1">
        <v>89</v>
      </c>
      <c r="U18" s="1">
        <v>987</v>
      </c>
      <c r="V18" s="1">
        <v>90</v>
      </c>
      <c r="W18" s="1">
        <v>345</v>
      </c>
      <c r="X18" s="1">
        <v>890</v>
      </c>
      <c r="Y18" s="1">
        <v>90</v>
      </c>
      <c r="Z18" s="1">
        <v>678</v>
      </c>
      <c r="AA18" s="1">
        <v>345</v>
      </c>
      <c r="AB18" s="1">
        <v>987</v>
      </c>
      <c r="AC18" s="1">
        <v>89</v>
      </c>
      <c r="AD18" s="1">
        <v>345</v>
      </c>
      <c r="AE18" s="1">
        <v>987</v>
      </c>
      <c r="AF18" s="2"/>
    </row>
    <row r="19" spans="1:32" x14ac:dyDescent="0.35">
      <c r="A19" s="1" t="s">
        <v>16</v>
      </c>
      <c r="B19" s="1">
        <v>123</v>
      </c>
      <c r="C19" s="1">
        <v>567</v>
      </c>
      <c r="D19" s="1">
        <v>567</v>
      </c>
      <c r="E19" s="1">
        <v>768</v>
      </c>
      <c r="F19" s="1">
        <v>123</v>
      </c>
      <c r="G19" s="1">
        <v>345</v>
      </c>
      <c r="H19" s="1">
        <v>98</v>
      </c>
      <c r="I19" s="1">
        <v>768</v>
      </c>
      <c r="J19" s="1">
        <v>123</v>
      </c>
      <c r="K19" s="1">
        <v>345</v>
      </c>
      <c r="L19" s="1">
        <v>98</v>
      </c>
      <c r="M19" s="1">
        <v>123</v>
      </c>
      <c r="N19" s="1">
        <v>567</v>
      </c>
      <c r="O19" s="1">
        <v>567</v>
      </c>
      <c r="P19" s="1">
        <v>768</v>
      </c>
      <c r="Q19" s="1">
        <v>90</v>
      </c>
      <c r="R19" s="1">
        <v>567</v>
      </c>
      <c r="S19" s="1">
        <v>768</v>
      </c>
      <c r="T19" s="1">
        <v>90</v>
      </c>
      <c r="U19" s="1">
        <v>768</v>
      </c>
      <c r="V19" s="1">
        <v>123</v>
      </c>
      <c r="W19" s="1">
        <v>345</v>
      </c>
      <c r="X19" s="1">
        <v>98</v>
      </c>
      <c r="Y19" s="1">
        <v>123</v>
      </c>
      <c r="Z19" s="1">
        <v>567</v>
      </c>
      <c r="AA19" s="1">
        <v>567</v>
      </c>
      <c r="AB19" s="1">
        <v>768</v>
      </c>
      <c r="AC19" s="1">
        <v>90</v>
      </c>
      <c r="AD19" s="1">
        <v>567</v>
      </c>
      <c r="AE19" s="1">
        <v>768</v>
      </c>
      <c r="AF19" s="2"/>
    </row>
    <row r="20" spans="1:32" x14ac:dyDescent="0.35">
      <c r="A20" s="1" t="s">
        <v>17</v>
      </c>
      <c r="B20" s="1">
        <v>345</v>
      </c>
      <c r="C20" s="1">
        <v>34</v>
      </c>
      <c r="D20" s="1">
        <v>789</v>
      </c>
      <c r="E20" s="1">
        <v>456</v>
      </c>
      <c r="F20" s="1">
        <v>345</v>
      </c>
      <c r="G20" s="1">
        <v>453</v>
      </c>
      <c r="H20" s="1">
        <v>67</v>
      </c>
      <c r="I20" s="1">
        <v>456</v>
      </c>
      <c r="J20" s="1">
        <v>345</v>
      </c>
      <c r="K20" s="1">
        <v>453</v>
      </c>
      <c r="L20" s="1">
        <v>67</v>
      </c>
      <c r="M20" s="1">
        <v>345</v>
      </c>
      <c r="N20" s="1">
        <v>34</v>
      </c>
      <c r="O20" s="1">
        <v>789</v>
      </c>
      <c r="P20" s="1">
        <v>456</v>
      </c>
      <c r="Q20" s="1">
        <v>96</v>
      </c>
      <c r="R20" s="1">
        <v>789</v>
      </c>
      <c r="S20" s="1">
        <v>456</v>
      </c>
      <c r="T20" s="1">
        <v>96</v>
      </c>
      <c r="U20" s="1">
        <v>456</v>
      </c>
      <c r="V20" s="1">
        <v>345</v>
      </c>
      <c r="W20" s="1">
        <v>453</v>
      </c>
      <c r="X20" s="1">
        <v>67</v>
      </c>
      <c r="Y20" s="1">
        <v>345</v>
      </c>
      <c r="Z20" s="1">
        <v>34</v>
      </c>
      <c r="AA20" s="1">
        <v>789</v>
      </c>
      <c r="AB20" s="1">
        <v>456</v>
      </c>
      <c r="AC20" s="1">
        <v>96</v>
      </c>
      <c r="AD20" s="1">
        <v>789</v>
      </c>
      <c r="AE20" s="1">
        <v>456</v>
      </c>
      <c r="AF20" s="2"/>
    </row>
    <row r="21" spans="1:32" x14ac:dyDescent="0.35">
      <c r="A21" s="1" t="s">
        <v>18</v>
      </c>
      <c r="B21" s="1">
        <v>678</v>
      </c>
      <c r="C21" s="1">
        <v>123</v>
      </c>
      <c r="D21" s="1">
        <v>23</v>
      </c>
      <c r="E21" s="1">
        <v>67</v>
      </c>
      <c r="F21" s="1">
        <v>678</v>
      </c>
      <c r="G21" s="1">
        <v>456</v>
      </c>
      <c r="H21" s="1">
        <v>67</v>
      </c>
      <c r="I21" s="1">
        <v>67</v>
      </c>
      <c r="J21" s="1">
        <v>678</v>
      </c>
      <c r="K21" s="1">
        <v>456</v>
      </c>
      <c r="L21" s="1">
        <v>67</v>
      </c>
      <c r="M21" s="1">
        <v>678</v>
      </c>
      <c r="N21" s="1">
        <v>123</v>
      </c>
      <c r="O21" s="1">
        <v>23</v>
      </c>
      <c r="P21" s="1">
        <v>67</v>
      </c>
      <c r="Q21" s="1">
        <v>78</v>
      </c>
      <c r="R21" s="1">
        <v>23</v>
      </c>
      <c r="S21" s="1">
        <v>67</v>
      </c>
      <c r="T21" s="1">
        <v>78</v>
      </c>
      <c r="U21" s="1">
        <v>67</v>
      </c>
      <c r="V21" s="1">
        <v>678</v>
      </c>
      <c r="W21" s="1">
        <v>456</v>
      </c>
      <c r="X21" s="1">
        <v>67</v>
      </c>
      <c r="Y21" s="1">
        <v>678</v>
      </c>
      <c r="Z21" s="1">
        <v>123</v>
      </c>
      <c r="AA21" s="1">
        <v>23</v>
      </c>
      <c r="AB21" s="1">
        <v>67</v>
      </c>
      <c r="AC21" s="1">
        <v>78</v>
      </c>
      <c r="AD21" s="1">
        <v>23</v>
      </c>
      <c r="AE21" s="1">
        <v>67</v>
      </c>
      <c r="AF21" s="2"/>
    </row>
    <row r="22" spans="1:32" x14ac:dyDescent="0.35">
      <c r="A22" s="1" t="s">
        <v>19</v>
      </c>
      <c r="B22" s="1">
        <v>123</v>
      </c>
      <c r="C22" s="1">
        <v>234</v>
      </c>
      <c r="D22" s="1">
        <v>43</v>
      </c>
      <c r="E22" s="1">
        <v>89</v>
      </c>
      <c r="F22" s="1">
        <v>123</v>
      </c>
      <c r="G22" s="1">
        <v>76</v>
      </c>
      <c r="H22" s="1">
        <v>89</v>
      </c>
      <c r="I22" s="1">
        <v>89</v>
      </c>
      <c r="J22" s="1">
        <v>123</v>
      </c>
      <c r="K22" s="1">
        <v>76</v>
      </c>
      <c r="L22" s="1">
        <v>89</v>
      </c>
      <c r="M22" s="1">
        <v>123</v>
      </c>
      <c r="N22" s="1">
        <v>234</v>
      </c>
      <c r="O22" s="1">
        <v>43</v>
      </c>
      <c r="P22" s="1">
        <v>89</v>
      </c>
      <c r="Q22" s="1">
        <v>54</v>
      </c>
      <c r="R22" s="1">
        <v>43</v>
      </c>
      <c r="S22" s="1">
        <v>89</v>
      </c>
      <c r="T22" s="1">
        <v>54</v>
      </c>
      <c r="U22" s="1">
        <v>89</v>
      </c>
      <c r="V22" s="1">
        <v>123</v>
      </c>
      <c r="W22" s="1">
        <v>76</v>
      </c>
      <c r="X22" s="1">
        <v>89</v>
      </c>
      <c r="Y22" s="1">
        <v>123</v>
      </c>
      <c r="Z22" s="1">
        <v>234</v>
      </c>
      <c r="AA22" s="1">
        <v>43</v>
      </c>
      <c r="AB22" s="1">
        <v>89</v>
      </c>
      <c r="AC22" s="1">
        <v>54</v>
      </c>
      <c r="AD22" s="1">
        <v>43</v>
      </c>
      <c r="AE22" s="1">
        <v>89</v>
      </c>
      <c r="AF22" s="2"/>
    </row>
    <row r="23" spans="1:32" x14ac:dyDescent="0.35">
      <c r="A23" s="1" t="s">
        <v>20</v>
      </c>
      <c r="B23" s="1">
        <v>456</v>
      </c>
      <c r="C23" s="1">
        <v>457</v>
      </c>
      <c r="D23" s="1">
        <v>56</v>
      </c>
      <c r="E23" s="1">
        <v>90</v>
      </c>
      <c r="F23" s="1">
        <v>456</v>
      </c>
      <c r="G23" s="1">
        <v>890</v>
      </c>
      <c r="H23" s="1">
        <v>90</v>
      </c>
      <c r="I23" s="1">
        <v>90</v>
      </c>
      <c r="J23" s="1">
        <v>456</v>
      </c>
      <c r="K23" s="1">
        <v>890</v>
      </c>
      <c r="L23" s="1">
        <v>90</v>
      </c>
      <c r="M23" s="1">
        <v>456</v>
      </c>
      <c r="N23" s="1">
        <v>457</v>
      </c>
      <c r="O23" s="1">
        <v>56</v>
      </c>
      <c r="P23" s="1">
        <v>90</v>
      </c>
      <c r="Q23" s="1">
        <v>46</v>
      </c>
      <c r="R23" s="1">
        <v>56</v>
      </c>
      <c r="S23" s="1">
        <v>90</v>
      </c>
      <c r="T23" s="1">
        <v>46</v>
      </c>
      <c r="U23" s="1">
        <v>90</v>
      </c>
      <c r="V23" s="1">
        <v>456</v>
      </c>
      <c r="W23" s="1">
        <v>890</v>
      </c>
      <c r="X23" s="1">
        <v>90</v>
      </c>
      <c r="Y23" s="1">
        <v>456</v>
      </c>
      <c r="Z23" s="1">
        <v>457</v>
      </c>
      <c r="AA23" s="1">
        <v>56</v>
      </c>
      <c r="AB23" s="1">
        <v>90</v>
      </c>
      <c r="AC23" s="1">
        <v>46</v>
      </c>
      <c r="AD23" s="1">
        <v>56</v>
      </c>
      <c r="AE23" s="1">
        <v>90</v>
      </c>
      <c r="AF23" s="2"/>
    </row>
    <row r="24" spans="1:32" x14ac:dyDescent="0.35">
      <c r="A24" s="1" t="s">
        <v>8</v>
      </c>
      <c r="B24" s="1">
        <v>678</v>
      </c>
      <c r="C24" s="1">
        <v>678</v>
      </c>
      <c r="D24" s="1">
        <v>879</v>
      </c>
      <c r="E24" s="1">
        <v>123</v>
      </c>
      <c r="F24" s="1">
        <v>678</v>
      </c>
      <c r="G24" s="1">
        <v>98</v>
      </c>
      <c r="H24" s="1">
        <v>123</v>
      </c>
      <c r="I24" s="1">
        <v>123</v>
      </c>
      <c r="J24" s="1">
        <v>678</v>
      </c>
      <c r="K24" s="1">
        <v>98</v>
      </c>
      <c r="L24" s="1">
        <v>123</v>
      </c>
      <c r="M24" s="1">
        <v>678</v>
      </c>
      <c r="N24" s="1">
        <v>678</v>
      </c>
      <c r="O24" s="1">
        <v>879</v>
      </c>
      <c r="P24" s="1">
        <v>123</v>
      </c>
      <c r="Q24" s="1">
        <v>34</v>
      </c>
      <c r="R24" s="1">
        <v>879</v>
      </c>
      <c r="S24" s="1">
        <v>123</v>
      </c>
      <c r="T24" s="1">
        <v>34</v>
      </c>
      <c r="U24" s="1">
        <v>123</v>
      </c>
      <c r="V24" s="1">
        <v>678</v>
      </c>
      <c r="W24" s="1">
        <v>98</v>
      </c>
      <c r="X24" s="1">
        <v>123</v>
      </c>
      <c r="Y24" s="1">
        <v>678</v>
      </c>
      <c r="Z24" s="1">
        <v>678</v>
      </c>
      <c r="AA24" s="1">
        <v>879</v>
      </c>
      <c r="AB24" s="1">
        <v>123</v>
      </c>
      <c r="AC24" s="1">
        <v>34</v>
      </c>
      <c r="AD24" s="1">
        <v>879</v>
      </c>
      <c r="AE24" s="1">
        <v>123</v>
      </c>
      <c r="AF24" s="2"/>
    </row>
    <row r="25" spans="1:32" x14ac:dyDescent="0.35">
      <c r="A25" s="1" t="s">
        <v>21</v>
      </c>
      <c r="B25" s="1">
        <v>987</v>
      </c>
      <c r="C25" s="1">
        <v>890</v>
      </c>
      <c r="D25" s="1">
        <v>900</v>
      </c>
      <c r="E25" s="1">
        <v>345</v>
      </c>
      <c r="F25" s="1">
        <v>987</v>
      </c>
      <c r="G25" s="1">
        <v>67</v>
      </c>
      <c r="H25" s="1">
        <v>345</v>
      </c>
      <c r="I25" s="1">
        <v>345</v>
      </c>
      <c r="J25" s="1">
        <v>987</v>
      </c>
      <c r="K25" s="1">
        <v>67</v>
      </c>
      <c r="L25" s="1">
        <v>345</v>
      </c>
      <c r="M25" s="1">
        <v>987</v>
      </c>
      <c r="N25" s="1">
        <v>890</v>
      </c>
      <c r="O25" s="1">
        <v>900</v>
      </c>
      <c r="P25" s="1">
        <v>345</v>
      </c>
      <c r="Q25" s="1">
        <v>23</v>
      </c>
      <c r="R25" s="1">
        <v>900</v>
      </c>
      <c r="S25" s="1">
        <v>345</v>
      </c>
      <c r="T25" s="1">
        <v>23</v>
      </c>
      <c r="U25" s="1">
        <v>345</v>
      </c>
      <c r="V25" s="1">
        <v>987</v>
      </c>
      <c r="W25" s="1">
        <v>67</v>
      </c>
      <c r="X25" s="1">
        <v>345</v>
      </c>
      <c r="Y25" s="1">
        <v>987</v>
      </c>
      <c r="Z25" s="1">
        <v>890</v>
      </c>
      <c r="AA25" s="1">
        <v>900</v>
      </c>
      <c r="AB25" s="1">
        <v>345</v>
      </c>
      <c r="AC25" s="1">
        <v>23</v>
      </c>
      <c r="AD25" s="1">
        <v>900</v>
      </c>
      <c r="AE25" s="1">
        <v>345</v>
      </c>
      <c r="AF25" s="2"/>
    </row>
    <row r="27" spans="1:32" x14ac:dyDescent="0.35">
      <c r="A27" t="s">
        <v>22</v>
      </c>
    </row>
    <row r="28" spans="1:32" x14ac:dyDescent="0.35">
      <c r="A28" t="s">
        <v>1</v>
      </c>
      <c r="B28">
        <v>2001</v>
      </c>
      <c r="C28">
        <v>2002</v>
      </c>
      <c r="D28">
        <v>2003</v>
      </c>
      <c r="E28">
        <v>2004</v>
      </c>
      <c r="F28">
        <v>2005</v>
      </c>
      <c r="G28">
        <v>2006</v>
      </c>
      <c r="H28">
        <v>2007</v>
      </c>
      <c r="I28">
        <v>2008</v>
      </c>
      <c r="J28">
        <v>2009</v>
      </c>
      <c r="K28">
        <v>2010</v>
      </c>
      <c r="L28">
        <v>2011</v>
      </c>
      <c r="M28">
        <v>2012</v>
      </c>
      <c r="N28">
        <v>2013</v>
      </c>
      <c r="O28">
        <v>2014</v>
      </c>
      <c r="P28">
        <v>2015</v>
      </c>
      <c r="Q28">
        <v>2016</v>
      </c>
      <c r="R28">
        <v>2017</v>
      </c>
      <c r="S28">
        <v>2018</v>
      </c>
      <c r="T28">
        <v>2019</v>
      </c>
      <c r="U28">
        <v>2020</v>
      </c>
      <c r="V28">
        <v>2021</v>
      </c>
      <c r="W28">
        <v>2022</v>
      </c>
      <c r="X28">
        <v>2023</v>
      </c>
      <c r="Y28">
        <v>2024</v>
      </c>
      <c r="Z28">
        <v>2025</v>
      </c>
      <c r="AA28">
        <v>2026</v>
      </c>
      <c r="AB28">
        <v>2027</v>
      </c>
      <c r="AC28">
        <v>2028</v>
      </c>
      <c r="AD28">
        <v>2029</v>
      </c>
      <c r="AE28">
        <v>2030</v>
      </c>
    </row>
    <row r="29" spans="1:32" x14ac:dyDescent="0.35">
      <c r="A29" s="1" t="s">
        <v>23</v>
      </c>
      <c r="B29" s="1">
        <v>123</v>
      </c>
      <c r="C29" s="1">
        <v>456</v>
      </c>
      <c r="D29" s="1">
        <v>678</v>
      </c>
      <c r="E29" s="1">
        <v>67</v>
      </c>
      <c r="F29" s="1">
        <v>37</v>
      </c>
      <c r="G29" s="1">
        <v>678</v>
      </c>
      <c r="H29" s="1">
        <v>123</v>
      </c>
      <c r="I29" s="1">
        <v>234</v>
      </c>
      <c r="J29" s="1">
        <v>678</v>
      </c>
      <c r="K29" s="1">
        <v>23</v>
      </c>
      <c r="L29" s="1">
        <v>67</v>
      </c>
      <c r="M29" s="1">
        <v>909</v>
      </c>
      <c r="N29" s="1">
        <v>768</v>
      </c>
      <c r="O29" s="1">
        <v>678</v>
      </c>
      <c r="P29" s="1">
        <v>789</v>
      </c>
      <c r="Q29" s="1">
        <v>567</v>
      </c>
      <c r="R29" s="1">
        <v>909</v>
      </c>
      <c r="S29" s="1">
        <v>43</v>
      </c>
      <c r="T29" s="1">
        <v>89</v>
      </c>
      <c r="U29" s="1">
        <v>789</v>
      </c>
      <c r="V29" s="1">
        <v>43</v>
      </c>
      <c r="W29" s="1">
        <v>89</v>
      </c>
      <c r="X29" s="1">
        <v>909</v>
      </c>
      <c r="Y29" s="1">
        <v>567</v>
      </c>
      <c r="Z29" s="1">
        <v>43</v>
      </c>
      <c r="AA29" s="1">
        <v>89</v>
      </c>
      <c r="AB29" s="1">
        <v>678</v>
      </c>
      <c r="AC29" s="1">
        <v>89</v>
      </c>
      <c r="AD29" s="1">
        <v>37</v>
      </c>
      <c r="AE29" s="1">
        <v>123</v>
      </c>
    </row>
    <row r="30" spans="1:32" x14ac:dyDescent="0.35">
      <c r="A30" s="1" t="s">
        <v>24</v>
      </c>
      <c r="B30" s="1">
        <v>234</v>
      </c>
      <c r="C30" s="1">
        <v>76</v>
      </c>
      <c r="D30" s="1">
        <v>890</v>
      </c>
      <c r="E30" s="1">
        <v>89</v>
      </c>
      <c r="F30" s="1">
        <v>465</v>
      </c>
      <c r="G30" s="1">
        <v>890</v>
      </c>
      <c r="H30" s="1">
        <v>456</v>
      </c>
      <c r="I30" s="1">
        <v>457</v>
      </c>
      <c r="J30" s="1">
        <v>987</v>
      </c>
      <c r="K30" s="1">
        <v>43</v>
      </c>
      <c r="L30" s="1">
        <v>89</v>
      </c>
      <c r="M30" s="1">
        <v>987</v>
      </c>
      <c r="N30" s="1">
        <v>456</v>
      </c>
      <c r="O30" s="1">
        <v>465</v>
      </c>
      <c r="P30" s="1">
        <v>900</v>
      </c>
      <c r="Q30" s="1">
        <v>789</v>
      </c>
      <c r="R30" s="1">
        <v>987</v>
      </c>
      <c r="S30" s="1">
        <v>56</v>
      </c>
      <c r="T30" s="1">
        <v>90</v>
      </c>
      <c r="U30" s="1">
        <v>900</v>
      </c>
      <c r="V30" s="1">
        <v>56</v>
      </c>
      <c r="W30" s="1">
        <v>90</v>
      </c>
      <c r="X30" s="1">
        <v>987</v>
      </c>
      <c r="Y30" s="1">
        <v>789</v>
      </c>
      <c r="Z30" s="1">
        <v>56</v>
      </c>
      <c r="AA30" s="1">
        <v>90</v>
      </c>
      <c r="AB30" s="1">
        <v>890</v>
      </c>
      <c r="AC30" s="1">
        <v>87</v>
      </c>
      <c r="AD30" s="1">
        <v>465</v>
      </c>
      <c r="AE30" s="1">
        <v>234</v>
      </c>
    </row>
    <row r="31" spans="1:32" x14ac:dyDescent="0.35">
      <c r="A31" s="1" t="s">
        <v>25</v>
      </c>
      <c r="B31" s="1">
        <v>345</v>
      </c>
      <c r="C31" s="1">
        <v>890</v>
      </c>
      <c r="D31" s="1">
        <v>987</v>
      </c>
      <c r="E31" s="1">
        <v>90</v>
      </c>
      <c r="F31" s="1">
        <v>345</v>
      </c>
      <c r="G31" s="1">
        <v>987</v>
      </c>
      <c r="H31" s="1">
        <v>678</v>
      </c>
      <c r="I31" s="1">
        <v>678</v>
      </c>
      <c r="J31" s="1">
        <v>789</v>
      </c>
      <c r="K31" s="1">
        <v>56</v>
      </c>
      <c r="L31" s="1">
        <v>90</v>
      </c>
      <c r="M31" s="1">
        <v>678</v>
      </c>
      <c r="N31" s="1">
        <v>37</v>
      </c>
      <c r="O31" s="1">
        <v>345</v>
      </c>
      <c r="P31" s="1">
        <v>897</v>
      </c>
      <c r="Q31" s="1">
        <v>345</v>
      </c>
      <c r="R31" s="1">
        <v>678</v>
      </c>
      <c r="S31" s="1">
        <v>879</v>
      </c>
      <c r="T31" s="1">
        <v>123</v>
      </c>
      <c r="U31" s="1">
        <v>897</v>
      </c>
      <c r="V31" s="1">
        <v>879</v>
      </c>
      <c r="W31" s="1">
        <v>123</v>
      </c>
      <c r="X31" s="1">
        <v>678</v>
      </c>
      <c r="Y31" s="1">
        <v>345</v>
      </c>
      <c r="Z31" s="1">
        <v>879</v>
      </c>
      <c r="AA31" s="1">
        <v>123</v>
      </c>
      <c r="AB31" s="1">
        <v>987</v>
      </c>
      <c r="AC31" s="1">
        <v>89</v>
      </c>
      <c r="AD31" s="1">
        <v>345</v>
      </c>
      <c r="AE31" s="1">
        <v>345</v>
      </c>
    </row>
    <row r="32" spans="1:32" x14ac:dyDescent="0.35">
      <c r="A32" s="1" t="s">
        <v>26</v>
      </c>
      <c r="B32" s="1">
        <v>345</v>
      </c>
      <c r="C32" s="1">
        <v>98</v>
      </c>
      <c r="D32" s="1">
        <v>768</v>
      </c>
      <c r="E32" s="1">
        <v>123</v>
      </c>
      <c r="F32" s="1">
        <v>567</v>
      </c>
      <c r="G32" s="1">
        <v>768</v>
      </c>
      <c r="H32" s="1">
        <v>987</v>
      </c>
      <c r="I32" s="1">
        <v>890</v>
      </c>
      <c r="J32" s="1">
        <v>909</v>
      </c>
      <c r="K32" s="1">
        <v>879</v>
      </c>
      <c r="L32" s="1">
        <v>123</v>
      </c>
      <c r="M32" s="1">
        <v>567</v>
      </c>
      <c r="N32" s="1">
        <v>465</v>
      </c>
      <c r="O32" s="1">
        <v>567</v>
      </c>
      <c r="P32" s="1">
        <v>876</v>
      </c>
      <c r="Q32" s="1">
        <v>567</v>
      </c>
      <c r="R32" s="1">
        <v>789</v>
      </c>
      <c r="S32" s="1">
        <v>900</v>
      </c>
      <c r="T32" s="1">
        <v>345</v>
      </c>
      <c r="U32" s="1">
        <v>876</v>
      </c>
      <c r="V32" s="1">
        <v>900</v>
      </c>
      <c r="W32" s="1">
        <v>345</v>
      </c>
      <c r="X32" s="1">
        <v>789</v>
      </c>
      <c r="Y32" s="1">
        <v>567</v>
      </c>
      <c r="Z32" s="1">
        <v>900</v>
      </c>
      <c r="AA32" s="1">
        <v>345</v>
      </c>
      <c r="AB32" s="1">
        <v>768</v>
      </c>
      <c r="AC32" s="1">
        <v>90</v>
      </c>
      <c r="AD32" s="1">
        <v>567</v>
      </c>
      <c r="AE32" s="1">
        <v>345</v>
      </c>
    </row>
    <row r="33" spans="1:31" x14ac:dyDescent="0.35">
      <c r="A33" s="1" t="s">
        <v>27</v>
      </c>
      <c r="B33" s="1">
        <v>453</v>
      </c>
      <c r="C33" s="1">
        <v>67</v>
      </c>
      <c r="D33" s="1">
        <v>456</v>
      </c>
      <c r="E33" s="1">
        <v>345</v>
      </c>
      <c r="F33" s="1">
        <v>789</v>
      </c>
      <c r="G33" s="1">
        <v>456</v>
      </c>
      <c r="H33" s="1">
        <v>789</v>
      </c>
      <c r="I33" s="1">
        <v>987</v>
      </c>
      <c r="J33" s="1">
        <v>987</v>
      </c>
      <c r="K33" s="1">
        <v>900</v>
      </c>
      <c r="L33" s="1">
        <v>345</v>
      </c>
      <c r="M33" s="1">
        <v>34</v>
      </c>
      <c r="N33" s="1">
        <v>345</v>
      </c>
      <c r="O33" s="1">
        <v>789</v>
      </c>
      <c r="P33" s="1">
        <v>567</v>
      </c>
      <c r="Q33" s="1">
        <v>91</v>
      </c>
      <c r="R33" s="1">
        <v>900</v>
      </c>
      <c r="S33" s="1">
        <v>37</v>
      </c>
      <c r="T33" s="1">
        <v>678</v>
      </c>
      <c r="U33" s="1">
        <v>567</v>
      </c>
      <c r="V33" s="1">
        <v>37</v>
      </c>
      <c r="W33" s="1">
        <v>678</v>
      </c>
      <c r="X33" s="1">
        <v>900</v>
      </c>
      <c r="Y33" s="1">
        <v>91</v>
      </c>
      <c r="Z33" s="1">
        <v>37</v>
      </c>
      <c r="AA33" s="1">
        <v>678</v>
      </c>
      <c r="AB33" s="1">
        <v>456</v>
      </c>
      <c r="AC33" s="1">
        <v>96</v>
      </c>
      <c r="AD33" s="1">
        <v>789</v>
      </c>
      <c r="AE33" s="1">
        <v>453</v>
      </c>
    </row>
    <row r="34" spans="1:31" x14ac:dyDescent="0.35">
      <c r="A34" s="1" t="s">
        <v>28</v>
      </c>
      <c r="B34" s="1">
        <v>456</v>
      </c>
      <c r="C34" s="1">
        <v>67</v>
      </c>
      <c r="D34" s="1">
        <v>67</v>
      </c>
      <c r="E34" s="1">
        <v>678</v>
      </c>
      <c r="F34" s="1">
        <v>23</v>
      </c>
      <c r="G34" s="1">
        <v>67</v>
      </c>
      <c r="H34" s="1">
        <v>909</v>
      </c>
      <c r="I34" s="1">
        <v>768</v>
      </c>
      <c r="J34" s="1">
        <v>678</v>
      </c>
      <c r="K34" s="1">
        <v>37</v>
      </c>
      <c r="L34" s="1">
        <v>678</v>
      </c>
      <c r="M34" s="1">
        <v>123</v>
      </c>
      <c r="N34" s="1">
        <v>234</v>
      </c>
      <c r="O34" s="1">
        <v>678</v>
      </c>
      <c r="P34" s="1">
        <v>789</v>
      </c>
      <c r="Q34" s="1">
        <v>901</v>
      </c>
      <c r="R34" s="1">
        <v>897</v>
      </c>
      <c r="S34" s="1">
        <v>678</v>
      </c>
      <c r="T34" s="1">
        <v>123</v>
      </c>
      <c r="U34" s="1">
        <v>789</v>
      </c>
      <c r="V34" s="1">
        <v>678</v>
      </c>
      <c r="W34" s="1">
        <v>123</v>
      </c>
      <c r="X34" s="1">
        <v>897</v>
      </c>
      <c r="Y34" s="1">
        <v>901</v>
      </c>
      <c r="Z34" s="1">
        <v>678</v>
      </c>
      <c r="AA34" s="1">
        <v>123</v>
      </c>
      <c r="AB34" s="1">
        <v>67</v>
      </c>
      <c r="AC34" s="1">
        <v>78</v>
      </c>
      <c r="AD34" s="1">
        <v>23</v>
      </c>
      <c r="AE34" s="1">
        <v>456</v>
      </c>
    </row>
    <row r="35" spans="1:31" x14ac:dyDescent="0.35">
      <c r="A35" s="1" t="s">
        <v>29</v>
      </c>
      <c r="B35" s="1">
        <v>76</v>
      </c>
      <c r="C35" s="1">
        <v>89</v>
      </c>
      <c r="D35" s="1">
        <v>89</v>
      </c>
      <c r="E35" s="1">
        <v>123</v>
      </c>
      <c r="F35" s="1">
        <v>43</v>
      </c>
      <c r="G35" s="1">
        <v>89</v>
      </c>
      <c r="H35" s="1">
        <v>987</v>
      </c>
      <c r="I35" s="1">
        <v>456</v>
      </c>
      <c r="J35" s="1">
        <v>465</v>
      </c>
      <c r="K35" s="1">
        <v>678</v>
      </c>
      <c r="L35" s="1">
        <v>123</v>
      </c>
      <c r="M35" s="1">
        <v>234</v>
      </c>
      <c r="N35" s="1">
        <v>678</v>
      </c>
      <c r="O35" s="1">
        <v>123</v>
      </c>
      <c r="P35" s="1">
        <v>345</v>
      </c>
      <c r="Q35" s="1">
        <v>678</v>
      </c>
      <c r="R35" s="1">
        <v>876</v>
      </c>
      <c r="S35" s="1">
        <v>890</v>
      </c>
      <c r="T35" s="1">
        <v>456</v>
      </c>
      <c r="U35" s="1">
        <v>909</v>
      </c>
      <c r="V35" s="1">
        <v>890</v>
      </c>
      <c r="W35" s="1">
        <v>456</v>
      </c>
      <c r="X35" s="1">
        <v>876</v>
      </c>
      <c r="Y35" s="1">
        <v>678</v>
      </c>
      <c r="Z35" s="1">
        <v>890</v>
      </c>
      <c r="AA35" s="1">
        <v>456</v>
      </c>
      <c r="AB35" s="1">
        <v>89</v>
      </c>
      <c r="AC35" s="1">
        <v>54</v>
      </c>
      <c r="AD35" s="1">
        <v>43</v>
      </c>
      <c r="AE35" s="1">
        <v>76</v>
      </c>
    </row>
    <row r="36" spans="1:31" x14ac:dyDescent="0.35">
      <c r="A36" s="1" t="s">
        <v>30</v>
      </c>
      <c r="B36" s="1">
        <v>890</v>
      </c>
      <c r="C36" s="1">
        <v>90</v>
      </c>
      <c r="D36" s="1">
        <v>90</v>
      </c>
      <c r="E36" s="1">
        <v>456</v>
      </c>
      <c r="F36" s="1">
        <v>56</v>
      </c>
      <c r="G36" s="1">
        <v>90</v>
      </c>
      <c r="H36" s="1">
        <v>678</v>
      </c>
      <c r="I36" s="1">
        <v>37</v>
      </c>
      <c r="J36" s="1">
        <v>345</v>
      </c>
      <c r="K36" s="1">
        <v>890</v>
      </c>
      <c r="L36" s="1">
        <v>456</v>
      </c>
      <c r="M36" s="1">
        <v>457</v>
      </c>
      <c r="N36" s="1">
        <v>987</v>
      </c>
      <c r="O36" s="1">
        <v>456</v>
      </c>
      <c r="P36" s="1">
        <v>567</v>
      </c>
      <c r="Q36" s="1">
        <v>465</v>
      </c>
      <c r="R36" s="1">
        <v>567</v>
      </c>
      <c r="S36" s="1">
        <v>987</v>
      </c>
      <c r="T36" s="1">
        <v>678</v>
      </c>
      <c r="U36" s="1">
        <v>987</v>
      </c>
      <c r="V36" s="1">
        <v>987</v>
      </c>
      <c r="W36" s="1">
        <v>678</v>
      </c>
      <c r="X36" s="1">
        <v>567</v>
      </c>
      <c r="Y36" s="1">
        <v>465</v>
      </c>
      <c r="Z36" s="1">
        <v>987</v>
      </c>
      <c r="AA36" s="1">
        <v>678</v>
      </c>
      <c r="AB36" s="1">
        <v>90</v>
      </c>
      <c r="AC36" s="1">
        <v>46</v>
      </c>
      <c r="AD36" s="1">
        <v>56</v>
      </c>
      <c r="AE36" s="1">
        <v>890</v>
      </c>
    </row>
    <row r="37" spans="1:31" x14ac:dyDescent="0.35">
      <c r="A37" s="1" t="s">
        <v>31</v>
      </c>
      <c r="B37" s="1">
        <v>98</v>
      </c>
      <c r="C37" s="1">
        <v>123</v>
      </c>
      <c r="D37" s="1">
        <v>123</v>
      </c>
      <c r="E37" s="1">
        <v>678</v>
      </c>
      <c r="F37" s="1">
        <v>879</v>
      </c>
      <c r="G37" s="1">
        <v>123</v>
      </c>
      <c r="H37" s="1">
        <v>567</v>
      </c>
      <c r="I37" s="1">
        <v>465</v>
      </c>
      <c r="J37" s="1">
        <v>567</v>
      </c>
      <c r="K37" s="1">
        <v>987</v>
      </c>
      <c r="L37" s="1">
        <v>678</v>
      </c>
      <c r="M37" s="1">
        <v>678</v>
      </c>
      <c r="N37" s="1">
        <v>789</v>
      </c>
      <c r="O37" s="1">
        <v>678</v>
      </c>
      <c r="P37" s="1">
        <v>91</v>
      </c>
      <c r="Q37" s="1">
        <v>345</v>
      </c>
      <c r="R37" s="1">
        <v>789</v>
      </c>
      <c r="S37" s="1">
        <v>768</v>
      </c>
      <c r="T37" s="1">
        <v>987</v>
      </c>
      <c r="U37" s="1">
        <v>678</v>
      </c>
      <c r="V37" s="1">
        <v>768</v>
      </c>
      <c r="W37" s="1">
        <v>987</v>
      </c>
      <c r="X37" s="1">
        <v>789</v>
      </c>
      <c r="Y37" s="1">
        <v>345</v>
      </c>
      <c r="Z37" s="1">
        <v>768</v>
      </c>
      <c r="AA37" s="1">
        <v>987</v>
      </c>
      <c r="AB37" s="1">
        <v>123</v>
      </c>
      <c r="AC37" s="1">
        <v>34</v>
      </c>
      <c r="AD37" s="1">
        <v>879</v>
      </c>
      <c r="AE37" s="1">
        <v>98</v>
      </c>
    </row>
    <row r="38" spans="1:31" x14ac:dyDescent="0.35">
      <c r="A38" s="1" t="s">
        <v>32</v>
      </c>
      <c r="B38" s="1">
        <v>67</v>
      </c>
      <c r="C38" s="1">
        <v>345</v>
      </c>
      <c r="D38" s="1">
        <v>345</v>
      </c>
      <c r="E38" s="1">
        <v>987</v>
      </c>
      <c r="F38" s="1">
        <v>900</v>
      </c>
      <c r="G38" s="1">
        <v>345</v>
      </c>
      <c r="H38" s="1">
        <v>34</v>
      </c>
      <c r="I38" s="1">
        <v>345</v>
      </c>
      <c r="J38" s="1">
        <v>789</v>
      </c>
      <c r="K38" s="1">
        <v>768</v>
      </c>
      <c r="L38" s="1">
        <v>987</v>
      </c>
      <c r="M38" s="1">
        <v>890</v>
      </c>
      <c r="N38" s="1">
        <v>909</v>
      </c>
      <c r="O38" s="1">
        <v>987</v>
      </c>
      <c r="P38" s="1">
        <v>901</v>
      </c>
      <c r="Q38" s="1">
        <v>567</v>
      </c>
      <c r="R38" s="1">
        <v>789</v>
      </c>
      <c r="S38" s="1">
        <v>768</v>
      </c>
      <c r="T38" s="1">
        <v>987</v>
      </c>
      <c r="U38" s="1">
        <v>890</v>
      </c>
      <c r="V38" s="1">
        <v>909</v>
      </c>
      <c r="W38" s="1">
        <v>987</v>
      </c>
      <c r="X38" s="1">
        <v>901</v>
      </c>
      <c r="Y38" s="1">
        <v>567</v>
      </c>
      <c r="Z38" s="1">
        <v>890</v>
      </c>
      <c r="AA38" s="1">
        <v>909</v>
      </c>
      <c r="AB38" s="1">
        <v>987</v>
      </c>
      <c r="AC38" s="1">
        <v>901</v>
      </c>
      <c r="AD38" s="1">
        <v>567</v>
      </c>
      <c r="AE38" s="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2CA9-76FA-43BA-A1C2-2074A83DC59A}">
  <dimension ref="A1:T39"/>
  <sheetViews>
    <sheetView tabSelected="1" workbookViewId="0">
      <selection activeCell="K53" sqref="K53"/>
    </sheetView>
  </sheetViews>
  <sheetFormatPr defaultRowHeight="14.5" x14ac:dyDescent="0.35"/>
  <cols>
    <col min="1" max="1" width="18.54296875" bestFit="1" customWidth="1"/>
    <col min="3" max="3" width="10.7265625" bestFit="1" customWidth="1"/>
    <col min="5" max="5" width="9.81640625" bestFit="1" customWidth="1"/>
    <col min="6" max="6" width="9.26953125" bestFit="1" customWidth="1"/>
  </cols>
  <sheetData>
    <row r="1" spans="1:20" x14ac:dyDescent="0.35">
      <c r="A1" s="6">
        <v>1</v>
      </c>
      <c r="B1" s="6">
        <v>10</v>
      </c>
      <c r="C1" s="6">
        <v>12</v>
      </c>
      <c r="D1" s="6"/>
      <c r="E1" s="6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5">
      <c r="A2" s="6"/>
      <c r="B2" s="6"/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5">
      <c r="A3" s="6"/>
      <c r="B3" s="6"/>
      <c r="C3" s="6"/>
      <c r="D3" s="6"/>
      <c r="E3" s="6"/>
      <c r="F3" s="6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5">
      <c r="A4" s="6"/>
      <c r="B4" s="6"/>
      <c r="C4" s="6"/>
      <c r="D4" s="6"/>
      <c r="E4" s="6"/>
      <c r="F4" s="6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6"/>
      <c r="B5" s="6"/>
      <c r="C5" s="6"/>
      <c r="D5" s="6"/>
      <c r="E5" s="6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6"/>
      <c r="B6" s="6"/>
      <c r="C6" s="6"/>
      <c r="D6" s="6"/>
      <c r="E6" s="6"/>
      <c r="F6" s="6"/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6"/>
      <c r="B7" s="6"/>
      <c r="C7" s="6"/>
      <c r="D7" s="6"/>
      <c r="E7" s="6"/>
      <c r="F7" s="6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6"/>
      <c r="B8" s="6"/>
      <c r="C8" s="6"/>
      <c r="D8" s="6"/>
      <c r="E8" s="6"/>
      <c r="F8" s="6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5">
      <c r="A9" s="6"/>
      <c r="B9" s="6"/>
      <c r="C9" s="6"/>
      <c r="D9" s="6"/>
      <c r="E9" s="6"/>
      <c r="F9" s="6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5"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5">
      <c r="A11" s="12" t="s">
        <v>33</v>
      </c>
      <c r="B11" s="12">
        <f ca="1">OFFSET(Sheet1!$A$1,1,COLUMN(A1)+$C$1)</f>
        <v>2013</v>
      </c>
      <c r="C11" s="12">
        <f ca="1">OFFSET(Sheet1!$A$1,1,COLUMN(B1)+$C$1)</f>
        <v>2014</v>
      </c>
      <c r="D11" s="12">
        <f ca="1">OFFSET(Sheet1!$A$1,1,COLUMN(C1)+$C$1)</f>
        <v>2015</v>
      </c>
      <c r="E11" s="12">
        <f ca="1">OFFSET(Sheet1!$A$1,1,COLUMN(D1)+$C$1)</f>
        <v>2016</v>
      </c>
      <c r="F11" s="12">
        <f ca="1">OFFSET(Sheet1!$A$1,1,COLUMN(E1)+$C$1)</f>
        <v>2017</v>
      </c>
      <c r="G11" s="12">
        <f ca="1">OFFSET(Sheet1!$A$1,1,COLUMN(F1)+$C$1)</f>
        <v>2018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12" t="str">
        <f ca="1">CHOOSE($A$1,OFFSET(Sheet1!A2,'KPI DASHBOARD'!B1,0),OFFSET(Sheet1!A15,'KPI DASHBOARD'!B1,0),OFFSET(Sheet1!A28,'KPI DASHBOARD'!B1,0))</f>
        <v>DHARMENDRA RANA</v>
      </c>
      <c r="B12" s="12">
        <f ca="1">VLOOKUP(A12,Sheet1!1:39,MATCH('KPI DASHBOARD'!B11,Sheet1!A2:AE2,0),0)</f>
        <v>34</v>
      </c>
      <c r="C12" s="12">
        <f ca="1">VLOOKUP(A12,Sheet1!1:40,MATCH('KPI DASHBOARD'!C11,Sheet1!A2:AE2,0),0)</f>
        <v>345</v>
      </c>
      <c r="D12" s="12">
        <f ca="1">VLOOKUP(A12,Sheet1!1:39,MATCH('KPI DASHBOARD'!D11,Sheet1!A2:AE2,0),0)</f>
        <v>789</v>
      </c>
      <c r="E12" s="12">
        <f ca="1">VLOOKUP(A12,Sheet1!1:40,MATCH('KPI DASHBOARD'!E11,Sheet1!A2:AE2,0),0)</f>
        <v>768</v>
      </c>
      <c r="F12" s="12">
        <f ca="1">VLOOKUP(A12,Sheet1!1:38,MATCH('KPI DASHBOARD'!F11,Sheet1!A2:AE2,0),0)</f>
        <v>987</v>
      </c>
      <c r="G12" s="12">
        <f ca="1">VLOOKUP(A12,Sheet1!1:38,MATCH('KPI DASHBOARD'!G11,Sheet1!A28:AE28,0),0)</f>
        <v>890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5">
      <c r="A13" s="12" t="s">
        <v>34</v>
      </c>
      <c r="B13" s="12">
        <f ca="1">B12+RANDBETWEEN(1,20)</f>
        <v>45</v>
      </c>
      <c r="C13" s="12">
        <f t="shared" ref="C13:G13" ca="1" si="0">C12+RANDBETWEEN(1,20)</f>
        <v>362</v>
      </c>
      <c r="D13" s="12">
        <f t="shared" ca="1" si="0"/>
        <v>790</v>
      </c>
      <c r="E13" s="12">
        <f t="shared" ca="1" si="0"/>
        <v>783</v>
      </c>
      <c r="F13" s="12">
        <f t="shared" ca="1" si="0"/>
        <v>994</v>
      </c>
      <c r="G13" s="12">
        <f t="shared" ca="1" si="0"/>
        <v>907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5">
      <c r="A14" s="4"/>
      <c r="B14" s="4"/>
      <c r="C14" s="4"/>
      <c r="D14" s="4"/>
      <c r="E14" s="4"/>
      <c r="F14" s="4"/>
      <c r="G14" s="4"/>
      <c r="H14" s="4"/>
      <c r="I14" s="22" t="str" cm="1">
        <f t="array" ref="I14:I23">CHOOSE($A$1,FINANCE,OPERATION,HR)</f>
        <v>SUJATA MOHANTY</v>
      </c>
      <c r="J14" s="22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5">
      <c r="A15" s="21" t="s">
        <v>33</v>
      </c>
      <c r="B15" s="21">
        <f ca="1">B11</f>
        <v>2013</v>
      </c>
      <c r="C15" s="21">
        <f t="shared" ref="C15:G15" ca="1" si="1">C11</f>
        <v>2014</v>
      </c>
      <c r="D15" s="21">
        <f t="shared" ca="1" si="1"/>
        <v>2015</v>
      </c>
      <c r="E15" s="21">
        <f t="shared" ca="1" si="1"/>
        <v>2016</v>
      </c>
      <c r="F15" s="21">
        <f t="shared" ca="1" si="1"/>
        <v>2017</v>
      </c>
      <c r="G15" s="21">
        <f t="shared" ca="1" si="1"/>
        <v>2018</v>
      </c>
      <c r="H15" s="10" t="s">
        <v>38</v>
      </c>
      <c r="I15" s="22" t="str">
        <v>SURAJ RAJPUT</v>
      </c>
      <c r="J15" s="22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5" thickBot="1" x14ac:dyDescent="0.4">
      <c r="A16" s="19" t="s">
        <v>35</v>
      </c>
      <c r="B16" s="20" cm="1">
        <f t="array" aca="1" ref="B16" ca="1">SUMPRODUCT((YEAR=$B$15)*INDIRECT($A$16&amp;"_"&amp;"Data"))</f>
        <v>6208</v>
      </c>
      <c r="C16" s="20" cm="1">
        <f t="array" aca="1" ref="C16" ca="1">SUMPRODUCT((YEAR=$C$15)*INDIRECT(($A$16&amp;"_"&amp;"DATA")))</f>
        <v>5317</v>
      </c>
      <c r="D16" s="20">
        <v>6208</v>
      </c>
      <c r="E16" s="20" cm="1">
        <f t="array" aca="1" ref="E16" ca="1">SUMPRODUCT((YEAR=$E$15)*INDIRECT(($A$16&amp;"_"&amp;"Data")))</f>
        <v>5261</v>
      </c>
      <c r="F16" s="20" cm="1">
        <f t="array" aca="1" ref="F16" ca="1">SUMPRODUCT((YEAR=$F$15)*INDIRECT(($A$16&amp;"_"&amp;"Data")))</f>
        <v>3636</v>
      </c>
      <c r="G16" s="20" cm="1">
        <f t="array" aca="1" ref="G16" ca="1">SUMPRODUCT((YEAR=$G$15)*INDIRECT(($A$16&amp;"_"&amp;"Data")))</f>
        <v>5557</v>
      </c>
      <c r="H16" s="8">
        <f ca="1">SUM(B16:G16)</f>
        <v>32187</v>
      </c>
      <c r="I16" s="22" t="str">
        <v>PRAMOD BHAVSAR</v>
      </c>
      <c r="J16" s="22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5.5" thickTop="1" thickBot="1" x14ac:dyDescent="0.4">
      <c r="A17" s="9" t="s">
        <v>36</v>
      </c>
      <c r="B17" s="11" cm="1">
        <f t="array" aca="1" ref="B17" ca="1">SUMPRODUCT((YEAR=$B$15)*INDIRECT(($A$17&amp;"_"&amp;"Data")))</f>
        <v>5557</v>
      </c>
      <c r="C17" s="11" cm="1">
        <f t="array" aca="1" ref="C17" ca="1">SUMPRODUCT((YEAR=$C$15)*INDIRECT(($A$17&amp;"_"&amp;"Data")))</f>
        <v>4104</v>
      </c>
      <c r="D17" s="11" cm="1">
        <f t="array" aca="1" ref="D17" ca="1">SUMPRODUCT((YEAR=$D$15)*INDIRECT(($A$17&amp;"_"&amp;"Data")))</f>
        <v>4493</v>
      </c>
      <c r="E17" s="11" cm="1">
        <f t="array" aca="1" ref="E17" ca="1">SUMPRODUCT((YEAR=$E$15)*INDIRECT($A$17&amp;"_"&amp;"Data"))</f>
        <v>686</v>
      </c>
      <c r="F17" s="11" cm="1">
        <f t="array" aca="1" ref="F17" ca="1">SUMPRODUCT((YEAR=$F$15)*INDIRECT(($A$17&amp;"_"&amp;"Data")))</f>
        <v>4104</v>
      </c>
      <c r="G17" s="11" cm="1">
        <f t="array" aca="1" ref="G17" ca="1">SUMPRODUCT((YEAR=$G$15)*INDIRECT(($A$17&amp;"_"&amp;"Data")))</f>
        <v>4493</v>
      </c>
      <c r="H17" s="8">
        <f t="shared" ref="H17:H18" ca="1" si="2">SUM(B17:G17)</f>
        <v>23437</v>
      </c>
      <c r="I17" s="22" t="str">
        <v>ATSH OJHA</v>
      </c>
      <c r="J17" s="22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5.5" thickTop="1" thickBot="1" x14ac:dyDescent="0.4">
      <c r="A18" s="9" t="s">
        <v>22</v>
      </c>
      <c r="B18" s="11" cm="1">
        <f t="array" aca="1" ref="B18" ca="1">SUMPRODUCT((YEAR=$B$15)*INDIRECT(($A$18&amp;"_"&amp;"Data")))</f>
        <v>5668</v>
      </c>
      <c r="C18" s="11" cm="1">
        <f t="array" aca="1" ref="C18" ca="1">SUMPRODUCT((YEAR=$C$15)*INDIRECT(($A$18&amp;"_"&amp;"Data")))</f>
        <v>5766</v>
      </c>
      <c r="D18" s="11" cm="1">
        <f t="array" aca="1" ref="D18" ca="1">SUMPRODUCT((YEAR=$D$15)*INDIRECT(($A$18&amp;"_"&amp;"Data")))</f>
        <v>6722</v>
      </c>
      <c r="E18" s="11" cm="1">
        <f t="array" aca="1" ref="E18" ca="1">SUMPRODUCT((YEAR=$E$15)*INDIRECT(($A$18&amp;"_"&amp;"Data")))</f>
        <v>5315</v>
      </c>
      <c r="F18" s="11" cm="1">
        <f t="array" aca="1" ref="F18" ca="1">SUMPRODUCT((YEAR=$F$15)*INDIRECT(($A$18&amp;"_"&amp;"Data")))</f>
        <v>8181</v>
      </c>
      <c r="G18" s="11" cm="1">
        <f t="array" aca="1" ref="G18" ca="1">SUMPRODUCT((YEAR=$G$15)*INDIRECT(($A$18&amp;"_"&amp;"Data")))</f>
        <v>6006</v>
      </c>
      <c r="H18" s="8">
        <f t="shared" ca="1" si="2"/>
        <v>37658</v>
      </c>
      <c r="I18" s="22" t="str">
        <v>SINTU KUMAR</v>
      </c>
      <c r="J18" s="22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5.5" thickTop="1" thickBot="1" x14ac:dyDescent="0.4">
      <c r="A19" s="9" t="s">
        <v>37</v>
      </c>
      <c r="B19" s="11">
        <f ca="1">SUM(B18,B17,B16)</f>
        <v>17433</v>
      </c>
      <c r="C19" s="11">
        <f ca="1">SUM(C16:C18)</f>
        <v>15187</v>
      </c>
      <c r="D19" s="11">
        <f ca="1">SUM(D16:D18)</f>
        <v>17423</v>
      </c>
      <c r="E19" s="11">
        <f ca="1">SUM(E16:E18)</f>
        <v>11262</v>
      </c>
      <c r="F19" s="11">
        <f ca="1">SUM(F16:F18)</f>
        <v>15921</v>
      </c>
      <c r="G19" s="11">
        <f ca="1">SUM(G16:G18)</f>
        <v>16056</v>
      </c>
      <c r="H19" s="7"/>
      <c r="I19" s="22" t="str">
        <v>KRUTIKA SHELAR</v>
      </c>
      <c r="J19" s="22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5" thickTop="1" x14ac:dyDescent="0.35">
      <c r="A20" s="4"/>
      <c r="B20" s="4"/>
      <c r="C20" s="4"/>
      <c r="D20" s="4"/>
      <c r="E20" s="4"/>
      <c r="F20" s="4"/>
      <c r="G20" s="4"/>
      <c r="H20" s="4"/>
      <c r="I20" s="22" t="str">
        <v>ARJUN SHAW</v>
      </c>
      <c r="J20" s="22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5">
      <c r="A21" s="13" t="s">
        <v>33</v>
      </c>
      <c r="B21" s="17" t="s">
        <v>35</v>
      </c>
      <c r="C21" s="17" t="s">
        <v>36</v>
      </c>
      <c r="D21" s="17" t="s">
        <v>22</v>
      </c>
      <c r="E21" s="18" t="s">
        <v>39</v>
      </c>
      <c r="F21" s="18" t="s">
        <v>40</v>
      </c>
      <c r="G21" s="18" t="s">
        <v>41</v>
      </c>
      <c r="H21" s="4"/>
      <c r="I21" s="22" t="str">
        <v>SHRIIKANT BADGE</v>
      </c>
      <c r="J21" s="22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5" thickBot="1" x14ac:dyDescent="0.4">
      <c r="A22" s="9">
        <f t="array" aca="1" ref="A22:A27" ca="1">TRANSPOSE(B15:G15)</f>
        <v>2013</v>
      </c>
      <c r="B22" s="15">
        <f t="array" ref="B22:B27" ca="1">TRANSPOSE(B16:G16)</f>
        <v>6208</v>
      </c>
      <c r="C22" s="15">
        <f t="array" aca="1" ref="C22:C27" ca="1">TRANSPOSE(B17:G17)</f>
        <v>5557</v>
      </c>
      <c r="D22" s="15">
        <f t="array" aca="1" ref="D22:D27" ca="1">TRANSPOSE(B18:G18)</f>
        <v>5668</v>
      </c>
      <c r="E22" s="16"/>
      <c r="F22" s="4">
        <f ca="1">AVERAGE(B22:D22)</f>
        <v>5811</v>
      </c>
      <c r="G22" s="4"/>
      <c r="H22" s="4"/>
      <c r="I22" s="22" t="str">
        <v>JITENDRA KUMAR</v>
      </c>
      <c r="J22" s="22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5.5" thickTop="1" thickBot="1" x14ac:dyDescent="0.4">
      <c r="A23" s="9">
        <f ca="1"/>
        <v>2014</v>
      </c>
      <c r="B23" s="5">
        <f ca="1"/>
        <v>5317</v>
      </c>
      <c r="C23" s="5">
        <f ca="1"/>
        <v>4104</v>
      </c>
      <c r="D23" s="5">
        <f ca="1"/>
        <v>5766</v>
      </c>
      <c r="E23" s="14"/>
      <c r="F23" s="4">
        <f t="shared" ref="F23:F27" ca="1" si="3">AVERAGE(B23:D23)</f>
        <v>5062.333333333333</v>
      </c>
      <c r="G23" s="4"/>
      <c r="H23" s="4"/>
      <c r="I23" s="22" t="str">
        <v>DHARMENDRA RANA</v>
      </c>
      <c r="J23" s="22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5.5" thickTop="1" thickBot="1" x14ac:dyDescent="0.4">
      <c r="A24" s="9">
        <f ca="1"/>
        <v>2015</v>
      </c>
      <c r="B24" s="5">
        <v>6208</v>
      </c>
      <c r="C24" s="5">
        <f ca="1"/>
        <v>4493</v>
      </c>
      <c r="D24" s="5">
        <f ca="1"/>
        <v>6722</v>
      </c>
      <c r="E24" s="14"/>
      <c r="F24" s="4">
        <f t="shared" ca="1" si="3"/>
        <v>5807.666666666667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5.5" thickTop="1" thickBot="1" x14ac:dyDescent="0.4">
      <c r="A25" s="9">
        <f ca="1"/>
        <v>2016</v>
      </c>
      <c r="B25" s="5">
        <f ca="1"/>
        <v>5261</v>
      </c>
      <c r="C25" s="5">
        <f ca="1"/>
        <v>686</v>
      </c>
      <c r="D25" s="5">
        <f ca="1"/>
        <v>5315</v>
      </c>
      <c r="E25" s="14"/>
      <c r="F25" s="4">
        <f t="shared" ca="1" si="3"/>
        <v>3754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5.5" thickTop="1" thickBot="1" x14ac:dyDescent="0.4">
      <c r="A26" s="9">
        <f ca="1"/>
        <v>2017</v>
      </c>
      <c r="B26" s="5">
        <f ca="1"/>
        <v>3636</v>
      </c>
      <c r="C26" s="5">
        <f ca="1"/>
        <v>4104</v>
      </c>
      <c r="D26" s="5">
        <f ca="1"/>
        <v>8181</v>
      </c>
      <c r="E26" s="14"/>
      <c r="F26" s="4">
        <f t="shared" ca="1" si="3"/>
        <v>5307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5.5" thickTop="1" thickBot="1" x14ac:dyDescent="0.4">
      <c r="A27" s="9">
        <f ca="1"/>
        <v>2018</v>
      </c>
      <c r="B27" s="5">
        <f ca="1"/>
        <v>5557</v>
      </c>
      <c r="C27" s="5">
        <f ca="1"/>
        <v>4493</v>
      </c>
      <c r="D27" s="5">
        <f ca="1"/>
        <v>6006</v>
      </c>
      <c r="E27" s="14"/>
      <c r="F27" s="4">
        <f t="shared" ca="1" si="3"/>
        <v>5352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5" thickTop="1" x14ac:dyDescent="0.35">
      <c r="A28" s="4"/>
      <c r="B28" s="4" t="str">
        <f>CHOOSE(A1,"FINANCE","OPERATION","HR")</f>
        <v>FINANCE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5">
      <c r="A29" s="23" t="s">
        <v>42</v>
      </c>
      <c r="B29" s="24">
        <f ca="1">B15</f>
        <v>2013</v>
      </c>
      <c r="C29" s="24">
        <f t="shared" ref="C29:G29" ca="1" si="4">C15</f>
        <v>2014</v>
      </c>
      <c r="D29" s="24">
        <f t="shared" ca="1" si="4"/>
        <v>2015</v>
      </c>
      <c r="E29" s="24">
        <f t="shared" ca="1" si="4"/>
        <v>2016</v>
      </c>
      <c r="F29" s="24">
        <f t="shared" ca="1" si="4"/>
        <v>2017</v>
      </c>
      <c r="G29" s="24">
        <f t="shared" ca="1" si="4"/>
        <v>2018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5">
      <c r="A30" s="3" t="str">
        <f t="array" aca="1" ref="A30:A39" ca="1">INDIRECT(B28)</f>
        <v>SUJATA MOHANTY</v>
      </c>
      <c r="B30" s="25">
        <f ca="1">VLOOKUP(A30,Sheet1!2:38,MATCH('KPI DASHBOARD'!B29,Sheet1!A2:AE2,0),0)</f>
        <v>123</v>
      </c>
      <c r="C30" s="25">
        <f ca="1">VLOOKUP(A30,Sheet1!2:38,MATCH('KPI DASHBOARD'!C29,Sheet1!A2:AE2,0),0)</f>
        <v>234</v>
      </c>
      <c r="D30" s="25">
        <f ca="1">VLOOKUP(A30,Sheet1!1:39,MATCH('KPI DASHBOARD'!D29,Sheet1!A2:AE2,0),0)</f>
        <v>678</v>
      </c>
      <c r="E30" s="25">
        <f ca="1">VLOOKUP(A30,Sheet1!2:38,MATCH('KPI DASHBOARD'!E29,Sheet1!A2:AE2,0),0)</f>
        <v>23</v>
      </c>
      <c r="F30" s="25">
        <f ca="1">VLOOKUP(A30,Sheet1!2:39,MATCH('KPI DASHBOARD'!F29,Sheet1!A2:AE2,0),0)</f>
        <v>67</v>
      </c>
      <c r="G30" s="25">
        <f ca="1">VLOOKUP(A30,Sheet1!2:39,MATCH('KPI DASHBOARD'!G29,Sheet1!A2:AE2,0),0)</f>
        <v>909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5">
      <c r="A31" s="3" t="str">
        <f ca="1"/>
        <v>SURAJ RAJPUT</v>
      </c>
      <c r="B31" s="25">
        <f ca="1">VLOOKUP(A31,Sheet1!3:39,MATCH('KPI DASHBOARD'!B30,Sheet1!A3:AE3,0),0)</f>
        <v>456</v>
      </c>
      <c r="C31" s="25">
        <f ca="1">VLOOKUP(A31,Sheet1!3:39,MATCH('KPI DASHBOARD'!C30,Sheet1!A3:AE3,0),0)</f>
        <v>457</v>
      </c>
      <c r="D31" s="25">
        <f ca="1">VLOOKUP(A31,Sheet1!2:40,MATCH('KPI DASHBOARD'!D30,Sheet1!A3:AE3,0),0)</f>
        <v>890</v>
      </c>
      <c r="E31" s="25">
        <f ca="1">VLOOKUP(A31,Sheet1!3:39,MATCH('KPI DASHBOARD'!E30,Sheet1!A3:AE3,0),0)</f>
        <v>43</v>
      </c>
      <c r="F31" s="25">
        <f ca="1">VLOOKUP(A31,Sheet1!3:40,MATCH('KPI DASHBOARD'!F30,Sheet1!A3:AE3,0),0)</f>
        <v>89</v>
      </c>
      <c r="G31" s="25">
        <f ca="1">VLOOKUP(A31,Sheet1!3:40,MATCH('KPI DASHBOARD'!G30,Sheet1!A3:AE3,0),0)</f>
        <v>987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5">
      <c r="A32" s="3" t="str">
        <f ca="1"/>
        <v>PRAMOD BHAVSAR</v>
      </c>
      <c r="B32" s="25">
        <f ca="1">VLOOKUP(A32,Sheet1!4:40,MATCH('KPI DASHBOARD'!B31,Sheet1!A4:AE4,0),0)</f>
        <v>678</v>
      </c>
      <c r="C32" s="25">
        <f ca="1">VLOOKUP(A32,Sheet1!4:40,MATCH('KPI DASHBOARD'!C31,Sheet1!A4:AE4,0),0)</f>
        <v>678</v>
      </c>
      <c r="D32" s="25">
        <f ca="1">VLOOKUP(A32,Sheet1!3:41,MATCH('KPI DASHBOARD'!D31,Sheet1!A4:AE4,0),0)</f>
        <v>987</v>
      </c>
      <c r="E32" s="25">
        <f ca="1">VLOOKUP(A32,Sheet1!4:40,MATCH('KPI DASHBOARD'!E31,Sheet1!A4:AE4,0),0)</f>
        <v>56</v>
      </c>
      <c r="F32" s="25">
        <f ca="1">VLOOKUP(A32,Sheet1!4:41,MATCH('KPI DASHBOARD'!F31,Sheet1!A4:AE4,0),0)</f>
        <v>90</v>
      </c>
      <c r="G32" s="25">
        <f ca="1">VLOOKUP(A32,Sheet1!4:41,MATCH('KPI DASHBOARD'!G31,Sheet1!A4:AE4,0),0)</f>
        <v>789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5">
      <c r="A33" s="3" t="str">
        <f ca="1"/>
        <v>ATSH OJHA</v>
      </c>
      <c r="B33" s="25">
        <f ca="1">VLOOKUP(A33,Sheet1!5:41,MATCH('KPI DASHBOARD'!B32,Sheet1!A5:AE5,0),0)</f>
        <v>987</v>
      </c>
      <c r="C33" s="25">
        <f ca="1">VLOOKUP(A33,Sheet1!5:41,MATCH('KPI DASHBOARD'!C32,Sheet1!A5:AE5,0),0)</f>
        <v>987</v>
      </c>
      <c r="D33" s="25">
        <f ca="1">VLOOKUP(A33,Sheet1!4:42,MATCH('KPI DASHBOARD'!D32,Sheet1!A5:AE5,0),0)</f>
        <v>768</v>
      </c>
      <c r="E33" s="25">
        <f ca="1">VLOOKUP(A33,Sheet1!5:41,MATCH('KPI DASHBOARD'!E32,Sheet1!A5:AE5,0),0)</f>
        <v>879</v>
      </c>
      <c r="F33" s="25">
        <f ca="1">VLOOKUP(A33,Sheet1!5:42,MATCH('KPI DASHBOARD'!F32,Sheet1!A5:AE5,0),0)</f>
        <v>123</v>
      </c>
      <c r="G33" s="25">
        <f ca="1">VLOOKUP(A33,Sheet1!5:42,MATCH('KPI DASHBOARD'!G32,Sheet1!A5:AE5,0),0)</f>
        <v>909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5">
      <c r="A34" s="3" t="str">
        <f ca="1"/>
        <v>SINTU KUMAR</v>
      </c>
      <c r="B34" s="25">
        <f ca="1">VLOOKUP(A34,Sheet1!6:42,MATCH('KPI DASHBOARD'!B33,Sheet1!A6:AE6,0),0)</f>
        <v>789</v>
      </c>
      <c r="C34" s="25">
        <f ca="1">VLOOKUP(A34,Sheet1!6:42,MATCH('KPI DASHBOARD'!C33,Sheet1!A6:AE6,0),0)</f>
        <v>789</v>
      </c>
      <c r="D34" s="25">
        <f ca="1">VLOOKUP(A34,Sheet1!5:43,MATCH('KPI DASHBOARD'!D33,Sheet1!A6:AE6,0),0)</f>
        <v>456</v>
      </c>
      <c r="E34" s="25">
        <f ca="1">VLOOKUP(A34,Sheet1!6:42,MATCH('KPI DASHBOARD'!E33,Sheet1!A6:AE6,0),0)</f>
        <v>900</v>
      </c>
      <c r="F34" s="25">
        <f ca="1">VLOOKUP(A34,Sheet1!6:43,MATCH('KPI DASHBOARD'!F33,Sheet1!A6:AE6,0),0)</f>
        <v>345</v>
      </c>
      <c r="G34" s="25">
        <f ca="1">VLOOKUP(A34,Sheet1!6:43,MATCH('KPI DASHBOARD'!G33,Sheet1!A6:AE6,0),0)</f>
        <v>987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5">
      <c r="A35" s="3" t="str">
        <f ca="1"/>
        <v>KRUTIKA SHELAR</v>
      </c>
      <c r="B35" s="25">
        <f ca="1">VLOOKUP(A35,Sheet1!7:43,MATCH('KPI DASHBOARD'!B34,Sheet1!A7:AE7,0),0)</f>
        <v>23</v>
      </c>
      <c r="C35" s="25">
        <f ca="1">VLOOKUP(A35,Sheet1!7:43,MATCH('KPI DASHBOARD'!C34,Sheet1!A7:AE7,0),0)</f>
        <v>23</v>
      </c>
      <c r="D35" s="25">
        <f ca="1">VLOOKUP(A35,Sheet1!6:44,MATCH('KPI DASHBOARD'!D34,Sheet1!A7:AE7,0),0)</f>
        <v>67</v>
      </c>
      <c r="E35" s="25">
        <f ca="1">VLOOKUP(A35,Sheet1!7:43,MATCH('KPI DASHBOARD'!E34,Sheet1!A7:AE7,0),0)</f>
        <v>37</v>
      </c>
      <c r="F35" s="25">
        <f ca="1">VLOOKUP(A35,Sheet1!7:44,MATCH('KPI DASHBOARD'!F34,Sheet1!A7:AE7,0),0)</f>
        <v>678</v>
      </c>
      <c r="G35" s="25">
        <f ca="1">VLOOKUP(A35,Sheet1!7:44,MATCH('KPI DASHBOARD'!G34,Sheet1!A7:AE7,0),0)</f>
        <v>768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5">
      <c r="A36" s="3" t="str">
        <f ca="1"/>
        <v>ARJUN SHAW</v>
      </c>
      <c r="B36" s="25">
        <f ca="1">VLOOKUP(A36,Sheet1!8:44,MATCH('KPI DASHBOARD'!B35,Sheet1!A8:AE8,0),0)</f>
        <v>43</v>
      </c>
      <c r="C36" s="25">
        <f ca="1">VLOOKUP(A36,Sheet1!8:44,MATCH('KPI DASHBOARD'!C35,Sheet1!A8:AE8,0),0)</f>
        <v>43</v>
      </c>
      <c r="D36" s="25">
        <f ca="1">VLOOKUP(A36,Sheet1!7:45,MATCH('KPI DASHBOARD'!D35,Sheet1!A8:AE8,0),0)</f>
        <v>89</v>
      </c>
      <c r="E36" s="25">
        <f ca="1">VLOOKUP(A36,Sheet1!8:44,MATCH('KPI DASHBOARD'!E35,Sheet1!A8:AE8,0),0)</f>
        <v>678</v>
      </c>
      <c r="F36" s="25">
        <f ca="1">VLOOKUP(A36,Sheet1!8:45,MATCH('KPI DASHBOARD'!F35,Sheet1!A8:AE8,0),0)</f>
        <v>465</v>
      </c>
      <c r="G36" s="25">
        <f ca="1">VLOOKUP(A36,Sheet1!8:45,MATCH('KPI DASHBOARD'!G35,Sheet1!A8:AE8,0),0)</f>
        <v>456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5">
      <c r="A37" s="3" t="str">
        <f ca="1"/>
        <v>SHRIIKANT BADGE</v>
      </c>
      <c r="B37" s="25">
        <f ca="1">VLOOKUP(A37,Sheet1!9:45,MATCH('KPI DASHBOARD'!B36,Sheet1!A9:AE9,0),0)</f>
        <v>56</v>
      </c>
      <c r="C37" s="25">
        <f ca="1">VLOOKUP(A37,Sheet1!9:45,MATCH('KPI DASHBOARD'!C36,Sheet1!A9:AE9,0),0)</f>
        <v>56</v>
      </c>
      <c r="D37" s="25">
        <f ca="1">VLOOKUP(A37,Sheet1!8:46,MATCH('KPI DASHBOARD'!D36,Sheet1!A9:AE9,0),0)</f>
        <v>90</v>
      </c>
      <c r="E37" s="25">
        <f ca="1">VLOOKUP(A37,Sheet1!9:45,MATCH('KPI DASHBOARD'!E36,Sheet1!A9:AE9,0),0)</f>
        <v>890</v>
      </c>
      <c r="F37" s="25">
        <f ca="1">VLOOKUP(A37,Sheet1!9:46,MATCH('KPI DASHBOARD'!F36,Sheet1!A9:AE9,0),0)</f>
        <v>345</v>
      </c>
      <c r="G37" s="25">
        <f ca="1">VLOOKUP(A37,Sheet1!9:46,MATCH('KPI DASHBOARD'!G36,Sheet1!A9:AE9,0),0)</f>
        <v>37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5">
      <c r="A38" s="3" t="str">
        <f ca="1"/>
        <v>JITENDRA KUMAR</v>
      </c>
      <c r="B38" s="25">
        <f ca="1">VLOOKUP(A38,Sheet1!10:46,MATCH('KPI DASHBOARD'!B37,Sheet1!A10:AE10,0),0)</f>
        <v>879</v>
      </c>
      <c r="C38" s="25">
        <f ca="1">VLOOKUP(A38,Sheet1!10:46,MATCH('KPI DASHBOARD'!C37,Sheet1!A10:AE10,0),0)</f>
        <v>879</v>
      </c>
      <c r="D38" s="25">
        <f ca="1">VLOOKUP(A38,Sheet1!9:47,MATCH('KPI DASHBOARD'!D37,Sheet1!A10:AE10,0),0)</f>
        <v>123</v>
      </c>
      <c r="E38" s="25">
        <f ca="1">VLOOKUP(A38,Sheet1!10:46,MATCH('KPI DASHBOARD'!E37,Sheet1!A10:AE10,0),0)</f>
        <v>987</v>
      </c>
      <c r="F38" s="25">
        <f ca="1">VLOOKUP(A38,Sheet1!10:47,MATCH('KPI DASHBOARD'!F37,Sheet1!A10:AE10,0),0)</f>
        <v>567</v>
      </c>
      <c r="G38" s="25">
        <f ca="1">VLOOKUP(A38,Sheet1!10:47,MATCH('KPI DASHBOARD'!G37,Sheet1!A10:AE10,0),0)</f>
        <v>465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5">
      <c r="A39" s="3" t="str">
        <f ca="1"/>
        <v>DHARMENDRA RANA</v>
      </c>
      <c r="B39" s="25">
        <f ca="1">VLOOKUP(A39,Sheet1!11:47,MATCH('KPI DASHBOARD'!B38,Sheet1!A11:AE11,0),0)</f>
        <v>900</v>
      </c>
      <c r="C39" s="25">
        <f ca="1">VLOOKUP(A39,Sheet1!11:47,MATCH('KPI DASHBOARD'!C38,Sheet1!A11:AE11,0),0)</f>
        <v>900</v>
      </c>
      <c r="D39" s="25">
        <f ca="1">VLOOKUP(A39,Sheet1!10:48,MATCH('KPI DASHBOARD'!D38,Sheet1!A11:AE11,0),0)</f>
        <v>345</v>
      </c>
      <c r="E39" s="25">
        <f ca="1">VLOOKUP(A39,Sheet1!11:47,MATCH('KPI DASHBOARD'!E38,Sheet1!A11:AE11,0),0)</f>
        <v>768</v>
      </c>
      <c r="F39" s="25">
        <f ca="1">VLOOKUP(A39,Sheet1!11:48,MATCH('KPI DASHBOARD'!F38,Sheet1!A11:AE11,0),0)</f>
        <v>34</v>
      </c>
      <c r="G39" s="25">
        <f ca="1">VLOOKUP(A39,Sheet1!11:48,MATCH('KPI DASHBOARD'!G38,Sheet1!A11:AE11,0),0)</f>
        <v>345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</sheetData>
  <conditionalFormatting sqref="F22:F27">
    <cfRule type="dataBar" priority="1">
      <dataBar showValue="0">
        <cfvo type="min"/>
        <cfvo type="max"/>
        <color theme="4" tint="-0.249977111117893"/>
      </dataBar>
      <extLst>
        <ext xmlns:x14="http://schemas.microsoft.com/office/spreadsheetml/2009/9/main" uri="{B025F937-C7B1-47D3-B67F-A62EFF666E3E}">
          <x14:id>{9B0076B0-0D74-4498-B6FD-F4D0A95BD2EB}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>
                <anchor moveWithCells="1">
                  <from>
                    <xdr:col>7</xdr:col>
                    <xdr:colOff>457200</xdr:colOff>
                    <xdr:row>1</xdr:row>
                    <xdr:rowOff>44450</xdr:rowOff>
                  </from>
                  <to>
                    <xdr:col>9</xdr:col>
                    <xdr:colOff>374650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10</xdr:col>
                    <xdr:colOff>82550</xdr:colOff>
                    <xdr:row>1</xdr:row>
                    <xdr:rowOff>44450</xdr:rowOff>
                  </from>
                  <to>
                    <xdr:col>12</xdr:col>
                    <xdr:colOff>6350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ion Button 3">
              <controlPr defaultSize="0" autoFill="0" autoLine="0" autoPict="0">
                <anchor moveWithCells="1">
                  <from>
                    <xdr:col>12</xdr:col>
                    <xdr:colOff>336550</xdr:colOff>
                    <xdr:row>1</xdr:row>
                    <xdr:rowOff>31750</xdr:rowOff>
                  </from>
                  <to>
                    <xdr:col>14</xdr:col>
                    <xdr:colOff>171450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Drop Down 4">
              <controlPr defaultSize="0" autoLine="0" autoPict="0">
                <anchor moveWithCells="1">
                  <from>
                    <xdr:col>10</xdr:col>
                    <xdr:colOff>266700</xdr:colOff>
                    <xdr:row>5</xdr:row>
                    <xdr:rowOff>69850</xdr:rowOff>
                  </from>
                  <to>
                    <xdr:col>14</xdr:col>
                    <xdr:colOff>107950</xdr:colOff>
                    <xdr:row>6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Scroll Bar 5">
              <controlPr defaultSize="0" autoPict="0">
                <anchor moveWithCells="1">
                  <from>
                    <xdr:col>0</xdr:col>
                    <xdr:colOff>190500</xdr:colOff>
                    <xdr:row>8</xdr:row>
                    <xdr:rowOff>139700</xdr:rowOff>
                  </from>
                  <to>
                    <xdr:col>5</xdr:col>
                    <xdr:colOff>431800</xdr:colOff>
                    <xdr:row>9</xdr:row>
                    <xdr:rowOff>120650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0076B0-0D74-4498-B6FD-F4D0A95BD2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F22:F27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73D73B6C-3FF5-43E7-864F-744091F09FED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'KPI DASHBOARD'!B22:D22</xm:f>
              <xm:sqref>G22</xm:sqref>
            </x14:sparkline>
            <x14:sparkline>
              <xm:f>'KPI DASHBOARD'!B23:D23</xm:f>
              <xm:sqref>G23</xm:sqref>
            </x14:sparkline>
            <x14:sparkline>
              <xm:f>'KPI DASHBOARD'!B24:D24</xm:f>
              <xm:sqref>G24</xm:sqref>
            </x14:sparkline>
            <x14:sparkline>
              <xm:f>'KPI DASHBOARD'!B25:D25</xm:f>
              <xm:sqref>G25</xm:sqref>
            </x14:sparkline>
            <x14:sparkline>
              <xm:f>'KPI DASHBOARD'!B26:D26</xm:f>
              <xm:sqref>G26</xm:sqref>
            </x14:sparkline>
            <x14:sparkline>
              <xm:f>'KPI DASHBOARD'!B27:D27</xm:f>
              <xm:sqref>G27</xm:sqref>
            </x14:sparkline>
          </x14:sparklines>
        </x14:sparklineGroup>
        <x14:sparklineGroup displayEmptyCellsAs="gap" xr2:uid="{0249A678-B566-4C42-8620-9654A6F1DC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'KPI DASHBOARD'!B22:D22</xm:f>
              <xm:sqref>E22</xm:sqref>
            </x14:sparkline>
            <x14:sparkline>
              <xm:f>'KPI DASHBOARD'!B23:D23</xm:f>
              <xm:sqref>E23</xm:sqref>
            </x14:sparkline>
            <x14:sparkline>
              <xm:f>'KPI DASHBOARD'!B24:D24</xm:f>
              <xm:sqref>E24</xm:sqref>
            </x14:sparkline>
            <x14:sparkline>
              <xm:f>'KPI DASHBOARD'!B25:D25</xm:f>
              <xm:sqref>E25</xm:sqref>
            </x14:sparkline>
            <x14:sparkline>
              <xm:f>'KPI DASHBOARD'!B26:D26</xm:f>
              <xm:sqref>E26</xm:sqref>
            </x14:sparkline>
            <x14:sparkline>
              <xm:f>'KPI DASHBOARD'!B27:D27</xm:f>
              <xm:sqref>E27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KPI DASHBOARD</vt:lpstr>
      <vt:lpstr>FINANCE</vt:lpstr>
      <vt:lpstr>FINANCE_DATA</vt:lpstr>
      <vt:lpstr>HR</vt:lpstr>
      <vt:lpstr>HR_DATA</vt:lpstr>
      <vt:lpstr>OPERATION</vt:lpstr>
      <vt:lpstr>OPERATION_DATA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safdar</dc:creator>
  <cp:lastModifiedBy>Safdar Ali</cp:lastModifiedBy>
  <dcterms:created xsi:type="dcterms:W3CDTF">2023-01-17T11:01:34Z</dcterms:created>
  <dcterms:modified xsi:type="dcterms:W3CDTF">2023-01-18T16:18:43Z</dcterms:modified>
</cp:coreProperties>
</file>