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r-pc\Desktop\"/>
    </mc:Choice>
  </mc:AlternateContent>
  <xr:revisionPtr revIDLastSave="0" documentId="13_ncr:1_{F2907F07-0D3B-4FD4-9856-D359F06E58AE}" xr6:coauthVersionLast="47" xr6:coauthVersionMax="47" xr10:uidLastSave="{00000000-0000-0000-0000-000000000000}"/>
  <bookViews>
    <workbookView xWindow="-8955" yWindow="1395" windowWidth="21600" windowHeight="11370" activeTab="1" xr2:uid="{00000000-000D-0000-FFFF-FFFF00000000}"/>
  </bookViews>
  <sheets>
    <sheet name="Sheet1" sheetId="1" r:id="rId1"/>
    <sheet name="Лист1" sheetId="2" r:id="rId2"/>
    <sheet name="Лист2" sheetId="3" r:id="rId3"/>
    <sheet name="Лист4" sheetId="5" r:id="rId4"/>
    <sheet name="Лист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E4" i="6" s="1"/>
  <c r="D5" i="6"/>
  <c r="D6" i="6"/>
  <c r="D7" i="6"/>
  <c r="E7" i="6" s="1"/>
  <c r="D8" i="6"/>
  <c r="E8" i="6" s="1"/>
  <c r="D9" i="6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D17" i="6"/>
  <c r="D18" i="6"/>
  <c r="D19" i="6"/>
  <c r="D20" i="6"/>
  <c r="D21" i="6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D29" i="6"/>
  <c r="D30" i="6"/>
  <c r="D31" i="6"/>
  <c r="D32" i="6"/>
  <c r="D33" i="6"/>
  <c r="D34" i="6"/>
  <c r="E34" i="6" s="1"/>
  <c r="D35" i="6"/>
  <c r="E35" i="6" s="1"/>
  <c r="D36" i="6"/>
  <c r="E36" i="6" s="1"/>
  <c r="D37" i="6"/>
  <c r="E37" i="6" s="1"/>
  <c r="D3" i="6"/>
  <c r="E5" i="6"/>
  <c r="E6" i="6"/>
  <c r="E9" i="6"/>
  <c r="E16" i="6"/>
  <c r="E17" i="6"/>
  <c r="E18" i="6"/>
  <c r="E19" i="6"/>
  <c r="E20" i="6"/>
  <c r="E21" i="6"/>
  <c r="E28" i="6"/>
  <c r="E29" i="6"/>
  <c r="E30" i="6"/>
  <c r="E31" i="6"/>
  <c r="E32" i="6"/>
  <c r="E33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3" i="5"/>
  <c r="C44" i="5"/>
  <c r="C45" i="5"/>
  <c r="C46" i="5"/>
  <c r="C47" i="5"/>
  <c r="C3" i="5"/>
  <c r="C32" i="2"/>
  <c r="D32" i="2"/>
  <c r="E32" i="2" s="1"/>
  <c r="C33" i="2"/>
  <c r="D33" i="2"/>
  <c r="E33" i="2" s="1"/>
  <c r="C34" i="2"/>
  <c r="D34" i="2"/>
  <c r="E34" i="2" s="1"/>
  <c r="C35" i="2"/>
  <c r="D35" i="2"/>
  <c r="E35" i="2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6" i="3"/>
  <c r="C2" i="2"/>
  <c r="D2" i="2"/>
  <c r="E2" i="2"/>
  <c r="E11" i="2"/>
  <c r="E12" i="2"/>
  <c r="E13" i="2"/>
  <c r="E14" i="2"/>
  <c r="E23" i="2"/>
  <c r="E24" i="2"/>
  <c r="E25" i="2"/>
  <c r="E26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D12" i="2"/>
  <c r="D13" i="2"/>
  <c r="D14" i="2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D24" i="2"/>
  <c r="D25" i="2"/>
  <c r="D26" i="2"/>
  <c r="D27" i="2"/>
  <c r="E27" i="2" s="1"/>
  <c r="D28" i="2"/>
  <c r="E28" i="2" s="1"/>
  <c r="D29" i="2"/>
  <c r="E29" i="2" s="1"/>
  <c r="D30" i="2"/>
  <c r="E30" i="2" s="1"/>
  <c r="D31" i="2"/>
  <c r="E3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<sst xmlns="http://schemas.openxmlformats.org/spreadsheetml/2006/main" count="27" uniqueCount="14">
  <si>
    <t>0.704</t>
  </si>
  <si>
    <t>Ge прям</t>
  </si>
  <si>
    <t>Ge зворот</t>
  </si>
  <si>
    <t>Si прям</t>
  </si>
  <si>
    <t>Si звор</t>
  </si>
  <si>
    <t>U1 [B]</t>
  </si>
  <si>
    <t>U2[B]</t>
  </si>
  <si>
    <t>Ud [В]</t>
  </si>
  <si>
    <t>Id [мА]</t>
  </si>
  <si>
    <t>Id [А]</t>
  </si>
  <si>
    <t xml:space="preserve"> </t>
  </si>
  <si>
    <t>U [B]</t>
  </si>
  <si>
    <t>Ur[B]</t>
  </si>
  <si>
    <t>|48,5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</si>
</sst>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3" borderId="0" xfId="0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6" xfId="0" applyBorder="1"/>
    <xf numFmtId="0" fontId="3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10" xfId="0" applyBorder="1"/>
    <xf numFmtId="0" fontId="0" fillId="0" borderId="17" xfId="0" applyBorder="1"/>
    <xf numFmtId="0" fontId="2" fillId="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 sz="3200">
                <a:latin typeface="Times New Roman" panose="02020603050405020304" pitchFamily="18" charset="0"/>
                <a:cs typeface="Times New Roman" panose="02020603050405020304" pitchFamily="18" charset="0"/>
              </a:rPr>
              <a:t>Пряма гілка ВАХ характеристики </a:t>
            </a:r>
            <a:endParaRPr lang="en-US" sz="3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71898508902175"/>
          <c:y val="1.8496537360820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4.6672659435511611E-2"/>
          <c:y val="8.4645550527903471E-2"/>
          <c:w val="0.9425297644955225"/>
          <c:h val="0.81096518097690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Sheet1!$B$3:$C$3</c:f>
              <c:strCache>
                <c:ptCount val="2"/>
                <c:pt idx="0">
                  <c:v>0,138</c:v>
                </c:pt>
                <c:pt idx="1">
                  <c:v>0.704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Sheet1!$D$2:$AJ$2</c:f>
              <c:numCache>
                <c:formatCode>General</c:formatCode>
                <c:ptCount val="33"/>
                <c:pt idx="0">
                  <c:v>5.05</c:v>
                </c:pt>
                <c:pt idx="1">
                  <c:v>6.35</c:v>
                </c:pt>
                <c:pt idx="2">
                  <c:v>7.33</c:v>
                </c:pt>
                <c:pt idx="3">
                  <c:v>9.27</c:v>
                </c:pt>
                <c:pt idx="4">
                  <c:v>11.7</c:v>
                </c:pt>
                <c:pt idx="5">
                  <c:v>13.1</c:v>
                </c:pt>
                <c:pt idx="6">
                  <c:v>14.3</c:v>
                </c:pt>
                <c:pt idx="7">
                  <c:v>16.5</c:v>
                </c:pt>
                <c:pt idx="8">
                  <c:v>18.3</c:v>
                </c:pt>
                <c:pt idx="9">
                  <c:v>21.6</c:v>
                </c:pt>
                <c:pt idx="10">
                  <c:v>22.4</c:v>
                </c:pt>
                <c:pt idx="11">
                  <c:v>23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29.3</c:v>
                </c:pt>
                <c:pt idx="16">
                  <c:v>31</c:v>
                </c:pt>
                <c:pt idx="17">
                  <c:v>32.5</c:v>
                </c:pt>
                <c:pt idx="18">
                  <c:v>33.299999999999997</c:v>
                </c:pt>
                <c:pt idx="19">
                  <c:v>34.5</c:v>
                </c:pt>
                <c:pt idx="20">
                  <c:v>34.700000000000003</c:v>
                </c:pt>
                <c:pt idx="21">
                  <c:v>35.299999999999997</c:v>
                </c:pt>
                <c:pt idx="22">
                  <c:v>37.5</c:v>
                </c:pt>
                <c:pt idx="23">
                  <c:v>38.200000000000003</c:v>
                </c:pt>
                <c:pt idx="24">
                  <c:v>39.200000000000003</c:v>
                </c:pt>
                <c:pt idx="25">
                  <c:v>39.799999999999997</c:v>
                </c:pt>
                <c:pt idx="26">
                  <c:v>42.6</c:v>
                </c:pt>
                <c:pt idx="27">
                  <c:v>43.6</c:v>
                </c:pt>
                <c:pt idx="28">
                  <c:v>46.2</c:v>
                </c:pt>
                <c:pt idx="29">
                  <c:v>46.9</c:v>
                </c:pt>
                <c:pt idx="30">
                  <c:v>48.6</c:v>
                </c:pt>
                <c:pt idx="31">
                  <c:v>48.8</c:v>
                </c:pt>
                <c:pt idx="32">
                  <c:v>49.9</c:v>
                </c:pt>
              </c:numCache>
            </c:numRef>
          </c:xVal>
          <c:yVal>
            <c:numRef>
              <c:f>Sheet1!$D$3:$AJ$3</c:f>
              <c:numCache>
                <c:formatCode>General</c:formatCode>
                <c:ptCount val="33"/>
                <c:pt idx="0">
                  <c:v>1.046</c:v>
                </c:pt>
                <c:pt idx="1">
                  <c:v>1.29</c:v>
                </c:pt>
                <c:pt idx="2">
                  <c:v>1.504</c:v>
                </c:pt>
                <c:pt idx="3">
                  <c:v>1.8959999999999999</c:v>
                </c:pt>
                <c:pt idx="4">
                  <c:v>2.38</c:v>
                </c:pt>
                <c:pt idx="5">
                  <c:v>2.7</c:v>
                </c:pt>
                <c:pt idx="6">
                  <c:v>2.92</c:v>
                </c:pt>
                <c:pt idx="7">
                  <c:v>3.34</c:v>
                </c:pt>
                <c:pt idx="8">
                  <c:v>3.74</c:v>
                </c:pt>
                <c:pt idx="9">
                  <c:v>4.32</c:v>
                </c:pt>
                <c:pt idx="10">
                  <c:v>4.4800000000000004</c:v>
                </c:pt>
                <c:pt idx="11">
                  <c:v>4.5999999999999996</c:v>
                </c:pt>
                <c:pt idx="12">
                  <c:v>4.74</c:v>
                </c:pt>
                <c:pt idx="13">
                  <c:v>4.9000000000000004</c:v>
                </c:pt>
                <c:pt idx="14">
                  <c:v>5.4</c:v>
                </c:pt>
                <c:pt idx="15">
                  <c:v>5.86</c:v>
                </c:pt>
                <c:pt idx="16">
                  <c:v>6.2</c:v>
                </c:pt>
                <c:pt idx="17">
                  <c:v>6.5</c:v>
                </c:pt>
                <c:pt idx="18">
                  <c:v>6.66</c:v>
                </c:pt>
                <c:pt idx="19">
                  <c:v>6.9</c:v>
                </c:pt>
                <c:pt idx="20">
                  <c:v>7</c:v>
                </c:pt>
                <c:pt idx="21">
                  <c:v>7.24</c:v>
                </c:pt>
                <c:pt idx="22">
                  <c:v>7.6</c:v>
                </c:pt>
                <c:pt idx="23">
                  <c:v>7.66</c:v>
                </c:pt>
                <c:pt idx="24">
                  <c:v>7.88</c:v>
                </c:pt>
                <c:pt idx="25">
                  <c:v>8.1199999999999992</c:v>
                </c:pt>
                <c:pt idx="26">
                  <c:v>8.58</c:v>
                </c:pt>
                <c:pt idx="27">
                  <c:v>8.8000000000000007</c:v>
                </c:pt>
                <c:pt idx="28">
                  <c:v>9.2799999999999994</c:v>
                </c:pt>
                <c:pt idx="29">
                  <c:v>9.4</c:v>
                </c:pt>
                <c:pt idx="30">
                  <c:v>9.7799999999999994</c:v>
                </c:pt>
                <c:pt idx="31">
                  <c:v>9.82</c:v>
                </c:pt>
                <c:pt idx="32">
                  <c:v>10.054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D-4344-A814-7D7DE915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52960"/>
        <c:axId val="1250754208"/>
      </c:scatterChart>
      <c:valAx>
        <c:axId val="12507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[</a:t>
                </a:r>
                <a:r>
                  <a:rPr lang="uk-UA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UA" sz="2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50754208"/>
        <c:crosses val="autoZero"/>
        <c:crossBetween val="midCat"/>
      </c:valAx>
      <c:valAx>
        <c:axId val="1250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[</a:t>
                </a:r>
                <a:r>
                  <a:rPr lang="uk-UA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RU" sz="2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507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 </a:t>
            </a:r>
            <a:r>
              <a:rPr lang="uk-UA"/>
              <a:t>зворот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1.8841573424211628E-2"/>
          <c:y val="5.7262007691434295E-2"/>
          <c:w val="0.97103673182286276"/>
          <c:h val="0.894452665776884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Sheet1!$B$6:$AT$6</c:f>
              <c:numCache>
                <c:formatCode>General</c:formatCode>
                <c:ptCount val="45"/>
                <c:pt idx="0">
                  <c:v>0.54</c:v>
                </c:pt>
                <c:pt idx="1">
                  <c:v>0.89</c:v>
                </c:pt>
                <c:pt idx="2">
                  <c:v>0.95</c:v>
                </c:pt>
                <c:pt idx="3">
                  <c:v>0.96</c:v>
                </c:pt>
                <c:pt idx="4">
                  <c:v>1</c:v>
                </c:pt>
                <c:pt idx="5">
                  <c:v>1.32</c:v>
                </c:pt>
                <c:pt idx="6">
                  <c:v>1.4</c:v>
                </c:pt>
                <c:pt idx="7">
                  <c:v>1.76</c:v>
                </c:pt>
                <c:pt idx="8">
                  <c:v>1.82</c:v>
                </c:pt>
                <c:pt idx="9">
                  <c:v>1.9</c:v>
                </c:pt>
                <c:pt idx="10">
                  <c:v>1.93</c:v>
                </c:pt>
                <c:pt idx="11">
                  <c:v>1.95</c:v>
                </c:pt>
                <c:pt idx="12">
                  <c:v>2.0299999999999998</c:v>
                </c:pt>
                <c:pt idx="13">
                  <c:v>2.08</c:v>
                </c:pt>
                <c:pt idx="14">
                  <c:v>2.12</c:v>
                </c:pt>
                <c:pt idx="15">
                  <c:v>2.34</c:v>
                </c:pt>
                <c:pt idx="16">
                  <c:v>2.4300000000000002</c:v>
                </c:pt>
                <c:pt idx="17">
                  <c:v>3.24</c:v>
                </c:pt>
                <c:pt idx="18">
                  <c:v>3.55</c:v>
                </c:pt>
                <c:pt idx="19">
                  <c:v>4.0199999999999996</c:v>
                </c:pt>
                <c:pt idx="20">
                  <c:v>4.45</c:v>
                </c:pt>
                <c:pt idx="21">
                  <c:v>4.95</c:v>
                </c:pt>
                <c:pt idx="22">
                  <c:v>5.75</c:v>
                </c:pt>
                <c:pt idx="23">
                  <c:v>6.25</c:v>
                </c:pt>
                <c:pt idx="24">
                  <c:v>6.45</c:v>
                </c:pt>
                <c:pt idx="25">
                  <c:v>7.25</c:v>
                </c:pt>
                <c:pt idx="26">
                  <c:v>8</c:v>
                </c:pt>
                <c:pt idx="27">
                  <c:v>8.5500000000000007</c:v>
                </c:pt>
                <c:pt idx="28">
                  <c:v>9.15</c:v>
                </c:pt>
                <c:pt idx="29">
                  <c:v>9.61</c:v>
                </c:pt>
                <c:pt idx="30">
                  <c:v>10.1</c:v>
                </c:pt>
                <c:pt idx="31">
                  <c:v>10.67</c:v>
                </c:pt>
                <c:pt idx="32">
                  <c:v>11.8</c:v>
                </c:pt>
                <c:pt idx="33">
                  <c:v>13.1</c:v>
                </c:pt>
                <c:pt idx="34">
                  <c:v>14</c:v>
                </c:pt>
                <c:pt idx="35">
                  <c:v>14.75</c:v>
                </c:pt>
                <c:pt idx="36">
                  <c:v>16.2</c:v>
                </c:pt>
                <c:pt idx="37">
                  <c:v>17.07</c:v>
                </c:pt>
                <c:pt idx="38">
                  <c:v>18.3</c:v>
                </c:pt>
                <c:pt idx="39">
                  <c:v>18.8</c:v>
                </c:pt>
                <c:pt idx="40">
                  <c:v>19.02</c:v>
                </c:pt>
                <c:pt idx="41">
                  <c:v>19.86</c:v>
                </c:pt>
                <c:pt idx="42">
                  <c:v>20.7</c:v>
                </c:pt>
                <c:pt idx="43">
                  <c:v>21.7</c:v>
                </c:pt>
                <c:pt idx="44">
                  <c:v>22.85</c:v>
                </c:pt>
              </c:numCache>
            </c:numRef>
          </c:xVal>
          <c:yVal>
            <c:numRef>
              <c:f>Sheet1!$B$7:$AT$7</c:f>
              <c:numCache>
                <c:formatCode>General</c:formatCode>
                <c:ptCount val="45"/>
                <c:pt idx="0">
                  <c:v>6.0000000000000001E-3</c:v>
                </c:pt>
                <c:pt idx="1">
                  <c:v>1.0699999999999999E-2</c:v>
                </c:pt>
                <c:pt idx="2">
                  <c:v>1.21E-2</c:v>
                </c:pt>
                <c:pt idx="3">
                  <c:v>1.4E-2</c:v>
                </c:pt>
                <c:pt idx="4">
                  <c:v>1.54E-2</c:v>
                </c:pt>
                <c:pt idx="5">
                  <c:v>2.5399999999999999E-2</c:v>
                </c:pt>
                <c:pt idx="6">
                  <c:v>3.1E-2</c:v>
                </c:pt>
                <c:pt idx="7">
                  <c:v>4.8000000000000001E-2</c:v>
                </c:pt>
                <c:pt idx="8">
                  <c:v>5.3800000000000001E-2</c:v>
                </c:pt>
                <c:pt idx="9">
                  <c:v>6.9400000000000003E-2</c:v>
                </c:pt>
                <c:pt idx="10">
                  <c:v>7.2999999999999995E-2</c:v>
                </c:pt>
                <c:pt idx="11">
                  <c:v>8.5000000000000006E-2</c:v>
                </c:pt>
                <c:pt idx="12">
                  <c:v>0.1</c:v>
                </c:pt>
                <c:pt idx="13">
                  <c:v>0.111</c:v>
                </c:pt>
                <c:pt idx="14">
                  <c:v>0.1202</c:v>
                </c:pt>
                <c:pt idx="15">
                  <c:v>0.13650000000000001</c:v>
                </c:pt>
                <c:pt idx="16">
                  <c:v>0.14099999999999999</c:v>
                </c:pt>
                <c:pt idx="17">
                  <c:v>0.16600000000000001</c:v>
                </c:pt>
                <c:pt idx="18">
                  <c:v>0.17299999999999999</c:v>
                </c:pt>
                <c:pt idx="19">
                  <c:v>0.18390000000000001</c:v>
                </c:pt>
                <c:pt idx="20">
                  <c:v>0.19350000000000001</c:v>
                </c:pt>
                <c:pt idx="21">
                  <c:v>0.20200000000000001</c:v>
                </c:pt>
                <c:pt idx="22">
                  <c:v>0.218</c:v>
                </c:pt>
                <c:pt idx="23">
                  <c:v>0.22600000000000001</c:v>
                </c:pt>
                <c:pt idx="24">
                  <c:v>0.23100000000000001</c:v>
                </c:pt>
                <c:pt idx="25">
                  <c:v>0.24399999999999999</c:v>
                </c:pt>
                <c:pt idx="26">
                  <c:v>0.25700000000000001</c:v>
                </c:pt>
                <c:pt idx="27">
                  <c:v>0.26600000000000001</c:v>
                </c:pt>
                <c:pt idx="28">
                  <c:v>0.27700000000000002</c:v>
                </c:pt>
                <c:pt idx="29">
                  <c:v>0.28420000000000001</c:v>
                </c:pt>
                <c:pt idx="30">
                  <c:v>0.29199999999999998</c:v>
                </c:pt>
                <c:pt idx="31">
                  <c:v>0.30099999999999999</c:v>
                </c:pt>
                <c:pt idx="32">
                  <c:v>0.32200000000000001</c:v>
                </c:pt>
                <c:pt idx="33">
                  <c:v>0.34289999999999998</c:v>
                </c:pt>
                <c:pt idx="34">
                  <c:v>0.35699999999999998</c:v>
                </c:pt>
                <c:pt idx="35">
                  <c:v>0.37</c:v>
                </c:pt>
                <c:pt idx="36">
                  <c:v>0.39290000000000003</c:v>
                </c:pt>
                <c:pt idx="37">
                  <c:v>0.40799999999999997</c:v>
                </c:pt>
                <c:pt idx="38">
                  <c:v>0.42799999999999999</c:v>
                </c:pt>
                <c:pt idx="39">
                  <c:v>0.435</c:v>
                </c:pt>
                <c:pt idx="40">
                  <c:v>0.441</c:v>
                </c:pt>
                <c:pt idx="41">
                  <c:v>0.45250000000000001</c:v>
                </c:pt>
                <c:pt idx="42">
                  <c:v>0.46500000000000002</c:v>
                </c:pt>
                <c:pt idx="43">
                  <c:v>0.48299999999999998</c:v>
                </c:pt>
                <c:pt idx="44">
                  <c:v>0.50009999999999999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4-4467-8125-7438C618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48384"/>
        <c:axId val="1250750464"/>
      </c:scatterChart>
      <c:valAx>
        <c:axId val="1250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50750464"/>
        <c:crosses val="autoZero"/>
        <c:crossBetween val="midCat"/>
      </c:valAx>
      <c:valAx>
        <c:axId val="12507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507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</a:t>
            </a:r>
            <a:r>
              <a:rPr lang="en-US" baseline="0"/>
              <a:t> </a:t>
            </a:r>
            <a:r>
              <a:rPr lang="uk-UA" baseline="0"/>
              <a:t>прям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Sheet1!$B$11:$AK$11</c:f>
              <c:numCache>
                <c:formatCode>General</c:formatCode>
                <c:ptCount val="36"/>
                <c:pt idx="0">
                  <c:v>0.19</c:v>
                </c:pt>
                <c:pt idx="1">
                  <c:v>1.1599999999999999</c:v>
                </c:pt>
                <c:pt idx="2">
                  <c:v>2.2000000000000002</c:v>
                </c:pt>
                <c:pt idx="3">
                  <c:v>2.75</c:v>
                </c:pt>
                <c:pt idx="4">
                  <c:v>3.68</c:v>
                </c:pt>
                <c:pt idx="5">
                  <c:v>6.17</c:v>
                </c:pt>
                <c:pt idx="6">
                  <c:v>6.42</c:v>
                </c:pt>
                <c:pt idx="7">
                  <c:v>7.45</c:v>
                </c:pt>
                <c:pt idx="8">
                  <c:v>9.6999999999999993</c:v>
                </c:pt>
                <c:pt idx="9">
                  <c:v>10.73</c:v>
                </c:pt>
                <c:pt idx="10">
                  <c:v>12.1</c:v>
                </c:pt>
                <c:pt idx="11">
                  <c:v>13.8</c:v>
                </c:pt>
                <c:pt idx="12">
                  <c:v>14.4</c:v>
                </c:pt>
                <c:pt idx="13">
                  <c:v>15.3</c:v>
                </c:pt>
                <c:pt idx="14">
                  <c:v>16.420000000000002</c:v>
                </c:pt>
                <c:pt idx="15">
                  <c:v>9.1999999999999993</c:v>
                </c:pt>
                <c:pt idx="16">
                  <c:v>20.100000000000001</c:v>
                </c:pt>
                <c:pt idx="17">
                  <c:v>21.9</c:v>
                </c:pt>
                <c:pt idx="18">
                  <c:v>22.5</c:v>
                </c:pt>
                <c:pt idx="19">
                  <c:v>25.5</c:v>
                </c:pt>
                <c:pt idx="20">
                  <c:v>27</c:v>
                </c:pt>
                <c:pt idx="21">
                  <c:v>28.4</c:v>
                </c:pt>
                <c:pt idx="22">
                  <c:v>29.9</c:v>
                </c:pt>
                <c:pt idx="23">
                  <c:v>30.36</c:v>
                </c:pt>
                <c:pt idx="24">
                  <c:v>32.9</c:v>
                </c:pt>
                <c:pt idx="25">
                  <c:v>33.299999999999997</c:v>
                </c:pt>
                <c:pt idx="26">
                  <c:v>34.5</c:v>
                </c:pt>
                <c:pt idx="27">
                  <c:v>36.4</c:v>
                </c:pt>
                <c:pt idx="28">
                  <c:v>38.200000000000003</c:v>
                </c:pt>
                <c:pt idx="29">
                  <c:v>41.3</c:v>
                </c:pt>
                <c:pt idx="30">
                  <c:v>43.9</c:v>
                </c:pt>
                <c:pt idx="31">
                  <c:v>45.6</c:v>
                </c:pt>
                <c:pt idx="32">
                  <c:v>46.2</c:v>
                </c:pt>
                <c:pt idx="33">
                  <c:v>47.7</c:v>
                </c:pt>
                <c:pt idx="34">
                  <c:v>48.5</c:v>
                </c:pt>
                <c:pt idx="35">
                  <c:v>50</c:v>
                </c:pt>
              </c:numCache>
            </c:numRef>
          </c:xVal>
          <c:yVal>
            <c:numRef>
              <c:f>Sheet1!$B$12:$AK$12</c:f>
              <c:numCache>
                <c:formatCode>General</c:formatCode>
                <c:ptCount val="36"/>
                <c:pt idx="0">
                  <c:v>0.128</c:v>
                </c:pt>
                <c:pt idx="1">
                  <c:v>0.32</c:v>
                </c:pt>
                <c:pt idx="2">
                  <c:v>0.56000000000000005</c:v>
                </c:pt>
                <c:pt idx="3">
                  <c:v>0.66</c:v>
                </c:pt>
                <c:pt idx="4">
                  <c:v>0.85</c:v>
                </c:pt>
                <c:pt idx="5">
                  <c:v>1.3560000000000001</c:v>
                </c:pt>
                <c:pt idx="6">
                  <c:v>1.41</c:v>
                </c:pt>
                <c:pt idx="7">
                  <c:v>1.6180000000000001</c:v>
                </c:pt>
                <c:pt idx="8">
                  <c:v>2.06</c:v>
                </c:pt>
                <c:pt idx="9">
                  <c:v>2.2599999999999998</c:v>
                </c:pt>
                <c:pt idx="10">
                  <c:v>2.56</c:v>
                </c:pt>
                <c:pt idx="11">
                  <c:v>2.9</c:v>
                </c:pt>
                <c:pt idx="12">
                  <c:v>3.06</c:v>
                </c:pt>
                <c:pt idx="13">
                  <c:v>3.22</c:v>
                </c:pt>
                <c:pt idx="14">
                  <c:v>3.4159999999999999</c:v>
                </c:pt>
                <c:pt idx="15">
                  <c:v>3.8159999999999998</c:v>
                </c:pt>
                <c:pt idx="16">
                  <c:v>4.1399999999999997</c:v>
                </c:pt>
                <c:pt idx="17">
                  <c:v>4.58</c:v>
                </c:pt>
                <c:pt idx="18">
                  <c:v>4.66</c:v>
                </c:pt>
                <c:pt idx="19">
                  <c:v>5.24</c:v>
                </c:pt>
                <c:pt idx="20">
                  <c:v>5.54</c:v>
                </c:pt>
                <c:pt idx="21">
                  <c:v>5.82</c:v>
                </c:pt>
                <c:pt idx="22">
                  <c:v>6.14</c:v>
                </c:pt>
                <c:pt idx="23">
                  <c:v>6.2119999999999997</c:v>
                </c:pt>
                <c:pt idx="24">
                  <c:v>6.6120000000000001</c:v>
                </c:pt>
                <c:pt idx="25">
                  <c:v>6.82</c:v>
                </c:pt>
                <c:pt idx="26">
                  <c:v>7.04</c:v>
                </c:pt>
                <c:pt idx="27">
                  <c:v>7.42</c:v>
                </c:pt>
                <c:pt idx="28">
                  <c:v>7.78</c:v>
                </c:pt>
                <c:pt idx="29">
                  <c:v>8.42</c:v>
                </c:pt>
                <c:pt idx="30">
                  <c:v>8.92</c:v>
                </c:pt>
                <c:pt idx="31">
                  <c:v>9.26</c:v>
                </c:pt>
                <c:pt idx="32">
                  <c:v>9.4</c:v>
                </c:pt>
                <c:pt idx="33">
                  <c:v>9.6999999999999993</c:v>
                </c:pt>
                <c:pt idx="34">
                  <c:v>9.86</c:v>
                </c:pt>
                <c:pt idx="35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1-430D-91FC-6A471FC5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31552"/>
        <c:axId val="1214336960"/>
      </c:scatterChart>
      <c:valAx>
        <c:axId val="12143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14336960"/>
        <c:crosses val="autoZero"/>
        <c:crossBetween val="midCat"/>
      </c:valAx>
      <c:valAx>
        <c:axId val="1214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143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</a:t>
            </a:r>
            <a:r>
              <a:rPr lang="uk-UA"/>
              <a:t> зворот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Sheet1!$B$16:$AK$16</c:f>
              <c:numCache>
                <c:formatCode>General</c:formatCode>
                <c:ptCount val="36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2.2000000000000001E-4</c:v>
                </c:pt>
                <c:pt idx="10">
                  <c:v>3.5E-4</c:v>
                </c:pt>
                <c:pt idx="11">
                  <c:v>3.8000000000000002E-4</c:v>
                </c:pt>
                <c:pt idx="12">
                  <c:v>0.42</c:v>
                </c:pt>
                <c:pt idx="13">
                  <c:v>4.4000000000000002E-4</c:v>
                </c:pt>
                <c:pt idx="14">
                  <c:v>0.46</c:v>
                </c:pt>
                <c:pt idx="15">
                  <c:v>0.48</c:v>
                </c:pt>
                <c:pt idx="16">
                  <c:v>0.51</c:v>
                </c:pt>
                <c:pt idx="17">
                  <c:v>0.52</c:v>
                </c:pt>
                <c:pt idx="18">
                  <c:v>5.5000000000000003E-4</c:v>
                </c:pt>
                <c:pt idx="19">
                  <c:v>5.9999999999999995E-4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0.8</c:v>
                </c:pt>
                <c:pt idx="24">
                  <c:v>0.85</c:v>
                </c:pt>
                <c:pt idx="25">
                  <c:v>0.86</c:v>
                </c:pt>
                <c:pt idx="26">
                  <c:v>0.97</c:v>
                </c:pt>
                <c:pt idx="27">
                  <c:v>1</c:v>
                </c:pt>
                <c:pt idx="28">
                  <c:v>1.02</c:v>
                </c:pt>
                <c:pt idx="29">
                  <c:v>1.15E-3</c:v>
                </c:pt>
                <c:pt idx="30">
                  <c:v>1.19</c:v>
                </c:pt>
                <c:pt idx="31">
                  <c:v>1.1999999999999999E-3</c:v>
                </c:pt>
                <c:pt idx="32">
                  <c:v>1.1999999999999999E-3</c:v>
                </c:pt>
                <c:pt idx="33">
                  <c:v>1.25E-3</c:v>
                </c:pt>
                <c:pt idx="34">
                  <c:v>1.2800000000000001E-3</c:v>
                </c:pt>
                <c:pt idx="35">
                  <c:v>1.3500000000000001E-3</c:v>
                </c:pt>
              </c:numCache>
            </c:numRef>
          </c:xVal>
          <c:yVal>
            <c:numRef>
              <c:f>Sheet1!$B$17:$AK$17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9-4E38-892F-3ADFC6A7B4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Sheet1!$B$16:$AK$16</c:f>
              <c:numCache>
                <c:formatCode>General</c:formatCode>
                <c:ptCount val="36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2.2000000000000001E-4</c:v>
                </c:pt>
                <c:pt idx="10">
                  <c:v>3.5E-4</c:v>
                </c:pt>
                <c:pt idx="11">
                  <c:v>3.8000000000000002E-4</c:v>
                </c:pt>
                <c:pt idx="12">
                  <c:v>0.42</c:v>
                </c:pt>
                <c:pt idx="13">
                  <c:v>4.4000000000000002E-4</c:v>
                </c:pt>
                <c:pt idx="14">
                  <c:v>0.46</c:v>
                </c:pt>
                <c:pt idx="15">
                  <c:v>0.48</c:v>
                </c:pt>
                <c:pt idx="16">
                  <c:v>0.51</c:v>
                </c:pt>
                <c:pt idx="17">
                  <c:v>0.52</c:v>
                </c:pt>
                <c:pt idx="18">
                  <c:v>5.5000000000000003E-4</c:v>
                </c:pt>
                <c:pt idx="19">
                  <c:v>5.9999999999999995E-4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0.8</c:v>
                </c:pt>
                <c:pt idx="24">
                  <c:v>0.85</c:v>
                </c:pt>
                <c:pt idx="25">
                  <c:v>0.86</c:v>
                </c:pt>
                <c:pt idx="26">
                  <c:v>0.97</c:v>
                </c:pt>
                <c:pt idx="27">
                  <c:v>1</c:v>
                </c:pt>
                <c:pt idx="28">
                  <c:v>1.02</c:v>
                </c:pt>
                <c:pt idx="29">
                  <c:v>1.15E-3</c:v>
                </c:pt>
                <c:pt idx="30">
                  <c:v>1.19</c:v>
                </c:pt>
                <c:pt idx="31">
                  <c:v>1.1999999999999999E-3</c:v>
                </c:pt>
                <c:pt idx="32">
                  <c:v>1.1999999999999999E-3</c:v>
                </c:pt>
                <c:pt idx="33">
                  <c:v>1.25E-3</c:v>
                </c:pt>
                <c:pt idx="34">
                  <c:v>1.2800000000000001E-3</c:v>
                </c:pt>
                <c:pt idx="35">
                  <c:v>1.3500000000000001E-3</c:v>
                </c:pt>
              </c:numCache>
            </c:numRef>
          </c:xVal>
          <c:yVal>
            <c:numRef>
              <c:f>Sheet1!$B$18:$AK$18</c:f>
              <c:numCache>
                <c:formatCode>General</c:formatCode>
                <c:ptCount val="36"/>
                <c:pt idx="0">
                  <c:v>6.0000000000000001E-3</c:v>
                </c:pt>
                <c:pt idx="1">
                  <c:v>1.4999999999999999E-2</c:v>
                </c:pt>
                <c:pt idx="2">
                  <c:v>3.1199999999999999E-2</c:v>
                </c:pt>
                <c:pt idx="3">
                  <c:v>4.419E-2</c:v>
                </c:pt>
                <c:pt idx="4">
                  <c:v>5.3999999999999999E-2</c:v>
                </c:pt>
                <c:pt idx="5">
                  <c:v>6.3E-2</c:v>
                </c:pt>
                <c:pt idx="6">
                  <c:v>7.7189999999999995E-2</c:v>
                </c:pt>
                <c:pt idx="7">
                  <c:v>9.4700000000000006E-2</c:v>
                </c:pt>
                <c:pt idx="8">
                  <c:v>0.10059999999999999</c:v>
                </c:pt>
                <c:pt idx="9">
                  <c:v>0.113</c:v>
                </c:pt>
                <c:pt idx="10">
                  <c:v>0.128</c:v>
                </c:pt>
                <c:pt idx="11">
                  <c:v>0.1389</c:v>
                </c:pt>
                <c:pt idx="12">
                  <c:v>0.14499999999999999</c:v>
                </c:pt>
                <c:pt idx="13">
                  <c:v>0.16500000000000001</c:v>
                </c:pt>
                <c:pt idx="14">
                  <c:v>0.17899999999999999</c:v>
                </c:pt>
                <c:pt idx="15">
                  <c:v>0.183</c:v>
                </c:pt>
                <c:pt idx="16">
                  <c:v>0.2021</c:v>
                </c:pt>
                <c:pt idx="17">
                  <c:v>0.21299999999999999</c:v>
                </c:pt>
                <c:pt idx="18">
                  <c:v>0.22500000000000001</c:v>
                </c:pt>
                <c:pt idx="19">
                  <c:v>0.246</c:v>
                </c:pt>
                <c:pt idx="20">
                  <c:v>0.27700000000000002</c:v>
                </c:pt>
                <c:pt idx="21">
                  <c:v>0.28899999999999998</c:v>
                </c:pt>
                <c:pt idx="22">
                  <c:v>0.30019000000000001</c:v>
                </c:pt>
                <c:pt idx="23">
                  <c:v>0.315</c:v>
                </c:pt>
                <c:pt idx="24">
                  <c:v>0.32600000000000001</c:v>
                </c:pt>
                <c:pt idx="25">
                  <c:v>0.33289999999999997</c:v>
                </c:pt>
                <c:pt idx="26">
                  <c:v>0.34499999999999997</c:v>
                </c:pt>
                <c:pt idx="27">
                  <c:v>0.40089999999999998</c:v>
                </c:pt>
                <c:pt idx="28">
                  <c:v>0.41349999999999998</c:v>
                </c:pt>
                <c:pt idx="29">
                  <c:v>0.42299999999999999</c:v>
                </c:pt>
                <c:pt idx="30">
                  <c:v>0.435</c:v>
                </c:pt>
                <c:pt idx="31">
                  <c:v>0.45600000000000002</c:v>
                </c:pt>
                <c:pt idx="32">
                  <c:v>0.47699999999999998</c:v>
                </c:pt>
                <c:pt idx="33">
                  <c:v>0.4889</c:v>
                </c:pt>
                <c:pt idx="34">
                  <c:v>0.4929</c:v>
                </c:pt>
                <c:pt idx="35">
                  <c:v>0.50029999999999997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9-4E38-892F-3ADFC6A7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27392"/>
        <c:axId val="1214326560"/>
      </c:scatterChart>
      <c:valAx>
        <c:axId val="12143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14326560"/>
        <c:crosses val="autoZero"/>
        <c:crossBetween val="midCat"/>
      </c:valAx>
      <c:valAx>
        <c:axId val="12143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143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Sheet1!$A$112:$AI$112</c:f>
              <c:numCache>
                <c:formatCode>General</c:formatCode>
                <c:ptCount val="35"/>
                <c:pt idx="0">
                  <c:v>0.69</c:v>
                </c:pt>
                <c:pt idx="1">
                  <c:v>3.52</c:v>
                </c:pt>
                <c:pt idx="2">
                  <c:v>5.23</c:v>
                </c:pt>
                <c:pt idx="3">
                  <c:v>6.45</c:v>
                </c:pt>
                <c:pt idx="4">
                  <c:v>7.52</c:v>
                </c:pt>
                <c:pt idx="5">
                  <c:v>9.48</c:v>
                </c:pt>
                <c:pt idx="6">
                  <c:v>11.9</c:v>
                </c:pt>
                <c:pt idx="7">
                  <c:v>13.5</c:v>
                </c:pt>
                <c:pt idx="8">
                  <c:v>14.6</c:v>
                </c:pt>
                <c:pt idx="9">
                  <c:v>16.7</c:v>
                </c:pt>
                <c:pt idx="10">
                  <c:v>18.7</c:v>
                </c:pt>
                <c:pt idx="11">
                  <c:v>21.6</c:v>
                </c:pt>
                <c:pt idx="12">
                  <c:v>22.4</c:v>
                </c:pt>
                <c:pt idx="13">
                  <c:v>23</c:v>
                </c:pt>
                <c:pt idx="14">
                  <c:v>23.7</c:v>
                </c:pt>
                <c:pt idx="15">
                  <c:v>25.4</c:v>
                </c:pt>
                <c:pt idx="16">
                  <c:v>27</c:v>
                </c:pt>
                <c:pt idx="17">
                  <c:v>29.3</c:v>
                </c:pt>
                <c:pt idx="18">
                  <c:v>31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34.5</c:v>
                </c:pt>
                <c:pt idx="22">
                  <c:v>35</c:v>
                </c:pt>
                <c:pt idx="23">
                  <c:v>36.200000000000003</c:v>
                </c:pt>
                <c:pt idx="24">
                  <c:v>38</c:v>
                </c:pt>
                <c:pt idx="25">
                  <c:v>38.299999999999997</c:v>
                </c:pt>
                <c:pt idx="26">
                  <c:v>39.4</c:v>
                </c:pt>
                <c:pt idx="27">
                  <c:v>40.6</c:v>
                </c:pt>
                <c:pt idx="28">
                  <c:v>42.9</c:v>
                </c:pt>
                <c:pt idx="29">
                  <c:v>44</c:v>
                </c:pt>
                <c:pt idx="30">
                  <c:v>45.4</c:v>
                </c:pt>
                <c:pt idx="31">
                  <c:v>47</c:v>
                </c:pt>
                <c:pt idx="32">
                  <c:v>48.9</c:v>
                </c:pt>
                <c:pt idx="33">
                  <c:v>49.1</c:v>
                </c:pt>
                <c:pt idx="34">
                  <c:v>50.27</c:v>
                </c:pt>
              </c:numCache>
            </c:numRef>
          </c:xVal>
          <c:yVal>
            <c:numRef>
              <c:f>Sheet1!$A$113:$AI$113</c:f>
              <c:numCache>
                <c:formatCode>General</c:formatCode>
                <c:ptCount val="35"/>
                <c:pt idx="0">
                  <c:v>0.61</c:v>
                </c:pt>
                <c:pt idx="1">
                  <c:v>3.37</c:v>
                </c:pt>
                <c:pt idx="2">
                  <c:v>5.05</c:v>
                </c:pt>
                <c:pt idx="3">
                  <c:v>6.35</c:v>
                </c:pt>
                <c:pt idx="4">
                  <c:v>7.33</c:v>
                </c:pt>
                <c:pt idx="5">
                  <c:v>9.27</c:v>
                </c:pt>
                <c:pt idx="6">
                  <c:v>11.7</c:v>
                </c:pt>
                <c:pt idx="7">
                  <c:v>13.1</c:v>
                </c:pt>
                <c:pt idx="8">
                  <c:v>14.3</c:v>
                </c:pt>
                <c:pt idx="9">
                  <c:v>16.5</c:v>
                </c:pt>
                <c:pt idx="10">
                  <c:v>18.3</c:v>
                </c:pt>
                <c:pt idx="11">
                  <c:v>21.4</c:v>
                </c:pt>
                <c:pt idx="12">
                  <c:v>22</c:v>
                </c:pt>
                <c:pt idx="13">
                  <c:v>22.6</c:v>
                </c:pt>
                <c:pt idx="14">
                  <c:v>23.3</c:v>
                </c:pt>
                <c:pt idx="15">
                  <c:v>25.1</c:v>
                </c:pt>
                <c:pt idx="16">
                  <c:v>26.7</c:v>
                </c:pt>
                <c:pt idx="17">
                  <c:v>29.1</c:v>
                </c:pt>
                <c:pt idx="18">
                  <c:v>30.7</c:v>
                </c:pt>
                <c:pt idx="19">
                  <c:v>32.299999999999997</c:v>
                </c:pt>
                <c:pt idx="20">
                  <c:v>33</c:v>
                </c:pt>
                <c:pt idx="21">
                  <c:v>34.200000000000003</c:v>
                </c:pt>
                <c:pt idx="22">
                  <c:v>34.700000000000003</c:v>
                </c:pt>
                <c:pt idx="23">
                  <c:v>35.299999999999997</c:v>
                </c:pt>
                <c:pt idx="24">
                  <c:v>37.5</c:v>
                </c:pt>
                <c:pt idx="25">
                  <c:v>38.200000000000003</c:v>
                </c:pt>
                <c:pt idx="26">
                  <c:v>39.200000000000003</c:v>
                </c:pt>
                <c:pt idx="27">
                  <c:v>39.799999999999997</c:v>
                </c:pt>
                <c:pt idx="28">
                  <c:v>42.6</c:v>
                </c:pt>
                <c:pt idx="29">
                  <c:v>43.6</c:v>
                </c:pt>
                <c:pt idx="30">
                  <c:v>46.2</c:v>
                </c:pt>
                <c:pt idx="31">
                  <c:v>46.9</c:v>
                </c:pt>
                <c:pt idx="32">
                  <c:v>48.6</c:v>
                </c:pt>
                <c:pt idx="33">
                  <c:v>48.8</c:v>
                </c:pt>
                <c:pt idx="34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82E-A048-D2AB4060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56192"/>
        <c:axId val="799147456"/>
      </c:scatterChart>
      <c:valAx>
        <c:axId val="7991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99147456"/>
        <c:crosses val="autoZero"/>
        <c:crossBetween val="midCat"/>
      </c:valAx>
      <c:valAx>
        <c:axId val="7991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991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2000">
                <a:latin typeface="Times New Roman" panose="02020603050405020304" pitchFamily="18" charset="0"/>
                <a:cs typeface="Times New Roman" panose="02020603050405020304" pitchFamily="18" charset="0"/>
              </a:rPr>
              <a:t>Пряма ВАХ для германієвого діода (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Ge</a:t>
            </a:r>
            <a:r>
              <a:rPr lang="ru-RU" sz="20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4B-4D60-9AD0-175BB737DCCB}"/>
              </c:ext>
            </c:extLst>
          </c:dPt>
          <c:xVal>
            <c:numRef>
              <c:f>Лист1!$C$2:$C$35</c:f>
              <c:numCache>
                <c:formatCode>General</c:formatCode>
                <c:ptCount val="34"/>
                <c:pt idx="0">
                  <c:v>7.999999999999996E-2</c:v>
                </c:pt>
                <c:pt idx="1">
                  <c:v>0.14999999999999991</c:v>
                </c:pt>
                <c:pt idx="2">
                  <c:v>0.1800000000000006</c:v>
                </c:pt>
                <c:pt idx="3">
                  <c:v>0.10000000000000053</c:v>
                </c:pt>
                <c:pt idx="4">
                  <c:v>0.1899999999999995</c:v>
                </c:pt>
                <c:pt idx="5">
                  <c:v>0.21000000000000085</c:v>
                </c:pt>
                <c:pt idx="6">
                  <c:v>0.20000000000000107</c:v>
                </c:pt>
                <c:pt idx="7">
                  <c:v>0.40000000000000036</c:v>
                </c:pt>
                <c:pt idx="8">
                  <c:v>0.29999999999999893</c:v>
                </c:pt>
                <c:pt idx="9">
                  <c:v>0.19999999999999929</c:v>
                </c:pt>
                <c:pt idx="10">
                  <c:v>0.39999999999999858</c:v>
                </c:pt>
                <c:pt idx="11">
                  <c:v>0.20000000000000284</c:v>
                </c:pt>
                <c:pt idx="12">
                  <c:v>0.39999999999999858</c:v>
                </c:pt>
                <c:pt idx="13">
                  <c:v>0.39999999999999858</c:v>
                </c:pt>
                <c:pt idx="14">
                  <c:v>0.39999999999999858</c:v>
                </c:pt>
                <c:pt idx="15">
                  <c:v>0.29999999999999716</c:v>
                </c:pt>
                <c:pt idx="16">
                  <c:v>0.30000000000000071</c:v>
                </c:pt>
                <c:pt idx="17">
                  <c:v>0.19999999999999929</c:v>
                </c:pt>
                <c:pt idx="18">
                  <c:v>0.30000000000000071</c:v>
                </c:pt>
                <c:pt idx="19">
                  <c:v>0.20000000000000284</c:v>
                </c:pt>
                <c:pt idx="20">
                  <c:v>0.29999999999999716</c:v>
                </c:pt>
                <c:pt idx="21">
                  <c:v>0.29999999999999716</c:v>
                </c:pt>
                <c:pt idx="22">
                  <c:v>0.29999999999999716</c:v>
                </c:pt>
                <c:pt idx="23">
                  <c:v>0.90000000000000568</c:v>
                </c:pt>
                <c:pt idx="24">
                  <c:v>0.5</c:v>
                </c:pt>
                <c:pt idx="25">
                  <c:v>9.9999999999994316E-2</c:v>
                </c:pt>
                <c:pt idx="26">
                  <c:v>0.19999999999999574</c:v>
                </c:pt>
                <c:pt idx="27">
                  <c:v>0.80000000000000426</c:v>
                </c:pt>
                <c:pt idx="28">
                  <c:v>0.29999999999999716</c:v>
                </c:pt>
                <c:pt idx="29">
                  <c:v>0.39999999999999858</c:v>
                </c:pt>
                <c:pt idx="30">
                  <c:v>0.10000000000000142</c:v>
                </c:pt>
                <c:pt idx="31">
                  <c:v>0.29999999999999716</c:v>
                </c:pt>
                <c:pt idx="32">
                  <c:v>0.30000000000000426</c:v>
                </c:pt>
                <c:pt idx="33">
                  <c:v>0.37000000000000455</c:v>
                </c:pt>
              </c:numCache>
            </c:numRef>
          </c:xVal>
          <c:yVal>
            <c:numRef>
              <c:f>Лист1!$E$2:$E$35</c:f>
              <c:numCache>
                <c:formatCode>General</c:formatCode>
                <c:ptCount val="34"/>
                <c:pt idx="0">
                  <c:v>0.122</c:v>
                </c:pt>
                <c:pt idx="1">
                  <c:v>0.67400000000000004</c:v>
                </c:pt>
                <c:pt idx="2">
                  <c:v>1.01</c:v>
                </c:pt>
                <c:pt idx="3">
                  <c:v>1.2699999999999998</c:v>
                </c:pt>
                <c:pt idx="4">
                  <c:v>1.466</c:v>
                </c:pt>
                <c:pt idx="5">
                  <c:v>1.8539999999999999</c:v>
                </c:pt>
                <c:pt idx="6">
                  <c:v>2.34</c:v>
                </c:pt>
                <c:pt idx="7">
                  <c:v>2.62</c:v>
                </c:pt>
                <c:pt idx="8">
                  <c:v>2.8600000000000003</c:v>
                </c:pt>
                <c:pt idx="9">
                  <c:v>3.3</c:v>
                </c:pt>
                <c:pt idx="10">
                  <c:v>3.66</c:v>
                </c:pt>
                <c:pt idx="11">
                  <c:v>4.28</c:v>
                </c:pt>
                <c:pt idx="12">
                  <c:v>4.4000000000000004</c:v>
                </c:pt>
                <c:pt idx="13">
                  <c:v>4.5200000000000005</c:v>
                </c:pt>
                <c:pt idx="14">
                  <c:v>4.66</c:v>
                </c:pt>
                <c:pt idx="15">
                  <c:v>5.0200000000000005</c:v>
                </c:pt>
                <c:pt idx="16">
                  <c:v>5.34</c:v>
                </c:pt>
                <c:pt idx="17">
                  <c:v>5.82</c:v>
                </c:pt>
                <c:pt idx="18">
                  <c:v>6.14</c:v>
                </c:pt>
                <c:pt idx="19">
                  <c:v>6.46</c:v>
                </c:pt>
                <c:pt idx="20">
                  <c:v>6.6</c:v>
                </c:pt>
                <c:pt idx="21">
                  <c:v>6.8400000000000007</c:v>
                </c:pt>
                <c:pt idx="22">
                  <c:v>6.9400000000000013</c:v>
                </c:pt>
                <c:pt idx="23">
                  <c:v>7.06</c:v>
                </c:pt>
                <c:pt idx="24">
                  <c:v>7.5</c:v>
                </c:pt>
                <c:pt idx="25">
                  <c:v>7.6400000000000006</c:v>
                </c:pt>
                <c:pt idx="26">
                  <c:v>7.84</c:v>
                </c:pt>
                <c:pt idx="27">
                  <c:v>7.96</c:v>
                </c:pt>
                <c:pt idx="28">
                  <c:v>8.52</c:v>
                </c:pt>
                <c:pt idx="29">
                  <c:v>8.7200000000000006</c:v>
                </c:pt>
                <c:pt idx="30">
                  <c:v>9.379999999999999</c:v>
                </c:pt>
                <c:pt idx="31">
                  <c:v>9.7199999999999989</c:v>
                </c:pt>
                <c:pt idx="32">
                  <c:v>9.76</c:v>
                </c:pt>
                <c:pt idx="33">
                  <c:v>9.9799999999999986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B-4D60-9AD0-175BB737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10000"/>
        <c:axId val="872057136"/>
      </c:scatterChart>
      <c:valAx>
        <c:axId val="8747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Ud [</a:t>
                </a:r>
                <a:r>
                  <a:rPr lang="uk-UA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RU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2057136"/>
        <c:crosses val="autoZero"/>
        <c:crossBetween val="midCat"/>
      </c:valAx>
      <c:valAx>
        <c:axId val="872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 [</a:t>
                </a:r>
                <a:r>
                  <a:rPr lang="uk-UA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RU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747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2400">
                <a:latin typeface="Times New Roman" panose="02020603050405020304" pitchFamily="18" charset="0"/>
                <a:cs typeface="Times New Roman" panose="02020603050405020304" pitchFamily="18" charset="0"/>
              </a:rPr>
              <a:t>Зворотня</a:t>
            </a:r>
            <a:r>
              <a:rPr lang="uk-UA" sz="2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ВАХ для кремнієвого діода (</a:t>
            </a:r>
            <a:r>
              <a:rPr lang="en-US" sz="2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Si</a:t>
            </a:r>
            <a:r>
              <a:rPr lang="en-US" sz="2400" baseline="0"/>
              <a:t>)</a:t>
            </a:r>
            <a:endParaRPr lang="ru-R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6.9168173073415939E-2"/>
          <c:y val="6.6679277263679379E-2"/>
          <c:w val="0.91847917542225654"/>
          <c:h val="0.858663112693684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Лист2!$C$6:$C$41</c:f>
              <c:numCache>
                <c:formatCode>General</c:formatCode>
                <c:ptCount val="36"/>
                <c:pt idx="0">
                  <c:v>0.59</c:v>
                </c:pt>
                <c:pt idx="1">
                  <c:v>1.48</c:v>
                </c:pt>
                <c:pt idx="2">
                  <c:v>3.1</c:v>
                </c:pt>
                <c:pt idx="3">
                  <c:v>4.41</c:v>
                </c:pt>
                <c:pt idx="4">
                  <c:v>5.3800000000000008</c:v>
                </c:pt>
                <c:pt idx="5">
                  <c:v>6.28</c:v>
                </c:pt>
                <c:pt idx="6">
                  <c:v>7.7</c:v>
                </c:pt>
                <c:pt idx="7">
                  <c:v>9.4500000000000011</c:v>
                </c:pt>
                <c:pt idx="8">
                  <c:v>10.040000000000001</c:v>
                </c:pt>
                <c:pt idx="9">
                  <c:v>11.29978</c:v>
                </c:pt>
                <c:pt idx="10">
                  <c:v>12.799650000000002</c:v>
                </c:pt>
                <c:pt idx="11">
                  <c:v>13.899620000000001</c:v>
                </c:pt>
                <c:pt idx="12">
                  <c:v>14.08</c:v>
                </c:pt>
                <c:pt idx="13">
                  <c:v>16.499559999999999</c:v>
                </c:pt>
                <c:pt idx="14">
                  <c:v>17.439999999999998</c:v>
                </c:pt>
                <c:pt idx="15">
                  <c:v>17.82</c:v>
                </c:pt>
                <c:pt idx="16">
                  <c:v>19.7</c:v>
                </c:pt>
                <c:pt idx="17">
                  <c:v>20.78</c:v>
                </c:pt>
                <c:pt idx="18">
                  <c:v>22.49945</c:v>
                </c:pt>
                <c:pt idx="19">
                  <c:v>24.599400000000003</c:v>
                </c:pt>
                <c:pt idx="20">
                  <c:v>27.05</c:v>
                </c:pt>
                <c:pt idx="21">
                  <c:v>28.2</c:v>
                </c:pt>
                <c:pt idx="22">
                  <c:v>29.27</c:v>
                </c:pt>
                <c:pt idx="23">
                  <c:v>30.7</c:v>
                </c:pt>
                <c:pt idx="24">
                  <c:v>31.75</c:v>
                </c:pt>
                <c:pt idx="25">
                  <c:v>32.44</c:v>
                </c:pt>
                <c:pt idx="26">
                  <c:v>33.53</c:v>
                </c:pt>
                <c:pt idx="27">
                  <c:v>39.1</c:v>
                </c:pt>
                <c:pt idx="28">
                  <c:v>40.33</c:v>
                </c:pt>
                <c:pt idx="29">
                  <c:v>42.298849999999995</c:v>
                </c:pt>
                <c:pt idx="30">
                  <c:v>43.498809999999999</c:v>
                </c:pt>
                <c:pt idx="31">
                  <c:v>45.598800000000004</c:v>
                </c:pt>
                <c:pt idx="32">
                  <c:v>47.698800000000006</c:v>
                </c:pt>
                <c:pt idx="33">
                  <c:v>48.89875</c:v>
                </c:pt>
                <c:pt idx="34">
                  <c:v>49.298719999999996</c:v>
                </c:pt>
                <c:pt idx="35">
                  <c:v>50.028649999999999</c:v>
                </c:pt>
              </c:numCache>
            </c:numRef>
          </c:xVal>
          <c:yVal>
            <c:numRef>
              <c:f>Лист2!$E$6:$E$41</c:f>
              <c:numCache>
                <c:formatCode>General</c:formatCode>
                <c:ptCount val="36"/>
                <c:pt idx="0">
                  <c:v>9.9999999999999991E-5</c:v>
                </c:pt>
                <c:pt idx="1">
                  <c:v>1.9999999999999998E-4</c:v>
                </c:pt>
                <c:pt idx="2">
                  <c:v>1.9999999999999998E-4</c:v>
                </c:pt>
                <c:pt idx="3">
                  <c:v>9.9999999999999991E-5</c:v>
                </c:pt>
                <c:pt idx="4">
                  <c:v>1.9999999999999998E-4</c:v>
                </c:pt>
                <c:pt idx="5">
                  <c:v>1.9999999999999998E-4</c:v>
                </c:pt>
                <c:pt idx="6">
                  <c:v>1.9999999999999998E-4</c:v>
                </c:pt>
                <c:pt idx="7">
                  <c:v>1.9999999999999998E-4</c:v>
                </c:pt>
                <c:pt idx="8">
                  <c:v>1.9999999999999998E-4</c:v>
                </c:pt>
                <c:pt idx="9">
                  <c:v>2.2000000000000001E-6</c:v>
                </c:pt>
                <c:pt idx="10">
                  <c:v>3.4999999999999999E-6</c:v>
                </c:pt>
                <c:pt idx="11">
                  <c:v>3.8E-6</c:v>
                </c:pt>
                <c:pt idx="12">
                  <c:v>4.1999999999999997E-3</c:v>
                </c:pt>
                <c:pt idx="13">
                  <c:v>4.4000000000000002E-6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5.1999999999999998E-3</c:v>
                </c:pt>
                <c:pt idx="18">
                  <c:v>5.5000000000000007E-6</c:v>
                </c:pt>
                <c:pt idx="19">
                  <c:v>5.9999999999999993E-6</c:v>
                </c:pt>
                <c:pt idx="20">
                  <c:v>6.5000000000000006E-3</c:v>
                </c:pt>
                <c:pt idx="21">
                  <c:v>7.0000000000000001E-3</c:v>
                </c:pt>
                <c:pt idx="22">
                  <c:v>7.5000000000000006E-3</c:v>
                </c:pt>
                <c:pt idx="23">
                  <c:v>8.0000000000000002E-3</c:v>
                </c:pt>
                <c:pt idx="24">
                  <c:v>8.5000000000000006E-3</c:v>
                </c:pt>
                <c:pt idx="25">
                  <c:v>8.6E-3</c:v>
                </c:pt>
                <c:pt idx="26">
                  <c:v>9.7000000000000003E-3</c:v>
                </c:pt>
                <c:pt idx="27">
                  <c:v>0.01</c:v>
                </c:pt>
                <c:pt idx="28">
                  <c:v>1.0200000000000001E-2</c:v>
                </c:pt>
                <c:pt idx="29">
                  <c:v>1.15E-5</c:v>
                </c:pt>
                <c:pt idx="30">
                  <c:v>1.1900000000000001E-5</c:v>
                </c:pt>
                <c:pt idx="31">
                  <c:v>1.1999999999999999E-5</c:v>
                </c:pt>
                <c:pt idx="32">
                  <c:v>1.1999999999999999E-5</c:v>
                </c:pt>
                <c:pt idx="33">
                  <c:v>1.2499999999999999E-5</c:v>
                </c:pt>
                <c:pt idx="34">
                  <c:v>1.2800000000000001E-5</c:v>
                </c:pt>
                <c:pt idx="35">
                  <c:v>1.3499999999999999E-5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A-4CA9-9820-2B7129B5CD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42221040"/>
        <c:axId val="1242221456"/>
      </c:scatterChart>
      <c:valAx>
        <c:axId val="12422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Ud [</a:t>
                </a:r>
                <a:r>
                  <a:rPr lang="uk-UA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RU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42221456"/>
        <c:crosses val="autoZero"/>
        <c:crossBetween val="midCat"/>
      </c:valAx>
      <c:valAx>
        <c:axId val="12422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</a:t>
                </a:r>
                <a:r>
                  <a:rPr lang="ru-RU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RU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422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2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Зворотня ВАХ для германієвого діода (</a:t>
            </a:r>
            <a:r>
              <a:rPr lang="en-US" sz="2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Ge)</a:t>
            </a:r>
            <a:endParaRPr lang="ru-UA" sz="2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Лист4!$C$3:$C$47</c:f>
              <c:numCache>
                <c:formatCode>General</c:formatCode>
                <c:ptCount val="45"/>
                <c:pt idx="0">
                  <c:v>5.9999999999999942E-2</c:v>
                </c:pt>
                <c:pt idx="1">
                  <c:v>0.18000000000000005</c:v>
                </c:pt>
                <c:pt idx="2">
                  <c:v>0.26</c:v>
                </c:pt>
                <c:pt idx="3">
                  <c:v>0.43999999999999995</c:v>
                </c:pt>
                <c:pt idx="4">
                  <c:v>0.54</c:v>
                </c:pt>
                <c:pt idx="5">
                  <c:v>1.22</c:v>
                </c:pt>
                <c:pt idx="6">
                  <c:v>1.7000000000000002</c:v>
                </c:pt>
                <c:pt idx="7">
                  <c:v>3.04</c:v>
                </c:pt>
                <c:pt idx="8">
                  <c:v>3.5599999999999996</c:v>
                </c:pt>
                <c:pt idx="9">
                  <c:v>4.5999999999999996</c:v>
                </c:pt>
                <c:pt idx="10">
                  <c:v>5.37</c:v>
                </c:pt>
                <c:pt idx="11">
                  <c:v>6.55</c:v>
                </c:pt>
                <c:pt idx="12">
                  <c:v>7.9700000000000006</c:v>
                </c:pt>
                <c:pt idx="13">
                  <c:v>9.02</c:v>
                </c:pt>
                <c:pt idx="14">
                  <c:v>9.91</c:v>
                </c:pt>
                <c:pt idx="15">
                  <c:v>11.31</c:v>
                </c:pt>
                <c:pt idx="16">
                  <c:v>11.67</c:v>
                </c:pt>
                <c:pt idx="17">
                  <c:v>13.360000000000001</c:v>
                </c:pt>
                <c:pt idx="18">
                  <c:v>13.75</c:v>
                </c:pt>
                <c:pt idx="19">
                  <c:v>14.379999999999999</c:v>
                </c:pt>
                <c:pt idx="20">
                  <c:v>14.900000000000002</c:v>
                </c:pt>
                <c:pt idx="21">
                  <c:v>15.25</c:v>
                </c:pt>
                <c:pt idx="22">
                  <c:v>16.05</c:v>
                </c:pt>
                <c:pt idx="23">
                  <c:v>16.350000000000001</c:v>
                </c:pt>
                <c:pt idx="24">
                  <c:v>16.650000000000002</c:v>
                </c:pt>
                <c:pt idx="25">
                  <c:v>17.149999999999999</c:v>
                </c:pt>
                <c:pt idx="26">
                  <c:v>17.7</c:v>
                </c:pt>
                <c:pt idx="27">
                  <c:v>18.05</c:v>
                </c:pt>
                <c:pt idx="28">
                  <c:v>17.850000000000001</c:v>
                </c:pt>
                <c:pt idx="29">
                  <c:v>18.810000000000002</c:v>
                </c:pt>
                <c:pt idx="30">
                  <c:v>19.100000000000001</c:v>
                </c:pt>
                <c:pt idx="31">
                  <c:v>19.43</c:v>
                </c:pt>
                <c:pt idx="32">
                  <c:v>20.400000000000002</c:v>
                </c:pt>
                <c:pt idx="33">
                  <c:v>21.199999999999996</c:v>
                </c:pt>
                <c:pt idx="34">
                  <c:v>21.700000000000003</c:v>
                </c:pt>
                <c:pt idx="35">
                  <c:v>22.25</c:v>
                </c:pt>
                <c:pt idx="36">
                  <c:v>23.099999999999998</c:v>
                </c:pt>
                <c:pt idx="37">
                  <c:v>23.729999999999997</c:v>
                </c:pt>
                <c:pt idx="38">
                  <c:v>24.499999999999996</c:v>
                </c:pt>
                <c:pt idx="39">
                  <c:v>29.7</c:v>
                </c:pt>
                <c:pt idx="40">
                  <c:v>25.080000000000002</c:v>
                </c:pt>
                <c:pt idx="41">
                  <c:v>25.39</c:v>
                </c:pt>
                <c:pt idx="42">
                  <c:v>25.8</c:v>
                </c:pt>
                <c:pt idx="43">
                  <c:v>26.599999999999998</c:v>
                </c:pt>
                <c:pt idx="44">
                  <c:v>27.159999999999997</c:v>
                </c:pt>
              </c:numCache>
            </c:numRef>
          </c:xVal>
          <c:yVal>
            <c:numRef>
              <c:f>Лист4!$E$3:$E$47</c:f>
              <c:numCache>
                <c:formatCode>General</c:formatCode>
                <c:ptCount val="45"/>
                <c:pt idx="0">
                  <c:v>5.4000000000000003E-3</c:v>
                </c:pt>
                <c:pt idx="1">
                  <c:v>8.8999999999999999E-3</c:v>
                </c:pt>
                <c:pt idx="2">
                  <c:v>9.499999999999998E-3</c:v>
                </c:pt>
                <c:pt idx="3">
                  <c:v>9.5999999999999992E-3</c:v>
                </c:pt>
                <c:pt idx="4">
                  <c:v>0.01</c:v>
                </c:pt>
                <c:pt idx="5">
                  <c:v>1.32E-2</c:v>
                </c:pt>
                <c:pt idx="6">
                  <c:v>1.4E-2</c:v>
                </c:pt>
                <c:pt idx="7">
                  <c:v>1.7600000000000001E-2</c:v>
                </c:pt>
                <c:pt idx="8">
                  <c:v>1.8200000000000001E-2</c:v>
                </c:pt>
                <c:pt idx="9">
                  <c:v>1.8999999999999996E-2</c:v>
                </c:pt>
                <c:pt idx="10">
                  <c:v>1.9299999999999998E-2</c:v>
                </c:pt>
                <c:pt idx="11">
                  <c:v>1.95E-2</c:v>
                </c:pt>
                <c:pt idx="12">
                  <c:v>2.0299999999999999E-2</c:v>
                </c:pt>
                <c:pt idx="13">
                  <c:v>2.0799999999999999E-2</c:v>
                </c:pt>
                <c:pt idx="14">
                  <c:v>2.12E-2</c:v>
                </c:pt>
                <c:pt idx="15">
                  <c:v>2.3400000000000001E-2</c:v>
                </c:pt>
                <c:pt idx="16">
                  <c:v>2.4300000000000002E-2</c:v>
                </c:pt>
                <c:pt idx="17">
                  <c:v>3.2399999999999998E-2</c:v>
                </c:pt>
                <c:pt idx="18">
                  <c:v>3.5499999999999997E-2</c:v>
                </c:pt>
                <c:pt idx="19">
                  <c:v>4.0199999999999993E-2</c:v>
                </c:pt>
                <c:pt idx="20">
                  <c:v>4.4500000000000005E-2</c:v>
                </c:pt>
                <c:pt idx="21">
                  <c:v>4.9500000000000002E-2</c:v>
                </c:pt>
                <c:pt idx="22">
                  <c:v>5.7500000000000002E-2</c:v>
                </c:pt>
                <c:pt idx="23">
                  <c:v>6.25E-2</c:v>
                </c:pt>
                <c:pt idx="24">
                  <c:v>6.4500000000000002E-2</c:v>
                </c:pt>
                <c:pt idx="25">
                  <c:v>7.2499999999999995E-2</c:v>
                </c:pt>
                <c:pt idx="26">
                  <c:v>0.08</c:v>
                </c:pt>
                <c:pt idx="27">
                  <c:v>8.5500000000000007E-2</c:v>
                </c:pt>
                <c:pt idx="28">
                  <c:v>9.1499999999999998E-2</c:v>
                </c:pt>
                <c:pt idx="29">
                  <c:v>9.6099999999999991E-2</c:v>
                </c:pt>
                <c:pt idx="30">
                  <c:v>0.10100000000000001</c:v>
                </c:pt>
                <c:pt idx="31">
                  <c:v>0.1067</c:v>
                </c:pt>
                <c:pt idx="32">
                  <c:v>0.11800000000000001</c:v>
                </c:pt>
                <c:pt idx="33">
                  <c:v>0.13099999999999998</c:v>
                </c:pt>
                <c:pt idx="34">
                  <c:v>0.13999999999999999</c:v>
                </c:pt>
                <c:pt idx="35">
                  <c:v>0.14750000000000002</c:v>
                </c:pt>
                <c:pt idx="36">
                  <c:v>0.16199999999999998</c:v>
                </c:pt>
                <c:pt idx="37">
                  <c:v>0.17069999999999999</c:v>
                </c:pt>
                <c:pt idx="38">
                  <c:v>0.183</c:v>
                </c:pt>
                <c:pt idx="39">
                  <c:v>0.18800000000000003</c:v>
                </c:pt>
                <c:pt idx="40">
                  <c:v>0.19019999999999998</c:v>
                </c:pt>
                <c:pt idx="41">
                  <c:v>0.1986</c:v>
                </c:pt>
                <c:pt idx="42">
                  <c:v>0.20699999999999999</c:v>
                </c:pt>
                <c:pt idx="43">
                  <c:v>0.217</c:v>
                </c:pt>
                <c:pt idx="44">
                  <c:v>0.22850000000000004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0-4431-A91B-FEFF7384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81728"/>
        <c:axId val="768780480"/>
      </c:scatterChart>
      <c:valAx>
        <c:axId val="7687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Ud [</a:t>
                </a:r>
                <a:r>
                  <a:rPr lang="uk-UA" sz="2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r>
                  <a:rPr lang="en-US" sz="2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UA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68780480"/>
        <c:crosses val="autoZero"/>
        <c:crossBetween val="midCat"/>
      </c:valAx>
      <c:valAx>
        <c:axId val="768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[</a:t>
                </a:r>
                <a:r>
                  <a:rPr lang="ru-RU" sz="2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en-US" sz="2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UA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97216580837905E-2"/>
              <c:y val="0.4651062065284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687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Пряма ВАХ для кремнієвого діода (</a:t>
            </a:r>
            <a:r>
              <a:rPr lang="en-US" sz="2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Si</a:t>
            </a:r>
            <a:r>
              <a:rPr lang="ru-RU" sz="2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UA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199342746616089"/>
          <c:y val="7.55123991954064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Лист5!$C$3:$C$37</c:f>
              <c:numCache>
                <c:formatCode>General</c:formatCode>
                <c:ptCount val="35"/>
                <c:pt idx="0">
                  <c:v>0.45</c:v>
                </c:pt>
                <c:pt idx="1">
                  <c:v>0.44000000000000017</c:v>
                </c:pt>
                <c:pt idx="2">
                  <c:v>0.59999999999999964</c:v>
                </c:pt>
                <c:pt idx="3">
                  <c:v>0.54999999999999982</c:v>
                </c:pt>
                <c:pt idx="4">
                  <c:v>0.56999999999999984</c:v>
                </c:pt>
                <c:pt idx="5">
                  <c:v>0.61000000000000032</c:v>
                </c:pt>
                <c:pt idx="6">
                  <c:v>0.62999999999999989</c:v>
                </c:pt>
                <c:pt idx="7">
                  <c:v>0.63999999999999968</c:v>
                </c:pt>
                <c:pt idx="8">
                  <c:v>0.60000000000000142</c:v>
                </c:pt>
                <c:pt idx="9">
                  <c:v>0.57000000000000028</c:v>
                </c:pt>
                <c:pt idx="10">
                  <c:v>0.80000000000000071</c:v>
                </c:pt>
                <c:pt idx="11">
                  <c:v>0.69999999999999929</c:v>
                </c:pt>
                <c:pt idx="12">
                  <c:v>0.90000000000000036</c:v>
                </c:pt>
                <c:pt idx="13">
                  <c:v>0.80000000000000071</c:v>
                </c:pt>
                <c:pt idx="14">
                  <c:v>0.65999999999999659</c:v>
                </c:pt>
                <c:pt idx="15">
                  <c:v>0.59999999999999787</c:v>
                </c:pt>
                <c:pt idx="16">
                  <c:v>1</c:v>
                </c:pt>
                <c:pt idx="17">
                  <c:v>0.80000000000000071</c:v>
                </c:pt>
                <c:pt idx="18">
                  <c:v>0.69999999999999929</c:v>
                </c:pt>
                <c:pt idx="19">
                  <c:v>0.69999999999999929</c:v>
                </c:pt>
                <c:pt idx="20">
                  <c:v>0.70000000000000284</c:v>
                </c:pt>
                <c:pt idx="21">
                  <c:v>0.80000000000000071</c:v>
                </c:pt>
                <c:pt idx="22">
                  <c:v>0.69999999999999929</c:v>
                </c:pt>
                <c:pt idx="23">
                  <c:v>0.70000000000000284</c:v>
                </c:pt>
                <c:pt idx="24">
                  <c:v>0.80000000000000426</c:v>
                </c:pt>
                <c:pt idx="25">
                  <c:v>0.70000000000000284</c:v>
                </c:pt>
                <c:pt idx="26">
                  <c:v>0.70000000000000284</c:v>
                </c:pt>
                <c:pt idx="27">
                  <c:v>0.69999999999999574</c:v>
                </c:pt>
                <c:pt idx="28">
                  <c:v>0.80000000000000426</c:v>
                </c:pt>
                <c:pt idx="29">
                  <c:v>0.70000000000000284</c:v>
                </c:pt>
                <c:pt idx="30">
                  <c:v>0.69999999999999574</c:v>
                </c:pt>
                <c:pt idx="31">
                  <c:v>0.79999999999999716</c:v>
                </c:pt>
                <c:pt idx="32">
                  <c:v>0.79999999999999716</c:v>
                </c:pt>
                <c:pt idx="33">
                  <c:v>0.79999999999999716</c:v>
                </c:pt>
                <c:pt idx="34">
                  <c:v>0.70000000000000284</c:v>
                </c:pt>
              </c:numCache>
            </c:numRef>
          </c:xVal>
          <c:yVal>
            <c:numRef>
              <c:f>Лист5!$E$3:$E$37</c:f>
              <c:numCache>
                <c:formatCode>General</c:formatCode>
                <c:ptCount val="35"/>
                <c:pt idx="0">
                  <c:v>3.7999999999999999E-2</c:v>
                </c:pt>
                <c:pt idx="1">
                  <c:v>0.23199999999999998</c:v>
                </c:pt>
                <c:pt idx="2">
                  <c:v>0.44</c:v>
                </c:pt>
                <c:pt idx="3">
                  <c:v>0.55000000000000004</c:v>
                </c:pt>
                <c:pt idx="4">
                  <c:v>0.73599999999999999</c:v>
                </c:pt>
                <c:pt idx="5">
                  <c:v>1.234</c:v>
                </c:pt>
                <c:pt idx="6">
                  <c:v>1.284</c:v>
                </c:pt>
                <c:pt idx="7">
                  <c:v>1.49</c:v>
                </c:pt>
                <c:pt idx="8">
                  <c:v>1.94</c:v>
                </c:pt>
                <c:pt idx="9">
                  <c:v>2.1459999999999999</c:v>
                </c:pt>
                <c:pt idx="10">
                  <c:v>2.4</c:v>
                </c:pt>
                <c:pt idx="11">
                  <c:v>2.7600000000000002</c:v>
                </c:pt>
                <c:pt idx="12">
                  <c:v>2.8800000000000003</c:v>
                </c:pt>
                <c:pt idx="13">
                  <c:v>3.06</c:v>
                </c:pt>
                <c:pt idx="14">
                  <c:v>3.2840000000000003</c:v>
                </c:pt>
                <c:pt idx="15">
                  <c:v>4.0200000000000005</c:v>
                </c:pt>
                <c:pt idx="16">
                  <c:v>4.379999999999999</c:v>
                </c:pt>
                <c:pt idx="17">
                  <c:v>4.5</c:v>
                </c:pt>
                <c:pt idx="18">
                  <c:v>5.1000000000000005</c:v>
                </c:pt>
                <c:pt idx="19">
                  <c:v>5.4</c:v>
                </c:pt>
                <c:pt idx="20">
                  <c:v>5.68</c:v>
                </c:pt>
                <c:pt idx="21">
                  <c:v>5.98</c:v>
                </c:pt>
                <c:pt idx="22">
                  <c:v>6.0720000000000001</c:v>
                </c:pt>
                <c:pt idx="23">
                  <c:v>6.58</c:v>
                </c:pt>
                <c:pt idx="24">
                  <c:v>6.6599999999999993</c:v>
                </c:pt>
                <c:pt idx="25">
                  <c:v>6.8999999999999995</c:v>
                </c:pt>
                <c:pt idx="26">
                  <c:v>7.28</c:v>
                </c:pt>
                <c:pt idx="27">
                  <c:v>7.6400000000000006</c:v>
                </c:pt>
                <c:pt idx="28">
                  <c:v>8.26</c:v>
                </c:pt>
                <c:pt idx="29">
                  <c:v>8.7799999999999994</c:v>
                </c:pt>
                <c:pt idx="30">
                  <c:v>9.1199999999999992</c:v>
                </c:pt>
                <c:pt idx="31">
                  <c:v>9.24</c:v>
                </c:pt>
                <c:pt idx="32">
                  <c:v>9.5399999999999991</c:v>
                </c:pt>
                <c:pt idx="33">
                  <c:v>9.7000000000000011</c:v>
                </c:pt>
                <c:pt idx="3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7-407B-9983-7FD9BD02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22288"/>
        <c:axId val="793639952"/>
      </c:scatterChart>
      <c:valAx>
        <c:axId val="12422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Ud [</a:t>
                </a:r>
                <a:r>
                  <a:rPr lang="uk-UA" sz="2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r>
                  <a:rPr lang="en-US" sz="2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UA" sz="2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93639952"/>
        <c:crosses val="autoZero"/>
        <c:crossBetween val="midCat"/>
      </c:valAx>
      <c:valAx>
        <c:axId val="7936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[</a:t>
                </a:r>
                <a:r>
                  <a:rPr lang="ru-RU" sz="2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en-US" sz="2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ru-UA" sz="2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422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19</xdr:row>
      <xdr:rowOff>156881</xdr:rowOff>
    </xdr:from>
    <xdr:to>
      <xdr:col>23</xdr:col>
      <xdr:colOff>268941</xdr:colOff>
      <xdr:row>59</xdr:row>
      <xdr:rowOff>89646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B86A8B27-989E-4D52-9E58-D600408D1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36019</xdr:colOff>
      <xdr:row>22</xdr:row>
      <xdr:rowOff>117660</xdr:rowOff>
    </xdr:from>
    <xdr:to>
      <xdr:col>46</xdr:col>
      <xdr:colOff>270341</xdr:colOff>
      <xdr:row>52</xdr:row>
      <xdr:rowOff>189097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C7EB18FF-9EC4-4376-9765-E13D1FB94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164522</xdr:rowOff>
    </xdr:from>
    <xdr:to>
      <xdr:col>21</xdr:col>
      <xdr:colOff>261936</xdr:colOff>
      <xdr:row>109</xdr:row>
      <xdr:rowOff>93084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83AA02AD-7CF8-474D-AD7C-AC65D909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427424</xdr:colOff>
      <xdr:row>63</xdr:row>
      <xdr:rowOff>47224</xdr:rowOff>
    </xdr:from>
    <xdr:to>
      <xdr:col>47</xdr:col>
      <xdr:colOff>182495</xdr:colOff>
      <xdr:row>102</xdr:row>
      <xdr:rowOff>69435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id="{B539F0FB-259B-487E-B9E1-EBE2B6E8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68036</xdr:colOff>
      <xdr:row>115</xdr:row>
      <xdr:rowOff>186417</xdr:rowOff>
    </xdr:from>
    <xdr:to>
      <xdr:col>26</xdr:col>
      <xdr:colOff>13607</xdr:colOff>
      <xdr:row>153</xdr:row>
      <xdr:rowOff>136071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567AC4-98C4-4BE2-9A2D-9F75D5FB1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40822</xdr:colOff>
      <xdr:row>3</xdr:row>
      <xdr:rowOff>0</xdr:rowOff>
    </xdr:from>
    <xdr:to>
      <xdr:col>24</xdr:col>
      <xdr:colOff>462642</xdr:colOff>
      <xdr:row>46</xdr:row>
      <xdr:rowOff>40821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71501D8-C98D-4643-AE92-44B4482E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27215</xdr:colOff>
      <xdr:row>3</xdr:row>
      <xdr:rowOff>13607</xdr:rowOff>
    </xdr:from>
    <xdr:to>
      <xdr:col>28</xdr:col>
      <xdr:colOff>530678</xdr:colOff>
      <xdr:row>49</xdr:row>
      <xdr:rowOff>163285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C4C2BBC5-5995-4312-B9C8-8427D678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46942</xdr:rowOff>
    </xdr:from>
    <xdr:to>
      <xdr:col>29</xdr:col>
      <xdr:colOff>217714</xdr:colOff>
      <xdr:row>42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2A6EF4-1D5B-496C-ACB7-46B0EE625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108855</xdr:colOff>
      <xdr:row>3</xdr:row>
      <xdr:rowOff>190499</xdr:rowOff>
    </xdr:from>
    <xdr:to>
      <xdr:col>29</xdr:col>
      <xdr:colOff>277090</xdr:colOff>
      <xdr:row>52</xdr:row>
      <xdr:rowOff>51953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0A0048-80CB-4721-A770-D3EA664BE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3"/>
  <sheetViews>
    <sheetView zoomScale="70" zoomScaleNormal="70" workbookViewId="0">
      <selection activeCell="C134" sqref="C134"/>
    </sheetView>
  </sheetViews>
  <sheetFormatPr defaultRowHeight="15" x14ac:dyDescent="0.25"/>
  <sheetData>
    <row r="1" spans="2:46" ht="15.75" thickBot="1" x14ac:dyDescent="0.3">
      <c r="B1" t="s">
        <v>1</v>
      </c>
    </row>
    <row r="2" spans="2:46" ht="19.5" thickBot="1" x14ac:dyDescent="0.3">
      <c r="B2" s="1">
        <v>0.61</v>
      </c>
      <c r="C2" s="2">
        <v>3.37</v>
      </c>
      <c r="D2" s="2">
        <v>5.05</v>
      </c>
      <c r="E2" s="2">
        <v>6.35</v>
      </c>
      <c r="F2" s="2">
        <v>7.33</v>
      </c>
      <c r="G2" s="2">
        <v>9.27</v>
      </c>
      <c r="H2" s="2">
        <v>11.7</v>
      </c>
      <c r="I2" s="2">
        <v>13.1</v>
      </c>
      <c r="J2" s="2">
        <v>14.3</v>
      </c>
      <c r="K2" s="2">
        <v>16.5</v>
      </c>
      <c r="L2" s="2">
        <v>18.3</v>
      </c>
      <c r="M2" s="1">
        <v>21.6</v>
      </c>
      <c r="N2" s="2">
        <v>22.4</v>
      </c>
      <c r="O2" s="2">
        <v>23</v>
      </c>
      <c r="P2" s="2">
        <v>23.7</v>
      </c>
      <c r="Q2" s="2">
        <v>25.4</v>
      </c>
      <c r="R2" s="2">
        <v>27</v>
      </c>
      <c r="S2" s="2">
        <v>29.3</v>
      </c>
      <c r="T2" s="2">
        <v>31</v>
      </c>
      <c r="U2" s="2">
        <v>32.5</v>
      </c>
      <c r="V2" s="2">
        <v>33.299999999999997</v>
      </c>
      <c r="W2" s="2">
        <v>34.5</v>
      </c>
      <c r="X2" s="1">
        <v>34.700000000000003</v>
      </c>
      <c r="Y2" s="2">
        <v>35.299999999999997</v>
      </c>
      <c r="Z2" s="2">
        <v>37.5</v>
      </c>
      <c r="AA2" s="2">
        <v>38.200000000000003</v>
      </c>
      <c r="AB2" s="2">
        <v>39.200000000000003</v>
      </c>
      <c r="AC2" s="2">
        <v>39.799999999999997</v>
      </c>
      <c r="AD2" s="2">
        <v>42.6</v>
      </c>
      <c r="AE2" s="2">
        <v>43.6</v>
      </c>
      <c r="AF2" s="2">
        <v>46.2</v>
      </c>
      <c r="AG2" s="2">
        <v>46.9</v>
      </c>
      <c r="AH2" s="2">
        <v>48.6</v>
      </c>
      <c r="AI2" s="1">
        <v>48.8</v>
      </c>
      <c r="AJ2" s="2">
        <v>49.9</v>
      </c>
    </row>
    <row r="3" spans="2:46" ht="19.5" thickBot="1" x14ac:dyDescent="0.3">
      <c r="B3" s="3">
        <v>0.13800000000000001</v>
      </c>
      <c r="C3" s="4" t="s">
        <v>0</v>
      </c>
      <c r="D3" s="5">
        <v>1.046</v>
      </c>
      <c r="E3" s="5">
        <v>1.29</v>
      </c>
      <c r="F3" s="5">
        <v>1.504</v>
      </c>
      <c r="G3" s="5">
        <v>1.8959999999999999</v>
      </c>
      <c r="H3" s="5">
        <v>2.38</v>
      </c>
      <c r="I3" s="5">
        <v>2.7</v>
      </c>
      <c r="J3" s="5">
        <v>2.92</v>
      </c>
      <c r="K3" s="5">
        <v>3.34</v>
      </c>
      <c r="L3" s="5">
        <v>3.74</v>
      </c>
      <c r="M3" s="6">
        <v>4.32</v>
      </c>
      <c r="N3" s="6">
        <v>4.4800000000000004</v>
      </c>
      <c r="O3" s="6">
        <v>4.5999999999999996</v>
      </c>
      <c r="P3" s="6">
        <v>4.74</v>
      </c>
      <c r="Q3" s="6">
        <v>4.9000000000000004</v>
      </c>
      <c r="R3" s="6">
        <v>5.4</v>
      </c>
      <c r="S3" s="6">
        <v>5.86</v>
      </c>
      <c r="T3" s="6">
        <v>6.2</v>
      </c>
      <c r="U3" s="6">
        <v>6.5</v>
      </c>
      <c r="V3" s="6">
        <v>6.66</v>
      </c>
      <c r="W3" s="6">
        <v>6.9</v>
      </c>
      <c r="X3" s="6">
        <v>7</v>
      </c>
      <c r="Y3" s="6">
        <v>7.24</v>
      </c>
      <c r="Z3" s="6">
        <v>7.6</v>
      </c>
      <c r="AA3" s="6">
        <v>7.66</v>
      </c>
      <c r="AB3" s="6">
        <v>7.88</v>
      </c>
      <c r="AC3" s="6">
        <v>8.1199999999999992</v>
      </c>
      <c r="AD3" s="6">
        <v>8.58</v>
      </c>
      <c r="AE3" s="6">
        <v>8.8000000000000007</v>
      </c>
      <c r="AF3" s="6">
        <v>9.2799999999999994</v>
      </c>
      <c r="AG3" s="6">
        <v>9.4</v>
      </c>
      <c r="AH3" s="6">
        <v>9.7799999999999994</v>
      </c>
      <c r="AI3" s="6">
        <v>9.82</v>
      </c>
      <c r="AJ3" s="6">
        <v>10.054</v>
      </c>
    </row>
    <row r="4" spans="2:46" x14ac:dyDescent="0.25">
      <c r="B4" t="s">
        <v>2</v>
      </c>
    </row>
    <row r="5" spans="2:46" ht="15.75" thickBot="1" x14ac:dyDescent="0.3"/>
    <row r="6" spans="2:46" ht="19.5" thickBot="1" x14ac:dyDescent="0.3">
      <c r="B6" s="1">
        <v>0.54</v>
      </c>
      <c r="C6" s="2">
        <v>0.89</v>
      </c>
      <c r="D6" s="2">
        <v>0.95</v>
      </c>
      <c r="E6" s="2">
        <v>0.96</v>
      </c>
      <c r="F6" s="2">
        <v>1</v>
      </c>
      <c r="G6" s="2">
        <v>1.32</v>
      </c>
      <c r="H6" s="2">
        <v>1.4</v>
      </c>
      <c r="I6" s="2">
        <v>1.76</v>
      </c>
      <c r="J6" s="2">
        <v>1.82</v>
      </c>
      <c r="K6" s="2">
        <v>1.9</v>
      </c>
      <c r="L6" s="2">
        <v>1.93</v>
      </c>
      <c r="M6" s="1">
        <v>1.95</v>
      </c>
      <c r="N6" s="2">
        <v>2.0299999999999998</v>
      </c>
      <c r="O6" s="2">
        <v>2.08</v>
      </c>
      <c r="P6" s="2">
        <v>2.12</v>
      </c>
      <c r="Q6" s="2">
        <v>2.34</v>
      </c>
      <c r="R6" s="2">
        <v>2.4300000000000002</v>
      </c>
      <c r="S6" s="2">
        <v>3.24</v>
      </c>
      <c r="T6" s="2">
        <v>3.55</v>
      </c>
      <c r="U6" s="2">
        <v>4.0199999999999996</v>
      </c>
      <c r="V6" s="2">
        <v>4.45</v>
      </c>
      <c r="W6" s="2">
        <v>4.95</v>
      </c>
      <c r="X6" s="1">
        <v>5.75</v>
      </c>
      <c r="Y6" s="2">
        <v>6.25</v>
      </c>
      <c r="Z6" s="2">
        <v>6.45</v>
      </c>
      <c r="AA6" s="2">
        <v>7.25</v>
      </c>
      <c r="AB6" s="2">
        <v>8</v>
      </c>
      <c r="AC6" s="2">
        <v>8.5500000000000007</v>
      </c>
      <c r="AD6" s="2">
        <v>9.15</v>
      </c>
      <c r="AE6" s="2">
        <v>9.61</v>
      </c>
      <c r="AF6" s="2">
        <v>10.1</v>
      </c>
      <c r="AG6" s="2">
        <v>10.67</v>
      </c>
      <c r="AH6" s="2">
        <v>11.8</v>
      </c>
      <c r="AI6" s="1">
        <v>13.1</v>
      </c>
      <c r="AJ6" s="2">
        <v>14</v>
      </c>
      <c r="AK6" s="2">
        <v>14.75</v>
      </c>
      <c r="AL6" s="2">
        <v>16.2</v>
      </c>
      <c r="AM6" s="2">
        <v>17.07</v>
      </c>
      <c r="AN6" s="2">
        <v>18.3</v>
      </c>
      <c r="AO6" s="2">
        <v>18.8</v>
      </c>
      <c r="AP6" s="2">
        <v>19.02</v>
      </c>
      <c r="AQ6" s="2">
        <v>19.86</v>
      </c>
      <c r="AR6" s="2">
        <v>20.7</v>
      </c>
      <c r="AS6" s="2">
        <v>21.7</v>
      </c>
      <c r="AT6" s="7">
        <v>22.85</v>
      </c>
    </row>
    <row r="7" spans="2:46" x14ac:dyDescent="0.25">
      <c r="B7">
        <v>6.0000000000000001E-3</v>
      </c>
      <c r="C7">
        <v>1.0699999999999999E-2</v>
      </c>
      <c r="D7">
        <v>1.21E-2</v>
      </c>
      <c r="E7">
        <v>1.4E-2</v>
      </c>
      <c r="F7">
        <v>1.54E-2</v>
      </c>
      <c r="G7">
        <v>2.5399999999999999E-2</v>
      </c>
      <c r="H7">
        <v>3.1E-2</v>
      </c>
      <c r="I7">
        <v>4.8000000000000001E-2</v>
      </c>
      <c r="J7">
        <v>5.3800000000000001E-2</v>
      </c>
      <c r="K7">
        <v>6.9400000000000003E-2</v>
      </c>
      <c r="L7">
        <v>7.2999999999999995E-2</v>
      </c>
      <c r="M7">
        <v>8.5000000000000006E-2</v>
      </c>
      <c r="N7">
        <v>0.1</v>
      </c>
      <c r="O7">
        <v>0.111</v>
      </c>
      <c r="P7">
        <v>0.1202</v>
      </c>
      <c r="Q7">
        <v>0.13650000000000001</v>
      </c>
      <c r="R7">
        <v>0.14099999999999999</v>
      </c>
      <c r="S7">
        <v>0.16600000000000001</v>
      </c>
      <c r="T7">
        <v>0.17299999999999999</v>
      </c>
      <c r="U7">
        <v>0.18390000000000001</v>
      </c>
      <c r="V7">
        <v>0.19350000000000001</v>
      </c>
      <c r="W7">
        <v>0.20200000000000001</v>
      </c>
      <c r="X7">
        <v>0.218</v>
      </c>
      <c r="Y7">
        <v>0.22600000000000001</v>
      </c>
      <c r="Z7">
        <v>0.23100000000000001</v>
      </c>
      <c r="AA7">
        <v>0.24399999999999999</v>
      </c>
      <c r="AB7">
        <v>0.25700000000000001</v>
      </c>
      <c r="AC7">
        <v>0.26600000000000001</v>
      </c>
      <c r="AD7">
        <v>0.27700000000000002</v>
      </c>
      <c r="AE7">
        <v>0.28420000000000001</v>
      </c>
      <c r="AF7">
        <v>0.29199999999999998</v>
      </c>
      <c r="AG7">
        <v>0.30099999999999999</v>
      </c>
      <c r="AH7">
        <v>0.32200000000000001</v>
      </c>
      <c r="AI7">
        <v>0.34289999999999998</v>
      </c>
      <c r="AJ7">
        <v>0.35699999999999998</v>
      </c>
      <c r="AK7">
        <v>0.37</v>
      </c>
      <c r="AL7">
        <v>0.39290000000000003</v>
      </c>
      <c r="AM7">
        <v>0.40799999999999997</v>
      </c>
      <c r="AN7">
        <v>0.42799999999999999</v>
      </c>
      <c r="AO7">
        <v>0.435</v>
      </c>
      <c r="AP7">
        <v>0.441</v>
      </c>
      <c r="AQ7">
        <v>0.45250000000000001</v>
      </c>
      <c r="AR7">
        <v>0.46500000000000002</v>
      </c>
      <c r="AS7">
        <v>0.48299999999999998</v>
      </c>
      <c r="AT7">
        <v>0.50009999999999999</v>
      </c>
    </row>
    <row r="9" spans="2:46" x14ac:dyDescent="0.25">
      <c r="B9" t="s">
        <v>3</v>
      </c>
    </row>
    <row r="10" spans="2:46" ht="15.75" thickBot="1" x14ac:dyDescent="0.3"/>
    <row r="11" spans="2:46" ht="16.5" thickBot="1" x14ac:dyDescent="0.3">
      <c r="B11" s="8">
        <v>0.19</v>
      </c>
      <c r="C11" s="9">
        <v>1.1599999999999999</v>
      </c>
      <c r="D11" s="9">
        <v>2.2000000000000002</v>
      </c>
      <c r="E11" s="9">
        <v>2.75</v>
      </c>
      <c r="F11" s="9">
        <v>3.68</v>
      </c>
      <c r="G11" s="9">
        <v>6.17</v>
      </c>
      <c r="H11" s="9">
        <v>6.42</v>
      </c>
      <c r="I11" s="9">
        <v>7.45</v>
      </c>
      <c r="J11" s="9">
        <v>9.6999999999999993</v>
      </c>
      <c r="K11" s="9">
        <v>10.73</v>
      </c>
      <c r="L11" s="9">
        <v>12.1</v>
      </c>
      <c r="M11" s="8">
        <v>13.8</v>
      </c>
      <c r="N11" s="9">
        <v>14.4</v>
      </c>
      <c r="O11" s="9">
        <v>15.3</v>
      </c>
      <c r="P11" s="9">
        <v>16.420000000000002</v>
      </c>
      <c r="Q11" s="9">
        <v>9.1999999999999993</v>
      </c>
      <c r="R11" s="9">
        <v>20.100000000000001</v>
      </c>
      <c r="S11" s="9">
        <v>21.9</v>
      </c>
      <c r="T11" s="9">
        <v>22.5</v>
      </c>
      <c r="U11" s="9">
        <v>25.5</v>
      </c>
      <c r="V11" s="9">
        <v>27</v>
      </c>
      <c r="W11" s="9">
        <v>28.4</v>
      </c>
      <c r="X11" s="8">
        <v>29.9</v>
      </c>
      <c r="Y11" s="9">
        <v>30.36</v>
      </c>
      <c r="Z11" s="9">
        <v>32.9</v>
      </c>
      <c r="AA11" s="9">
        <v>33.299999999999997</v>
      </c>
      <c r="AB11" s="9">
        <v>34.5</v>
      </c>
      <c r="AC11" s="9">
        <v>36.4</v>
      </c>
      <c r="AD11" s="9">
        <v>38.200000000000003</v>
      </c>
      <c r="AE11" s="9">
        <v>41.3</v>
      </c>
      <c r="AF11" s="9">
        <v>43.9</v>
      </c>
      <c r="AG11" s="9">
        <v>45.6</v>
      </c>
      <c r="AH11" s="9">
        <v>46.2</v>
      </c>
      <c r="AI11" s="10">
        <v>47.7</v>
      </c>
      <c r="AJ11" s="10">
        <v>48.5</v>
      </c>
      <c r="AK11" s="10">
        <v>50</v>
      </c>
    </row>
    <row r="12" spans="2:46" ht="16.5" thickBot="1" x14ac:dyDescent="0.3">
      <c r="B12" s="8">
        <v>0.128</v>
      </c>
      <c r="C12" s="9">
        <v>0.32</v>
      </c>
      <c r="D12" s="9">
        <v>0.56000000000000005</v>
      </c>
      <c r="E12" s="9">
        <v>0.66</v>
      </c>
      <c r="F12" s="9">
        <v>0.85</v>
      </c>
      <c r="G12" s="9">
        <v>1.3560000000000001</v>
      </c>
      <c r="H12" s="9">
        <v>1.41</v>
      </c>
      <c r="I12" s="9">
        <v>1.6180000000000001</v>
      </c>
      <c r="J12" s="9">
        <v>2.06</v>
      </c>
      <c r="K12" s="9">
        <v>2.2599999999999998</v>
      </c>
      <c r="L12" s="9">
        <v>2.56</v>
      </c>
      <c r="M12" s="8">
        <v>2.9</v>
      </c>
      <c r="N12" s="9">
        <v>3.06</v>
      </c>
      <c r="O12" s="9">
        <v>3.22</v>
      </c>
      <c r="P12" s="9">
        <v>3.4159999999999999</v>
      </c>
      <c r="Q12" s="9">
        <v>3.8159999999999998</v>
      </c>
      <c r="R12" s="9">
        <v>4.1399999999999997</v>
      </c>
      <c r="S12" s="9">
        <v>4.58</v>
      </c>
      <c r="T12" s="9">
        <v>4.66</v>
      </c>
      <c r="U12" s="9">
        <v>5.24</v>
      </c>
      <c r="V12" s="9">
        <v>5.54</v>
      </c>
      <c r="W12" s="9">
        <v>5.82</v>
      </c>
      <c r="X12" s="8">
        <v>6.14</v>
      </c>
      <c r="Y12" s="9">
        <v>6.2119999999999997</v>
      </c>
      <c r="Z12" s="9">
        <v>6.6120000000000001</v>
      </c>
      <c r="AA12" s="9">
        <v>6.82</v>
      </c>
      <c r="AB12" s="9">
        <v>7.04</v>
      </c>
      <c r="AC12" s="9">
        <v>7.42</v>
      </c>
      <c r="AD12" s="9">
        <v>7.78</v>
      </c>
      <c r="AE12" s="9">
        <v>8.42</v>
      </c>
      <c r="AF12" s="9">
        <v>8.92</v>
      </c>
      <c r="AG12" s="9">
        <v>9.26</v>
      </c>
      <c r="AH12" s="9">
        <v>9.4</v>
      </c>
      <c r="AI12" s="10">
        <v>9.6999999999999993</v>
      </c>
      <c r="AJ12" s="10">
        <v>9.86</v>
      </c>
      <c r="AK12" s="10">
        <v>10.14</v>
      </c>
    </row>
    <row r="14" spans="2:46" x14ac:dyDescent="0.25">
      <c r="B14" t="s">
        <v>4</v>
      </c>
    </row>
    <row r="15" spans="2:46" ht="15.75" thickBot="1" x14ac:dyDescent="0.3"/>
    <row r="16" spans="2:46" x14ac:dyDescent="0.25">
      <c r="B16" s="11">
        <v>0.01</v>
      </c>
      <c r="C16" s="11">
        <v>0.02</v>
      </c>
      <c r="D16" s="11">
        <v>0.02</v>
      </c>
      <c r="E16" s="11">
        <v>0.01</v>
      </c>
      <c r="F16" s="11">
        <v>0.02</v>
      </c>
      <c r="G16" s="11">
        <v>0.02</v>
      </c>
      <c r="H16" s="11">
        <v>0.02</v>
      </c>
      <c r="I16" s="11">
        <v>0.02</v>
      </c>
      <c r="J16" s="11">
        <v>0.02</v>
      </c>
      <c r="K16" s="11">
        <v>2.2000000000000001E-4</v>
      </c>
      <c r="L16" s="11">
        <v>3.5E-4</v>
      </c>
      <c r="M16" s="11">
        <v>3.8000000000000002E-4</v>
      </c>
      <c r="N16" s="11">
        <v>0.42</v>
      </c>
      <c r="O16" s="11">
        <v>4.4000000000000002E-4</v>
      </c>
      <c r="P16" s="11">
        <v>0.46</v>
      </c>
      <c r="Q16" s="11">
        <v>0.48</v>
      </c>
      <c r="R16" s="11">
        <v>0.51</v>
      </c>
      <c r="S16" s="11">
        <v>0.52</v>
      </c>
      <c r="T16" s="11">
        <v>5.5000000000000003E-4</v>
      </c>
      <c r="U16" s="11">
        <v>5.9999999999999995E-4</v>
      </c>
      <c r="V16" s="11">
        <v>0.65</v>
      </c>
      <c r="W16" s="11">
        <v>0.7</v>
      </c>
      <c r="X16" s="11">
        <v>0.75</v>
      </c>
      <c r="Y16" s="11">
        <v>0.8</v>
      </c>
      <c r="Z16" s="11">
        <v>0.85</v>
      </c>
      <c r="AA16" s="11">
        <v>0.86</v>
      </c>
      <c r="AB16" s="11">
        <v>0.97</v>
      </c>
      <c r="AC16" s="11">
        <v>1</v>
      </c>
      <c r="AD16" s="11">
        <v>1.02</v>
      </c>
      <c r="AE16" s="11">
        <v>1.15E-3</v>
      </c>
      <c r="AF16" s="11">
        <v>1.19</v>
      </c>
      <c r="AG16" s="11">
        <v>1.1999999999999999E-3</v>
      </c>
      <c r="AH16" s="11">
        <v>1.1999999999999999E-3</v>
      </c>
      <c r="AI16" s="11">
        <v>1.25E-3</v>
      </c>
      <c r="AJ16" s="11">
        <v>1.2800000000000001E-3</v>
      </c>
      <c r="AK16" s="11">
        <v>1.3500000000000001E-3</v>
      </c>
    </row>
    <row r="17" spans="2:37" ht="15.75" customHeight="1" thickBo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2:37" ht="16.5" thickBot="1" x14ac:dyDescent="0.3">
      <c r="B18" s="13">
        <v>6.0000000000000001E-3</v>
      </c>
      <c r="C18" s="14">
        <v>1.4999999999999999E-2</v>
      </c>
      <c r="D18" s="14">
        <v>3.1199999999999999E-2</v>
      </c>
      <c r="E18" s="14">
        <v>4.419E-2</v>
      </c>
      <c r="F18" s="14">
        <v>5.3999999999999999E-2</v>
      </c>
      <c r="G18" s="14">
        <v>6.3E-2</v>
      </c>
      <c r="H18" s="14">
        <v>7.7189999999999995E-2</v>
      </c>
      <c r="I18" s="14">
        <v>9.4700000000000006E-2</v>
      </c>
      <c r="J18" s="14">
        <v>0.10059999999999999</v>
      </c>
      <c r="K18" s="14">
        <v>0.113</v>
      </c>
      <c r="L18" s="14">
        <v>0.128</v>
      </c>
      <c r="M18" s="13">
        <v>0.1389</v>
      </c>
      <c r="N18" s="14">
        <v>0.14499999999999999</v>
      </c>
      <c r="O18" s="14">
        <v>0.16500000000000001</v>
      </c>
      <c r="P18" s="14">
        <v>0.17899999999999999</v>
      </c>
      <c r="Q18" s="14">
        <v>0.183</v>
      </c>
      <c r="R18" s="14">
        <v>0.2021</v>
      </c>
      <c r="S18" s="14">
        <v>0.21299999999999999</v>
      </c>
      <c r="T18" s="14">
        <v>0.22500000000000001</v>
      </c>
      <c r="U18" s="14">
        <v>0.246</v>
      </c>
      <c r="V18" s="14">
        <v>0.27700000000000002</v>
      </c>
      <c r="W18" s="14">
        <v>0.28899999999999998</v>
      </c>
      <c r="X18" s="13">
        <v>0.30019000000000001</v>
      </c>
      <c r="Y18" s="14">
        <v>0.315</v>
      </c>
      <c r="Z18" s="14">
        <v>0.32600000000000001</v>
      </c>
      <c r="AA18" s="14">
        <v>0.33289999999999997</v>
      </c>
      <c r="AB18" s="14">
        <v>0.34499999999999997</v>
      </c>
      <c r="AC18" s="14">
        <v>0.40089999999999998</v>
      </c>
      <c r="AD18" s="14">
        <v>0.41349999999999998</v>
      </c>
      <c r="AE18" s="14">
        <v>0.42299999999999999</v>
      </c>
      <c r="AF18" s="14">
        <v>0.435</v>
      </c>
      <c r="AG18" s="14">
        <v>0.45600000000000002</v>
      </c>
      <c r="AH18" s="14">
        <v>0.47699999999999998</v>
      </c>
      <c r="AI18" s="15">
        <v>0.4889</v>
      </c>
      <c r="AJ18" s="16">
        <v>0.4929</v>
      </c>
      <c r="AK18" s="17">
        <v>0.50029999999999997</v>
      </c>
    </row>
    <row r="111" spans="1:35" ht="15.75" thickBot="1" x14ac:dyDescent="0.3"/>
    <row r="112" spans="1:35" ht="19.5" thickBot="1" x14ac:dyDescent="0.3">
      <c r="A112" s="1">
        <v>0.69</v>
      </c>
      <c r="B112" s="2">
        <v>3.52</v>
      </c>
      <c r="C112" s="2">
        <v>5.23</v>
      </c>
      <c r="D112" s="2">
        <v>6.45</v>
      </c>
      <c r="E112" s="2">
        <v>7.52</v>
      </c>
      <c r="F112" s="2">
        <v>9.48</v>
      </c>
      <c r="G112" s="2">
        <v>11.9</v>
      </c>
      <c r="H112" s="2">
        <v>13.5</v>
      </c>
      <c r="I112" s="2">
        <v>14.6</v>
      </c>
      <c r="J112" s="2">
        <v>16.7</v>
      </c>
      <c r="K112" s="2">
        <v>18.7</v>
      </c>
      <c r="L112" s="1">
        <v>21.6</v>
      </c>
      <c r="M112" s="2">
        <v>22.4</v>
      </c>
      <c r="N112" s="2">
        <v>23</v>
      </c>
      <c r="O112" s="2">
        <v>23.7</v>
      </c>
      <c r="P112" s="2">
        <v>25.4</v>
      </c>
      <c r="Q112" s="2">
        <v>27</v>
      </c>
      <c r="R112" s="2">
        <v>29.3</v>
      </c>
      <c r="S112" s="2">
        <v>31</v>
      </c>
      <c r="T112" s="2">
        <v>32.5</v>
      </c>
      <c r="U112" s="2">
        <v>33.299999999999997</v>
      </c>
      <c r="V112" s="2">
        <v>34.5</v>
      </c>
      <c r="W112" s="1">
        <v>35</v>
      </c>
      <c r="X112" s="2">
        <v>36.200000000000003</v>
      </c>
      <c r="Y112" s="2">
        <v>38</v>
      </c>
      <c r="Z112" s="2">
        <v>38.299999999999997</v>
      </c>
      <c r="AA112" s="2">
        <v>39.4</v>
      </c>
      <c r="AB112" s="2">
        <v>40.6</v>
      </c>
      <c r="AC112" s="2">
        <v>42.9</v>
      </c>
      <c r="AD112" s="2">
        <v>44</v>
      </c>
      <c r="AE112" s="2">
        <v>45.4</v>
      </c>
      <c r="AF112" s="2">
        <v>47</v>
      </c>
      <c r="AG112" s="2">
        <v>48.9</v>
      </c>
      <c r="AH112" s="1">
        <v>49.1</v>
      </c>
      <c r="AI112" s="2">
        <v>50.27</v>
      </c>
    </row>
    <row r="113" spans="1:35" ht="19.5" thickBot="1" x14ac:dyDescent="0.3">
      <c r="A113" s="18">
        <v>0.61</v>
      </c>
      <c r="B113" s="19">
        <v>3.37</v>
      </c>
      <c r="C113" s="19">
        <v>5.05</v>
      </c>
      <c r="D113" s="19">
        <v>6.35</v>
      </c>
      <c r="E113" s="19">
        <v>7.33</v>
      </c>
      <c r="F113" s="19">
        <v>9.27</v>
      </c>
      <c r="G113" s="19">
        <v>11.7</v>
      </c>
      <c r="H113" s="19">
        <v>13.1</v>
      </c>
      <c r="I113" s="19">
        <v>14.3</v>
      </c>
      <c r="J113" s="19">
        <v>16.5</v>
      </c>
      <c r="K113" s="19">
        <v>18.3</v>
      </c>
      <c r="L113" s="18">
        <v>21.4</v>
      </c>
      <c r="M113" s="19">
        <v>22</v>
      </c>
      <c r="N113" s="19">
        <v>22.6</v>
      </c>
      <c r="O113" s="19">
        <v>23.3</v>
      </c>
      <c r="P113" s="19">
        <v>25.1</v>
      </c>
      <c r="Q113" s="19">
        <v>26.7</v>
      </c>
      <c r="R113" s="19">
        <v>29.1</v>
      </c>
      <c r="S113" s="19">
        <v>30.7</v>
      </c>
      <c r="T113" s="19">
        <v>32.299999999999997</v>
      </c>
      <c r="U113" s="19">
        <v>33</v>
      </c>
      <c r="V113" s="19">
        <v>34.200000000000003</v>
      </c>
      <c r="W113" s="18">
        <v>34.700000000000003</v>
      </c>
      <c r="X113" s="19">
        <v>35.299999999999997</v>
      </c>
      <c r="Y113" s="19">
        <v>37.5</v>
      </c>
      <c r="Z113" s="19">
        <v>38.200000000000003</v>
      </c>
      <c r="AA113" s="19">
        <v>39.200000000000003</v>
      </c>
      <c r="AB113" s="19">
        <v>39.799999999999997</v>
      </c>
      <c r="AC113" s="19">
        <v>42.6</v>
      </c>
      <c r="AD113" s="19">
        <v>43.6</v>
      </c>
      <c r="AE113" s="19">
        <v>46.2</v>
      </c>
      <c r="AF113" s="19">
        <v>46.9</v>
      </c>
      <c r="AG113" s="19">
        <v>48.6</v>
      </c>
      <c r="AH113" s="18">
        <v>48.8</v>
      </c>
      <c r="AI113" s="19">
        <v>49.9</v>
      </c>
    </row>
  </sheetData>
  <mergeCells count="36">
    <mergeCell ref="G16:G17"/>
    <mergeCell ref="B16:B17"/>
    <mergeCell ref="C16:C17"/>
    <mergeCell ref="D16:D17"/>
    <mergeCell ref="E16:E17"/>
    <mergeCell ref="F16:F17"/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AE16:AE17"/>
    <mergeCell ref="T16:T17"/>
    <mergeCell ref="U16:U17"/>
    <mergeCell ref="V16:V17"/>
    <mergeCell ref="W16:W17"/>
    <mergeCell ref="X16:X17"/>
    <mergeCell ref="Y16:Y17"/>
    <mergeCell ref="Z16:Z17"/>
    <mergeCell ref="AA16:AA17"/>
    <mergeCell ref="AB16:AB17"/>
    <mergeCell ref="AC16:AC17"/>
    <mergeCell ref="AD16:AD17"/>
    <mergeCell ref="AJ16:AJ17"/>
    <mergeCell ref="AK16:AK17"/>
    <mergeCell ref="AF16:AF17"/>
    <mergeCell ref="AG16:AG17"/>
    <mergeCell ref="AH16:AH17"/>
    <mergeCell ref="AI16:AI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894D-914C-4418-B5A1-FC1280924D2D}">
  <dimension ref="A1:AI35"/>
  <sheetViews>
    <sheetView tabSelected="1" zoomScale="70" zoomScaleNormal="70" workbookViewId="0">
      <selection activeCell="C2" sqref="C2"/>
    </sheetView>
  </sheetViews>
  <sheetFormatPr defaultRowHeight="15" x14ac:dyDescent="0.25"/>
  <cols>
    <col min="4" max="4" width="11" bestFit="1" customWidth="1"/>
  </cols>
  <sheetData>
    <row r="1" spans="1:35" ht="19.5" thickBot="1" x14ac:dyDescent="0.35">
      <c r="A1" s="34" t="s">
        <v>5</v>
      </c>
      <c r="B1" s="35" t="s">
        <v>6</v>
      </c>
      <c r="C1" s="36" t="s">
        <v>7</v>
      </c>
      <c r="D1" s="37" t="s">
        <v>9</v>
      </c>
      <c r="E1" s="38" t="s">
        <v>8</v>
      </c>
    </row>
    <row r="2" spans="1:35" ht="19.5" thickBot="1" x14ac:dyDescent="0.3">
      <c r="A2" s="1">
        <v>0.69</v>
      </c>
      <c r="B2" s="1">
        <v>0.61</v>
      </c>
      <c r="C2" s="1">
        <f>A2-B2</f>
        <v>7.999999999999996E-2</v>
      </c>
      <c r="D2" s="1">
        <f>B2/(5 * 10^3)</f>
        <v>1.22E-4</v>
      </c>
      <c r="E2" s="1">
        <f>D2*1000</f>
        <v>0.122</v>
      </c>
      <c r="F2" s="40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</row>
    <row r="3" spans="1:35" ht="19.5" thickBot="1" x14ac:dyDescent="0.3">
      <c r="A3" s="1">
        <v>3.52</v>
      </c>
      <c r="B3" s="1">
        <v>3.37</v>
      </c>
      <c r="C3" s="1">
        <f t="shared" ref="C3:C36" si="0">A3-B3</f>
        <v>0.14999999999999991</v>
      </c>
      <c r="D3" s="1">
        <f t="shared" ref="D3:D36" si="1">B3/(5 * 10^3)</f>
        <v>6.7400000000000001E-4</v>
      </c>
      <c r="E3" s="1">
        <f t="shared" ref="E3:E36" si="2">D3*1000</f>
        <v>0.67400000000000004</v>
      </c>
      <c r="F3" s="40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ht="19.5" thickBot="1" x14ac:dyDescent="0.3">
      <c r="A4" s="1">
        <v>5.23</v>
      </c>
      <c r="B4" s="1">
        <v>5.05</v>
      </c>
      <c r="C4" s="1">
        <f t="shared" si="0"/>
        <v>0.1800000000000006</v>
      </c>
      <c r="D4" s="1">
        <f t="shared" si="1"/>
        <v>1.01E-3</v>
      </c>
      <c r="E4" s="1">
        <f t="shared" si="2"/>
        <v>1.01</v>
      </c>
    </row>
    <row r="5" spans="1:35" ht="19.5" thickBot="1" x14ac:dyDescent="0.3">
      <c r="A5" s="1">
        <v>6.45</v>
      </c>
      <c r="B5" s="1">
        <v>6.35</v>
      </c>
      <c r="C5" s="1">
        <f t="shared" si="0"/>
        <v>0.10000000000000053</v>
      </c>
      <c r="D5" s="1">
        <f t="shared" si="1"/>
        <v>1.2699999999999999E-3</v>
      </c>
      <c r="E5" s="1">
        <f t="shared" si="2"/>
        <v>1.2699999999999998</v>
      </c>
    </row>
    <row r="6" spans="1:35" ht="19.5" thickBot="1" x14ac:dyDescent="0.3">
      <c r="A6" s="1">
        <v>7.52</v>
      </c>
      <c r="B6" s="1">
        <v>7.33</v>
      </c>
      <c r="C6" s="1">
        <f t="shared" si="0"/>
        <v>0.1899999999999995</v>
      </c>
      <c r="D6" s="1">
        <f t="shared" si="1"/>
        <v>1.4660000000000001E-3</v>
      </c>
      <c r="E6" s="1">
        <f t="shared" si="2"/>
        <v>1.466</v>
      </c>
    </row>
    <row r="7" spans="1:35" ht="19.5" thickBot="1" x14ac:dyDescent="0.3">
      <c r="A7" s="1">
        <v>9.48</v>
      </c>
      <c r="B7" s="1">
        <v>9.27</v>
      </c>
      <c r="C7" s="1">
        <f t="shared" si="0"/>
        <v>0.21000000000000085</v>
      </c>
      <c r="D7" s="1">
        <f t="shared" si="1"/>
        <v>1.854E-3</v>
      </c>
      <c r="E7" s="1">
        <f t="shared" si="2"/>
        <v>1.8539999999999999</v>
      </c>
    </row>
    <row r="8" spans="1:35" ht="19.5" thickBot="1" x14ac:dyDescent="0.3">
      <c r="A8" s="1">
        <v>11.9</v>
      </c>
      <c r="B8" s="1">
        <v>11.7</v>
      </c>
      <c r="C8" s="1">
        <f t="shared" si="0"/>
        <v>0.20000000000000107</v>
      </c>
      <c r="D8" s="1">
        <f t="shared" si="1"/>
        <v>2.3400000000000001E-3</v>
      </c>
      <c r="E8" s="1">
        <f t="shared" si="2"/>
        <v>2.34</v>
      </c>
    </row>
    <row r="9" spans="1:35" ht="19.5" thickBot="1" x14ac:dyDescent="0.3">
      <c r="A9" s="1">
        <v>13.5</v>
      </c>
      <c r="B9" s="1">
        <v>13.1</v>
      </c>
      <c r="C9" s="1">
        <f t="shared" si="0"/>
        <v>0.40000000000000036</v>
      </c>
      <c r="D9" s="1">
        <f t="shared" si="1"/>
        <v>2.6199999999999999E-3</v>
      </c>
      <c r="E9" s="1">
        <f t="shared" si="2"/>
        <v>2.62</v>
      </c>
    </row>
    <row r="10" spans="1:35" ht="19.5" thickBot="1" x14ac:dyDescent="0.3">
      <c r="A10" s="1">
        <v>14.6</v>
      </c>
      <c r="B10" s="1">
        <v>14.3</v>
      </c>
      <c r="C10" s="1">
        <f t="shared" si="0"/>
        <v>0.29999999999999893</v>
      </c>
      <c r="D10" s="1">
        <f t="shared" si="1"/>
        <v>2.8600000000000001E-3</v>
      </c>
      <c r="E10" s="1">
        <f t="shared" si="2"/>
        <v>2.8600000000000003</v>
      </c>
    </row>
    <row r="11" spans="1:35" ht="19.5" thickBot="1" x14ac:dyDescent="0.3">
      <c r="A11" s="1">
        <v>16.7</v>
      </c>
      <c r="B11" s="1">
        <v>16.5</v>
      </c>
      <c r="C11" s="1">
        <f t="shared" si="0"/>
        <v>0.19999999999999929</v>
      </c>
      <c r="D11" s="1">
        <f t="shared" si="1"/>
        <v>3.3E-3</v>
      </c>
      <c r="E11" s="1">
        <f t="shared" si="2"/>
        <v>3.3</v>
      </c>
    </row>
    <row r="12" spans="1:35" ht="19.5" thickBot="1" x14ac:dyDescent="0.3">
      <c r="A12" s="1">
        <v>18.7</v>
      </c>
      <c r="B12" s="1">
        <v>18.3</v>
      </c>
      <c r="C12" s="1">
        <f t="shared" si="0"/>
        <v>0.39999999999999858</v>
      </c>
      <c r="D12" s="1">
        <f t="shared" si="1"/>
        <v>3.6600000000000001E-3</v>
      </c>
      <c r="E12" s="1">
        <f t="shared" si="2"/>
        <v>3.66</v>
      </c>
    </row>
    <row r="13" spans="1:35" ht="19.5" thickBot="1" x14ac:dyDescent="0.3">
      <c r="A13" s="1">
        <v>21.6</v>
      </c>
      <c r="B13" s="1">
        <v>21.4</v>
      </c>
      <c r="C13" s="1">
        <f t="shared" si="0"/>
        <v>0.20000000000000284</v>
      </c>
      <c r="D13" s="1">
        <f t="shared" si="1"/>
        <v>4.28E-3</v>
      </c>
      <c r="E13" s="1">
        <f t="shared" si="2"/>
        <v>4.28</v>
      </c>
    </row>
    <row r="14" spans="1:35" ht="19.5" thickBot="1" x14ac:dyDescent="0.3">
      <c r="A14" s="1">
        <v>22.4</v>
      </c>
      <c r="B14" s="1">
        <v>22</v>
      </c>
      <c r="C14" s="1">
        <f t="shared" si="0"/>
        <v>0.39999999999999858</v>
      </c>
      <c r="D14" s="1">
        <f t="shared" si="1"/>
        <v>4.4000000000000003E-3</v>
      </c>
      <c r="E14" s="1">
        <f t="shared" si="2"/>
        <v>4.4000000000000004</v>
      </c>
    </row>
    <row r="15" spans="1:35" ht="19.5" thickBot="1" x14ac:dyDescent="0.3">
      <c r="A15" s="1">
        <v>23</v>
      </c>
      <c r="B15" s="1">
        <v>22.6</v>
      </c>
      <c r="C15" s="1">
        <f t="shared" si="0"/>
        <v>0.39999999999999858</v>
      </c>
      <c r="D15" s="1">
        <f t="shared" si="1"/>
        <v>4.5200000000000006E-3</v>
      </c>
      <c r="E15" s="1">
        <f t="shared" si="2"/>
        <v>4.5200000000000005</v>
      </c>
    </row>
    <row r="16" spans="1:35" ht="19.5" thickBot="1" x14ac:dyDescent="0.3">
      <c r="A16" s="1">
        <v>23.7</v>
      </c>
      <c r="B16" s="1">
        <v>23.3</v>
      </c>
      <c r="C16" s="1">
        <f t="shared" si="0"/>
        <v>0.39999999999999858</v>
      </c>
      <c r="D16" s="1">
        <f t="shared" si="1"/>
        <v>4.6600000000000001E-3</v>
      </c>
      <c r="E16" s="1">
        <f t="shared" si="2"/>
        <v>4.66</v>
      </c>
    </row>
    <row r="17" spans="1:7" ht="19.5" thickBot="1" x14ac:dyDescent="0.3">
      <c r="A17" s="1">
        <v>25.4</v>
      </c>
      <c r="B17" s="1">
        <v>25.1</v>
      </c>
      <c r="C17" s="1">
        <f t="shared" si="0"/>
        <v>0.29999999999999716</v>
      </c>
      <c r="D17" s="1">
        <f t="shared" si="1"/>
        <v>5.0200000000000002E-3</v>
      </c>
      <c r="E17" s="1">
        <f t="shared" si="2"/>
        <v>5.0200000000000005</v>
      </c>
    </row>
    <row r="18" spans="1:7" ht="19.5" thickBot="1" x14ac:dyDescent="0.3">
      <c r="A18" s="1">
        <v>27</v>
      </c>
      <c r="B18" s="1">
        <v>26.7</v>
      </c>
      <c r="C18" s="1">
        <f t="shared" si="0"/>
        <v>0.30000000000000071</v>
      </c>
      <c r="D18" s="1">
        <f t="shared" si="1"/>
        <v>5.3400000000000001E-3</v>
      </c>
      <c r="E18" s="1">
        <f t="shared" si="2"/>
        <v>5.34</v>
      </c>
      <c r="G18" t="s">
        <v>10</v>
      </c>
    </row>
    <row r="19" spans="1:7" ht="19.5" thickBot="1" x14ac:dyDescent="0.3">
      <c r="A19" s="1">
        <v>29.3</v>
      </c>
      <c r="B19" s="1">
        <v>29.1</v>
      </c>
      <c r="C19" s="1">
        <f t="shared" si="0"/>
        <v>0.19999999999999929</v>
      </c>
      <c r="D19" s="1">
        <f t="shared" si="1"/>
        <v>5.8200000000000005E-3</v>
      </c>
      <c r="E19" s="1">
        <f t="shared" si="2"/>
        <v>5.82</v>
      </c>
    </row>
    <row r="20" spans="1:7" ht="19.5" thickBot="1" x14ac:dyDescent="0.3">
      <c r="A20" s="1">
        <v>31</v>
      </c>
      <c r="B20" s="1">
        <v>30.7</v>
      </c>
      <c r="C20" s="1">
        <f t="shared" si="0"/>
        <v>0.30000000000000071</v>
      </c>
      <c r="D20" s="1">
        <f t="shared" si="1"/>
        <v>6.1399999999999996E-3</v>
      </c>
      <c r="E20" s="1">
        <f t="shared" si="2"/>
        <v>6.14</v>
      </c>
    </row>
    <row r="21" spans="1:7" ht="19.5" thickBot="1" x14ac:dyDescent="0.3">
      <c r="A21" s="1">
        <v>32.5</v>
      </c>
      <c r="B21" s="1">
        <v>32.299999999999997</v>
      </c>
      <c r="C21" s="1">
        <f t="shared" si="0"/>
        <v>0.20000000000000284</v>
      </c>
      <c r="D21" s="1">
        <f t="shared" si="1"/>
        <v>6.4599999999999996E-3</v>
      </c>
      <c r="E21" s="1">
        <f t="shared" si="2"/>
        <v>6.46</v>
      </c>
    </row>
    <row r="22" spans="1:7" ht="19.5" thickBot="1" x14ac:dyDescent="0.3">
      <c r="A22" s="1">
        <v>33.299999999999997</v>
      </c>
      <c r="B22" s="1">
        <v>33</v>
      </c>
      <c r="C22" s="1">
        <f t="shared" si="0"/>
        <v>0.29999999999999716</v>
      </c>
      <c r="D22" s="1">
        <f t="shared" si="1"/>
        <v>6.6E-3</v>
      </c>
      <c r="E22" s="1">
        <f t="shared" si="2"/>
        <v>6.6</v>
      </c>
    </row>
    <row r="23" spans="1:7" ht="19.5" thickBot="1" x14ac:dyDescent="0.3">
      <c r="A23" s="1">
        <v>34.5</v>
      </c>
      <c r="B23" s="1">
        <v>34.200000000000003</v>
      </c>
      <c r="C23" s="1">
        <f t="shared" si="0"/>
        <v>0.29999999999999716</v>
      </c>
      <c r="D23" s="1">
        <f t="shared" si="1"/>
        <v>6.8400000000000006E-3</v>
      </c>
      <c r="E23" s="1">
        <f t="shared" si="2"/>
        <v>6.8400000000000007</v>
      </c>
    </row>
    <row r="24" spans="1:7" ht="19.5" thickBot="1" x14ac:dyDescent="0.3">
      <c r="A24" s="1">
        <v>35</v>
      </c>
      <c r="B24" s="1">
        <v>34.700000000000003</v>
      </c>
      <c r="C24" s="1">
        <f t="shared" si="0"/>
        <v>0.29999999999999716</v>
      </c>
      <c r="D24" s="1">
        <f t="shared" si="1"/>
        <v>6.9400000000000009E-3</v>
      </c>
      <c r="E24" s="1">
        <f t="shared" si="2"/>
        <v>6.9400000000000013</v>
      </c>
    </row>
    <row r="25" spans="1:7" ht="19.5" thickBot="1" x14ac:dyDescent="0.3">
      <c r="A25" s="1">
        <v>36.200000000000003</v>
      </c>
      <c r="B25" s="1">
        <v>35.299999999999997</v>
      </c>
      <c r="C25" s="1">
        <f t="shared" si="0"/>
        <v>0.90000000000000568</v>
      </c>
      <c r="D25" s="1">
        <f t="shared" si="1"/>
        <v>7.0599999999999994E-3</v>
      </c>
      <c r="E25" s="1">
        <f t="shared" si="2"/>
        <v>7.06</v>
      </c>
    </row>
    <row r="26" spans="1:7" ht="19.5" thickBot="1" x14ac:dyDescent="0.3">
      <c r="A26" s="1">
        <v>38</v>
      </c>
      <c r="B26" s="1">
        <v>37.5</v>
      </c>
      <c r="C26" s="1">
        <f t="shared" si="0"/>
        <v>0.5</v>
      </c>
      <c r="D26" s="1">
        <f t="shared" si="1"/>
        <v>7.4999999999999997E-3</v>
      </c>
      <c r="E26" s="1">
        <f t="shared" si="2"/>
        <v>7.5</v>
      </c>
    </row>
    <row r="27" spans="1:7" ht="19.5" thickBot="1" x14ac:dyDescent="0.3">
      <c r="A27" s="1">
        <v>38.299999999999997</v>
      </c>
      <c r="B27" s="1">
        <v>38.200000000000003</v>
      </c>
      <c r="C27" s="1">
        <f t="shared" si="0"/>
        <v>9.9999999999994316E-2</v>
      </c>
      <c r="D27" s="1">
        <f t="shared" si="1"/>
        <v>7.640000000000001E-3</v>
      </c>
      <c r="E27" s="1">
        <f t="shared" si="2"/>
        <v>7.6400000000000006</v>
      </c>
    </row>
    <row r="28" spans="1:7" ht="19.5" thickBot="1" x14ac:dyDescent="0.3">
      <c r="A28" s="1">
        <v>39.4</v>
      </c>
      <c r="B28" s="1">
        <v>39.200000000000003</v>
      </c>
      <c r="C28" s="1">
        <f t="shared" si="0"/>
        <v>0.19999999999999574</v>
      </c>
      <c r="D28" s="1">
        <f t="shared" si="1"/>
        <v>7.8399999999999997E-3</v>
      </c>
      <c r="E28" s="1">
        <f t="shared" si="2"/>
        <v>7.84</v>
      </c>
    </row>
    <row r="29" spans="1:7" ht="19.5" thickBot="1" x14ac:dyDescent="0.3">
      <c r="A29" s="1">
        <v>40.6</v>
      </c>
      <c r="B29" s="1">
        <v>39.799999999999997</v>
      </c>
      <c r="C29" s="1">
        <f t="shared" si="0"/>
        <v>0.80000000000000426</v>
      </c>
      <c r="D29" s="1">
        <f t="shared" si="1"/>
        <v>7.9600000000000001E-3</v>
      </c>
      <c r="E29" s="1">
        <f t="shared" si="2"/>
        <v>7.96</v>
      </c>
    </row>
    <row r="30" spans="1:7" ht="19.5" thickBot="1" x14ac:dyDescent="0.3">
      <c r="A30" s="1">
        <v>42.9</v>
      </c>
      <c r="B30" s="1">
        <v>42.6</v>
      </c>
      <c r="C30" s="1">
        <f t="shared" si="0"/>
        <v>0.29999999999999716</v>
      </c>
      <c r="D30" s="1">
        <f t="shared" si="1"/>
        <v>8.5199999999999998E-3</v>
      </c>
      <c r="E30" s="1">
        <f t="shared" si="2"/>
        <v>8.52</v>
      </c>
    </row>
    <row r="31" spans="1:7" ht="19.5" thickBot="1" x14ac:dyDescent="0.3">
      <c r="A31" s="1">
        <v>44</v>
      </c>
      <c r="B31" s="1">
        <v>43.6</v>
      </c>
      <c r="C31" s="1">
        <f t="shared" si="0"/>
        <v>0.39999999999999858</v>
      </c>
      <c r="D31" s="1">
        <f t="shared" si="1"/>
        <v>8.7200000000000003E-3</v>
      </c>
      <c r="E31" s="1">
        <f t="shared" si="2"/>
        <v>8.7200000000000006</v>
      </c>
    </row>
    <row r="32" spans="1:7" ht="19.5" thickBot="1" x14ac:dyDescent="0.3">
      <c r="A32" s="1">
        <v>47</v>
      </c>
      <c r="B32" s="1">
        <v>46.9</v>
      </c>
      <c r="C32" s="1">
        <f>A32-B32</f>
        <v>0.10000000000000142</v>
      </c>
      <c r="D32" s="1">
        <f>B32/(5 * 10^3)</f>
        <v>9.3799999999999994E-3</v>
      </c>
      <c r="E32" s="1">
        <f>D32*1000</f>
        <v>9.379999999999999</v>
      </c>
    </row>
    <row r="33" spans="1:5" ht="19.5" thickBot="1" x14ac:dyDescent="0.3">
      <c r="A33" s="1">
        <v>48.9</v>
      </c>
      <c r="B33" s="1">
        <v>48.6</v>
      </c>
      <c r="C33" s="1">
        <f>A33-B33</f>
        <v>0.29999999999999716</v>
      </c>
      <c r="D33" s="1">
        <f>B33/(5 * 10^3)</f>
        <v>9.7199999999999995E-3</v>
      </c>
      <c r="E33" s="1">
        <f>D33*1000</f>
        <v>9.7199999999999989</v>
      </c>
    </row>
    <row r="34" spans="1:5" ht="19.5" thickBot="1" x14ac:dyDescent="0.3">
      <c r="A34" s="1">
        <v>49.1</v>
      </c>
      <c r="B34" s="1">
        <v>48.8</v>
      </c>
      <c r="C34" s="1">
        <f>A34-B34</f>
        <v>0.30000000000000426</v>
      </c>
      <c r="D34" s="1">
        <f>B34/(5 * 10^3)</f>
        <v>9.7599999999999996E-3</v>
      </c>
      <c r="E34" s="1">
        <f>D34*1000</f>
        <v>9.76</v>
      </c>
    </row>
    <row r="35" spans="1:5" ht="19.5" thickBot="1" x14ac:dyDescent="0.3">
      <c r="A35" s="1">
        <v>50.27</v>
      </c>
      <c r="B35" s="1">
        <v>49.9</v>
      </c>
      <c r="C35" s="1">
        <f>A35-B35</f>
        <v>0.37000000000000455</v>
      </c>
      <c r="D35" s="1">
        <f>B35/(5 * 10^3)</f>
        <v>9.9799999999999993E-3</v>
      </c>
      <c r="E35" s="1">
        <f>D35*1000</f>
        <v>9.9799999999999986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0A82-D8F1-4BED-AAE4-05231F6FE9E9}">
  <dimension ref="A1:S41"/>
  <sheetViews>
    <sheetView zoomScale="70" zoomScaleNormal="70" workbookViewId="0">
      <selection activeCell="A5" sqref="A5:E41"/>
    </sheetView>
  </sheetViews>
  <sheetFormatPr defaultRowHeight="15" x14ac:dyDescent="0.25"/>
  <cols>
    <col min="1" max="1" width="9.28515625" bestFit="1" customWidth="1"/>
    <col min="2" max="2" width="9.7109375" bestFit="1" customWidth="1"/>
  </cols>
  <sheetData>
    <row r="1" spans="1:19" x14ac:dyDescent="0.25">
      <c r="A1" s="22"/>
      <c r="B1" s="23"/>
      <c r="C1" s="23"/>
      <c r="D1" s="23"/>
      <c r="E1" s="23"/>
      <c r="F1" s="24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.75" x14ac:dyDescent="0.25">
      <c r="A2" s="25"/>
      <c r="B2" s="26"/>
      <c r="C2" s="26"/>
      <c r="D2" s="26"/>
      <c r="E2" s="26"/>
      <c r="F2" s="27"/>
      <c r="G2" s="26"/>
      <c r="H2" s="26"/>
      <c r="I2" s="26"/>
      <c r="J2" s="26"/>
      <c r="K2" s="26"/>
      <c r="L2" s="31"/>
      <c r="M2" s="31"/>
      <c r="N2" s="31"/>
      <c r="O2" s="31"/>
      <c r="P2" s="31"/>
      <c r="Q2" s="31"/>
      <c r="R2" s="31"/>
      <c r="S2" s="31"/>
    </row>
    <row r="3" spans="1:19" ht="15.75" x14ac:dyDescent="0.25">
      <c r="A3" s="25"/>
      <c r="B3" s="26"/>
      <c r="C3" s="26"/>
      <c r="D3" s="26"/>
      <c r="E3" s="26"/>
      <c r="F3" s="27"/>
      <c r="G3" s="26"/>
      <c r="H3" s="26"/>
      <c r="I3" s="26"/>
      <c r="J3" s="26"/>
      <c r="K3" s="26"/>
      <c r="L3" s="31"/>
      <c r="M3" s="31"/>
      <c r="N3" s="31"/>
      <c r="O3" s="31"/>
      <c r="P3" s="31"/>
      <c r="Q3" s="31"/>
      <c r="R3" s="31"/>
      <c r="S3" s="31"/>
    </row>
    <row r="4" spans="1:19" ht="16.5" thickBot="1" x14ac:dyDescent="0.3">
      <c r="A4" s="28"/>
      <c r="B4" s="29"/>
      <c r="C4" s="29"/>
      <c r="D4" s="29"/>
      <c r="E4" s="30"/>
      <c r="F4" s="27"/>
      <c r="G4" s="26"/>
      <c r="H4" s="26"/>
      <c r="I4" s="26"/>
      <c r="J4" s="26"/>
      <c r="K4" s="26"/>
      <c r="L4" s="31"/>
      <c r="M4" s="31"/>
      <c r="N4" s="31"/>
      <c r="O4" s="31"/>
      <c r="P4" s="31"/>
      <c r="Q4" s="31"/>
      <c r="R4" s="31"/>
      <c r="S4" s="31"/>
    </row>
    <row r="5" spans="1:19" ht="19.5" thickBot="1" x14ac:dyDescent="0.35">
      <c r="A5" s="34" t="s">
        <v>5</v>
      </c>
      <c r="B5" s="35" t="s">
        <v>6</v>
      </c>
      <c r="C5" s="36" t="s">
        <v>7</v>
      </c>
      <c r="D5" s="37" t="s">
        <v>9</v>
      </c>
      <c r="E5" s="38" t="s">
        <v>8</v>
      </c>
      <c r="F5" s="32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ht="19.5" thickBot="1" x14ac:dyDescent="0.3">
      <c r="A6" s="1">
        <v>0.6</v>
      </c>
      <c r="B6" s="1">
        <v>0.01</v>
      </c>
      <c r="C6" s="8">
        <f>A6-B6</f>
        <v>0.59</v>
      </c>
      <c r="D6" s="8">
        <f>B6/(100*10^3)</f>
        <v>9.9999999999999995E-8</v>
      </c>
      <c r="E6" s="8">
        <f>D6*1000</f>
        <v>9.9999999999999991E-5</v>
      </c>
      <c r="F6" s="20"/>
      <c r="G6" s="26"/>
      <c r="H6" s="26"/>
      <c r="I6" s="26"/>
      <c r="J6" s="26"/>
      <c r="K6" s="26"/>
      <c r="L6" s="31"/>
      <c r="M6" s="31"/>
      <c r="N6" s="31"/>
      <c r="O6" s="31"/>
      <c r="P6" s="31"/>
      <c r="Q6" s="31"/>
      <c r="R6" s="31"/>
      <c r="S6" s="31"/>
    </row>
    <row r="7" spans="1:19" ht="15" customHeight="1" thickBot="1" x14ac:dyDescent="0.3">
      <c r="A7" s="1">
        <v>1.5</v>
      </c>
      <c r="B7" s="1">
        <v>0.02</v>
      </c>
      <c r="C7" s="8">
        <f t="shared" ref="C7:C41" si="0">A7-B7</f>
        <v>1.48</v>
      </c>
      <c r="D7" s="8">
        <f t="shared" ref="D7:D41" si="1">B7/(100*10^3)</f>
        <v>1.9999999999999999E-7</v>
      </c>
      <c r="E7" s="8">
        <f t="shared" ref="E7:E41" si="2">D7*1000</f>
        <v>1.9999999999999998E-4</v>
      </c>
      <c r="F7" s="20"/>
      <c r="G7" s="26"/>
      <c r="H7" s="26"/>
      <c r="I7" s="26"/>
      <c r="J7" s="26"/>
      <c r="K7" s="26"/>
      <c r="L7" s="31"/>
      <c r="M7" s="31"/>
      <c r="N7" s="31"/>
      <c r="O7" s="31"/>
      <c r="P7" s="31"/>
      <c r="Q7" s="31"/>
      <c r="R7" s="31"/>
      <c r="S7" s="31"/>
    </row>
    <row r="8" spans="1:19" ht="15.75" customHeight="1" thickBot="1" x14ac:dyDescent="0.3">
      <c r="A8" s="1">
        <v>3.12</v>
      </c>
      <c r="B8" s="1">
        <v>0.02</v>
      </c>
      <c r="C8" s="8">
        <f t="shared" si="0"/>
        <v>3.1</v>
      </c>
      <c r="D8" s="8">
        <f t="shared" si="1"/>
        <v>1.9999999999999999E-7</v>
      </c>
      <c r="E8" s="8">
        <f t="shared" si="2"/>
        <v>1.9999999999999998E-4</v>
      </c>
      <c r="F8" s="20"/>
      <c r="G8" s="26"/>
      <c r="H8" s="26"/>
      <c r="I8" s="26"/>
      <c r="J8" s="26"/>
      <c r="K8" s="26"/>
      <c r="L8" s="31"/>
      <c r="M8" s="31"/>
      <c r="N8" s="31"/>
      <c r="O8" s="31"/>
      <c r="P8" s="31"/>
      <c r="Q8" s="31"/>
      <c r="R8" s="31"/>
      <c r="S8" s="31"/>
    </row>
    <row r="9" spans="1:19" ht="19.5" thickBot="1" x14ac:dyDescent="0.3">
      <c r="A9" s="1">
        <v>4.42</v>
      </c>
      <c r="B9" s="1">
        <v>0.01</v>
      </c>
      <c r="C9" s="8">
        <f t="shared" si="0"/>
        <v>4.41</v>
      </c>
      <c r="D9" s="8">
        <f t="shared" si="1"/>
        <v>9.9999999999999995E-8</v>
      </c>
      <c r="E9" s="8">
        <f t="shared" si="2"/>
        <v>9.9999999999999991E-5</v>
      </c>
      <c r="F9" s="2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9.5" thickBot="1" x14ac:dyDescent="0.3">
      <c r="A10" s="1">
        <v>5.4</v>
      </c>
      <c r="B10" s="1">
        <v>0.02</v>
      </c>
      <c r="C10" s="8">
        <f t="shared" si="0"/>
        <v>5.3800000000000008</v>
      </c>
      <c r="D10" s="8">
        <f t="shared" si="1"/>
        <v>1.9999999999999999E-7</v>
      </c>
      <c r="E10" s="8">
        <f t="shared" si="2"/>
        <v>1.9999999999999998E-4</v>
      </c>
      <c r="F10" s="2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9.5" thickBot="1" x14ac:dyDescent="0.3">
      <c r="A11" s="1">
        <v>6.3</v>
      </c>
      <c r="B11" s="1">
        <v>0.02</v>
      </c>
      <c r="C11" s="8">
        <f t="shared" si="0"/>
        <v>6.28</v>
      </c>
      <c r="D11" s="8">
        <f t="shared" si="1"/>
        <v>1.9999999999999999E-7</v>
      </c>
      <c r="E11" s="8">
        <f t="shared" si="2"/>
        <v>1.9999999999999998E-4</v>
      </c>
      <c r="F11" s="2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9.5" thickBot="1" x14ac:dyDescent="0.3">
      <c r="A12" s="1">
        <v>7.72</v>
      </c>
      <c r="B12" s="1">
        <v>0.02</v>
      </c>
      <c r="C12" s="8">
        <f t="shared" si="0"/>
        <v>7.7</v>
      </c>
      <c r="D12" s="8">
        <f t="shared" si="1"/>
        <v>1.9999999999999999E-7</v>
      </c>
      <c r="E12" s="8">
        <f t="shared" si="2"/>
        <v>1.9999999999999998E-4</v>
      </c>
      <c r="F12" s="21"/>
      <c r="G12" s="31"/>
      <c r="H12" s="3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 ht="19.5" thickBot="1" x14ac:dyDescent="0.3">
      <c r="A13" s="1">
        <v>9.4700000000000006</v>
      </c>
      <c r="B13" s="1">
        <v>0.02</v>
      </c>
      <c r="C13" s="8">
        <f t="shared" si="0"/>
        <v>9.4500000000000011</v>
      </c>
      <c r="D13" s="8">
        <f t="shared" si="1"/>
        <v>1.9999999999999999E-7</v>
      </c>
      <c r="E13" s="8">
        <f t="shared" si="2"/>
        <v>1.9999999999999998E-4</v>
      </c>
      <c r="F13" s="21"/>
      <c r="G13" s="31"/>
      <c r="H13" s="3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ht="19.5" thickBot="1" x14ac:dyDescent="0.3">
      <c r="A14" s="1">
        <v>10.06</v>
      </c>
      <c r="B14" s="1">
        <v>0.02</v>
      </c>
      <c r="C14" s="8">
        <f t="shared" si="0"/>
        <v>10.040000000000001</v>
      </c>
      <c r="D14" s="8">
        <f t="shared" si="1"/>
        <v>1.9999999999999999E-7</v>
      </c>
      <c r="E14" s="8">
        <f t="shared" si="2"/>
        <v>1.9999999999999998E-4</v>
      </c>
      <c r="F14" s="21"/>
      <c r="G14" s="31"/>
      <c r="H14" s="3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ht="19.5" thickBot="1" x14ac:dyDescent="0.3">
      <c r="A15" s="1">
        <v>11.3</v>
      </c>
      <c r="B15" s="1">
        <v>2.2000000000000001E-4</v>
      </c>
      <c r="C15" s="8">
        <f t="shared" si="0"/>
        <v>11.29978</v>
      </c>
      <c r="D15" s="8">
        <f t="shared" si="1"/>
        <v>2.2000000000000003E-9</v>
      </c>
      <c r="E15" s="8">
        <f t="shared" si="2"/>
        <v>2.2000000000000001E-6</v>
      </c>
      <c r="F15" s="2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ht="19.5" thickBot="1" x14ac:dyDescent="0.3">
      <c r="A16" s="1">
        <v>12.8</v>
      </c>
      <c r="B16" s="1">
        <v>3.5E-4</v>
      </c>
      <c r="C16" s="8">
        <f t="shared" si="0"/>
        <v>12.799650000000002</v>
      </c>
      <c r="D16" s="8">
        <f t="shared" si="1"/>
        <v>3.4999999999999999E-9</v>
      </c>
      <c r="E16" s="8">
        <f t="shared" si="2"/>
        <v>3.4999999999999999E-6</v>
      </c>
      <c r="F16" s="2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 ht="19.5" thickBot="1" x14ac:dyDescent="0.3">
      <c r="A17" s="1">
        <v>13.9</v>
      </c>
      <c r="B17" s="1">
        <v>3.8000000000000002E-4</v>
      </c>
      <c r="C17" s="8">
        <f t="shared" si="0"/>
        <v>13.899620000000001</v>
      </c>
      <c r="D17" s="8">
        <f t="shared" si="1"/>
        <v>3.8000000000000001E-9</v>
      </c>
      <c r="E17" s="8">
        <f t="shared" si="2"/>
        <v>3.8E-6</v>
      </c>
      <c r="F17" s="20"/>
      <c r="G17" s="26"/>
      <c r="H17" s="26"/>
      <c r="I17" s="26"/>
      <c r="J17" s="26"/>
      <c r="K17" s="26"/>
      <c r="L17" s="31"/>
      <c r="M17" s="31"/>
      <c r="N17" s="31"/>
      <c r="O17" s="31"/>
      <c r="P17" s="31"/>
      <c r="Q17" s="31"/>
      <c r="R17" s="31"/>
      <c r="S17" s="31"/>
    </row>
    <row r="18" spans="1:19" ht="15" customHeight="1" thickBot="1" x14ac:dyDescent="0.3">
      <c r="A18" s="1">
        <v>14.5</v>
      </c>
      <c r="B18" s="1">
        <v>0.42</v>
      </c>
      <c r="C18" s="8">
        <f t="shared" si="0"/>
        <v>14.08</v>
      </c>
      <c r="D18" s="8">
        <f t="shared" si="1"/>
        <v>4.1999999999999996E-6</v>
      </c>
      <c r="E18" s="8">
        <f t="shared" si="2"/>
        <v>4.1999999999999997E-3</v>
      </c>
      <c r="F18" s="20"/>
      <c r="G18" s="26"/>
      <c r="H18" s="26"/>
      <c r="I18" s="26"/>
      <c r="J18" s="26"/>
      <c r="K18" s="26"/>
      <c r="L18" s="31"/>
      <c r="M18" s="31"/>
      <c r="N18" s="31"/>
      <c r="O18" s="31"/>
      <c r="P18" s="31"/>
      <c r="Q18" s="31"/>
      <c r="R18" s="31"/>
      <c r="S18" s="31"/>
    </row>
    <row r="19" spans="1:19" ht="15.75" customHeight="1" thickBot="1" x14ac:dyDescent="0.3">
      <c r="A19" s="1">
        <v>16.5</v>
      </c>
      <c r="B19" s="1">
        <v>4.4000000000000002E-4</v>
      </c>
      <c r="C19" s="8">
        <f t="shared" si="0"/>
        <v>16.499559999999999</v>
      </c>
      <c r="D19" s="8">
        <f t="shared" si="1"/>
        <v>4.4000000000000005E-9</v>
      </c>
      <c r="E19" s="8">
        <f t="shared" si="2"/>
        <v>4.4000000000000002E-6</v>
      </c>
      <c r="F19" s="20"/>
      <c r="G19" s="26"/>
      <c r="H19" s="26"/>
      <c r="I19" s="26"/>
      <c r="J19" s="26"/>
      <c r="K19" s="26"/>
      <c r="L19" s="31"/>
      <c r="M19" s="31"/>
      <c r="N19" s="31"/>
      <c r="O19" s="31"/>
      <c r="P19" s="31"/>
      <c r="Q19" s="31"/>
      <c r="R19" s="31"/>
      <c r="S19" s="31"/>
    </row>
    <row r="20" spans="1:19" ht="19.5" thickBot="1" x14ac:dyDescent="0.3">
      <c r="A20" s="1">
        <v>17.899999999999999</v>
      </c>
      <c r="B20" s="1">
        <v>0.46</v>
      </c>
      <c r="C20" s="8">
        <f t="shared" si="0"/>
        <v>17.439999999999998</v>
      </c>
      <c r="D20" s="8">
        <f t="shared" si="1"/>
        <v>4.6E-6</v>
      </c>
      <c r="E20" s="8">
        <f t="shared" si="2"/>
        <v>4.5999999999999999E-3</v>
      </c>
      <c r="F20" s="20"/>
      <c r="G20" s="26"/>
      <c r="H20" s="26"/>
      <c r="I20" s="26"/>
      <c r="J20" s="26"/>
      <c r="K20" s="26"/>
      <c r="L20" s="31"/>
      <c r="M20" s="31"/>
      <c r="N20" s="31"/>
      <c r="O20" s="31"/>
      <c r="P20" s="31"/>
      <c r="Q20" s="31"/>
      <c r="R20" s="31"/>
      <c r="S20" s="31"/>
    </row>
    <row r="21" spans="1:19" ht="15" customHeight="1" thickBot="1" x14ac:dyDescent="0.3">
      <c r="A21" s="1">
        <v>18.3</v>
      </c>
      <c r="B21" s="1">
        <v>0.48</v>
      </c>
      <c r="C21" s="8">
        <f t="shared" si="0"/>
        <v>17.82</v>
      </c>
      <c r="D21" s="8">
        <f t="shared" si="1"/>
        <v>4.7999999999999998E-6</v>
      </c>
      <c r="E21" s="8">
        <f t="shared" si="2"/>
        <v>4.7999999999999996E-3</v>
      </c>
      <c r="F21" s="20"/>
      <c r="G21" s="26"/>
      <c r="H21" s="26"/>
      <c r="I21" s="26"/>
      <c r="J21" s="26"/>
      <c r="K21" s="26"/>
      <c r="L21" s="31"/>
      <c r="M21" s="31"/>
      <c r="N21" s="31"/>
      <c r="O21" s="31"/>
      <c r="P21" s="31"/>
      <c r="Q21" s="31"/>
      <c r="R21" s="31"/>
      <c r="S21" s="31"/>
    </row>
    <row r="22" spans="1:19" ht="15.75" customHeight="1" thickBot="1" x14ac:dyDescent="0.3">
      <c r="A22" s="1">
        <v>20.21</v>
      </c>
      <c r="B22" s="1">
        <v>0.51</v>
      </c>
      <c r="C22" s="8">
        <f t="shared" si="0"/>
        <v>19.7</v>
      </c>
      <c r="D22" s="8">
        <f t="shared" si="1"/>
        <v>5.1000000000000003E-6</v>
      </c>
      <c r="E22" s="8">
        <f t="shared" si="2"/>
        <v>5.1000000000000004E-3</v>
      </c>
      <c r="F22" s="20"/>
      <c r="G22" s="26"/>
      <c r="H22" s="26"/>
      <c r="I22" s="26"/>
      <c r="J22" s="26"/>
      <c r="K22" s="26"/>
      <c r="L22" s="31"/>
      <c r="M22" s="31"/>
      <c r="N22" s="31"/>
      <c r="O22" s="31"/>
      <c r="P22" s="31"/>
      <c r="Q22" s="31"/>
      <c r="R22" s="31"/>
      <c r="S22" s="31"/>
    </row>
    <row r="23" spans="1:19" ht="19.5" thickBot="1" x14ac:dyDescent="0.3">
      <c r="A23" s="1">
        <v>21.3</v>
      </c>
      <c r="B23" s="1">
        <v>0.52</v>
      </c>
      <c r="C23" s="8">
        <f t="shared" si="0"/>
        <v>20.78</v>
      </c>
      <c r="D23" s="8">
        <f t="shared" si="1"/>
        <v>5.2000000000000002E-6</v>
      </c>
      <c r="E23" s="8">
        <f t="shared" si="2"/>
        <v>5.1999999999999998E-3</v>
      </c>
      <c r="F23" s="2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ht="19.5" thickBot="1" x14ac:dyDescent="0.3">
      <c r="A24" s="1">
        <v>22.5</v>
      </c>
      <c r="B24" s="1">
        <v>5.5000000000000003E-4</v>
      </c>
      <c r="C24" s="8">
        <f t="shared" si="0"/>
        <v>22.49945</v>
      </c>
      <c r="D24" s="8">
        <f t="shared" si="1"/>
        <v>5.5000000000000004E-9</v>
      </c>
      <c r="E24" s="8">
        <f t="shared" si="2"/>
        <v>5.5000000000000007E-6</v>
      </c>
      <c r="F24" s="21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31"/>
      <c r="S24" s="31"/>
    </row>
    <row r="25" spans="1:19" ht="19.5" thickBot="1" x14ac:dyDescent="0.3">
      <c r="A25" s="1">
        <v>24.6</v>
      </c>
      <c r="B25" s="1">
        <v>5.9999999999999995E-4</v>
      </c>
      <c r="C25" s="8">
        <f t="shared" si="0"/>
        <v>24.599400000000003</v>
      </c>
      <c r="D25" s="8">
        <f t="shared" si="1"/>
        <v>5.9999999999999991E-9</v>
      </c>
      <c r="E25" s="8">
        <f t="shared" si="2"/>
        <v>5.9999999999999993E-6</v>
      </c>
      <c r="F25" s="21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1"/>
      <c r="S25" s="31"/>
    </row>
    <row r="26" spans="1:19" ht="19.5" thickBot="1" x14ac:dyDescent="0.3">
      <c r="A26" s="1">
        <v>27.7</v>
      </c>
      <c r="B26" s="1">
        <v>0.65</v>
      </c>
      <c r="C26" s="8">
        <f t="shared" si="0"/>
        <v>27.05</v>
      </c>
      <c r="D26" s="8">
        <f t="shared" si="1"/>
        <v>6.5000000000000004E-6</v>
      </c>
      <c r="E26" s="8">
        <f t="shared" si="2"/>
        <v>6.5000000000000006E-3</v>
      </c>
      <c r="F26" s="2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 ht="19.5" thickBot="1" x14ac:dyDescent="0.3">
      <c r="A27" s="1">
        <v>28.9</v>
      </c>
      <c r="B27" s="1">
        <v>0.7</v>
      </c>
      <c r="C27" s="8">
        <f t="shared" si="0"/>
        <v>28.2</v>
      </c>
      <c r="D27" s="8">
        <f t="shared" si="1"/>
        <v>6.9999999999999999E-6</v>
      </c>
      <c r="E27" s="8">
        <f t="shared" si="2"/>
        <v>7.0000000000000001E-3</v>
      </c>
      <c r="F27" s="2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 ht="15" customHeight="1" thickBot="1" x14ac:dyDescent="0.3">
      <c r="A28" s="1">
        <v>30.02</v>
      </c>
      <c r="B28" s="1">
        <v>0.75</v>
      </c>
      <c r="C28" s="8">
        <f t="shared" si="0"/>
        <v>29.27</v>
      </c>
      <c r="D28" s="8">
        <f t="shared" si="1"/>
        <v>7.5000000000000002E-6</v>
      </c>
      <c r="E28" s="8">
        <f t="shared" si="2"/>
        <v>7.5000000000000006E-3</v>
      </c>
      <c r="F28" s="20"/>
      <c r="G28" s="26"/>
      <c r="H28" s="26"/>
      <c r="I28" s="26"/>
      <c r="J28" s="26"/>
      <c r="K28" s="26"/>
      <c r="L28" s="31"/>
      <c r="M28" s="31"/>
      <c r="N28" s="31"/>
      <c r="O28" s="31"/>
      <c r="P28" s="31"/>
      <c r="Q28" s="31"/>
      <c r="R28" s="31"/>
      <c r="S28" s="31"/>
    </row>
    <row r="29" spans="1:19" ht="15.75" customHeight="1" thickBot="1" x14ac:dyDescent="0.3">
      <c r="A29" s="1">
        <v>31.5</v>
      </c>
      <c r="B29" s="1">
        <v>0.8</v>
      </c>
      <c r="C29" s="8">
        <f t="shared" si="0"/>
        <v>30.7</v>
      </c>
      <c r="D29" s="8">
        <f t="shared" si="1"/>
        <v>7.9999999999999996E-6</v>
      </c>
      <c r="E29" s="8">
        <f t="shared" si="2"/>
        <v>8.0000000000000002E-3</v>
      </c>
      <c r="F29" s="20"/>
      <c r="G29" s="26"/>
      <c r="H29" s="26"/>
      <c r="I29" s="26"/>
      <c r="J29" s="26"/>
      <c r="K29" s="26"/>
      <c r="L29" s="31"/>
      <c r="M29" s="31"/>
      <c r="N29" s="31"/>
      <c r="O29" s="31"/>
      <c r="P29" s="31"/>
      <c r="Q29" s="31"/>
      <c r="R29" s="31"/>
      <c r="S29" s="31"/>
    </row>
    <row r="30" spans="1:19" ht="19.5" thickBot="1" x14ac:dyDescent="0.3">
      <c r="A30" s="1">
        <v>32.6</v>
      </c>
      <c r="B30" s="1">
        <v>0.85</v>
      </c>
      <c r="C30" s="8">
        <f t="shared" si="0"/>
        <v>31.75</v>
      </c>
      <c r="D30" s="8">
        <f t="shared" si="1"/>
        <v>8.4999999999999999E-6</v>
      </c>
      <c r="E30" s="8">
        <f t="shared" si="2"/>
        <v>8.5000000000000006E-3</v>
      </c>
      <c r="F30" s="20"/>
      <c r="G30" s="26"/>
      <c r="H30" s="26"/>
      <c r="I30" s="26"/>
      <c r="J30" s="26"/>
      <c r="K30" s="26"/>
      <c r="L30" s="31"/>
      <c r="M30" s="31"/>
      <c r="N30" s="31"/>
      <c r="O30" s="31"/>
      <c r="P30" s="31"/>
      <c r="Q30" s="31"/>
      <c r="R30" s="31"/>
      <c r="S30" s="31"/>
    </row>
    <row r="31" spans="1:19" ht="19.5" thickBot="1" x14ac:dyDescent="0.3">
      <c r="A31" s="1">
        <v>33.299999999999997</v>
      </c>
      <c r="B31" s="1">
        <v>0.86</v>
      </c>
      <c r="C31" s="8">
        <f t="shared" si="0"/>
        <v>32.44</v>
      </c>
      <c r="D31" s="8">
        <f t="shared" si="1"/>
        <v>8.6000000000000007E-6</v>
      </c>
      <c r="E31" s="8">
        <f t="shared" si="2"/>
        <v>8.6E-3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1:19" ht="19.5" thickBot="1" x14ac:dyDescent="0.3">
      <c r="A32" s="1">
        <v>34.5</v>
      </c>
      <c r="B32" s="1">
        <v>0.97</v>
      </c>
      <c r="C32" s="8">
        <f t="shared" si="0"/>
        <v>33.53</v>
      </c>
      <c r="D32" s="8">
        <f t="shared" si="1"/>
        <v>9.7000000000000003E-6</v>
      </c>
      <c r="E32" s="8">
        <f t="shared" si="2"/>
        <v>9.7000000000000003E-3</v>
      </c>
    </row>
    <row r="33" spans="1:5" ht="19.5" thickBot="1" x14ac:dyDescent="0.3">
      <c r="A33" s="1">
        <v>40.1</v>
      </c>
      <c r="B33" s="1">
        <v>1</v>
      </c>
      <c r="C33" s="8">
        <f t="shared" si="0"/>
        <v>39.1</v>
      </c>
      <c r="D33" s="8">
        <f t="shared" si="1"/>
        <v>1.0000000000000001E-5</v>
      </c>
      <c r="E33" s="8">
        <f t="shared" si="2"/>
        <v>0.01</v>
      </c>
    </row>
    <row r="34" spans="1:5" ht="19.5" thickBot="1" x14ac:dyDescent="0.3">
      <c r="A34" s="1">
        <v>41.35</v>
      </c>
      <c r="B34" s="1">
        <v>1.02</v>
      </c>
      <c r="C34" s="8">
        <f t="shared" si="0"/>
        <v>40.33</v>
      </c>
      <c r="D34" s="8">
        <f t="shared" si="1"/>
        <v>1.0200000000000001E-5</v>
      </c>
      <c r="E34" s="8">
        <f t="shared" si="2"/>
        <v>1.0200000000000001E-2</v>
      </c>
    </row>
    <row r="35" spans="1:5" ht="19.5" thickBot="1" x14ac:dyDescent="0.3">
      <c r="A35" s="1">
        <v>42.3</v>
      </c>
      <c r="B35" s="1">
        <v>1.15E-3</v>
      </c>
      <c r="C35" s="8">
        <f t="shared" si="0"/>
        <v>42.298849999999995</v>
      </c>
      <c r="D35" s="8">
        <f t="shared" si="1"/>
        <v>1.15E-8</v>
      </c>
      <c r="E35" s="8">
        <f t="shared" si="2"/>
        <v>1.15E-5</v>
      </c>
    </row>
    <row r="36" spans="1:5" ht="19.5" thickBot="1" x14ac:dyDescent="0.3">
      <c r="A36" s="1">
        <v>43.5</v>
      </c>
      <c r="B36" s="1">
        <v>1.1900000000000001E-3</v>
      </c>
      <c r="C36" s="8">
        <f t="shared" si="0"/>
        <v>43.498809999999999</v>
      </c>
      <c r="D36" s="8">
        <f t="shared" si="1"/>
        <v>1.1900000000000001E-8</v>
      </c>
      <c r="E36" s="8">
        <f t="shared" si="2"/>
        <v>1.1900000000000001E-5</v>
      </c>
    </row>
    <row r="37" spans="1:5" ht="19.5" thickBot="1" x14ac:dyDescent="0.3">
      <c r="A37" s="1">
        <v>45.6</v>
      </c>
      <c r="B37" s="1">
        <v>1.1999999999999999E-3</v>
      </c>
      <c r="C37" s="8">
        <f t="shared" si="0"/>
        <v>45.598800000000004</v>
      </c>
      <c r="D37" s="8">
        <f t="shared" si="1"/>
        <v>1.1999999999999998E-8</v>
      </c>
      <c r="E37" s="8">
        <f t="shared" si="2"/>
        <v>1.1999999999999999E-5</v>
      </c>
    </row>
    <row r="38" spans="1:5" ht="19.5" thickBot="1" x14ac:dyDescent="0.3">
      <c r="A38" s="1">
        <v>47.7</v>
      </c>
      <c r="B38" s="1">
        <v>1.1999999999999999E-3</v>
      </c>
      <c r="C38" s="8">
        <f t="shared" si="0"/>
        <v>47.698800000000006</v>
      </c>
      <c r="D38" s="8">
        <f t="shared" si="1"/>
        <v>1.1999999999999998E-8</v>
      </c>
      <c r="E38" s="8">
        <f t="shared" si="2"/>
        <v>1.1999999999999999E-5</v>
      </c>
    </row>
    <row r="39" spans="1:5" ht="19.5" thickBot="1" x14ac:dyDescent="0.3">
      <c r="A39" s="1">
        <v>48.9</v>
      </c>
      <c r="B39" s="1">
        <v>1.25E-3</v>
      </c>
      <c r="C39" s="8">
        <f t="shared" si="0"/>
        <v>48.89875</v>
      </c>
      <c r="D39" s="8">
        <f t="shared" si="1"/>
        <v>1.2499999999999999E-8</v>
      </c>
      <c r="E39" s="8">
        <f t="shared" si="2"/>
        <v>1.2499999999999999E-5</v>
      </c>
    </row>
    <row r="40" spans="1:5" ht="19.5" thickBot="1" x14ac:dyDescent="0.3">
      <c r="A40" s="1">
        <v>49.3</v>
      </c>
      <c r="B40" s="1">
        <v>1.2800000000000001E-3</v>
      </c>
      <c r="C40" s="8">
        <f t="shared" si="0"/>
        <v>49.298719999999996</v>
      </c>
      <c r="D40" s="8">
        <f t="shared" si="1"/>
        <v>1.28E-8</v>
      </c>
      <c r="E40" s="8">
        <f t="shared" si="2"/>
        <v>1.2800000000000001E-5</v>
      </c>
    </row>
    <row r="41" spans="1:5" ht="19.5" thickBot="1" x14ac:dyDescent="0.3">
      <c r="A41" s="1">
        <v>50.03</v>
      </c>
      <c r="B41" s="1">
        <v>1.3500000000000001E-3</v>
      </c>
      <c r="C41" s="8">
        <f t="shared" si="0"/>
        <v>50.028649999999999</v>
      </c>
      <c r="D41" s="8">
        <f t="shared" si="1"/>
        <v>1.35E-8</v>
      </c>
      <c r="E41" s="8">
        <f t="shared" si="2"/>
        <v>1.3499999999999999E-5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836-E61A-4D32-9585-D05BBE58B4FC}">
  <dimension ref="A1:AA47"/>
  <sheetViews>
    <sheetView zoomScale="70" zoomScaleNormal="70" workbookViewId="0">
      <selection activeCell="A2" sqref="A2:E47"/>
    </sheetView>
  </sheetViews>
  <sheetFormatPr defaultRowHeight="18.75" x14ac:dyDescent="0.3"/>
  <cols>
    <col min="3" max="3" width="9.140625" style="41"/>
    <col min="4" max="4" width="10" bestFit="1" customWidth="1"/>
  </cols>
  <sheetData>
    <row r="1" spans="1:27" ht="19.5" thickBot="1" x14ac:dyDescent="0.35"/>
    <row r="2" spans="1:27" ht="19.5" thickBot="1" x14ac:dyDescent="0.35">
      <c r="A2" s="34" t="s">
        <v>11</v>
      </c>
      <c r="B2" s="35" t="s">
        <v>12</v>
      </c>
      <c r="C2" s="36" t="s">
        <v>7</v>
      </c>
      <c r="D2" s="37" t="s">
        <v>9</v>
      </c>
      <c r="E2" s="38" t="s">
        <v>8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19.5" thickBot="1" x14ac:dyDescent="0.35">
      <c r="A3" s="1">
        <v>0.6</v>
      </c>
      <c r="B3" s="1">
        <v>0.54</v>
      </c>
      <c r="C3" s="33">
        <f>A3-B3</f>
        <v>5.9999999999999942E-2</v>
      </c>
      <c r="D3" s="33">
        <f>B3/(100*10^3)</f>
        <v>5.4E-6</v>
      </c>
      <c r="E3" s="33">
        <f>D3*1000</f>
        <v>5.4000000000000003E-3</v>
      </c>
      <c r="F3" s="43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9.5" thickBot="1" x14ac:dyDescent="0.35">
      <c r="A4" s="1">
        <v>1.07</v>
      </c>
      <c r="B4" s="1">
        <v>0.89</v>
      </c>
      <c r="C4" s="33">
        <f t="shared" ref="C4:C47" si="0">A4-B4</f>
        <v>0.18000000000000005</v>
      </c>
      <c r="D4" s="33">
        <f t="shared" ref="D4:D47" si="1">B4/(100*10^3)</f>
        <v>8.8999999999999995E-6</v>
      </c>
      <c r="E4" s="33">
        <f t="shared" ref="E4:E47" si="2">D4*1000</f>
        <v>8.8999999999999999E-3</v>
      </c>
      <c r="F4" s="44"/>
      <c r="G4" s="39"/>
      <c r="H4" s="39"/>
      <c r="I4" s="39"/>
      <c r="J4" s="39"/>
      <c r="K4" s="39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9.5" thickBot="1" x14ac:dyDescent="0.35">
      <c r="A5" s="1">
        <v>1.21</v>
      </c>
      <c r="B5" s="1">
        <v>0.95</v>
      </c>
      <c r="C5" s="33">
        <f t="shared" si="0"/>
        <v>0.26</v>
      </c>
      <c r="D5" s="33">
        <f t="shared" si="1"/>
        <v>9.4999999999999988E-6</v>
      </c>
      <c r="E5" s="33">
        <f t="shared" si="2"/>
        <v>9.499999999999998E-3</v>
      </c>
      <c r="F5" s="44"/>
      <c r="G5" s="39"/>
      <c r="H5" s="39"/>
      <c r="I5" s="39"/>
      <c r="J5" s="39"/>
      <c r="K5" s="39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19.5" thickBot="1" x14ac:dyDescent="0.35">
      <c r="A6" s="1">
        <v>1.4</v>
      </c>
      <c r="B6" s="1">
        <v>0.96</v>
      </c>
      <c r="C6" s="33">
        <f t="shared" si="0"/>
        <v>0.43999999999999995</v>
      </c>
      <c r="D6" s="33">
        <f t="shared" si="1"/>
        <v>9.5999999999999996E-6</v>
      </c>
      <c r="E6" s="33">
        <f t="shared" si="2"/>
        <v>9.5999999999999992E-3</v>
      </c>
      <c r="F6" s="43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9.5" thickBot="1" x14ac:dyDescent="0.35">
      <c r="A7" s="1">
        <v>1.54</v>
      </c>
      <c r="B7" s="1">
        <v>1</v>
      </c>
      <c r="C7" s="33">
        <f t="shared" si="0"/>
        <v>0.54</v>
      </c>
      <c r="D7" s="33">
        <f t="shared" si="1"/>
        <v>1.0000000000000001E-5</v>
      </c>
      <c r="E7" s="33">
        <f t="shared" si="2"/>
        <v>0.01</v>
      </c>
      <c r="F7" s="43"/>
      <c r="G7" s="31"/>
      <c r="H7" s="31"/>
      <c r="I7" s="31"/>
      <c r="J7" s="31"/>
      <c r="K7" s="31"/>
      <c r="L7" s="31"/>
      <c r="M7" s="31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9.5" thickBot="1" x14ac:dyDescent="0.35">
      <c r="A8" s="1">
        <v>2.54</v>
      </c>
      <c r="B8" s="1">
        <v>1.32</v>
      </c>
      <c r="C8" s="33">
        <f t="shared" si="0"/>
        <v>1.22</v>
      </c>
      <c r="D8" s="33">
        <f t="shared" si="1"/>
        <v>1.3200000000000001E-5</v>
      </c>
      <c r="E8" s="33">
        <f t="shared" si="2"/>
        <v>1.32E-2</v>
      </c>
      <c r="F8" s="43"/>
      <c r="G8" s="31"/>
      <c r="H8" s="31"/>
      <c r="I8" s="31"/>
      <c r="J8" s="31"/>
      <c r="K8" s="31"/>
      <c r="L8" s="31"/>
      <c r="M8" s="31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9.5" thickBot="1" x14ac:dyDescent="0.35">
      <c r="A9" s="1">
        <v>3.1</v>
      </c>
      <c r="B9" s="1">
        <v>1.4</v>
      </c>
      <c r="C9" s="33">
        <f t="shared" si="0"/>
        <v>1.7000000000000002</v>
      </c>
      <c r="D9" s="33">
        <f t="shared" si="1"/>
        <v>1.4E-5</v>
      </c>
      <c r="E9" s="33">
        <f t="shared" si="2"/>
        <v>1.4E-2</v>
      </c>
      <c r="F9" s="43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ht="19.5" thickBot="1" x14ac:dyDescent="0.35">
      <c r="A10" s="1">
        <v>4.8</v>
      </c>
      <c r="B10" s="1">
        <v>1.76</v>
      </c>
      <c r="C10" s="33">
        <f t="shared" si="0"/>
        <v>3.04</v>
      </c>
      <c r="D10" s="33">
        <f t="shared" si="1"/>
        <v>1.7600000000000001E-5</v>
      </c>
      <c r="E10" s="33">
        <f t="shared" si="2"/>
        <v>1.7600000000000001E-2</v>
      </c>
      <c r="F10" s="4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ht="19.5" thickBot="1" x14ac:dyDescent="0.35">
      <c r="A11" s="1">
        <v>5.38</v>
      </c>
      <c r="B11" s="1">
        <v>1.82</v>
      </c>
      <c r="C11" s="33">
        <f t="shared" si="0"/>
        <v>3.5599999999999996</v>
      </c>
      <c r="D11" s="33">
        <f t="shared" si="1"/>
        <v>1.8200000000000002E-5</v>
      </c>
      <c r="E11" s="33">
        <f t="shared" si="2"/>
        <v>1.8200000000000001E-2</v>
      </c>
      <c r="F11" s="43"/>
      <c r="G11" s="31"/>
      <c r="H11" s="31"/>
      <c r="I11" s="31"/>
      <c r="J11" s="31"/>
      <c r="K11" s="31"/>
      <c r="L11" s="31"/>
      <c r="M11" s="31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1"/>
      <c r="Z11" s="31"/>
      <c r="AA11" s="31"/>
    </row>
    <row r="12" spans="1:27" ht="19.5" thickBot="1" x14ac:dyDescent="0.35">
      <c r="A12" s="1">
        <v>6.5</v>
      </c>
      <c r="B12" s="1">
        <v>1.9</v>
      </c>
      <c r="C12" s="33">
        <f t="shared" si="0"/>
        <v>4.5999999999999996</v>
      </c>
      <c r="D12" s="33">
        <f t="shared" si="1"/>
        <v>1.8999999999999998E-5</v>
      </c>
      <c r="E12" s="33">
        <f t="shared" si="2"/>
        <v>1.8999999999999996E-2</v>
      </c>
      <c r="F12" s="43"/>
      <c r="G12" s="31"/>
      <c r="H12" s="31"/>
      <c r="I12" s="31"/>
      <c r="J12" s="31"/>
      <c r="K12" s="31"/>
      <c r="L12" s="31"/>
      <c r="M12" s="31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1"/>
      <c r="Z12" s="31"/>
      <c r="AA12" s="31"/>
    </row>
    <row r="13" spans="1:27" ht="19.5" thickBot="1" x14ac:dyDescent="0.35">
      <c r="A13" s="1">
        <v>7.3</v>
      </c>
      <c r="B13" s="1">
        <v>1.93</v>
      </c>
      <c r="C13" s="33">
        <f t="shared" si="0"/>
        <v>5.37</v>
      </c>
      <c r="D13" s="33">
        <f t="shared" si="1"/>
        <v>1.9299999999999998E-5</v>
      </c>
      <c r="E13" s="33">
        <f t="shared" si="2"/>
        <v>1.9299999999999998E-2</v>
      </c>
      <c r="F13" s="4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9.5" thickBot="1" x14ac:dyDescent="0.35">
      <c r="A14" s="1">
        <v>8.5</v>
      </c>
      <c r="B14" s="1">
        <v>1.95</v>
      </c>
      <c r="C14" s="33">
        <f t="shared" si="0"/>
        <v>6.55</v>
      </c>
      <c r="D14" s="33">
        <f t="shared" si="1"/>
        <v>1.95E-5</v>
      </c>
      <c r="E14" s="33">
        <f t="shared" si="2"/>
        <v>1.95E-2</v>
      </c>
      <c r="F14" s="4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9.5" thickBot="1" x14ac:dyDescent="0.35">
      <c r="A15" s="1">
        <v>10</v>
      </c>
      <c r="B15" s="1">
        <v>2.0299999999999998</v>
      </c>
      <c r="C15" s="33">
        <f t="shared" si="0"/>
        <v>7.9700000000000006</v>
      </c>
      <c r="D15" s="33">
        <f t="shared" si="1"/>
        <v>2.0299999999999999E-5</v>
      </c>
      <c r="E15" s="33">
        <f t="shared" si="2"/>
        <v>2.0299999999999999E-2</v>
      </c>
      <c r="F15" s="44"/>
      <c r="G15" s="39"/>
      <c r="H15" s="39"/>
      <c r="I15" s="39"/>
      <c r="J15" s="39"/>
      <c r="K15" s="39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ht="19.5" thickBot="1" x14ac:dyDescent="0.35">
      <c r="A16" s="1">
        <v>11.1</v>
      </c>
      <c r="B16" s="1">
        <v>2.08</v>
      </c>
      <c r="C16" s="33">
        <f t="shared" si="0"/>
        <v>9.02</v>
      </c>
      <c r="D16" s="33">
        <f t="shared" si="1"/>
        <v>2.0800000000000001E-5</v>
      </c>
      <c r="E16" s="33">
        <f t="shared" si="2"/>
        <v>2.0799999999999999E-2</v>
      </c>
      <c r="F16" s="44"/>
      <c r="G16" s="39"/>
      <c r="H16" s="39"/>
      <c r="I16" s="39"/>
      <c r="J16" s="39"/>
      <c r="K16" s="39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ht="19.5" thickBot="1" x14ac:dyDescent="0.35">
      <c r="A17" s="1">
        <v>12.03</v>
      </c>
      <c r="B17" s="1">
        <v>2.12</v>
      </c>
      <c r="C17" s="33">
        <f t="shared" si="0"/>
        <v>9.91</v>
      </c>
      <c r="D17" s="33">
        <f t="shared" si="1"/>
        <v>2.12E-5</v>
      </c>
      <c r="E17" s="33">
        <f t="shared" si="2"/>
        <v>2.12E-2</v>
      </c>
      <c r="F17" s="43"/>
      <c r="G17" s="31"/>
      <c r="H17" s="31"/>
      <c r="I17" s="31"/>
      <c r="J17" s="31"/>
      <c r="K17" s="31"/>
      <c r="L17" s="31"/>
      <c r="M17" s="31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1"/>
      <c r="Z17" s="31"/>
      <c r="AA17" s="31"/>
    </row>
    <row r="18" spans="1:27" ht="19.5" thickBot="1" x14ac:dyDescent="0.35">
      <c r="A18" s="1">
        <v>13.65</v>
      </c>
      <c r="B18" s="1">
        <v>2.34</v>
      </c>
      <c r="C18" s="33">
        <f t="shared" si="0"/>
        <v>11.31</v>
      </c>
      <c r="D18" s="33">
        <f t="shared" si="1"/>
        <v>2.34E-5</v>
      </c>
      <c r="E18" s="33">
        <f t="shared" si="2"/>
        <v>2.3400000000000001E-2</v>
      </c>
      <c r="F18" s="43"/>
      <c r="G18" s="31"/>
      <c r="H18" s="31"/>
      <c r="I18" s="31"/>
      <c r="J18" s="31"/>
      <c r="K18" s="31"/>
      <c r="L18" s="31"/>
      <c r="M18" s="31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1"/>
      <c r="Z18" s="31"/>
      <c r="AA18" s="31"/>
    </row>
    <row r="19" spans="1:27" ht="19.5" thickBot="1" x14ac:dyDescent="0.35">
      <c r="A19" s="1">
        <v>14.1</v>
      </c>
      <c r="B19" s="1">
        <v>2.4300000000000002</v>
      </c>
      <c r="C19" s="33">
        <f t="shared" si="0"/>
        <v>11.67</v>
      </c>
      <c r="D19" s="33">
        <f t="shared" si="1"/>
        <v>2.4300000000000001E-5</v>
      </c>
      <c r="E19" s="33">
        <f t="shared" si="2"/>
        <v>2.4300000000000002E-2</v>
      </c>
      <c r="F19" s="43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9.5" thickBot="1" x14ac:dyDescent="0.35">
      <c r="A20" s="1">
        <v>16.600000000000001</v>
      </c>
      <c r="B20" s="1">
        <v>3.24</v>
      </c>
      <c r="C20" s="33">
        <f t="shared" si="0"/>
        <v>13.360000000000001</v>
      </c>
      <c r="D20" s="33">
        <f t="shared" si="1"/>
        <v>3.2400000000000001E-5</v>
      </c>
      <c r="E20" s="33">
        <f t="shared" si="2"/>
        <v>3.2399999999999998E-2</v>
      </c>
      <c r="F20" s="4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 ht="19.5" thickBot="1" x14ac:dyDescent="0.35">
      <c r="A21" s="1">
        <v>17.3</v>
      </c>
      <c r="B21" s="1">
        <v>3.55</v>
      </c>
      <c r="C21" s="33">
        <f t="shared" si="0"/>
        <v>13.75</v>
      </c>
      <c r="D21" s="33">
        <f t="shared" si="1"/>
        <v>3.5499999999999996E-5</v>
      </c>
      <c r="E21" s="33">
        <f t="shared" si="2"/>
        <v>3.5499999999999997E-2</v>
      </c>
      <c r="F21" s="43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 ht="19.5" thickBot="1" x14ac:dyDescent="0.35">
      <c r="A22" s="1">
        <v>18.399999999999999</v>
      </c>
      <c r="B22" s="1">
        <v>4.0199999999999996</v>
      </c>
      <c r="C22" s="33">
        <f t="shared" si="0"/>
        <v>14.379999999999999</v>
      </c>
      <c r="D22" s="33">
        <f t="shared" si="1"/>
        <v>4.0199999999999995E-5</v>
      </c>
      <c r="E22" s="33">
        <f t="shared" si="2"/>
        <v>4.0199999999999993E-2</v>
      </c>
      <c r="F22" s="4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ht="19.5" thickBot="1" x14ac:dyDescent="0.35">
      <c r="A23" s="1">
        <v>19.350000000000001</v>
      </c>
      <c r="B23" s="1">
        <v>4.45</v>
      </c>
      <c r="C23" s="33">
        <f t="shared" si="0"/>
        <v>14.900000000000002</v>
      </c>
      <c r="D23" s="33">
        <f t="shared" si="1"/>
        <v>4.4500000000000004E-5</v>
      </c>
      <c r="E23" s="33">
        <f t="shared" si="2"/>
        <v>4.4500000000000005E-2</v>
      </c>
      <c r="F23" s="4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19.5" thickBot="1" x14ac:dyDescent="0.35">
      <c r="A24" s="1">
        <v>20.2</v>
      </c>
      <c r="B24" s="1">
        <v>4.95</v>
      </c>
      <c r="C24" s="33">
        <f t="shared" si="0"/>
        <v>15.25</v>
      </c>
      <c r="D24" s="33">
        <f t="shared" si="1"/>
        <v>4.9500000000000004E-5</v>
      </c>
      <c r="E24" s="33">
        <f t="shared" si="2"/>
        <v>4.9500000000000002E-2</v>
      </c>
      <c r="F24" s="4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19.5" thickBot="1" x14ac:dyDescent="0.35">
      <c r="A25" s="1">
        <v>21.8</v>
      </c>
      <c r="B25" s="1">
        <v>5.75</v>
      </c>
      <c r="C25" s="33">
        <f t="shared" si="0"/>
        <v>16.05</v>
      </c>
      <c r="D25" s="33">
        <f t="shared" si="1"/>
        <v>5.7500000000000002E-5</v>
      </c>
      <c r="E25" s="33">
        <f t="shared" si="2"/>
        <v>5.7500000000000002E-2</v>
      </c>
      <c r="F25" s="4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9.5" thickBot="1" x14ac:dyDescent="0.35">
      <c r="A26" s="1">
        <v>22.6</v>
      </c>
      <c r="B26" s="1">
        <v>6.25</v>
      </c>
      <c r="C26" s="33">
        <f t="shared" si="0"/>
        <v>16.350000000000001</v>
      </c>
      <c r="D26" s="33">
        <f t="shared" si="1"/>
        <v>6.2500000000000001E-5</v>
      </c>
      <c r="E26" s="33">
        <f t="shared" si="2"/>
        <v>6.25E-2</v>
      </c>
      <c r="F26" s="44"/>
      <c r="G26" s="39"/>
      <c r="H26" s="39"/>
      <c r="I26" s="39"/>
      <c r="J26" s="39"/>
      <c r="K26" s="39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 ht="19.5" thickBot="1" x14ac:dyDescent="0.35">
      <c r="A27" s="1">
        <v>23.1</v>
      </c>
      <c r="B27" s="1">
        <v>6.45</v>
      </c>
      <c r="C27" s="33">
        <f t="shared" si="0"/>
        <v>16.650000000000002</v>
      </c>
      <c r="D27" s="33">
        <f t="shared" si="1"/>
        <v>6.4499999999999996E-5</v>
      </c>
      <c r="E27" s="33">
        <f t="shared" si="2"/>
        <v>6.4500000000000002E-2</v>
      </c>
      <c r="F27" s="44"/>
      <c r="G27" s="39"/>
      <c r="H27" s="39"/>
      <c r="I27" s="39"/>
      <c r="J27" s="39"/>
      <c r="K27" s="39"/>
      <c r="L27" s="31"/>
      <c r="M27" s="42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9.5" thickBot="1" x14ac:dyDescent="0.35">
      <c r="A28" s="1">
        <v>24.4</v>
      </c>
      <c r="B28" s="1">
        <v>7.25</v>
      </c>
      <c r="C28" s="33">
        <f t="shared" si="0"/>
        <v>17.149999999999999</v>
      </c>
      <c r="D28" s="33">
        <f t="shared" si="1"/>
        <v>7.25E-5</v>
      </c>
      <c r="E28" s="33">
        <f t="shared" si="2"/>
        <v>7.2499999999999995E-2</v>
      </c>
      <c r="F28" s="43"/>
      <c r="G28" s="31"/>
      <c r="H28" s="31"/>
      <c r="I28" s="31"/>
      <c r="J28" s="31"/>
      <c r="K28" s="31"/>
      <c r="L28" s="31"/>
    </row>
    <row r="29" spans="1:27" ht="19.5" thickBot="1" x14ac:dyDescent="0.35">
      <c r="A29" s="1">
        <v>25.7</v>
      </c>
      <c r="B29" s="1">
        <v>8</v>
      </c>
      <c r="C29" s="33">
        <f t="shared" si="0"/>
        <v>17.7</v>
      </c>
      <c r="D29" s="33">
        <f t="shared" si="1"/>
        <v>8.0000000000000007E-5</v>
      </c>
      <c r="E29" s="33">
        <f t="shared" si="2"/>
        <v>0.08</v>
      </c>
      <c r="F29" s="43"/>
      <c r="G29" s="31"/>
      <c r="H29" s="31"/>
      <c r="I29" s="31"/>
      <c r="J29" s="31"/>
      <c r="K29" s="31"/>
      <c r="L29" s="31"/>
    </row>
    <row r="30" spans="1:27" ht="19.5" thickBot="1" x14ac:dyDescent="0.35">
      <c r="A30" s="1">
        <v>26.6</v>
      </c>
      <c r="B30" s="1">
        <v>8.5500000000000007</v>
      </c>
      <c r="C30" s="33">
        <f t="shared" si="0"/>
        <v>18.05</v>
      </c>
      <c r="D30" s="33">
        <f t="shared" si="1"/>
        <v>8.5500000000000005E-5</v>
      </c>
      <c r="E30" s="33">
        <f t="shared" si="2"/>
        <v>8.5500000000000007E-2</v>
      </c>
      <c r="F30" s="43"/>
      <c r="G30" s="31"/>
      <c r="H30" s="31"/>
      <c r="I30" s="31"/>
      <c r="J30" s="31"/>
      <c r="K30" s="31"/>
      <c r="L30" s="31"/>
    </row>
    <row r="31" spans="1:27" ht="19.5" thickBot="1" x14ac:dyDescent="0.35">
      <c r="A31" s="1">
        <v>27</v>
      </c>
      <c r="B31" s="1">
        <v>9.15</v>
      </c>
      <c r="C31" s="33">
        <f t="shared" si="0"/>
        <v>17.850000000000001</v>
      </c>
      <c r="D31" s="33">
        <f t="shared" si="1"/>
        <v>9.1500000000000001E-5</v>
      </c>
      <c r="E31" s="33">
        <f t="shared" si="2"/>
        <v>9.1499999999999998E-2</v>
      </c>
      <c r="F31" s="43"/>
      <c r="G31" s="31"/>
      <c r="H31" s="31"/>
      <c r="I31" s="31"/>
      <c r="J31" s="31"/>
      <c r="K31" s="31"/>
      <c r="L31" s="31"/>
    </row>
    <row r="32" spans="1:27" ht="19.5" thickBot="1" x14ac:dyDescent="0.35">
      <c r="A32" s="1">
        <v>28.42</v>
      </c>
      <c r="B32" s="1">
        <v>9.61</v>
      </c>
      <c r="C32" s="33">
        <f t="shared" si="0"/>
        <v>18.810000000000002</v>
      </c>
      <c r="D32" s="33">
        <f t="shared" si="1"/>
        <v>9.6099999999999991E-5</v>
      </c>
      <c r="E32" s="33">
        <f t="shared" si="2"/>
        <v>9.6099999999999991E-2</v>
      </c>
      <c r="F32" s="43"/>
      <c r="G32" s="31"/>
      <c r="H32" s="31"/>
      <c r="I32" s="31"/>
      <c r="J32" s="31"/>
      <c r="K32" s="31"/>
      <c r="L32" s="31"/>
    </row>
    <row r="33" spans="1:12" ht="19.5" thickBot="1" x14ac:dyDescent="0.35">
      <c r="A33" s="1">
        <v>29.2</v>
      </c>
      <c r="B33" s="1">
        <v>10.1</v>
      </c>
      <c r="C33" s="33">
        <f t="shared" si="0"/>
        <v>19.100000000000001</v>
      </c>
      <c r="D33" s="33">
        <f t="shared" si="1"/>
        <v>1.01E-4</v>
      </c>
      <c r="E33" s="33">
        <f t="shared" si="2"/>
        <v>0.10100000000000001</v>
      </c>
      <c r="F33" s="43"/>
      <c r="G33" s="31"/>
      <c r="H33" s="31"/>
      <c r="I33" s="31"/>
      <c r="J33" s="31"/>
      <c r="K33" s="31"/>
      <c r="L33" s="31"/>
    </row>
    <row r="34" spans="1:12" ht="19.5" thickBot="1" x14ac:dyDescent="0.35">
      <c r="A34" s="1">
        <v>30.1</v>
      </c>
      <c r="B34" s="1">
        <v>10.67</v>
      </c>
      <c r="C34" s="33">
        <f t="shared" si="0"/>
        <v>19.43</v>
      </c>
      <c r="D34" s="33">
        <f t="shared" si="1"/>
        <v>1.0670000000000001E-4</v>
      </c>
      <c r="E34" s="33">
        <f t="shared" si="2"/>
        <v>0.1067</v>
      </c>
      <c r="F34" s="43"/>
      <c r="G34" s="31"/>
      <c r="H34" s="31"/>
      <c r="I34" s="31"/>
      <c r="J34" s="31"/>
      <c r="K34" s="31"/>
      <c r="L34" s="31"/>
    </row>
    <row r="35" spans="1:12" ht="19.5" thickBot="1" x14ac:dyDescent="0.35">
      <c r="A35" s="1">
        <v>32.200000000000003</v>
      </c>
      <c r="B35" s="1">
        <v>11.8</v>
      </c>
      <c r="C35" s="33">
        <f t="shared" si="0"/>
        <v>20.400000000000002</v>
      </c>
      <c r="D35" s="33">
        <f t="shared" si="1"/>
        <v>1.1800000000000001E-4</v>
      </c>
      <c r="E35" s="33">
        <f t="shared" si="2"/>
        <v>0.11800000000000001</v>
      </c>
      <c r="F35" s="43"/>
      <c r="G35" s="31"/>
      <c r="H35" s="31"/>
      <c r="I35" s="31"/>
      <c r="J35" s="31"/>
      <c r="K35" s="31"/>
      <c r="L35" s="31"/>
    </row>
    <row r="36" spans="1:12" ht="19.5" thickBot="1" x14ac:dyDescent="0.35">
      <c r="A36" s="1">
        <v>34.299999999999997</v>
      </c>
      <c r="B36" s="1">
        <v>13.1</v>
      </c>
      <c r="C36" s="33">
        <f t="shared" si="0"/>
        <v>21.199999999999996</v>
      </c>
      <c r="D36" s="33">
        <f t="shared" si="1"/>
        <v>1.3099999999999999E-4</v>
      </c>
      <c r="E36" s="33">
        <f t="shared" si="2"/>
        <v>0.13099999999999998</v>
      </c>
      <c r="F36" s="43"/>
      <c r="G36" s="31"/>
      <c r="H36" s="31"/>
      <c r="I36" s="31"/>
      <c r="J36" s="31"/>
      <c r="K36" s="31"/>
      <c r="L36" s="31"/>
    </row>
    <row r="37" spans="1:12" ht="19.5" thickBot="1" x14ac:dyDescent="0.35">
      <c r="A37" s="1">
        <v>35.700000000000003</v>
      </c>
      <c r="B37" s="1">
        <v>14</v>
      </c>
      <c r="C37" s="33">
        <f t="shared" si="0"/>
        <v>21.700000000000003</v>
      </c>
      <c r="D37" s="33">
        <f t="shared" si="1"/>
        <v>1.3999999999999999E-4</v>
      </c>
      <c r="E37" s="33">
        <f t="shared" si="2"/>
        <v>0.13999999999999999</v>
      </c>
      <c r="F37" s="44"/>
      <c r="G37" s="39"/>
      <c r="H37" s="39"/>
      <c r="I37" s="39"/>
      <c r="J37" s="39"/>
      <c r="K37" s="39"/>
      <c r="L37" s="31"/>
    </row>
    <row r="38" spans="1:12" ht="19.5" thickBot="1" x14ac:dyDescent="0.35">
      <c r="A38" s="1">
        <v>37</v>
      </c>
      <c r="B38" s="1">
        <v>14.75</v>
      </c>
      <c r="C38" s="33">
        <f t="shared" si="0"/>
        <v>22.25</v>
      </c>
      <c r="D38" s="33">
        <f t="shared" si="1"/>
        <v>1.4750000000000001E-4</v>
      </c>
      <c r="E38" s="33">
        <f t="shared" si="2"/>
        <v>0.14750000000000002</v>
      </c>
      <c r="F38" s="44"/>
      <c r="G38" s="39"/>
      <c r="H38" s="39"/>
      <c r="I38" s="39"/>
      <c r="J38" s="39"/>
      <c r="K38" s="39"/>
      <c r="L38" s="31"/>
    </row>
    <row r="39" spans="1:12" ht="19.5" thickBot="1" x14ac:dyDescent="0.35">
      <c r="A39" s="1">
        <v>39.299999999999997</v>
      </c>
      <c r="B39" s="1">
        <v>16.2</v>
      </c>
      <c r="C39" s="33">
        <f t="shared" si="0"/>
        <v>23.099999999999998</v>
      </c>
      <c r="D39" s="33">
        <f t="shared" si="1"/>
        <v>1.6199999999999998E-4</v>
      </c>
      <c r="E39" s="33">
        <f t="shared" si="2"/>
        <v>0.16199999999999998</v>
      </c>
      <c r="F39" s="43"/>
      <c r="G39" s="31"/>
      <c r="H39" s="31"/>
      <c r="I39" s="31"/>
      <c r="J39" s="31"/>
      <c r="K39" s="31"/>
      <c r="L39" s="31"/>
    </row>
    <row r="40" spans="1:12" ht="19.5" thickBot="1" x14ac:dyDescent="0.35">
      <c r="A40" s="1">
        <v>40.799999999999997</v>
      </c>
      <c r="B40" s="1">
        <v>17.07</v>
      </c>
      <c r="C40" s="33">
        <f t="shared" si="0"/>
        <v>23.729999999999997</v>
      </c>
      <c r="D40" s="33">
        <f t="shared" si="1"/>
        <v>1.707E-4</v>
      </c>
      <c r="E40" s="33">
        <f t="shared" si="2"/>
        <v>0.17069999999999999</v>
      </c>
      <c r="F40" s="43"/>
    </row>
    <row r="41" spans="1:12" ht="19.5" thickBot="1" x14ac:dyDescent="0.35">
      <c r="A41" s="1">
        <v>42.8</v>
      </c>
      <c r="B41" s="1">
        <v>18.3</v>
      </c>
      <c r="C41" s="33">
        <f t="shared" si="0"/>
        <v>24.499999999999996</v>
      </c>
      <c r="D41" s="33">
        <f t="shared" si="1"/>
        <v>1.83E-4</v>
      </c>
      <c r="E41" s="33">
        <f t="shared" si="2"/>
        <v>0.183</v>
      </c>
      <c r="F41" s="43"/>
    </row>
    <row r="42" spans="1:12" ht="19.5" thickBot="1" x14ac:dyDescent="0.35">
      <c r="A42" s="1" t="s">
        <v>13</v>
      </c>
      <c r="B42" s="1">
        <v>18.8</v>
      </c>
      <c r="C42" s="33">
        <v>29.7</v>
      </c>
      <c r="D42" s="33">
        <f t="shared" si="1"/>
        <v>1.8800000000000002E-4</v>
      </c>
      <c r="E42" s="33">
        <f t="shared" si="2"/>
        <v>0.18800000000000003</v>
      </c>
      <c r="F42" s="43"/>
    </row>
    <row r="43" spans="1:12" ht="19.5" thickBot="1" x14ac:dyDescent="0.35">
      <c r="A43" s="1">
        <v>44.1</v>
      </c>
      <c r="B43" s="1">
        <v>19.02</v>
      </c>
      <c r="C43" s="33">
        <f t="shared" si="0"/>
        <v>25.080000000000002</v>
      </c>
      <c r="D43" s="33">
        <f t="shared" si="1"/>
        <v>1.9019999999999999E-4</v>
      </c>
      <c r="E43" s="33">
        <f t="shared" si="2"/>
        <v>0.19019999999999998</v>
      </c>
    </row>
    <row r="44" spans="1:12" ht="19.5" thickBot="1" x14ac:dyDescent="0.35">
      <c r="A44" s="1">
        <v>45.25</v>
      </c>
      <c r="B44" s="1">
        <v>19.86</v>
      </c>
      <c r="C44" s="33">
        <f t="shared" si="0"/>
        <v>25.39</v>
      </c>
      <c r="D44" s="33">
        <f t="shared" si="1"/>
        <v>1.986E-4</v>
      </c>
      <c r="E44" s="33">
        <f t="shared" si="2"/>
        <v>0.1986</v>
      </c>
    </row>
    <row r="45" spans="1:12" ht="19.5" thickBot="1" x14ac:dyDescent="0.35">
      <c r="A45" s="1">
        <v>46.5</v>
      </c>
      <c r="B45" s="1">
        <v>20.7</v>
      </c>
      <c r="C45" s="33">
        <f t="shared" si="0"/>
        <v>25.8</v>
      </c>
      <c r="D45" s="33">
        <f t="shared" si="1"/>
        <v>2.0699999999999999E-4</v>
      </c>
      <c r="E45" s="33">
        <f t="shared" si="2"/>
        <v>0.20699999999999999</v>
      </c>
    </row>
    <row r="46" spans="1:12" ht="19.5" thickBot="1" x14ac:dyDescent="0.35">
      <c r="A46" s="1">
        <v>48.3</v>
      </c>
      <c r="B46" s="1">
        <v>21.7</v>
      </c>
      <c r="C46" s="33">
        <f t="shared" si="0"/>
        <v>26.599999999999998</v>
      </c>
      <c r="D46" s="33">
        <f t="shared" si="1"/>
        <v>2.1699999999999999E-4</v>
      </c>
      <c r="E46" s="33">
        <f t="shared" si="2"/>
        <v>0.217</v>
      </c>
    </row>
    <row r="47" spans="1:12" ht="19.5" thickBot="1" x14ac:dyDescent="0.35">
      <c r="A47" s="33">
        <v>50.01</v>
      </c>
      <c r="B47" s="33">
        <v>22.85</v>
      </c>
      <c r="C47" s="33">
        <f t="shared" si="0"/>
        <v>27.159999999999997</v>
      </c>
      <c r="D47" s="33">
        <f t="shared" si="1"/>
        <v>2.2850000000000002E-4</v>
      </c>
      <c r="E47" s="33">
        <f t="shared" si="2"/>
        <v>0.22850000000000004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DC3E-CB4F-41AE-BAD4-47F703495A73}">
  <dimension ref="A1:Z37"/>
  <sheetViews>
    <sheetView zoomScale="70" zoomScaleNormal="70" workbookViewId="0">
      <selection activeCell="D20" sqref="D20"/>
    </sheetView>
  </sheetViews>
  <sheetFormatPr defaultRowHeight="15" x14ac:dyDescent="0.25"/>
  <cols>
    <col min="4" max="4" width="11.5703125" bestFit="1" customWidth="1"/>
  </cols>
  <sheetData>
    <row r="1" spans="1:26" ht="15.75" thickBot="1" x14ac:dyDescent="0.3"/>
    <row r="2" spans="1:26" ht="19.5" thickBot="1" x14ac:dyDescent="0.35">
      <c r="A2" s="34" t="s">
        <v>11</v>
      </c>
      <c r="B2" s="35" t="s">
        <v>12</v>
      </c>
      <c r="C2" s="36" t="s">
        <v>7</v>
      </c>
      <c r="D2" s="37" t="s">
        <v>9</v>
      </c>
      <c r="E2" s="38" t="s">
        <v>8</v>
      </c>
    </row>
    <row r="3" spans="1:26" ht="19.5" thickBot="1" x14ac:dyDescent="0.35">
      <c r="A3" s="1">
        <v>0.64</v>
      </c>
      <c r="B3" s="1">
        <v>0.19</v>
      </c>
      <c r="C3" s="33">
        <f>A3-B3</f>
        <v>0.45</v>
      </c>
      <c r="D3" s="33">
        <f>B3/(5*10^3)</f>
        <v>3.8000000000000002E-5</v>
      </c>
      <c r="E3" s="33">
        <f>D3 * 1000</f>
        <v>3.7999999999999999E-2</v>
      </c>
    </row>
    <row r="4" spans="1:26" ht="19.5" thickBot="1" x14ac:dyDescent="0.35">
      <c r="A4" s="1">
        <v>1.6</v>
      </c>
      <c r="B4" s="1">
        <v>1.1599999999999999</v>
      </c>
      <c r="C4" s="33">
        <f t="shared" ref="C4:C38" si="0">A4-B4</f>
        <v>0.44000000000000017</v>
      </c>
      <c r="D4" s="33">
        <f t="shared" ref="D4:D38" si="1">B4/(5*10^3)</f>
        <v>2.3199999999999997E-4</v>
      </c>
      <c r="E4" s="33">
        <f t="shared" ref="E4:E38" si="2">D4 * 1000</f>
        <v>0.23199999999999998</v>
      </c>
      <c r="F4" s="25"/>
      <c r="G4" s="26"/>
      <c r="H4" s="26"/>
      <c r="I4" s="26"/>
      <c r="J4" s="26"/>
      <c r="K4" s="26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9.5" thickBot="1" x14ac:dyDescent="0.35">
      <c r="A5" s="1">
        <v>2.8</v>
      </c>
      <c r="B5" s="1">
        <v>2.2000000000000002</v>
      </c>
      <c r="C5" s="33">
        <f t="shared" si="0"/>
        <v>0.59999999999999964</v>
      </c>
      <c r="D5" s="33">
        <f t="shared" si="1"/>
        <v>4.4000000000000002E-4</v>
      </c>
      <c r="E5" s="33">
        <f t="shared" si="2"/>
        <v>0.44</v>
      </c>
      <c r="F5" s="25"/>
      <c r="G5" s="26"/>
      <c r="H5" s="26"/>
      <c r="I5" s="26"/>
      <c r="J5" s="26"/>
      <c r="K5" s="26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9.5" thickBot="1" x14ac:dyDescent="0.35">
      <c r="A6" s="1">
        <v>3.3</v>
      </c>
      <c r="B6" s="1">
        <v>2.75</v>
      </c>
      <c r="C6" s="33">
        <f t="shared" si="0"/>
        <v>0.54999999999999982</v>
      </c>
      <c r="D6" s="33">
        <f t="shared" si="1"/>
        <v>5.5000000000000003E-4</v>
      </c>
      <c r="E6" s="33">
        <f t="shared" si="2"/>
        <v>0.55000000000000004</v>
      </c>
      <c r="F6" s="4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9.5" thickBot="1" x14ac:dyDescent="0.35">
      <c r="A7" s="1">
        <v>4.25</v>
      </c>
      <c r="B7" s="1">
        <v>3.68</v>
      </c>
      <c r="C7" s="33">
        <f t="shared" si="0"/>
        <v>0.56999999999999984</v>
      </c>
      <c r="D7" s="33">
        <f t="shared" si="1"/>
        <v>7.36E-4</v>
      </c>
      <c r="E7" s="33">
        <f t="shared" si="2"/>
        <v>0.73599999999999999</v>
      </c>
      <c r="F7" s="42"/>
      <c r="G7" s="31"/>
      <c r="H7" s="31"/>
      <c r="I7" s="31"/>
      <c r="J7" s="31"/>
      <c r="K7" s="31"/>
      <c r="L7" s="31"/>
      <c r="M7" s="31"/>
      <c r="N7" s="31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31"/>
    </row>
    <row r="8" spans="1:26" ht="19.5" thickBot="1" x14ac:dyDescent="0.35">
      <c r="A8" s="1">
        <v>6.78</v>
      </c>
      <c r="B8" s="1">
        <v>6.17</v>
      </c>
      <c r="C8" s="33">
        <f t="shared" si="0"/>
        <v>0.61000000000000032</v>
      </c>
      <c r="D8" s="33">
        <f t="shared" si="1"/>
        <v>1.2340000000000001E-3</v>
      </c>
      <c r="E8" s="33">
        <f t="shared" si="2"/>
        <v>1.234</v>
      </c>
      <c r="F8" s="42"/>
      <c r="G8" s="31"/>
      <c r="H8" s="31"/>
      <c r="I8" s="31"/>
      <c r="J8" s="31"/>
      <c r="K8" s="31"/>
      <c r="L8" s="31"/>
      <c r="M8" s="31"/>
      <c r="N8" s="31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31"/>
    </row>
    <row r="9" spans="1:26" ht="19.5" thickBot="1" x14ac:dyDescent="0.35">
      <c r="A9" s="1">
        <v>7.05</v>
      </c>
      <c r="B9" s="1">
        <v>6.42</v>
      </c>
      <c r="C9" s="33">
        <f t="shared" si="0"/>
        <v>0.62999999999999989</v>
      </c>
      <c r="D9" s="33">
        <f t="shared" si="1"/>
        <v>1.284E-3</v>
      </c>
      <c r="E9" s="33">
        <f t="shared" si="2"/>
        <v>1.284</v>
      </c>
      <c r="F9" s="4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9.5" thickBot="1" x14ac:dyDescent="0.35">
      <c r="A10" s="1">
        <v>8.09</v>
      </c>
      <c r="B10" s="1">
        <v>7.45</v>
      </c>
      <c r="C10" s="33">
        <f t="shared" si="0"/>
        <v>0.63999999999999968</v>
      </c>
      <c r="D10" s="33">
        <f t="shared" si="1"/>
        <v>1.49E-3</v>
      </c>
      <c r="E10" s="33">
        <f t="shared" si="2"/>
        <v>1.49</v>
      </c>
      <c r="F10" s="42"/>
      <c r="G10" s="31"/>
      <c r="H10" s="31"/>
      <c r="I10" s="31"/>
      <c r="J10" s="31"/>
      <c r="K10" s="31"/>
      <c r="L10" s="31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31"/>
      <c r="Y10" s="31"/>
      <c r="Z10" s="31"/>
    </row>
    <row r="11" spans="1:26" ht="19.5" thickBot="1" x14ac:dyDescent="0.35">
      <c r="A11" s="1">
        <v>10.3</v>
      </c>
      <c r="B11" s="1">
        <v>9.6999999999999993</v>
      </c>
      <c r="C11" s="33">
        <f t="shared" si="0"/>
        <v>0.60000000000000142</v>
      </c>
      <c r="D11" s="33">
        <f t="shared" si="1"/>
        <v>1.9399999999999999E-3</v>
      </c>
      <c r="E11" s="33">
        <f t="shared" si="2"/>
        <v>1.94</v>
      </c>
      <c r="F11" s="42"/>
      <c r="G11" s="31"/>
      <c r="H11" s="31"/>
      <c r="I11" s="31"/>
      <c r="J11" s="31"/>
      <c r="K11" s="31"/>
      <c r="L11" s="31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31"/>
      <c r="Y11" s="31"/>
      <c r="Z11" s="31"/>
    </row>
    <row r="12" spans="1:26" ht="19.5" thickBot="1" x14ac:dyDescent="0.35">
      <c r="A12" s="1">
        <v>11.3</v>
      </c>
      <c r="B12" s="1">
        <v>10.73</v>
      </c>
      <c r="C12" s="33">
        <f t="shared" si="0"/>
        <v>0.57000000000000028</v>
      </c>
      <c r="D12" s="33">
        <f t="shared" si="1"/>
        <v>2.1459999999999999E-3</v>
      </c>
      <c r="E12" s="33">
        <f t="shared" si="2"/>
        <v>2.1459999999999999</v>
      </c>
      <c r="F12" s="4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9.5" thickBot="1" x14ac:dyDescent="0.35">
      <c r="A13" s="1">
        <v>12.8</v>
      </c>
      <c r="B13" s="1">
        <v>12</v>
      </c>
      <c r="C13" s="33">
        <f t="shared" si="0"/>
        <v>0.80000000000000071</v>
      </c>
      <c r="D13" s="33">
        <f t="shared" si="1"/>
        <v>2.3999999999999998E-3</v>
      </c>
      <c r="E13" s="33">
        <f t="shared" si="2"/>
        <v>2.4</v>
      </c>
      <c r="F13" s="4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9.5" thickBot="1" x14ac:dyDescent="0.35">
      <c r="A14" s="1">
        <v>14.5</v>
      </c>
      <c r="B14" s="1">
        <v>13.8</v>
      </c>
      <c r="C14" s="33">
        <f t="shared" si="0"/>
        <v>0.69999999999999929</v>
      </c>
      <c r="D14" s="33">
        <f t="shared" si="1"/>
        <v>2.7600000000000003E-3</v>
      </c>
      <c r="E14" s="33">
        <f t="shared" si="2"/>
        <v>2.7600000000000002</v>
      </c>
      <c r="F14" s="4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9.5" thickBot="1" x14ac:dyDescent="0.35">
      <c r="A15" s="1">
        <v>15.3</v>
      </c>
      <c r="B15" s="1">
        <v>14.4</v>
      </c>
      <c r="C15" s="33">
        <f t="shared" si="0"/>
        <v>0.90000000000000036</v>
      </c>
      <c r="D15" s="33">
        <f t="shared" si="1"/>
        <v>2.8800000000000002E-3</v>
      </c>
      <c r="E15" s="33">
        <f t="shared" si="2"/>
        <v>2.8800000000000003</v>
      </c>
      <c r="F15" s="25"/>
      <c r="G15" s="26"/>
      <c r="H15" s="26"/>
      <c r="I15" s="26"/>
      <c r="J15" s="26"/>
      <c r="K15" s="2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9.5" thickBot="1" x14ac:dyDescent="0.35">
      <c r="A16" s="1">
        <v>16.100000000000001</v>
      </c>
      <c r="B16" s="1">
        <v>15.3</v>
      </c>
      <c r="C16" s="33">
        <f t="shared" si="0"/>
        <v>0.80000000000000071</v>
      </c>
      <c r="D16" s="33">
        <f t="shared" si="1"/>
        <v>3.0600000000000002E-3</v>
      </c>
      <c r="E16" s="33">
        <f t="shared" si="2"/>
        <v>3.06</v>
      </c>
      <c r="F16" s="25"/>
      <c r="G16" s="26"/>
      <c r="H16" s="26"/>
      <c r="I16" s="26"/>
      <c r="J16" s="26"/>
      <c r="K16" s="2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9.5" thickBot="1" x14ac:dyDescent="0.35">
      <c r="A17" s="1">
        <v>17.079999999999998</v>
      </c>
      <c r="B17" s="1">
        <v>16.420000000000002</v>
      </c>
      <c r="C17" s="33">
        <f t="shared" si="0"/>
        <v>0.65999999999999659</v>
      </c>
      <c r="D17" s="33">
        <f t="shared" si="1"/>
        <v>3.2840000000000005E-3</v>
      </c>
      <c r="E17" s="33">
        <f t="shared" si="2"/>
        <v>3.2840000000000003</v>
      </c>
      <c r="F17" s="4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9.5" thickBot="1" x14ac:dyDescent="0.35">
      <c r="A18" s="1">
        <v>20.7</v>
      </c>
      <c r="B18" s="1">
        <v>20.100000000000001</v>
      </c>
      <c r="C18" s="33">
        <f>A18-B18</f>
        <v>0.59999999999999787</v>
      </c>
      <c r="D18" s="33">
        <f>B18/(5*10^3)</f>
        <v>4.0200000000000001E-3</v>
      </c>
      <c r="E18" s="33">
        <f>D18 * 1000</f>
        <v>4.0200000000000005</v>
      </c>
      <c r="F18" s="4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9.5" thickBot="1" x14ac:dyDescent="0.35">
      <c r="A19" s="1">
        <v>22.9</v>
      </c>
      <c r="B19" s="1">
        <v>21.9</v>
      </c>
      <c r="C19" s="33">
        <f>A19-B19</f>
        <v>1</v>
      </c>
      <c r="D19" s="33">
        <f>B19/(5*10^3)</f>
        <v>4.3799999999999993E-3</v>
      </c>
      <c r="E19" s="33">
        <f>D19 * 1000</f>
        <v>4.379999999999999</v>
      </c>
      <c r="F19" s="42"/>
      <c r="G19" s="31"/>
      <c r="H19" s="31"/>
      <c r="I19" s="31"/>
      <c r="J19" s="31"/>
      <c r="K19" s="31"/>
      <c r="L19" s="31"/>
      <c r="M19" s="31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31"/>
      <c r="Z19" s="31"/>
    </row>
    <row r="20" spans="1:26" ht="19.5" thickBot="1" x14ac:dyDescent="0.35">
      <c r="A20" s="1">
        <v>23.3</v>
      </c>
      <c r="B20" s="1">
        <v>22.5</v>
      </c>
      <c r="C20" s="33">
        <f>A20-B20</f>
        <v>0.80000000000000071</v>
      </c>
      <c r="D20" s="33">
        <f>B20/(5*10^3)</f>
        <v>4.4999999999999997E-3</v>
      </c>
      <c r="E20" s="33">
        <f>D20 * 1000</f>
        <v>4.5</v>
      </c>
      <c r="F20" s="42"/>
      <c r="G20" s="31"/>
      <c r="H20" s="31"/>
      <c r="I20" s="31"/>
      <c r="J20" s="31"/>
      <c r="K20" s="31"/>
      <c r="L20" s="31"/>
      <c r="M20" s="31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31"/>
      <c r="Z20" s="31"/>
    </row>
    <row r="21" spans="1:26" ht="19.5" thickBot="1" x14ac:dyDescent="0.35">
      <c r="A21" s="1">
        <v>26.2</v>
      </c>
      <c r="B21" s="1">
        <v>25.5</v>
      </c>
      <c r="C21" s="33">
        <f>A21-B21</f>
        <v>0.69999999999999929</v>
      </c>
      <c r="D21" s="33">
        <f>B21/(5*10^3)</f>
        <v>5.1000000000000004E-3</v>
      </c>
      <c r="E21" s="33">
        <f>D21 * 1000</f>
        <v>5.1000000000000005</v>
      </c>
      <c r="F21" s="4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9.5" thickBot="1" x14ac:dyDescent="0.35">
      <c r="A22" s="1">
        <v>27.7</v>
      </c>
      <c r="B22" s="1">
        <v>27</v>
      </c>
      <c r="C22" s="33">
        <f>A22-B22</f>
        <v>0.69999999999999929</v>
      </c>
      <c r="D22" s="33">
        <f>B22/(5*10^3)</f>
        <v>5.4000000000000003E-3</v>
      </c>
      <c r="E22" s="33">
        <f>D22 * 1000</f>
        <v>5.4</v>
      </c>
      <c r="F22" s="4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9.5" thickBot="1" x14ac:dyDescent="0.35">
      <c r="A23" s="1">
        <v>29.1</v>
      </c>
      <c r="B23" s="1">
        <v>28.4</v>
      </c>
      <c r="C23" s="33">
        <f>A23-B23</f>
        <v>0.70000000000000284</v>
      </c>
      <c r="D23" s="33">
        <f>B23/(5*10^3)</f>
        <v>5.6799999999999993E-3</v>
      </c>
      <c r="E23" s="33">
        <f>D23 * 1000</f>
        <v>5.68</v>
      </c>
      <c r="F23" s="4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9.5" thickBot="1" x14ac:dyDescent="0.35">
      <c r="A24" s="1">
        <v>30.7</v>
      </c>
      <c r="B24" s="1">
        <v>29.9</v>
      </c>
      <c r="C24" s="33">
        <f>A24-B24</f>
        <v>0.80000000000000071</v>
      </c>
      <c r="D24" s="33">
        <f>B24/(5*10^3)</f>
        <v>5.9800000000000001E-3</v>
      </c>
      <c r="E24" s="33">
        <f>D24 * 1000</f>
        <v>5.98</v>
      </c>
      <c r="F24" s="4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9.5" thickBot="1" x14ac:dyDescent="0.35">
      <c r="A25" s="1">
        <v>31.06</v>
      </c>
      <c r="B25" s="1">
        <v>30.36</v>
      </c>
      <c r="C25" s="33">
        <f>A25-B25</f>
        <v>0.69999999999999929</v>
      </c>
      <c r="D25" s="33">
        <f>B25/(5*10^3)</f>
        <v>6.0720000000000001E-3</v>
      </c>
      <c r="E25" s="33">
        <f>D25 * 1000</f>
        <v>6.0720000000000001</v>
      </c>
      <c r="F25" s="4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9.5" thickBot="1" x14ac:dyDescent="0.35">
      <c r="A26" s="1">
        <v>33.6</v>
      </c>
      <c r="B26" s="1">
        <v>32.9</v>
      </c>
      <c r="C26" s="33">
        <f>A26-B26</f>
        <v>0.70000000000000284</v>
      </c>
      <c r="D26" s="33">
        <f>B26/(5*10^3)</f>
        <v>6.5799999999999999E-3</v>
      </c>
      <c r="E26" s="33">
        <f>D26 * 1000</f>
        <v>6.58</v>
      </c>
      <c r="F26" s="25"/>
      <c r="G26" s="26"/>
      <c r="H26" s="26"/>
      <c r="I26" s="26"/>
      <c r="J26" s="26"/>
      <c r="K26" s="2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9.5" thickBot="1" x14ac:dyDescent="0.35">
      <c r="A27" s="1">
        <v>34.1</v>
      </c>
      <c r="B27" s="1">
        <v>33.299999999999997</v>
      </c>
      <c r="C27" s="33">
        <f>A27-B27</f>
        <v>0.80000000000000426</v>
      </c>
      <c r="D27" s="33">
        <f>B27/(5*10^3)</f>
        <v>6.6599999999999993E-3</v>
      </c>
      <c r="E27" s="33">
        <f>D27 * 1000</f>
        <v>6.6599999999999993</v>
      </c>
      <c r="F27" s="25"/>
      <c r="G27" s="26"/>
      <c r="H27" s="26"/>
      <c r="I27" s="26"/>
      <c r="J27" s="26"/>
      <c r="K27" s="26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9.5" thickBot="1" x14ac:dyDescent="0.35">
      <c r="A28" s="1">
        <v>35.200000000000003</v>
      </c>
      <c r="B28" s="1">
        <v>34.5</v>
      </c>
      <c r="C28" s="33">
        <f>A28-B28</f>
        <v>0.70000000000000284</v>
      </c>
      <c r="D28" s="33">
        <f>B28/(5*10^3)</f>
        <v>6.8999999999999999E-3</v>
      </c>
      <c r="E28" s="33">
        <f>D28 * 1000</f>
        <v>6.8999999999999995</v>
      </c>
    </row>
    <row r="29" spans="1:26" ht="19.5" thickBot="1" x14ac:dyDescent="0.35">
      <c r="A29" s="1">
        <v>37.1</v>
      </c>
      <c r="B29" s="1">
        <v>36.4</v>
      </c>
      <c r="C29" s="33">
        <f>A29-B29</f>
        <v>0.70000000000000284</v>
      </c>
      <c r="D29" s="33">
        <f>B29/(5*10^3)</f>
        <v>7.28E-3</v>
      </c>
      <c r="E29" s="33">
        <f>D29 * 1000</f>
        <v>7.28</v>
      </c>
    </row>
    <row r="30" spans="1:26" ht="19.5" thickBot="1" x14ac:dyDescent="0.35">
      <c r="A30" s="1">
        <v>38.9</v>
      </c>
      <c r="B30" s="1">
        <v>38.200000000000003</v>
      </c>
      <c r="C30" s="33">
        <f>A30-B30</f>
        <v>0.69999999999999574</v>
      </c>
      <c r="D30" s="33">
        <f>B30/(5*10^3)</f>
        <v>7.640000000000001E-3</v>
      </c>
      <c r="E30" s="33">
        <f>D30 * 1000</f>
        <v>7.6400000000000006</v>
      </c>
    </row>
    <row r="31" spans="1:26" ht="19.5" thickBot="1" x14ac:dyDescent="0.35">
      <c r="A31" s="1">
        <v>42.1</v>
      </c>
      <c r="B31" s="1">
        <v>41.3</v>
      </c>
      <c r="C31" s="33">
        <f>A31-B31</f>
        <v>0.80000000000000426</v>
      </c>
      <c r="D31" s="33">
        <f>B31/(5*10^3)</f>
        <v>8.26E-3</v>
      </c>
      <c r="E31" s="33">
        <f>D31 * 1000</f>
        <v>8.26</v>
      </c>
    </row>
    <row r="32" spans="1:26" ht="19.5" thickBot="1" x14ac:dyDescent="0.35">
      <c r="A32" s="1">
        <v>44.6</v>
      </c>
      <c r="B32" s="1">
        <v>43.9</v>
      </c>
      <c r="C32" s="33">
        <f>A32-B32</f>
        <v>0.70000000000000284</v>
      </c>
      <c r="D32" s="33">
        <f>B32/(5*10^3)</f>
        <v>8.7799999999999996E-3</v>
      </c>
      <c r="E32" s="33">
        <f>D32 * 1000</f>
        <v>8.7799999999999994</v>
      </c>
    </row>
    <row r="33" spans="1:5" ht="19.5" thickBot="1" x14ac:dyDescent="0.35">
      <c r="A33" s="1">
        <v>46.3</v>
      </c>
      <c r="B33" s="1">
        <v>45.6</v>
      </c>
      <c r="C33" s="33">
        <f>A33-B33</f>
        <v>0.69999999999999574</v>
      </c>
      <c r="D33" s="33">
        <f>B33/(5*10^3)</f>
        <v>9.1199999999999996E-3</v>
      </c>
      <c r="E33" s="33">
        <f>D33 * 1000</f>
        <v>9.1199999999999992</v>
      </c>
    </row>
    <row r="34" spans="1:5" ht="19.5" thickBot="1" x14ac:dyDescent="0.35">
      <c r="A34" s="1">
        <v>47</v>
      </c>
      <c r="B34" s="1">
        <v>46.2</v>
      </c>
      <c r="C34" s="33">
        <f>A34-B34</f>
        <v>0.79999999999999716</v>
      </c>
      <c r="D34" s="33">
        <f>B34/(5*10^3)</f>
        <v>9.2399999999999999E-3</v>
      </c>
      <c r="E34" s="33">
        <f>D34 * 1000</f>
        <v>9.24</v>
      </c>
    </row>
    <row r="35" spans="1:5" ht="19.5" thickBot="1" x14ac:dyDescent="0.35">
      <c r="A35" s="45">
        <v>48.5</v>
      </c>
      <c r="B35" s="45">
        <v>47.7</v>
      </c>
      <c r="C35" s="33">
        <f>A35-B35</f>
        <v>0.79999999999999716</v>
      </c>
      <c r="D35" s="33">
        <f>B35/(5*10^3)</f>
        <v>9.5399999999999999E-3</v>
      </c>
      <c r="E35" s="33">
        <f>D35 * 1000</f>
        <v>9.5399999999999991</v>
      </c>
    </row>
    <row r="36" spans="1:5" ht="19.5" thickBot="1" x14ac:dyDescent="0.35">
      <c r="A36" s="45">
        <v>49.3</v>
      </c>
      <c r="B36" s="45">
        <v>48.5</v>
      </c>
      <c r="C36" s="33">
        <f>A36-B36</f>
        <v>0.79999999999999716</v>
      </c>
      <c r="D36" s="33">
        <f>B36/(5*10^3)</f>
        <v>9.7000000000000003E-3</v>
      </c>
      <c r="E36" s="33">
        <f>D36 * 1000</f>
        <v>9.7000000000000011</v>
      </c>
    </row>
    <row r="37" spans="1:5" ht="19.5" thickBot="1" x14ac:dyDescent="0.35">
      <c r="A37" s="45">
        <v>50.7</v>
      </c>
      <c r="B37" s="45">
        <v>50</v>
      </c>
      <c r="C37" s="33">
        <f>A37-B37</f>
        <v>0.70000000000000284</v>
      </c>
      <c r="D37" s="33">
        <f>B37/(5*10^3)</f>
        <v>0.01</v>
      </c>
      <c r="E37" s="33">
        <f>D37 * 1000</f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Лист2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war-pc</dc:creator>
  <cp:lastModifiedBy>war-pc</cp:lastModifiedBy>
  <dcterms:created xsi:type="dcterms:W3CDTF">2015-06-05T18:17:20Z</dcterms:created>
  <dcterms:modified xsi:type="dcterms:W3CDTF">2021-11-23T17:40:39Z</dcterms:modified>
</cp:coreProperties>
</file>