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pdeaton/Desktop/Heat_Stroke_Prediction/data/"/>
    </mc:Choice>
  </mc:AlternateContent>
  <bookViews>
    <workbookView xWindow="780" yWindow="460" windowWidth="24820" windowHeight="15540" tabRatio="500"/>
  </bookViews>
  <sheets>
    <sheet name="Individualized Data" sheetId="1" r:id="rId1"/>
    <sheet name="Aggregate Data" sheetId="2" r:id="rId2"/>
    <sheet name="Data Content" sheetId="3" r:id="rId3"/>
    <sheet name="Other note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B12" i="3"/>
  <c r="B11" i="3"/>
  <c r="B9" i="3"/>
  <c r="B8" i="3"/>
  <c r="B7" i="3"/>
  <c r="B6" i="3"/>
  <c r="B5" i="3"/>
  <c r="A8" i="2"/>
  <c r="H5" i="2"/>
  <c r="B110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E13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/>
  </authors>
  <commentList>
    <comment ref="Y10" authorId="0">
      <text>
        <r>
          <rPr>
            <sz val="10"/>
            <color rgb="FF000000"/>
            <rFont val="Arial"/>
          </rPr>
          <t>originally said 335 (I assumed lb)
	-Anna Wang Jaffe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http://journals.lww.com/acsm-msse/Fulltext/1999/02000/Exertional_heat_stroke__a_case_series.4.aspx
	-Jon Deaton</t>
        </r>
      </text>
    </comment>
    <comment ref="F3" authorId="0">
      <text>
        <r>
          <rPr>
            <sz val="10"/>
            <color rgb="FF000000"/>
            <rFont val="Arial"/>
          </rPr>
          <t>This indicates that 50% of the people who had heat stroke were overweight
	-Jon Deaton</t>
        </r>
      </text>
    </comment>
    <comment ref="A8" authorId="0">
      <text>
        <r>
          <rPr>
            <sz val="10"/>
            <color rgb="FF000000"/>
            <rFont val="Arial"/>
          </rPr>
          <t>also have lab data if we want it (although may not be necessary bc they require blood draws)
	-Anna Wang Jaffe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Ferris EB, Blankenhorn MA, Robinson HW, Cullen GE. HEAT STROKE: CLINICAL AND CHEMICAL OBSERVATIONS ON 44 CASES. The Journal of clinical investigation. 1938;17(3):249-262.
	-Anna Wang Jaffe</t>
        </r>
      </text>
    </comment>
    <comment ref="B6" authorId="0">
      <text>
        <r>
          <rPr>
            <sz val="10"/>
            <color rgb="FF000000"/>
            <rFont val="Arial"/>
          </rPr>
          <t>Austin MG, Berry JW. Observations on one hundred cases of heatstroke. J Am Med Assoc. 1956;161(16):1525-1529.
	-Anna Wang Jaffe</t>
        </r>
      </text>
    </comment>
    <comment ref="B7" authorId="0">
      <text>
        <r>
          <rPr>
            <sz val="10"/>
            <color rgb="FF000000"/>
            <rFont val="Arial"/>
          </rPr>
          <t>Beller GA, Boyd AE, 3rd. Heat stroke: a report of 13 consecutive cases without mortality despite severe hyperpyrexia and neurologic dysfunction. Military medicine. 1975;140(7):464-467.
	-Anna Wang Jaffe</t>
        </r>
      </text>
    </comment>
    <comment ref="B8" authorId="0">
      <text>
        <r>
          <rPr>
            <sz val="10"/>
            <color rgb="FF000000"/>
            <rFont val="Arial"/>
          </rPr>
          <t>Khogali M, Weiner JS. Heat stroke: report on 18 cases. Lancet. 1980;2(8189):276-278.
	-Anna Wang Jaffe</t>
        </r>
      </text>
    </comment>
    <comment ref="B9" authorId="0">
      <text>
        <r>
          <rPr>
            <sz val="10"/>
            <color rgb="FF000000"/>
            <rFont val="Arial"/>
          </rPr>
          <t>Weiner JS, Khogali M. A physiological body-cooling unit for treatment of heat stroke. Lancet. 1980;1(8167):507-509.
	-Anna Wang Jaffe</t>
        </r>
      </text>
    </comment>
  </commentList>
</comments>
</file>

<file path=xl/sharedStrings.xml><?xml version="1.0" encoding="utf-8"?>
<sst xmlns="http://schemas.openxmlformats.org/spreadsheetml/2006/main" count="622" uniqueCount="297">
  <si>
    <t>Case</t>
  </si>
  <si>
    <t>Source (Paper)</t>
  </si>
  <si>
    <t>Case ID</t>
  </si>
  <si>
    <t>Outcomes</t>
  </si>
  <si>
    <t>Paper</t>
  </si>
  <si>
    <t>Outcome</t>
  </si>
  <si>
    <t>Aggregate Parameter</t>
  </si>
  <si>
    <t>Other Parameters</t>
  </si>
  <si>
    <t>Died (1) / recovered (0)</t>
  </si>
  <si>
    <t>N</t>
  </si>
  <si>
    <t>Time to death (hours)</t>
  </si>
  <si>
    <t>Heat stroke</t>
  </si>
  <si>
    <t>Mental state</t>
  </si>
  <si>
    <t>Complications</t>
  </si>
  <si>
    <t>Exertional (1) vs classic (0)</t>
  </si>
  <si>
    <t>Dehydration</t>
  </si>
  <si>
    <t>Strenuous exercise</t>
  </si>
  <si>
    <t>Geographical location</t>
  </si>
  <si>
    <t>Humidity 8am</t>
  </si>
  <si>
    <t>Humidity noon</t>
  </si>
  <si>
    <t>Humidity 8pm</t>
  </si>
  <si>
    <t>Barometric Pressure</t>
  </si>
  <si>
    <t>Heat Index (HI)</t>
  </si>
  <si>
    <t>Time of day</t>
  </si>
  <si>
    <t>Time of year (month)</t>
  </si>
  <si>
    <t>Exposure to sun</t>
  </si>
  <si>
    <t>Sex</t>
  </si>
  <si>
    <t>Age</t>
  </si>
  <si>
    <t>Height (cm)</t>
  </si>
  <si>
    <t>Weight (kg)</t>
  </si>
  <si>
    <t>Surface area (m^2)</t>
  </si>
  <si>
    <t>BMI</t>
  </si>
  <si>
    <t>Nationality</t>
  </si>
  <si>
    <t>Cardiovascular disease history</t>
  </si>
  <si>
    <t>Blood-based</t>
  </si>
  <si>
    <t>Heat Stroke</t>
  </si>
  <si>
    <t>Organ Failure</t>
  </si>
  <si>
    <t>Mortality</t>
  </si>
  <si>
    <t>Overweight</t>
  </si>
  <si>
    <t>Dehydrated</t>
  </si>
  <si>
    <t>Metabolic acidosis</t>
  </si>
  <si>
    <t>Decreased sweating</t>
  </si>
  <si>
    <t>Hot, dry skin</t>
  </si>
  <si>
    <t>Sickle Cell Trait (SCT)</t>
  </si>
  <si>
    <t>Other concomitant diseases</t>
  </si>
  <si>
    <t>Duration of abnormal temperature</t>
  </si>
  <si>
    <t>Situational</t>
  </si>
  <si>
    <t>Environment</t>
  </si>
  <si>
    <t>Basic stats</t>
  </si>
  <si>
    <t>Patient temperature</t>
  </si>
  <si>
    <t>Rectal temperature (deg C)</t>
  </si>
  <si>
    <t>Respiratory rate</t>
  </si>
  <si>
    <t>Skin-related</t>
  </si>
  <si>
    <t>Daily Ingested Water (L)</t>
  </si>
  <si>
    <t>Sweating</t>
  </si>
  <si>
    <t>Other lab tests</t>
  </si>
  <si>
    <t>Treatment</t>
  </si>
  <si>
    <t>Cardiovascular problems</t>
  </si>
  <si>
    <t>Polyuria (excessive urination vol)</t>
  </si>
  <si>
    <t>Time of year</t>
  </si>
  <si>
    <t>Core Temperature</t>
  </si>
  <si>
    <t>Heart Rate</t>
  </si>
  <si>
    <t>Mean systolic blood pressure</t>
  </si>
  <si>
    <t>Alcoholic intake prior to heatstroke</t>
  </si>
  <si>
    <t>Number of patients</t>
  </si>
  <si>
    <t>Aggregate data</t>
  </si>
  <si>
    <t>Measurements over time</t>
  </si>
  <si>
    <t>Died / recovered</t>
  </si>
  <si>
    <t>Time to death</t>
  </si>
  <si>
    <t>Eertional vs classic</t>
  </si>
  <si>
    <t>M</t>
  </si>
  <si>
    <t>20 ± 3</t>
  </si>
  <si>
    <t>19/22</t>
  </si>
  <si>
    <t>8M 14F</t>
  </si>
  <si>
    <t>Skin rash</t>
  </si>
  <si>
    <t>Skin color (flushed/normal=1, pale=0.5, cyatonic=0)</t>
  </si>
  <si>
    <t>Hot/dry skin</t>
  </si>
  <si>
    <t>Heart / Pulse rate (b/min)</t>
  </si>
  <si>
    <t>Environmental temperature</t>
  </si>
  <si>
    <t>Humidity</t>
  </si>
  <si>
    <t>Weight</t>
  </si>
  <si>
    <t>4M 2F</t>
  </si>
  <si>
    <t>Rectal temperature</t>
  </si>
  <si>
    <t>59M 41F</t>
  </si>
  <si>
    <t>26-88</t>
  </si>
  <si>
    <t>23/74 (30%)</t>
  </si>
  <si>
    <t>21-30</t>
  </si>
  <si>
    <t>31-40</t>
  </si>
  <si>
    <t>41-50</t>
  </si>
  <si>
    <t>51-60</t>
  </si>
  <si>
    <t>61-70</t>
  </si>
  <si>
    <t>71-80</t>
  </si>
  <si>
    <t>81-90</t>
  </si>
  <si>
    <t>Skin color (flushed/cyanotic)</t>
  </si>
  <si>
    <t>Diarrhea</t>
  </si>
  <si>
    <t>&lt;100 mmHg</t>
  </si>
  <si>
    <t>(mean) Arterial blood pressure (mmHg)</t>
  </si>
  <si>
    <t>Systolic BP</t>
  </si>
  <si>
    <t>Diastolic BP</t>
  </si>
  <si>
    <t>Arterial oxygen saturation</t>
  </si>
  <si>
    <t>Total serum protein (gm/100ml)</t>
  </si>
  <si>
    <t>Serum albumin</t>
  </si>
  <si>
    <t>Blood Glucose (mg/100ml)</t>
  </si>
  <si>
    <t>Serum sodium (mmol/L)</t>
  </si>
  <si>
    <t>Serum potassium (mEq/L)</t>
  </si>
  <si>
    <t>Serum chloride (mEq/L)</t>
  </si>
  <si>
    <t>Haemoglobin (g/dl)</t>
  </si>
  <si>
    <t>Hematocrit</t>
  </si>
  <si>
    <t>White blood cell count (/mcL)</t>
  </si>
  <si>
    <t>Platelets</t>
  </si>
  <si>
    <t>Bronchospasm</t>
  </si>
  <si>
    <t>Decrebrate convulsion</t>
  </si>
  <si>
    <t>Cerebellar ataxia</t>
  </si>
  <si>
    <t>Myocardial infarction</t>
  </si>
  <si>
    <t>Hepatic failure</t>
  </si>
  <si>
    <t>Pulse rate</t>
  </si>
  <si>
    <t>AST (U/I)</t>
  </si>
  <si>
    <t>Arterial blood pressure</t>
  </si>
  <si>
    <t>Total serum protein</t>
  </si>
  <si>
    <t>Non-protein nitrogen</t>
  </si>
  <si>
    <t>Serum chloride</t>
  </si>
  <si>
    <t>Serum sodium</t>
  </si>
  <si>
    <t>Serum potassium</t>
  </si>
  <si>
    <t>femoral arterial oxygen content</t>
  </si>
  <si>
    <t>femoral arterial CO2 content</t>
  </si>
  <si>
    <t>femoral venous oxygen content</t>
  </si>
  <si>
    <t>femoral venous CO2 content</t>
  </si>
  <si>
    <t>Hemoglobin</t>
  </si>
  <si>
    <t>Red blood cell count</t>
  </si>
  <si>
    <t>Hyperpotassemia</t>
  </si>
  <si>
    <t>White blood cell count</t>
  </si>
  <si>
    <t>Alkaline phosphatase</t>
  </si>
  <si>
    <t>AST</t>
  </si>
  <si>
    <t>ALT (U/I)</t>
  </si>
  <si>
    <t>CPK (U/I)</t>
  </si>
  <si>
    <t>Pulmonary congestion</t>
  </si>
  <si>
    <t>Initial treatment</t>
  </si>
  <si>
    <t>ALT</t>
  </si>
  <si>
    <t>CPK</t>
  </si>
  <si>
    <t>Muscle tone</t>
  </si>
  <si>
    <t>Temperature cooled to (C)</t>
  </si>
  <si>
    <t>Time of cooling (min)</t>
  </si>
  <si>
    <t>Mean cooling time/°C (min)</t>
  </si>
  <si>
    <t>Time of cooling</t>
  </si>
  <si>
    <t>Anna</t>
  </si>
  <si>
    <t>x</t>
  </si>
  <si>
    <t>Source</t>
  </si>
  <si>
    <t>Note</t>
  </si>
  <si>
    <t>Paper 7</t>
  </si>
  <si>
    <t>It occurs in heat waves, especially in susceptible persons: alcoholics, the elderly and those with cardiovascular disease [5-7]; joggers or marathon runners [8-10] even in temperate countries where the environmental temperature is low [11]; in certain industries [12-13]; in psychiatric patients taking antipsychotic drugs [14] and also in patients taking other pharmacological agents especially in combination [15]. Infants are also at risk if wrapped too warmly during febrile illnesses [16] or if left in closed motor cars in direct sunlight [17].</t>
  </si>
  <si>
    <t>x (pg 1528, col 2)</t>
  </si>
  <si>
    <t>Important predicting factors</t>
  </si>
  <si>
    <t>1. fitness</t>
  </si>
  <si>
    <t>2. aclimitization</t>
  </si>
  <si>
    <t>3. weight</t>
  </si>
  <si>
    <t>St. Louis</t>
  </si>
  <si>
    <t>50-60%</t>
  </si>
  <si>
    <t>Summer 1952,3,4</t>
  </si>
  <si>
    <t>&lt;12 YO excluded; 26-88; most &gt;60</t>
  </si>
  <si>
    <t>total + deaths</t>
  </si>
  <si>
    <t>variable, by # of patients (1st 24h, afebrile, labile)</t>
  </si>
  <si>
    <t>none in all patients</t>
  </si>
  <si>
    <t>27 &lt; 100 mm</t>
  </si>
  <si>
    <t>%cases + heatstroke</t>
  </si>
  <si>
    <t># + deaths</t>
  </si>
  <si>
    <t>"hot"</t>
  </si>
  <si>
    <t>"humid"</t>
  </si>
  <si>
    <t>&gt; 37.7</t>
  </si>
  <si>
    <t>F</t>
  </si>
  <si>
    <t>hydrated</t>
  </si>
  <si>
    <t>Diana</t>
  </si>
  <si>
    <t>Paper 6</t>
  </si>
  <si>
    <t>for some parameters</t>
  </si>
  <si>
    <t>aggregate: most patients</t>
  </si>
  <si>
    <t>aggregate: 18 patients strenuously exercised prior to HS onset</t>
  </si>
  <si>
    <t>Mekka, Saudi Arabia</t>
  </si>
  <si>
    <t>aggregate: 18 patients had long exposure to sun</t>
  </si>
  <si>
    <t>all patients</t>
  </si>
  <si>
    <t>K.S.</t>
  </si>
  <si>
    <t>MCI</t>
  </si>
  <si>
    <t>Minnesota</t>
  </si>
  <si>
    <t>in mm Hg</t>
  </si>
  <si>
    <t>Black</t>
  </si>
  <si>
    <t>in g/dl, initial results before cooling, 6 h after cooling, 18 h after
cooling, 24 h after cooling (only recorded pre-cooling values in individualized data spreadsheet)</t>
  </si>
  <si>
    <t>initial results before cooling, 6 h after cooling, 18 h after
cooling, 24 h after cooling(only recorded pre-cooling values in individualized data spreadsheet)</t>
  </si>
  <si>
    <t>in U/I; initial results before cooling, 6 h after cooling, 18 h after
cooling, 24 h after cooling (only recorded pre-cooling values in individualized data spreadsheet)</t>
  </si>
  <si>
    <t>evaporative cooling</t>
  </si>
  <si>
    <t>in min</t>
  </si>
  <si>
    <t>exertional</t>
  </si>
  <si>
    <t>Dayton, OH</t>
  </si>
  <si>
    <t>Paper 9</t>
  </si>
  <si>
    <t>Paper 10</t>
  </si>
  <si>
    <t>30-38</t>
  </si>
  <si>
    <t>Jon</t>
  </si>
  <si>
    <t>Paper 12</t>
  </si>
  <si>
    <t>Paper 13</t>
  </si>
  <si>
    <t>Paper 14</t>
  </si>
  <si>
    <t>270000/mm3</t>
  </si>
  <si>
    <t>Paper 15</t>
  </si>
  <si>
    <t>&gt;160</t>
  </si>
  <si>
    <t>&gt;124</t>
  </si>
  <si>
    <t>&gt;165</t>
  </si>
  <si>
    <t>1WH</t>
  </si>
  <si>
    <t>2GY</t>
  </si>
  <si>
    <t>3EH</t>
  </si>
  <si>
    <t>4AS</t>
  </si>
  <si>
    <t>5JP</t>
  </si>
  <si>
    <t>6PW</t>
  </si>
  <si>
    <t>7MC</t>
  </si>
  <si>
    <t>8FE</t>
  </si>
  <si>
    <t>9EA</t>
  </si>
  <si>
    <t>10JS</t>
  </si>
  <si>
    <t>11WP</t>
  </si>
  <si>
    <t>12JF</t>
  </si>
  <si>
    <t>13MG</t>
  </si>
  <si>
    <t>14JL</t>
  </si>
  <si>
    <t>low</t>
  </si>
  <si>
    <t>15JF</t>
  </si>
  <si>
    <t>16DB</t>
  </si>
  <si>
    <t>17FB</t>
  </si>
  <si>
    <t>18DO</t>
  </si>
  <si>
    <t>19JM</t>
  </si>
  <si>
    <t>20LK</t>
  </si>
  <si>
    <t>21ML</t>
  </si>
  <si>
    <t>22AG</t>
  </si>
  <si>
    <t>23VW</t>
  </si>
  <si>
    <t>24JF</t>
  </si>
  <si>
    <t>25JH</t>
  </si>
  <si>
    <t>26LL</t>
  </si>
  <si>
    <t>27EB</t>
  </si>
  <si>
    <t>28EM</t>
  </si>
  <si>
    <t>29JN</t>
  </si>
  <si>
    <t>30JS</t>
  </si>
  <si>
    <t>31FH</t>
  </si>
  <si>
    <t>32AJ</t>
  </si>
  <si>
    <t>33MV</t>
  </si>
  <si>
    <t>34EK</t>
  </si>
  <si>
    <t>35NM</t>
  </si>
  <si>
    <t>36BA</t>
  </si>
  <si>
    <t>37EW</t>
  </si>
  <si>
    <t>38MD</t>
  </si>
  <si>
    <t>39WF</t>
  </si>
  <si>
    <t>40CB</t>
  </si>
  <si>
    <t>41OM</t>
  </si>
  <si>
    <t>42WM</t>
  </si>
  <si>
    <t>43GM</t>
  </si>
  <si>
    <t>44EW</t>
  </si>
  <si>
    <t>CNS disturbance</t>
  </si>
  <si>
    <t>Egyptian</t>
  </si>
  <si>
    <t>&gt;1000</t>
  </si>
  <si>
    <t>Lebanese</t>
  </si>
  <si>
    <t>Moroccan</t>
  </si>
  <si>
    <t>deeply comatose</t>
  </si>
  <si>
    <t>Algerian</t>
  </si>
  <si>
    <t>Tunisian</t>
  </si>
  <si>
    <t>Sudanese</t>
  </si>
  <si>
    <t>Indian</t>
  </si>
  <si>
    <t>Pakistani</t>
  </si>
  <si>
    <t>&gt;1500</t>
  </si>
  <si>
    <t>Nigerian</t>
  </si>
  <si>
    <t>Cameroonian</t>
  </si>
  <si>
    <t>Indonesian</t>
  </si>
  <si>
    <t>Malaysian</t>
  </si>
  <si>
    <t>Coma</t>
  </si>
  <si>
    <t>Saudia Arabia (Mina and Arafat)</t>
  </si>
  <si>
    <t>Oct 29 - Nov 2 1980</t>
  </si>
  <si>
    <t>Diabetic</t>
  </si>
  <si>
    <t>Evaporative cooling from a warm skin: finely atomised H2O under P @ 15°C sprayed over whole nude body from above &amp; below + 45-48°C air @ 30m/min</t>
  </si>
  <si>
    <t>Oct 29 - Nov 2 1981</t>
  </si>
  <si>
    <t>Somalian</t>
  </si>
  <si>
    <t>Coma, convulsions</t>
  </si>
  <si>
    <t>Oct 29 - Nov 2 1982</t>
  </si>
  <si>
    <t>Syrian</t>
  </si>
  <si>
    <t>Oct 29 - Nov 2 1983</t>
  </si>
  <si>
    <t>Semi-coma, delirious</t>
  </si>
  <si>
    <t>Oct 29 - Nov 2 1984</t>
  </si>
  <si>
    <t>Oct 29 - Nov 2 1985</t>
  </si>
  <si>
    <t>S. Yemen</t>
  </si>
  <si>
    <t>Hepatosplenomegaly</t>
  </si>
  <si>
    <t>Oct 29 - Nov 2 1986</t>
  </si>
  <si>
    <t>Oct 29 - Nov 2 1987</t>
  </si>
  <si>
    <t>Hypertensive</t>
  </si>
  <si>
    <t>Oct 29 - Nov 2 1988</t>
  </si>
  <si>
    <t>Oct 29 - Nov 2 1989</t>
  </si>
  <si>
    <t>Turkish</t>
  </si>
  <si>
    <t>Oct 29 - Nov 2 1990</t>
  </si>
  <si>
    <t>Oct 29 - Nov 2 1991</t>
  </si>
  <si>
    <t>Oct 29 - Nov 2 1992</t>
  </si>
  <si>
    <t>Delirious, convulsions</t>
  </si>
  <si>
    <t>Oct 29 - Nov 2 1993</t>
  </si>
  <si>
    <t>Libyan</t>
  </si>
  <si>
    <t>Oct 29 - Nov 2 1994</t>
  </si>
  <si>
    <t>Delirious</t>
  </si>
  <si>
    <t>Oct 29 - Nov 2 1995</t>
  </si>
  <si>
    <t>Oct 29 - Nov 2 1996</t>
  </si>
  <si>
    <t>Oct 29 - Nov 2 1997</t>
  </si>
  <si>
    <t>Environmental 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</si>
</sst>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m\-d"/>
  </numFmts>
  <fonts count="16" x14ac:knownFonts="1">
    <font>
      <sz val="10"/>
      <color rgb="FF000000"/>
      <name val="Arial"/>
    </font>
    <font>
      <b/>
      <sz val="10"/>
      <name val="Arial"/>
    </font>
    <font>
      <b/>
      <sz val="6"/>
      <name val="Arial"/>
    </font>
    <font>
      <sz val="10"/>
      <name val="Arial"/>
    </font>
    <font>
      <sz val="6"/>
      <name val="Arial"/>
    </font>
    <font>
      <sz val="8"/>
      <name val="Arial"/>
    </font>
    <font>
      <sz val="10"/>
      <color rgb="FF000000"/>
      <name val="Arial"/>
    </font>
    <font>
      <u/>
      <sz val="8"/>
      <color rgb="FF0000FF"/>
      <name val="Arial"/>
    </font>
    <font>
      <u/>
      <sz val="10"/>
      <color rgb="FF0000FF"/>
      <name val="Arial"/>
    </font>
    <font>
      <strike/>
      <sz val="8"/>
      <name val="Arial"/>
    </font>
    <font>
      <u/>
      <sz val="10"/>
      <color rgb="FF0000FF"/>
      <name val="Arial"/>
    </font>
    <font>
      <strike/>
      <sz val="10"/>
      <name val="Arial"/>
    </font>
    <font>
      <strike/>
      <sz val="8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8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BF9000"/>
        <bgColor rgb="FFBF9000"/>
      </patternFill>
    </fill>
    <fill>
      <patternFill patternType="solid">
        <fgColor rgb="FF76A5AF"/>
        <bgColor rgb="FF76A5AF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right" wrapText="1"/>
    </xf>
    <xf numFmtId="0" fontId="3" fillId="0" borderId="0" xfId="0" applyFont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7" borderId="0" xfId="0" applyFont="1" applyFill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6" fillId="9" borderId="0" xfId="0" applyFont="1" applyFill="1" applyAlignment="1">
      <alignment horizontal="left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3" xfId="0" applyFont="1" applyBorder="1" applyAlignment="1">
      <alignment horizontal="center" wrapText="1"/>
    </xf>
    <xf numFmtId="0" fontId="3" fillId="0" borderId="0" xfId="0" applyFont="1" applyAlignment="1"/>
    <xf numFmtId="0" fontId="4" fillId="4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3" fillId="0" borderId="1" xfId="0" applyFont="1" applyBorder="1" applyAlignment="1"/>
    <xf numFmtId="0" fontId="4" fillId="6" borderId="1" xfId="0" applyFont="1" applyFill="1" applyBorder="1" applyAlignment="1">
      <alignment horizontal="center" wrapText="1"/>
    </xf>
    <xf numFmtId="164" fontId="3" fillId="0" borderId="1" xfId="0" applyNumberFormat="1" applyFont="1" applyBorder="1" applyAlignment="1"/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14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8" fillId="14" borderId="0" xfId="0" applyFont="1" applyFill="1" applyAlignment="1"/>
    <xf numFmtId="0" fontId="4" fillId="0" borderId="0" xfId="0" applyFont="1" applyAlignment="1">
      <alignment horizontal="center" wrapText="1"/>
    </xf>
    <xf numFmtId="0" fontId="3" fillId="14" borderId="0" xfId="0" applyFont="1" applyFill="1" applyAlignment="1">
      <alignment horizontal="right"/>
    </xf>
    <xf numFmtId="9" fontId="5" fillId="0" borderId="0" xfId="0" applyNumberFormat="1" applyFont="1" applyAlignment="1">
      <alignment horizontal="center" wrapText="1"/>
    </xf>
    <xf numFmtId="0" fontId="3" fillId="14" borderId="0" xfId="0" applyFont="1" applyFill="1"/>
    <xf numFmtId="0" fontId="4" fillId="14" borderId="0" xfId="0" applyFont="1" applyFill="1" applyAlignment="1">
      <alignment wrapText="1"/>
    </xf>
    <xf numFmtId="0" fontId="9" fillId="15" borderId="0" xfId="0" applyFont="1" applyFill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0" fillId="0" borderId="0" xfId="0" applyFont="1" applyAlignment="1"/>
    <xf numFmtId="0" fontId="9" fillId="15" borderId="0" xfId="0" applyFont="1" applyFill="1" applyAlignment="1">
      <alignment horizont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11" fillId="15" borderId="0" xfId="0" applyFont="1" applyFill="1"/>
    <xf numFmtId="0" fontId="12" fillId="15" borderId="2" xfId="0" applyFont="1" applyFill="1" applyBorder="1" applyAlignment="1">
      <alignment horizontal="center" wrapText="1"/>
    </xf>
    <xf numFmtId="165" fontId="3" fillId="0" borderId="0" xfId="0" applyNumberFormat="1" applyFont="1" applyAlignment="1"/>
    <xf numFmtId="0" fontId="5" fillId="0" borderId="2" xfId="0" applyFont="1" applyBorder="1" applyAlignment="1">
      <alignment horizontal="center" wrapText="1"/>
    </xf>
    <xf numFmtId="0" fontId="13" fillId="14" borderId="0" xfId="0" applyFont="1" applyFill="1" applyAlignment="1">
      <alignment horizontal="left"/>
    </xf>
    <xf numFmtId="20" fontId="3" fillId="14" borderId="0" xfId="0" applyNumberFormat="1" applyFont="1" applyFill="1" applyAlignment="1"/>
    <xf numFmtId="0" fontId="4" fillId="14" borderId="0" xfId="0" applyFont="1" applyFill="1" applyAlignment="1">
      <alignment wrapText="1"/>
    </xf>
    <xf numFmtId="3" fontId="3" fillId="14" borderId="0" xfId="0" applyNumberFormat="1" applyFont="1" applyFill="1" applyAlignment="1"/>
    <xf numFmtId="0" fontId="3" fillId="14" borderId="0" xfId="0" applyFont="1" applyFill="1"/>
    <xf numFmtId="0" fontId="14" fillId="9" borderId="0" xfId="0" applyFont="1" applyFill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5" fillId="14" borderId="0" xfId="0" applyFont="1" applyFill="1" applyAlignment="1">
      <alignment horizontal="center" wrapText="1"/>
    </xf>
    <xf numFmtId="0" fontId="4" fillId="14" borderId="0" xfId="0" applyFont="1" applyFill="1" applyAlignment="1"/>
    <xf numFmtId="0" fontId="5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215900</xdr:colOff>
      <xdr:row>76</xdr:row>
      <xdr:rowOff>76200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3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077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2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19</xdr:col>
      <xdr:colOff>152400</xdr:colOff>
      <xdr:row>69</xdr:row>
      <xdr:rowOff>114300</xdr:rowOff>
    </xdr:to>
    <xdr:sp macro="" textlink="">
      <xdr:nvSpPr>
        <xdr:cNvPr id="3" name="Rectangle 5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://www.sciencedirect.com/science/article/pii/S0140673680902329" TargetMode="External"/><Relationship Id="rId102" Type="http://schemas.openxmlformats.org/officeDocument/2006/relationships/hyperlink" Target="http://www.sciencedirect.com/science/article/pii/S0140673680902329" TargetMode="External"/><Relationship Id="rId103" Type="http://schemas.openxmlformats.org/officeDocument/2006/relationships/hyperlink" Target="http://www.sciencedirect.com/science/article/pii/S0140673680902329" TargetMode="External"/><Relationship Id="rId104" Type="http://schemas.openxmlformats.org/officeDocument/2006/relationships/hyperlink" Target="http://www.sciencedirect.com/science/article/pii/S0140673680902329" TargetMode="External"/><Relationship Id="rId105" Type="http://schemas.openxmlformats.org/officeDocument/2006/relationships/hyperlink" Target="http://www.sciencedirect.com/science/article/pii/S0140673680902329" TargetMode="External"/><Relationship Id="rId106" Type="http://schemas.openxmlformats.org/officeDocument/2006/relationships/hyperlink" Target="http://www.sciencedirect.com/science/article/pii/S0140673680902329" TargetMode="External"/><Relationship Id="rId107" Type="http://schemas.openxmlformats.org/officeDocument/2006/relationships/hyperlink" Target="http://www.sciencedirect.com/science/article/pii/S0140673680902329" TargetMode="External"/><Relationship Id="rId1" Type="http://schemas.openxmlformats.org/officeDocument/2006/relationships/hyperlink" Target="https://www.ncbi.nlm.nih.gov/pmc/articles/PMC1297610/" TargetMode="External"/><Relationship Id="rId2" Type="http://schemas.openxmlformats.org/officeDocument/2006/relationships/hyperlink" Target="https://www.ncbi.nlm.nih.gov/pubmed/10530529" TargetMode="External"/><Relationship Id="rId3" Type="http://schemas.openxmlformats.org/officeDocument/2006/relationships/hyperlink" Target="https://www.ncbi.nlm.nih.gov/pubmed/10530529" TargetMode="External"/><Relationship Id="rId4" Type="http://schemas.openxmlformats.org/officeDocument/2006/relationships/hyperlink" Target="https://www.ncbi.nlm.nih.gov/pubmed/10530529" TargetMode="External"/><Relationship Id="rId5" Type="http://schemas.openxmlformats.org/officeDocument/2006/relationships/hyperlink" Target="https://www.ncbi.nlm.nih.gov/pubmed/10530529" TargetMode="External"/><Relationship Id="rId6" Type="http://schemas.openxmlformats.org/officeDocument/2006/relationships/hyperlink" Target="https://www.ncbi.nlm.nih.gov/pubmed/10530529" TargetMode="External"/><Relationship Id="rId7" Type="http://schemas.openxmlformats.org/officeDocument/2006/relationships/hyperlink" Target="https://www.ncbi.nlm.nih.gov/pubmed/10530529" TargetMode="External"/><Relationship Id="rId8" Type="http://schemas.openxmlformats.org/officeDocument/2006/relationships/hyperlink" Target="https://www.ncbi.nlm.nih.gov/pubmed/10530529" TargetMode="External"/><Relationship Id="rId9" Type="http://schemas.openxmlformats.org/officeDocument/2006/relationships/hyperlink" Target="https://www.ncbi.nlm.nih.gov/pubmed/15461044" TargetMode="External"/><Relationship Id="rId108" Type="http://schemas.openxmlformats.org/officeDocument/2006/relationships/hyperlink" Target="http://www.sciencedirect.com/science/article/pii/S0140673680902329" TargetMode="External"/><Relationship Id="rId109" Type="http://schemas.openxmlformats.org/officeDocument/2006/relationships/hyperlink" Target="http://www.sciencedirect.com/science/article/pii/S0140673680902329" TargetMode="External"/><Relationship Id="rId10" Type="http://schemas.openxmlformats.org/officeDocument/2006/relationships/hyperlink" Target="https://www.ncbi.nlm.nih.gov/pubmed/12780975" TargetMode="External"/><Relationship Id="rId11" Type="http://schemas.openxmlformats.org/officeDocument/2006/relationships/hyperlink" Target="http://www.amjmed.com/article/0002-9343(69)90151-X/abstract" TargetMode="External"/><Relationship Id="rId12" Type="http://schemas.openxmlformats.org/officeDocument/2006/relationships/hyperlink" Target="http://www.amjmed.com/article/0002-9343(69)90151-X/abstract" TargetMode="External"/><Relationship Id="rId13" Type="http://schemas.openxmlformats.org/officeDocument/2006/relationships/hyperlink" Target="http://www.amjmed.com/article/0002-9343(69)90151-X/abstract" TargetMode="External"/><Relationship Id="rId14" Type="http://schemas.openxmlformats.org/officeDocument/2006/relationships/hyperlink" Target="http://www.amjmed.com/article/0002-9343(69)90151-X/abstract" TargetMode="External"/><Relationship Id="rId15" Type="http://schemas.openxmlformats.org/officeDocument/2006/relationships/hyperlink" Target="http://www.amjmed.com/article/0002-9343(69)90151-X/abstract" TargetMode="External"/><Relationship Id="rId16" Type="http://schemas.openxmlformats.org/officeDocument/2006/relationships/hyperlink" Target="http://www.amjmed.com/article/0002-9343(69)90151-X/abstract" TargetMode="External"/><Relationship Id="rId17" Type="http://schemas.openxmlformats.org/officeDocument/2006/relationships/hyperlink" Target="http://www.amjmed.com/article/0002-9343(69)90151-X/abstract" TargetMode="External"/><Relationship Id="rId18" Type="http://schemas.openxmlformats.org/officeDocument/2006/relationships/hyperlink" Target="https://www.ncbi.nlm.nih.gov/pmc/articles/PMC424982/" TargetMode="External"/><Relationship Id="rId19" Type="http://schemas.openxmlformats.org/officeDocument/2006/relationships/hyperlink" Target="https://www.ncbi.nlm.nih.gov/pmc/articles/PMC424982/" TargetMode="External"/><Relationship Id="rId30" Type="http://schemas.openxmlformats.org/officeDocument/2006/relationships/hyperlink" Target="https://www.ncbi.nlm.nih.gov/pmc/articles/PMC424982/" TargetMode="External"/><Relationship Id="rId31" Type="http://schemas.openxmlformats.org/officeDocument/2006/relationships/hyperlink" Target="https://www.ncbi.nlm.nih.gov/pmc/articles/PMC424982/" TargetMode="External"/><Relationship Id="rId32" Type="http://schemas.openxmlformats.org/officeDocument/2006/relationships/hyperlink" Target="https://www.ncbi.nlm.nih.gov/pmc/articles/PMC424982/" TargetMode="External"/><Relationship Id="rId33" Type="http://schemas.openxmlformats.org/officeDocument/2006/relationships/hyperlink" Target="https://www.ncbi.nlm.nih.gov/pmc/articles/PMC424982/" TargetMode="External"/><Relationship Id="rId34" Type="http://schemas.openxmlformats.org/officeDocument/2006/relationships/hyperlink" Target="https://www.ncbi.nlm.nih.gov/pmc/articles/PMC424982/" TargetMode="External"/><Relationship Id="rId35" Type="http://schemas.openxmlformats.org/officeDocument/2006/relationships/hyperlink" Target="https://www.ncbi.nlm.nih.gov/pmc/articles/PMC424982/" TargetMode="External"/><Relationship Id="rId36" Type="http://schemas.openxmlformats.org/officeDocument/2006/relationships/hyperlink" Target="https://www.ncbi.nlm.nih.gov/pmc/articles/PMC424982/" TargetMode="External"/><Relationship Id="rId37" Type="http://schemas.openxmlformats.org/officeDocument/2006/relationships/hyperlink" Target="https://www.ncbi.nlm.nih.gov/pmc/articles/PMC424982/" TargetMode="External"/><Relationship Id="rId38" Type="http://schemas.openxmlformats.org/officeDocument/2006/relationships/hyperlink" Target="https://www.ncbi.nlm.nih.gov/pmc/articles/PMC424982/" TargetMode="External"/><Relationship Id="rId39" Type="http://schemas.openxmlformats.org/officeDocument/2006/relationships/hyperlink" Target="https://www.ncbi.nlm.nih.gov/pmc/articles/PMC424982/" TargetMode="External"/><Relationship Id="rId50" Type="http://schemas.openxmlformats.org/officeDocument/2006/relationships/hyperlink" Target="https://www.ncbi.nlm.nih.gov/pmc/articles/PMC424982/" TargetMode="External"/><Relationship Id="rId51" Type="http://schemas.openxmlformats.org/officeDocument/2006/relationships/hyperlink" Target="https://www.ncbi.nlm.nih.gov/pmc/articles/PMC424982/" TargetMode="External"/><Relationship Id="rId52" Type="http://schemas.openxmlformats.org/officeDocument/2006/relationships/hyperlink" Target="https://www.ncbi.nlm.nih.gov/pmc/articles/PMC424982/" TargetMode="External"/><Relationship Id="rId53" Type="http://schemas.openxmlformats.org/officeDocument/2006/relationships/hyperlink" Target="https://www.ncbi.nlm.nih.gov/pmc/articles/PMC424982/" TargetMode="External"/><Relationship Id="rId54" Type="http://schemas.openxmlformats.org/officeDocument/2006/relationships/hyperlink" Target="https://www.ncbi.nlm.nih.gov/pmc/articles/PMC424982/" TargetMode="External"/><Relationship Id="rId55" Type="http://schemas.openxmlformats.org/officeDocument/2006/relationships/hyperlink" Target="https://www.ncbi.nlm.nih.gov/pmc/articles/PMC424982/" TargetMode="External"/><Relationship Id="rId56" Type="http://schemas.openxmlformats.org/officeDocument/2006/relationships/hyperlink" Target="https://www.ncbi.nlm.nih.gov/pmc/articles/PMC424982/" TargetMode="External"/><Relationship Id="rId57" Type="http://schemas.openxmlformats.org/officeDocument/2006/relationships/hyperlink" Target="https://www.ncbi.nlm.nih.gov/pmc/articles/PMC424982/" TargetMode="External"/><Relationship Id="rId58" Type="http://schemas.openxmlformats.org/officeDocument/2006/relationships/hyperlink" Target="https://www.ncbi.nlm.nih.gov/pmc/articles/PMC424982/" TargetMode="External"/><Relationship Id="rId59" Type="http://schemas.openxmlformats.org/officeDocument/2006/relationships/hyperlink" Target="https://www.ncbi.nlm.nih.gov/pmc/articles/PMC424982/" TargetMode="External"/><Relationship Id="rId70" Type="http://schemas.openxmlformats.org/officeDocument/2006/relationships/hyperlink" Target="http://qjmed.oxfordjournals.org/content/qjmed/59/2/523.full.pdf" TargetMode="External"/><Relationship Id="rId71" Type="http://schemas.openxmlformats.org/officeDocument/2006/relationships/hyperlink" Target="http://qjmed.oxfordjournals.org/content/qjmed/59/2/523.full.pdf" TargetMode="External"/><Relationship Id="rId72" Type="http://schemas.openxmlformats.org/officeDocument/2006/relationships/hyperlink" Target="http://qjmed.oxfordjournals.org/content/qjmed/59/2/523.full.pdf" TargetMode="External"/><Relationship Id="rId73" Type="http://schemas.openxmlformats.org/officeDocument/2006/relationships/hyperlink" Target="http://qjmed.oxfordjournals.org/content/qjmed/59/2/523.full.pdf" TargetMode="External"/><Relationship Id="rId74" Type="http://schemas.openxmlformats.org/officeDocument/2006/relationships/hyperlink" Target="http://qjmed.oxfordjournals.org/content/qjmed/59/2/523.full.pdf" TargetMode="External"/><Relationship Id="rId75" Type="http://schemas.openxmlformats.org/officeDocument/2006/relationships/hyperlink" Target="http://qjmed.oxfordjournals.org/content/qjmed/59/2/523.full.pdf" TargetMode="External"/><Relationship Id="rId76" Type="http://schemas.openxmlformats.org/officeDocument/2006/relationships/hyperlink" Target="http://qjmed.oxfordjournals.org/content/qjmed/59/2/523.full.pdf" TargetMode="External"/><Relationship Id="rId77" Type="http://schemas.openxmlformats.org/officeDocument/2006/relationships/hyperlink" Target="http://qjmed.oxfordjournals.org/content/qjmed/59/2/523.full.pdf" TargetMode="External"/><Relationship Id="rId78" Type="http://schemas.openxmlformats.org/officeDocument/2006/relationships/hyperlink" Target="http://qjmed.oxfordjournals.org/content/qjmed/59/2/523.full.pdf" TargetMode="External"/><Relationship Id="rId79" Type="http://schemas.openxmlformats.org/officeDocument/2006/relationships/hyperlink" Target="http://qjmed.oxfordjournals.org/content/qjmed/59/2/523.full.pdf" TargetMode="External"/><Relationship Id="rId110" Type="http://schemas.openxmlformats.org/officeDocument/2006/relationships/drawing" Target="../drawings/drawing1.xml"/><Relationship Id="rId90" Type="http://schemas.openxmlformats.org/officeDocument/2006/relationships/hyperlink" Target="http://qjmed.oxfordjournals.org/content/qjmed/59/2/523.full.pdf" TargetMode="External"/><Relationship Id="rId91" Type="http://schemas.openxmlformats.org/officeDocument/2006/relationships/hyperlink" Target="http://qjmed.oxfordjournals.org/content/qjmed/59/2/523.full.pdf" TargetMode="External"/><Relationship Id="rId92" Type="http://schemas.openxmlformats.org/officeDocument/2006/relationships/hyperlink" Target="http://www.sciencedirect.com/science/article/pii/S0140673680902329" TargetMode="External"/><Relationship Id="rId93" Type="http://schemas.openxmlformats.org/officeDocument/2006/relationships/hyperlink" Target="http://www.sciencedirect.com/science/article/pii/S0140673680902329" TargetMode="External"/><Relationship Id="rId94" Type="http://schemas.openxmlformats.org/officeDocument/2006/relationships/hyperlink" Target="http://www.sciencedirect.com/science/article/pii/S0140673680902329" TargetMode="External"/><Relationship Id="rId95" Type="http://schemas.openxmlformats.org/officeDocument/2006/relationships/hyperlink" Target="http://www.sciencedirect.com/science/article/pii/S0140673680902329" TargetMode="External"/><Relationship Id="rId96" Type="http://schemas.openxmlformats.org/officeDocument/2006/relationships/hyperlink" Target="http://www.sciencedirect.com/science/article/pii/S0140673680902329" TargetMode="External"/><Relationship Id="rId97" Type="http://schemas.openxmlformats.org/officeDocument/2006/relationships/hyperlink" Target="http://www.sciencedirect.com/science/article/pii/S0140673680902329" TargetMode="External"/><Relationship Id="rId98" Type="http://schemas.openxmlformats.org/officeDocument/2006/relationships/hyperlink" Target="http://www.sciencedirect.com/science/article/pii/S0140673680902329" TargetMode="External"/><Relationship Id="rId99" Type="http://schemas.openxmlformats.org/officeDocument/2006/relationships/hyperlink" Target="http://www.sciencedirect.com/science/article/pii/S0140673680902329" TargetMode="External"/><Relationship Id="rId111" Type="http://schemas.openxmlformats.org/officeDocument/2006/relationships/vmlDrawing" Target="../drawings/vmlDrawing1.vml"/><Relationship Id="rId112" Type="http://schemas.openxmlformats.org/officeDocument/2006/relationships/comments" Target="../comments1.xml"/><Relationship Id="rId20" Type="http://schemas.openxmlformats.org/officeDocument/2006/relationships/hyperlink" Target="https://www.ncbi.nlm.nih.gov/pmc/articles/PMC424982/" TargetMode="External"/><Relationship Id="rId21" Type="http://schemas.openxmlformats.org/officeDocument/2006/relationships/hyperlink" Target="https://www.ncbi.nlm.nih.gov/pmc/articles/PMC424982/" TargetMode="External"/><Relationship Id="rId22" Type="http://schemas.openxmlformats.org/officeDocument/2006/relationships/hyperlink" Target="https://www.ncbi.nlm.nih.gov/pmc/articles/PMC424982/" TargetMode="External"/><Relationship Id="rId23" Type="http://schemas.openxmlformats.org/officeDocument/2006/relationships/hyperlink" Target="https://www.ncbi.nlm.nih.gov/pmc/articles/PMC424982/" TargetMode="External"/><Relationship Id="rId24" Type="http://schemas.openxmlformats.org/officeDocument/2006/relationships/hyperlink" Target="https://www.ncbi.nlm.nih.gov/pmc/articles/PMC424982/" TargetMode="External"/><Relationship Id="rId25" Type="http://schemas.openxmlformats.org/officeDocument/2006/relationships/hyperlink" Target="https://www.ncbi.nlm.nih.gov/pmc/articles/PMC424982/" TargetMode="External"/><Relationship Id="rId26" Type="http://schemas.openxmlformats.org/officeDocument/2006/relationships/hyperlink" Target="https://www.ncbi.nlm.nih.gov/pmc/articles/PMC424982/" TargetMode="External"/><Relationship Id="rId27" Type="http://schemas.openxmlformats.org/officeDocument/2006/relationships/hyperlink" Target="https://www.ncbi.nlm.nih.gov/pmc/articles/PMC424982/" TargetMode="External"/><Relationship Id="rId28" Type="http://schemas.openxmlformats.org/officeDocument/2006/relationships/hyperlink" Target="https://www.ncbi.nlm.nih.gov/pmc/articles/PMC424982/" TargetMode="External"/><Relationship Id="rId29" Type="http://schemas.openxmlformats.org/officeDocument/2006/relationships/hyperlink" Target="https://www.ncbi.nlm.nih.gov/pmc/articles/PMC424982/" TargetMode="External"/><Relationship Id="rId40" Type="http://schemas.openxmlformats.org/officeDocument/2006/relationships/hyperlink" Target="https://www.ncbi.nlm.nih.gov/pmc/articles/PMC424982/" TargetMode="External"/><Relationship Id="rId41" Type="http://schemas.openxmlformats.org/officeDocument/2006/relationships/hyperlink" Target="https://www.ncbi.nlm.nih.gov/pmc/articles/PMC424982/" TargetMode="External"/><Relationship Id="rId42" Type="http://schemas.openxmlformats.org/officeDocument/2006/relationships/hyperlink" Target="https://www.ncbi.nlm.nih.gov/pmc/articles/PMC424982/" TargetMode="External"/><Relationship Id="rId43" Type="http://schemas.openxmlformats.org/officeDocument/2006/relationships/hyperlink" Target="https://www.ncbi.nlm.nih.gov/pmc/articles/PMC424982/" TargetMode="External"/><Relationship Id="rId44" Type="http://schemas.openxmlformats.org/officeDocument/2006/relationships/hyperlink" Target="https://www.ncbi.nlm.nih.gov/pmc/articles/PMC424982/" TargetMode="External"/><Relationship Id="rId45" Type="http://schemas.openxmlformats.org/officeDocument/2006/relationships/hyperlink" Target="https://www.ncbi.nlm.nih.gov/pmc/articles/PMC424982/" TargetMode="External"/><Relationship Id="rId46" Type="http://schemas.openxmlformats.org/officeDocument/2006/relationships/hyperlink" Target="https://www.ncbi.nlm.nih.gov/pmc/articles/PMC424982/" TargetMode="External"/><Relationship Id="rId47" Type="http://schemas.openxmlformats.org/officeDocument/2006/relationships/hyperlink" Target="https://www.ncbi.nlm.nih.gov/pmc/articles/PMC424982/" TargetMode="External"/><Relationship Id="rId48" Type="http://schemas.openxmlformats.org/officeDocument/2006/relationships/hyperlink" Target="https://www.ncbi.nlm.nih.gov/pmc/articles/PMC424982/" TargetMode="External"/><Relationship Id="rId49" Type="http://schemas.openxmlformats.org/officeDocument/2006/relationships/hyperlink" Target="https://www.ncbi.nlm.nih.gov/pmc/articles/PMC424982/" TargetMode="External"/><Relationship Id="rId60" Type="http://schemas.openxmlformats.org/officeDocument/2006/relationships/hyperlink" Target="https://www.ncbi.nlm.nih.gov/pmc/articles/PMC424982/" TargetMode="External"/><Relationship Id="rId61" Type="http://schemas.openxmlformats.org/officeDocument/2006/relationships/hyperlink" Target="https://www.ncbi.nlm.nih.gov/pmc/articles/PMC424982/" TargetMode="External"/><Relationship Id="rId62" Type="http://schemas.openxmlformats.org/officeDocument/2006/relationships/hyperlink" Target="http://qjmed.oxfordjournals.org/content/qjmed/59/2/523.full.pdf" TargetMode="External"/><Relationship Id="rId63" Type="http://schemas.openxmlformats.org/officeDocument/2006/relationships/hyperlink" Target="http://qjmed.oxfordjournals.org/content/qjmed/59/2/523.full.pdf" TargetMode="External"/><Relationship Id="rId64" Type="http://schemas.openxmlformats.org/officeDocument/2006/relationships/hyperlink" Target="http://qjmed.oxfordjournals.org/content/qjmed/59/2/523.full.pdf" TargetMode="External"/><Relationship Id="rId65" Type="http://schemas.openxmlformats.org/officeDocument/2006/relationships/hyperlink" Target="http://qjmed.oxfordjournals.org/content/qjmed/59/2/523.full.pdf" TargetMode="External"/><Relationship Id="rId66" Type="http://schemas.openxmlformats.org/officeDocument/2006/relationships/hyperlink" Target="http://qjmed.oxfordjournals.org/content/qjmed/59/2/523.full.pdf" TargetMode="External"/><Relationship Id="rId67" Type="http://schemas.openxmlformats.org/officeDocument/2006/relationships/hyperlink" Target="http://qjmed.oxfordjournals.org/content/qjmed/59/2/523.full.pdf" TargetMode="External"/><Relationship Id="rId68" Type="http://schemas.openxmlformats.org/officeDocument/2006/relationships/hyperlink" Target="http://qjmed.oxfordjournals.org/content/qjmed/59/2/523.full.pdf" TargetMode="External"/><Relationship Id="rId69" Type="http://schemas.openxmlformats.org/officeDocument/2006/relationships/hyperlink" Target="http://qjmed.oxfordjournals.org/content/qjmed/59/2/523.full.pdf" TargetMode="External"/><Relationship Id="rId100" Type="http://schemas.openxmlformats.org/officeDocument/2006/relationships/hyperlink" Target="http://www.sciencedirect.com/science/article/pii/S0140673680902329" TargetMode="External"/><Relationship Id="rId80" Type="http://schemas.openxmlformats.org/officeDocument/2006/relationships/hyperlink" Target="http://qjmed.oxfordjournals.org/content/qjmed/59/2/523.full.pdf" TargetMode="External"/><Relationship Id="rId81" Type="http://schemas.openxmlformats.org/officeDocument/2006/relationships/hyperlink" Target="http://qjmed.oxfordjournals.org/content/qjmed/59/2/523.full.pdf" TargetMode="External"/><Relationship Id="rId82" Type="http://schemas.openxmlformats.org/officeDocument/2006/relationships/hyperlink" Target="http://qjmed.oxfordjournals.org/content/qjmed/59/2/523.full.pdf" TargetMode="External"/><Relationship Id="rId83" Type="http://schemas.openxmlformats.org/officeDocument/2006/relationships/hyperlink" Target="http://qjmed.oxfordjournals.org/content/qjmed/59/2/523.full.pdf" TargetMode="External"/><Relationship Id="rId84" Type="http://schemas.openxmlformats.org/officeDocument/2006/relationships/hyperlink" Target="http://qjmed.oxfordjournals.org/content/qjmed/59/2/523.full.pdf" TargetMode="External"/><Relationship Id="rId85" Type="http://schemas.openxmlformats.org/officeDocument/2006/relationships/hyperlink" Target="http://qjmed.oxfordjournals.org/content/qjmed/59/2/523.full.pdf" TargetMode="External"/><Relationship Id="rId86" Type="http://schemas.openxmlformats.org/officeDocument/2006/relationships/hyperlink" Target="http://qjmed.oxfordjournals.org/content/qjmed/59/2/523.full.pdf" TargetMode="External"/><Relationship Id="rId87" Type="http://schemas.openxmlformats.org/officeDocument/2006/relationships/hyperlink" Target="http://qjmed.oxfordjournals.org/content/qjmed/59/2/523.full.pdf" TargetMode="External"/><Relationship Id="rId88" Type="http://schemas.openxmlformats.org/officeDocument/2006/relationships/hyperlink" Target="http://qjmed.oxfordjournals.org/content/qjmed/59/2/523.full.pdf" TargetMode="External"/><Relationship Id="rId89" Type="http://schemas.openxmlformats.org/officeDocument/2006/relationships/hyperlink" Target="http://qjmed.oxfordjournals.org/content/qjmed/59/2/523.full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http://jamanetwork.com/journals/jama/fullarticle/322905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science/article/pii/S0140673680902329" TargetMode="External"/><Relationship Id="rId4" Type="http://schemas.openxmlformats.org/officeDocument/2006/relationships/hyperlink" Target="http://www.sciencedirect.com/science/article/pii/S0140673680927646" TargetMode="External"/><Relationship Id="rId5" Type="http://schemas.openxmlformats.org/officeDocument/2006/relationships/hyperlink" Target="http://qjmed.oxfordjournals.org/content/qjmed/59/2/523.full.pdf" TargetMode="External"/><Relationship Id="rId6" Type="http://schemas.openxmlformats.org/officeDocument/2006/relationships/hyperlink" Target="https://www.ncbi.nlm.nih.gov/pubmed/2406546" TargetMode="External"/><Relationship Id="rId7" Type="http://schemas.openxmlformats.org/officeDocument/2006/relationships/hyperlink" Target="http://journals.lww.com/acsm-msse/Fulltext/1999/02000/Exertional_heat_stroke__a_case_series.4.aspx" TargetMode="External"/><Relationship Id="rId8" Type="http://schemas.openxmlformats.org/officeDocument/2006/relationships/drawing" Target="../drawings/drawing3.xml"/><Relationship Id="rId9" Type="http://schemas.openxmlformats.org/officeDocument/2006/relationships/vmlDrawing" Target="../drawings/vmlDrawing3.vml"/><Relationship Id="rId10" Type="http://schemas.openxmlformats.org/officeDocument/2006/relationships/comments" Target="../comments3.xml"/><Relationship Id="rId1" Type="http://schemas.openxmlformats.org/officeDocument/2006/relationships/hyperlink" Target="https://www.ncbi.nlm.nih.gov/pmc/articles/PMC424982/pdf/jcinvest00550-0042.pdf" TargetMode="External"/><Relationship Id="rId2" Type="http://schemas.openxmlformats.org/officeDocument/2006/relationships/hyperlink" Target="http://jamanetwork.com/journals/jama/fullarticle/32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92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ColWidth="14.5" defaultRowHeight="15.75" customHeight="1" x14ac:dyDescent="0.15"/>
  <cols>
    <col min="1" max="1" width="7.1640625" customWidth="1"/>
    <col min="2" max="2" width="21.83203125" customWidth="1"/>
    <col min="3" max="4" width="16.6640625" customWidth="1"/>
    <col min="30" max="31" width="12.5" customWidth="1"/>
  </cols>
  <sheetData>
    <row r="1" spans="1:69" ht="20" x14ac:dyDescent="0.15">
      <c r="A1" s="1" t="s">
        <v>0</v>
      </c>
      <c r="B1" s="1" t="s">
        <v>1</v>
      </c>
      <c r="C1" s="2" t="s">
        <v>2</v>
      </c>
      <c r="D1" s="4" t="s">
        <v>8</v>
      </c>
      <c r="E1" s="4" t="s">
        <v>10</v>
      </c>
      <c r="F1" s="4" t="s">
        <v>11</v>
      </c>
      <c r="G1" s="4" t="s">
        <v>12</v>
      </c>
      <c r="H1" s="4" t="s">
        <v>13</v>
      </c>
      <c r="I1" s="6" t="s">
        <v>14</v>
      </c>
      <c r="J1" s="6" t="s">
        <v>15</v>
      </c>
      <c r="K1" s="6" t="s">
        <v>16</v>
      </c>
      <c r="L1" s="8" t="s">
        <v>17</v>
      </c>
      <c r="M1" s="8" t="s">
        <v>296</v>
      </c>
      <c r="N1" s="8" t="s">
        <v>18</v>
      </c>
      <c r="O1" s="8" t="s">
        <v>19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24</v>
      </c>
      <c r="U1" s="8" t="s">
        <v>25</v>
      </c>
      <c r="V1" s="10" t="s">
        <v>26</v>
      </c>
      <c r="W1" s="10" t="s">
        <v>27</v>
      </c>
      <c r="X1" s="10" t="s">
        <v>28</v>
      </c>
      <c r="Y1" s="10" t="s">
        <v>29</v>
      </c>
      <c r="Z1" s="10" t="s">
        <v>30</v>
      </c>
      <c r="AA1" s="10" t="s">
        <v>31</v>
      </c>
      <c r="AB1" s="10" t="s">
        <v>32</v>
      </c>
      <c r="AC1" s="13" t="s">
        <v>33</v>
      </c>
      <c r="AD1" s="13" t="s">
        <v>43</v>
      </c>
      <c r="AE1" s="13" t="s">
        <v>44</v>
      </c>
      <c r="AF1" s="15" t="s">
        <v>45</v>
      </c>
      <c r="AG1" s="15" t="s">
        <v>49</v>
      </c>
      <c r="AH1" s="15" t="s">
        <v>50</v>
      </c>
      <c r="AI1" s="15" t="s">
        <v>51</v>
      </c>
      <c r="AJ1" s="15" t="s">
        <v>53</v>
      </c>
      <c r="AK1" s="22" t="s">
        <v>54</v>
      </c>
      <c r="AL1" s="22" t="s">
        <v>74</v>
      </c>
      <c r="AM1" s="22" t="s">
        <v>75</v>
      </c>
      <c r="AN1" s="22" t="s">
        <v>76</v>
      </c>
      <c r="AO1" s="31" t="s">
        <v>77</v>
      </c>
      <c r="AP1" s="31" t="s">
        <v>96</v>
      </c>
      <c r="AQ1" s="31" t="s">
        <v>97</v>
      </c>
      <c r="AR1" s="31" t="s">
        <v>98</v>
      </c>
      <c r="AS1" s="31" t="s">
        <v>99</v>
      </c>
      <c r="AT1" s="31" t="s">
        <v>100</v>
      </c>
      <c r="AU1" s="31" t="s">
        <v>101</v>
      </c>
      <c r="AV1" s="31" t="s">
        <v>102</v>
      </c>
      <c r="AW1" s="31" t="s">
        <v>103</v>
      </c>
      <c r="AX1" s="31" t="s">
        <v>104</v>
      </c>
      <c r="AY1" s="31" t="s">
        <v>105</v>
      </c>
      <c r="AZ1" s="31" t="s">
        <v>106</v>
      </c>
      <c r="BA1" s="31" t="s">
        <v>107</v>
      </c>
      <c r="BB1" s="31" t="s">
        <v>108</v>
      </c>
      <c r="BC1" s="31" t="s">
        <v>109</v>
      </c>
      <c r="BD1" s="33" t="s">
        <v>94</v>
      </c>
      <c r="BE1" s="33" t="s">
        <v>110</v>
      </c>
      <c r="BF1" s="33" t="s">
        <v>111</v>
      </c>
      <c r="BG1" s="33" t="s">
        <v>112</v>
      </c>
      <c r="BH1" s="33" t="s">
        <v>113</v>
      </c>
      <c r="BI1" s="33" t="s">
        <v>114</v>
      </c>
      <c r="BJ1" s="35" t="s">
        <v>116</v>
      </c>
      <c r="BK1" s="35" t="s">
        <v>133</v>
      </c>
      <c r="BL1" s="35" t="s">
        <v>134</v>
      </c>
      <c r="BM1" s="15" t="s">
        <v>135</v>
      </c>
      <c r="BN1" s="37" t="s">
        <v>136</v>
      </c>
      <c r="BO1" s="37" t="s">
        <v>140</v>
      </c>
      <c r="BP1" s="37" t="s">
        <v>141</v>
      </c>
      <c r="BQ1" s="39" t="s">
        <v>142</v>
      </c>
    </row>
    <row r="2" spans="1:69" ht="13" x14ac:dyDescent="0.15">
      <c r="A2" s="41">
        <v>1</v>
      </c>
      <c r="B2" s="44" t="str">
        <f>HYPERLINK("https://www.ncbi.nlm.nih.gov/pmc/articles/PMC1297610/","Case report: severe heat stroke with multiple organ dysfunction – a novel intravascular treatment approach")</f>
        <v>Case report: severe heat stroke with multiple organ dysfunction – a novel intravascular treatment approach</v>
      </c>
      <c r="C2" s="46">
        <v>1</v>
      </c>
      <c r="D2" s="41">
        <v>1</v>
      </c>
      <c r="E2" s="48"/>
      <c r="F2" s="41">
        <v>1</v>
      </c>
      <c r="G2" s="49"/>
      <c r="H2" s="41">
        <v>1</v>
      </c>
      <c r="I2" s="41">
        <v>1</v>
      </c>
      <c r="J2" s="41">
        <v>0</v>
      </c>
      <c r="K2" s="41">
        <v>0.5</v>
      </c>
      <c r="L2" s="41"/>
      <c r="M2" s="41" t="s">
        <v>165</v>
      </c>
      <c r="N2" s="41"/>
      <c r="O2" s="41" t="s">
        <v>166</v>
      </c>
      <c r="P2" s="41"/>
      <c r="Q2" s="48"/>
      <c r="R2" s="48"/>
      <c r="S2" s="48"/>
      <c r="T2" s="41">
        <v>7</v>
      </c>
      <c r="U2" s="41">
        <v>1</v>
      </c>
      <c r="V2" s="41" t="s">
        <v>70</v>
      </c>
      <c r="W2" s="41">
        <v>38</v>
      </c>
      <c r="X2" s="41"/>
      <c r="Y2" s="48"/>
      <c r="Z2" s="48"/>
      <c r="AA2" s="41">
        <v>24</v>
      </c>
      <c r="AB2" s="48"/>
      <c r="AC2" s="48"/>
      <c r="AD2" s="48"/>
      <c r="AE2" s="49"/>
      <c r="AF2" s="48"/>
      <c r="AG2" s="41">
        <v>40.799999999999997</v>
      </c>
      <c r="AH2" s="41">
        <v>40.799999999999997</v>
      </c>
      <c r="AI2" s="48"/>
      <c r="AJ2" s="48"/>
      <c r="AK2" s="48"/>
      <c r="AL2" s="48"/>
      <c r="AM2" s="48"/>
      <c r="AN2" s="48"/>
      <c r="AO2" s="41">
        <v>166</v>
      </c>
      <c r="AP2" s="48"/>
      <c r="AQ2" s="41">
        <v>60</v>
      </c>
      <c r="AR2" s="41">
        <v>20</v>
      </c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9"/>
      <c r="BO2" s="48"/>
      <c r="BP2" s="48"/>
      <c r="BQ2" s="48"/>
    </row>
    <row r="3" spans="1:69" ht="13" x14ac:dyDescent="0.15">
      <c r="A3" s="18">
        <v>2</v>
      </c>
      <c r="B3" s="52" t="str">
        <f t="shared" ref="B3:B9" si="0">HYPERLINK("https://www.ncbi.nlm.nih.gov/pubmed/10530529","Exertional Heat Illness and  Hyponatrem ia in  Hikers ")</f>
        <v xml:space="preserve">Exertional Heat Illness and  Hyponatrem ia in  Hikers </v>
      </c>
      <c r="C3" s="54">
        <v>1</v>
      </c>
      <c r="D3" s="18"/>
      <c r="F3" s="18">
        <v>1</v>
      </c>
      <c r="G3" s="55"/>
      <c r="I3" s="18">
        <v>1</v>
      </c>
      <c r="J3" s="18">
        <v>0</v>
      </c>
      <c r="M3" s="18" t="s">
        <v>167</v>
      </c>
      <c r="V3" s="18" t="s">
        <v>168</v>
      </c>
      <c r="W3" s="18">
        <v>50</v>
      </c>
      <c r="X3" s="18"/>
      <c r="AE3" s="55"/>
      <c r="AI3" s="18">
        <v>28</v>
      </c>
      <c r="AJ3" s="18" t="s">
        <v>169</v>
      </c>
      <c r="AO3" s="18">
        <v>68</v>
      </c>
      <c r="AQ3" s="18">
        <v>120</v>
      </c>
      <c r="AR3" s="18">
        <v>90</v>
      </c>
      <c r="AV3" s="18"/>
      <c r="AW3" s="18">
        <v>117</v>
      </c>
      <c r="AX3" s="18">
        <v>3.9</v>
      </c>
      <c r="AY3" s="18">
        <v>84</v>
      </c>
      <c r="BN3" s="55"/>
    </row>
    <row r="4" spans="1:69" ht="13" x14ac:dyDescent="0.15">
      <c r="A4" s="18">
        <v>3</v>
      </c>
      <c r="B4" s="52" t="str">
        <f t="shared" si="0"/>
        <v xml:space="preserve">Exertional Heat Illness and  Hyponatrem ia in  Hikers </v>
      </c>
      <c r="C4" s="54">
        <v>2</v>
      </c>
      <c r="F4" s="18">
        <v>1</v>
      </c>
      <c r="G4" s="55"/>
      <c r="I4" s="18">
        <v>1</v>
      </c>
      <c r="J4" s="18">
        <v>0</v>
      </c>
      <c r="M4" s="18" t="s">
        <v>167</v>
      </c>
      <c r="V4" s="18" t="s">
        <v>168</v>
      </c>
      <c r="W4" s="18">
        <v>64</v>
      </c>
      <c r="X4" s="18"/>
      <c r="AE4" s="55"/>
      <c r="AI4" s="18">
        <v>24</v>
      </c>
      <c r="AJ4" s="18" t="s">
        <v>169</v>
      </c>
      <c r="AO4" s="18">
        <v>96</v>
      </c>
      <c r="AQ4" s="18">
        <v>100</v>
      </c>
      <c r="AR4" s="18">
        <v>50</v>
      </c>
      <c r="AV4" s="18"/>
      <c r="AW4" s="18">
        <v>109</v>
      </c>
      <c r="AX4" s="18">
        <v>2.5</v>
      </c>
      <c r="BN4" s="55"/>
    </row>
    <row r="5" spans="1:69" ht="13" x14ac:dyDescent="0.15">
      <c r="A5" s="18">
        <v>4</v>
      </c>
      <c r="B5" s="52" t="str">
        <f t="shared" si="0"/>
        <v xml:space="preserve">Exertional Heat Illness and  Hyponatrem ia in  Hikers </v>
      </c>
      <c r="C5" s="54">
        <v>3</v>
      </c>
      <c r="F5" s="18">
        <v>1</v>
      </c>
      <c r="G5" s="55"/>
      <c r="I5" s="18">
        <v>1</v>
      </c>
      <c r="J5" s="18">
        <v>0</v>
      </c>
      <c r="M5" s="18" t="s">
        <v>167</v>
      </c>
      <c r="V5" s="18" t="s">
        <v>168</v>
      </c>
      <c r="W5" s="18">
        <v>19</v>
      </c>
      <c r="X5" s="18"/>
      <c r="AE5" s="55"/>
      <c r="AI5" s="18">
        <v>35</v>
      </c>
      <c r="AJ5" s="18">
        <v>10.5</v>
      </c>
      <c r="AO5" s="18">
        <v>70</v>
      </c>
      <c r="AQ5" s="18">
        <v>116</v>
      </c>
      <c r="AR5" s="18">
        <v>78</v>
      </c>
      <c r="AV5" s="18"/>
      <c r="AW5" s="18">
        <v>117</v>
      </c>
      <c r="AX5" s="18">
        <v>2.8</v>
      </c>
      <c r="AY5" s="18">
        <v>83</v>
      </c>
      <c r="BN5" s="55"/>
    </row>
    <row r="6" spans="1:69" ht="13" x14ac:dyDescent="0.15">
      <c r="A6" s="18">
        <v>5</v>
      </c>
      <c r="B6" s="52" t="str">
        <f t="shared" si="0"/>
        <v xml:space="preserve">Exertional Heat Illness and  Hyponatrem ia in  Hikers </v>
      </c>
      <c r="C6" s="54">
        <v>4</v>
      </c>
      <c r="F6" s="18">
        <v>1</v>
      </c>
      <c r="G6" s="55"/>
      <c r="I6" s="18">
        <v>1</v>
      </c>
      <c r="J6" s="18">
        <v>0</v>
      </c>
      <c r="M6" s="18" t="s">
        <v>167</v>
      </c>
      <c r="V6" s="18" t="s">
        <v>168</v>
      </c>
      <c r="W6" s="18">
        <v>21</v>
      </c>
      <c r="X6" s="18"/>
      <c r="AE6" s="55"/>
      <c r="AI6" s="18">
        <v>16</v>
      </c>
      <c r="AJ6" s="58">
        <v>42466</v>
      </c>
      <c r="AO6" s="18">
        <v>88</v>
      </c>
      <c r="AQ6" s="18">
        <v>130</v>
      </c>
      <c r="AR6" s="18">
        <v>88</v>
      </c>
      <c r="AV6" s="18"/>
      <c r="AW6" s="18">
        <v>127</v>
      </c>
      <c r="AX6" s="18">
        <v>4.8</v>
      </c>
      <c r="BN6" s="55"/>
    </row>
    <row r="7" spans="1:69" ht="13" x14ac:dyDescent="0.15">
      <c r="A7" s="18">
        <v>6</v>
      </c>
      <c r="B7" s="52" t="str">
        <f t="shared" si="0"/>
        <v xml:space="preserve">Exertional Heat Illness and  Hyponatrem ia in  Hikers </v>
      </c>
      <c r="C7" s="54">
        <v>5</v>
      </c>
      <c r="F7" s="18">
        <v>1</v>
      </c>
      <c r="G7" s="55"/>
      <c r="I7" s="18">
        <v>1</v>
      </c>
      <c r="J7" s="18">
        <v>0</v>
      </c>
      <c r="M7" s="18" t="s">
        <v>167</v>
      </c>
      <c r="V7" s="18" t="s">
        <v>168</v>
      </c>
      <c r="W7" s="18">
        <v>52</v>
      </c>
      <c r="X7" s="18"/>
      <c r="AE7" s="55"/>
      <c r="AI7" s="18">
        <v>20</v>
      </c>
      <c r="AJ7" s="18">
        <v>1.5</v>
      </c>
      <c r="AO7" s="18">
        <v>88</v>
      </c>
      <c r="AQ7" s="18">
        <v>107</v>
      </c>
      <c r="AR7" s="18">
        <v>74</v>
      </c>
      <c r="AV7" s="18"/>
      <c r="AW7" s="18">
        <v>124</v>
      </c>
      <c r="AX7" s="18">
        <v>4.3</v>
      </c>
      <c r="BN7" s="55"/>
    </row>
    <row r="8" spans="1:69" ht="13" x14ac:dyDescent="0.15">
      <c r="A8" s="18">
        <v>7</v>
      </c>
      <c r="B8" s="52" t="str">
        <f t="shared" si="0"/>
        <v xml:space="preserve">Exertional Heat Illness and  Hyponatrem ia in  Hikers </v>
      </c>
      <c r="C8" s="54">
        <v>6</v>
      </c>
      <c r="F8" s="18">
        <v>1</v>
      </c>
      <c r="G8" s="55"/>
      <c r="I8" s="18">
        <v>1</v>
      </c>
      <c r="J8" s="18">
        <v>0</v>
      </c>
      <c r="M8" s="18" t="s">
        <v>167</v>
      </c>
      <c r="V8" s="18" t="s">
        <v>168</v>
      </c>
      <c r="W8" s="18">
        <v>45</v>
      </c>
      <c r="X8" s="18"/>
      <c r="AE8" s="55"/>
      <c r="AI8" s="18">
        <v>16</v>
      </c>
      <c r="AJ8" s="58">
        <v>42591</v>
      </c>
      <c r="AO8" s="18">
        <v>76</v>
      </c>
      <c r="AQ8" s="18">
        <v>116</v>
      </c>
      <c r="AR8" s="18">
        <v>76</v>
      </c>
      <c r="AV8" s="18"/>
      <c r="AW8" s="18">
        <v>127</v>
      </c>
      <c r="AX8" s="18">
        <v>3.8</v>
      </c>
      <c r="BN8" s="55"/>
    </row>
    <row r="9" spans="1:69" ht="13" x14ac:dyDescent="0.15">
      <c r="A9" s="18">
        <v>8</v>
      </c>
      <c r="B9" s="52" t="str">
        <f t="shared" si="0"/>
        <v xml:space="preserve">Exertional Heat Illness and  Hyponatrem ia in  Hikers </v>
      </c>
      <c r="C9" s="54">
        <v>7</v>
      </c>
      <c r="F9" s="18">
        <v>1</v>
      </c>
      <c r="G9" s="55"/>
      <c r="I9" s="18">
        <v>1</v>
      </c>
      <c r="J9" s="18">
        <v>0</v>
      </c>
      <c r="M9" s="18" t="s">
        <v>167</v>
      </c>
      <c r="V9" s="18" t="s">
        <v>70</v>
      </c>
      <c r="W9" s="18">
        <v>23</v>
      </c>
      <c r="X9" s="18"/>
      <c r="AE9" s="55"/>
      <c r="AI9" s="18">
        <v>10</v>
      </c>
      <c r="AJ9" s="18">
        <v>5</v>
      </c>
      <c r="AO9" s="18">
        <v>85</v>
      </c>
      <c r="AQ9" s="18">
        <v>140</v>
      </c>
      <c r="AR9" s="18">
        <v>116</v>
      </c>
      <c r="AV9" s="18"/>
      <c r="AW9" s="18">
        <v>122</v>
      </c>
      <c r="AX9" s="18">
        <v>2.9</v>
      </c>
      <c r="BN9" s="55"/>
    </row>
    <row r="10" spans="1:69" ht="13" x14ac:dyDescent="0.15">
      <c r="A10" s="18">
        <v>9</v>
      </c>
      <c r="B10" s="52" t="str">
        <f>HYPERLINK("https://www.ncbi.nlm.nih.gov/pubmed/15461044","Heat Stroke: A comprehensive Review")</f>
        <v>Heat Stroke: A comprehensive Review</v>
      </c>
      <c r="C10" s="54" t="s">
        <v>178</v>
      </c>
      <c r="D10" s="18">
        <v>1</v>
      </c>
      <c r="F10" s="18">
        <v>1</v>
      </c>
      <c r="G10" s="55"/>
      <c r="H10" s="18" t="s">
        <v>179</v>
      </c>
      <c r="I10" s="18">
        <v>1</v>
      </c>
      <c r="K10" s="18">
        <v>1</v>
      </c>
      <c r="L10" s="18" t="s">
        <v>180</v>
      </c>
      <c r="R10" s="18">
        <v>110</v>
      </c>
      <c r="T10" s="18">
        <v>7</v>
      </c>
      <c r="U10" s="18">
        <v>1</v>
      </c>
      <c r="V10" s="18" t="s">
        <v>70</v>
      </c>
      <c r="W10" s="18">
        <v>27</v>
      </c>
      <c r="X10" s="18"/>
      <c r="Y10" s="18">
        <v>151.953</v>
      </c>
      <c r="Z10" s="18"/>
      <c r="AB10" s="18" t="s">
        <v>182</v>
      </c>
      <c r="AE10" s="55"/>
      <c r="AG10" s="18">
        <v>43</v>
      </c>
      <c r="AH10" s="18">
        <v>43</v>
      </c>
      <c r="AS10" s="18">
        <v>0.98</v>
      </c>
      <c r="AX10" s="18">
        <v>7</v>
      </c>
      <c r="BN10" s="55"/>
    </row>
    <row r="11" spans="1:69" ht="13" x14ac:dyDescent="0.15">
      <c r="A11" s="41">
        <v>10</v>
      </c>
      <c r="B11" s="60" t="str">
        <f>HYPERLINK("https://www.ncbi.nlm.nih.gov/pubmed/12780975","Death of an adolescent athlete with sickle cell trait caused by exertional heat stroke")</f>
        <v>Death of an adolescent athlete with sickle cell trait caused by exertional heat stroke</v>
      </c>
      <c r="C11" s="46" t="s">
        <v>189</v>
      </c>
      <c r="D11" s="41">
        <v>1</v>
      </c>
      <c r="E11" s="41">
        <v>32</v>
      </c>
      <c r="F11" s="41">
        <v>1</v>
      </c>
      <c r="G11" s="49"/>
      <c r="H11" s="41">
        <v>1</v>
      </c>
      <c r="I11" s="41">
        <v>1</v>
      </c>
      <c r="J11" s="48"/>
      <c r="K11" s="41">
        <v>1</v>
      </c>
      <c r="L11" s="41" t="s">
        <v>189</v>
      </c>
      <c r="M11" s="41">
        <v>26.1</v>
      </c>
      <c r="N11" s="41"/>
      <c r="O11" s="41">
        <v>0.51</v>
      </c>
      <c r="P11" s="41"/>
      <c r="Q11" s="41">
        <v>29.97</v>
      </c>
      <c r="R11" s="61"/>
      <c r="S11" s="61">
        <v>0.70833333333333337</v>
      </c>
      <c r="T11" s="48"/>
      <c r="U11" s="41">
        <v>0.5</v>
      </c>
      <c r="V11" s="41" t="s">
        <v>70</v>
      </c>
      <c r="W11" s="41">
        <v>12</v>
      </c>
      <c r="X11" s="41"/>
      <c r="Y11" s="48"/>
      <c r="Z11" s="48"/>
      <c r="AA11" s="48"/>
      <c r="AB11" s="41" t="s">
        <v>182</v>
      </c>
      <c r="AC11" s="48"/>
      <c r="AD11" s="41">
        <v>1</v>
      </c>
      <c r="AE11" s="62"/>
      <c r="AF11" s="48"/>
      <c r="AG11" s="41">
        <v>38.110999999999997</v>
      </c>
      <c r="AH11" s="41">
        <v>38.110999999999997</v>
      </c>
      <c r="AI11" s="41">
        <v>28</v>
      </c>
      <c r="AJ11" s="41" t="s">
        <v>169</v>
      </c>
      <c r="AK11" s="48"/>
      <c r="AL11" s="48"/>
      <c r="AM11" s="48"/>
      <c r="AN11" s="48"/>
      <c r="AO11" s="41">
        <v>168</v>
      </c>
      <c r="AP11" s="41" t="s">
        <v>192</v>
      </c>
      <c r="AQ11" s="41">
        <v>126</v>
      </c>
      <c r="AR11" s="41">
        <v>44</v>
      </c>
      <c r="AS11" s="48"/>
      <c r="AT11" s="48"/>
      <c r="AU11" s="48"/>
      <c r="AV11" s="48"/>
      <c r="AW11" s="48"/>
      <c r="AX11" s="41">
        <v>6.7</v>
      </c>
      <c r="AY11" s="48"/>
      <c r="AZ11" s="41">
        <v>11.7</v>
      </c>
      <c r="BA11" s="48"/>
      <c r="BB11" s="63" t="s">
        <v>197</v>
      </c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9"/>
      <c r="BO11" s="48"/>
      <c r="BP11" s="48"/>
      <c r="BQ11" s="48"/>
    </row>
    <row r="12" spans="1:69" ht="13" x14ac:dyDescent="0.15">
      <c r="A12" s="18">
        <v>11</v>
      </c>
      <c r="B12" s="52" t="str">
        <f t="shared" ref="B12:B18" si="1">HYPERLINK("http://www.amjmed.com/article/0002-9343(69)90151-X/abstract","Heat  Stroke  in  the  Aged")</f>
        <v>Heat  Stroke  in  the  Aged</v>
      </c>
      <c r="C12" s="54">
        <v>3</v>
      </c>
      <c r="D12" s="18">
        <v>1</v>
      </c>
      <c r="E12" s="18">
        <v>24</v>
      </c>
      <c r="F12" s="18">
        <v>1</v>
      </c>
      <c r="G12" s="55"/>
      <c r="H12" s="18">
        <v>1</v>
      </c>
      <c r="W12" s="18">
        <v>78.400000000000006</v>
      </c>
      <c r="X12" s="18"/>
      <c r="AE12" s="55"/>
      <c r="AH12" s="18">
        <v>108</v>
      </c>
      <c r="AV12" s="18">
        <v>180</v>
      </c>
      <c r="AW12" s="18">
        <v>145</v>
      </c>
      <c r="AX12" s="18">
        <v>3</v>
      </c>
      <c r="AY12" s="18">
        <v>105</v>
      </c>
      <c r="BA12" s="18">
        <v>0.61</v>
      </c>
      <c r="BB12" s="18">
        <v>16600</v>
      </c>
      <c r="BN12" s="55"/>
    </row>
    <row r="13" spans="1:69" ht="13" x14ac:dyDescent="0.15">
      <c r="A13" s="18">
        <v>12</v>
      </c>
      <c r="B13" s="52" t="str">
        <f t="shared" si="1"/>
        <v>Heat  Stroke  in  the  Aged</v>
      </c>
      <c r="C13" s="54">
        <v>6</v>
      </c>
      <c r="D13" s="18">
        <v>1</v>
      </c>
      <c r="E13" s="18">
        <f>4*24</f>
        <v>96</v>
      </c>
      <c r="F13" s="18">
        <v>1</v>
      </c>
      <c r="G13" s="55"/>
      <c r="H13" s="18">
        <v>1</v>
      </c>
      <c r="W13" s="18">
        <v>78.400000000000006</v>
      </c>
      <c r="X13" s="18"/>
      <c r="AE13" s="55"/>
      <c r="AH13" s="18">
        <v>104.8</v>
      </c>
      <c r="AV13" s="18">
        <v>210</v>
      </c>
      <c r="AW13" s="18">
        <v>130</v>
      </c>
      <c r="AX13" s="18">
        <v>3.1</v>
      </c>
      <c r="AY13" s="18">
        <v>94</v>
      </c>
      <c r="BA13" s="18">
        <v>0.43</v>
      </c>
      <c r="BB13" s="18">
        <v>9500</v>
      </c>
      <c r="BN13" s="55"/>
    </row>
    <row r="14" spans="1:69" ht="13" x14ac:dyDescent="0.15">
      <c r="A14" s="18">
        <v>13</v>
      </c>
      <c r="B14" s="52" t="str">
        <f t="shared" si="1"/>
        <v>Heat  Stroke  in  the  Aged</v>
      </c>
      <c r="C14" s="54">
        <v>7</v>
      </c>
      <c r="D14" s="18">
        <v>1</v>
      </c>
      <c r="E14" s="18">
        <v>30</v>
      </c>
      <c r="F14" s="18">
        <v>1</v>
      </c>
      <c r="G14" s="55"/>
      <c r="H14" s="18">
        <v>1</v>
      </c>
      <c r="W14" s="18">
        <v>78.400000000000006</v>
      </c>
      <c r="X14" s="18"/>
      <c r="AE14" s="55"/>
      <c r="AH14" s="18">
        <v>108</v>
      </c>
      <c r="AV14" s="18">
        <v>90</v>
      </c>
      <c r="AW14" s="18">
        <v>144</v>
      </c>
      <c r="AX14" s="18">
        <v>3.4</v>
      </c>
      <c r="AY14" s="18">
        <v>101</v>
      </c>
      <c r="BA14" s="18">
        <v>0.46</v>
      </c>
      <c r="BB14" s="18">
        <v>11300</v>
      </c>
      <c r="BN14" s="55"/>
    </row>
    <row r="15" spans="1:69" ht="12.75" customHeight="1" x14ac:dyDescent="0.15">
      <c r="A15" s="18">
        <v>14</v>
      </c>
      <c r="B15" s="52" t="str">
        <f t="shared" si="1"/>
        <v>Heat  Stroke  in  the  Aged</v>
      </c>
      <c r="C15" s="54">
        <v>13</v>
      </c>
      <c r="D15" s="18">
        <v>0</v>
      </c>
      <c r="E15" s="18"/>
      <c r="F15" s="18">
        <v>1</v>
      </c>
      <c r="G15" s="55"/>
      <c r="W15" s="18">
        <v>78.400000000000006</v>
      </c>
      <c r="X15" s="18"/>
      <c r="AE15" s="55"/>
      <c r="AG15" s="18">
        <v>103</v>
      </c>
      <c r="AV15" s="18">
        <v>420</v>
      </c>
      <c r="AW15" s="18" t="s">
        <v>199</v>
      </c>
      <c r="AX15" s="18">
        <v>4.5999999999999996</v>
      </c>
      <c r="AY15" s="18" t="s">
        <v>200</v>
      </c>
      <c r="BA15" s="18">
        <v>0.5</v>
      </c>
      <c r="BB15" s="18">
        <v>14000</v>
      </c>
      <c r="BN15" s="55"/>
    </row>
    <row r="16" spans="1:69" ht="13" x14ac:dyDescent="0.15">
      <c r="A16" s="18">
        <v>15</v>
      </c>
      <c r="B16" s="52" t="str">
        <f t="shared" si="1"/>
        <v>Heat  Stroke  in  the  Aged</v>
      </c>
      <c r="C16" s="54">
        <v>14</v>
      </c>
      <c r="D16" s="18">
        <v>0</v>
      </c>
      <c r="F16" s="18">
        <v>1</v>
      </c>
      <c r="G16" s="55"/>
      <c r="W16" s="18">
        <v>78.400000000000006</v>
      </c>
      <c r="X16" s="18"/>
      <c r="AE16" s="55"/>
      <c r="AG16" s="18">
        <v>104</v>
      </c>
      <c r="AV16" s="18">
        <v>103</v>
      </c>
      <c r="AW16" s="18" t="s">
        <v>201</v>
      </c>
      <c r="AX16" s="18">
        <v>2.6</v>
      </c>
      <c r="AY16" s="18" t="s">
        <v>200</v>
      </c>
      <c r="BA16" s="18">
        <v>0.35</v>
      </c>
      <c r="BB16" s="18">
        <v>6000</v>
      </c>
      <c r="BN16" s="55"/>
    </row>
    <row r="17" spans="1:69" ht="13" x14ac:dyDescent="0.15">
      <c r="A17" s="18">
        <v>16</v>
      </c>
      <c r="B17" s="52" t="str">
        <f t="shared" si="1"/>
        <v>Heat  Stroke  in  the  Aged</v>
      </c>
      <c r="C17" s="54">
        <v>15</v>
      </c>
      <c r="D17" s="18">
        <v>0</v>
      </c>
      <c r="F17" s="18">
        <v>1</v>
      </c>
      <c r="G17" s="55"/>
      <c r="W17" s="18">
        <v>78.400000000000006</v>
      </c>
      <c r="X17" s="18"/>
      <c r="AE17" s="55"/>
      <c r="AG17" s="18">
        <v>107</v>
      </c>
      <c r="AT17" s="18">
        <v>6</v>
      </c>
      <c r="AV17" s="18">
        <v>125</v>
      </c>
      <c r="AW17" s="18">
        <v>154</v>
      </c>
      <c r="AX17" s="18">
        <v>2.6</v>
      </c>
      <c r="AY17" s="18">
        <v>122</v>
      </c>
      <c r="BA17" s="18">
        <v>0.35</v>
      </c>
      <c r="BB17" s="18">
        <v>12750</v>
      </c>
      <c r="BN17" s="55"/>
    </row>
    <row r="18" spans="1:69" ht="13" x14ac:dyDescent="0.15">
      <c r="A18" s="18">
        <v>17</v>
      </c>
      <c r="B18" s="52" t="str">
        <f t="shared" si="1"/>
        <v>Heat  Stroke  in  the  Aged</v>
      </c>
      <c r="C18" s="54">
        <v>19</v>
      </c>
      <c r="D18" s="18">
        <v>0</v>
      </c>
      <c r="F18" s="18">
        <v>1</v>
      </c>
      <c r="G18" s="55"/>
      <c r="W18" s="18">
        <v>78.400000000000006</v>
      </c>
      <c r="X18" s="18"/>
      <c r="AE18" s="55"/>
      <c r="AG18" s="18">
        <v>105.6</v>
      </c>
      <c r="AT18" s="18">
        <v>7.7</v>
      </c>
      <c r="AV18" s="18">
        <v>165</v>
      </c>
      <c r="AW18" s="18" t="s">
        <v>199</v>
      </c>
      <c r="AX18" s="18">
        <v>3.1</v>
      </c>
      <c r="AY18" s="18" t="s">
        <v>200</v>
      </c>
      <c r="BA18" s="18">
        <v>0.48</v>
      </c>
      <c r="BB18" s="18">
        <v>12000</v>
      </c>
      <c r="BN18" s="55"/>
    </row>
    <row r="19" spans="1:69" ht="13" x14ac:dyDescent="0.15">
      <c r="A19" s="41">
        <v>18</v>
      </c>
      <c r="B19" s="60" t="str">
        <f t="shared" ref="B19:B62" si="2">HYPERLINK("https://www.ncbi.nlm.nih.gov/pmc/articles/PMC424982/","Heat Stroke: Clinical and Chemical Observations on 44 Cases")</f>
        <v>Heat Stroke: Clinical and Chemical Observations on 44 Cases</v>
      </c>
      <c r="C19" s="46" t="s">
        <v>202</v>
      </c>
      <c r="D19" s="41">
        <v>0</v>
      </c>
      <c r="E19" s="48"/>
      <c r="F19" s="41">
        <v>1</v>
      </c>
      <c r="G19" s="49"/>
      <c r="H19" s="48"/>
      <c r="I19" s="48"/>
      <c r="J19" s="48"/>
      <c r="K19" s="48"/>
      <c r="L19" s="48"/>
      <c r="M19" s="41">
        <v>103</v>
      </c>
      <c r="N19" s="41">
        <v>59</v>
      </c>
      <c r="O19" s="41">
        <v>0.26</v>
      </c>
      <c r="P19" s="41">
        <v>44</v>
      </c>
      <c r="Q19" s="48"/>
      <c r="R19" s="48"/>
      <c r="S19" s="48"/>
      <c r="T19" s="41">
        <v>7</v>
      </c>
      <c r="U19" s="48"/>
      <c r="V19" s="41" t="s">
        <v>70</v>
      </c>
      <c r="W19" s="41">
        <v>67</v>
      </c>
      <c r="X19" s="41"/>
      <c r="Y19" s="48"/>
      <c r="Z19" s="48"/>
      <c r="AA19" s="48"/>
      <c r="AB19" s="48"/>
      <c r="AC19" s="48"/>
      <c r="AD19" s="48"/>
      <c r="AE19" s="49"/>
      <c r="AF19" s="48"/>
      <c r="AG19" s="48"/>
      <c r="AH19" s="64">
        <v>41.555555555555557</v>
      </c>
      <c r="AI19" s="41">
        <v>24</v>
      </c>
      <c r="AJ19" s="48"/>
      <c r="AK19" s="41">
        <v>0</v>
      </c>
      <c r="AL19" s="48"/>
      <c r="AM19" s="48"/>
      <c r="AN19" s="48"/>
      <c r="AO19" s="41">
        <v>144</v>
      </c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  <c r="BO19" s="48"/>
      <c r="BP19" s="48"/>
      <c r="BQ19" s="48"/>
    </row>
    <row r="20" spans="1:69" ht="13" x14ac:dyDescent="0.15">
      <c r="A20" s="41">
        <v>19</v>
      </c>
      <c r="B20" s="60" t="str">
        <f t="shared" si="2"/>
        <v>Heat Stroke: Clinical and Chemical Observations on 44 Cases</v>
      </c>
      <c r="C20" s="46" t="s">
        <v>203</v>
      </c>
      <c r="D20" s="41">
        <v>0</v>
      </c>
      <c r="E20" s="48"/>
      <c r="F20" s="41">
        <v>1</v>
      </c>
      <c r="G20" s="49"/>
      <c r="H20" s="48"/>
      <c r="I20" s="48"/>
      <c r="J20" s="48"/>
      <c r="K20" s="48"/>
      <c r="L20" s="48"/>
      <c r="M20" s="41">
        <v>103</v>
      </c>
      <c r="N20" s="41">
        <v>59</v>
      </c>
      <c r="O20" s="41">
        <v>0.26</v>
      </c>
      <c r="P20" s="41">
        <v>44</v>
      </c>
      <c r="Q20" s="48"/>
      <c r="R20" s="48"/>
      <c r="S20" s="48"/>
      <c r="T20" s="41">
        <v>7</v>
      </c>
      <c r="U20" s="48"/>
      <c r="V20" s="41" t="s">
        <v>168</v>
      </c>
      <c r="W20" s="41">
        <v>25</v>
      </c>
      <c r="X20" s="41"/>
      <c r="Y20" s="48"/>
      <c r="Z20" s="48"/>
      <c r="AA20" s="48"/>
      <c r="AB20" s="48"/>
      <c r="AC20" s="48"/>
      <c r="AD20" s="48"/>
      <c r="AE20" s="49"/>
      <c r="AF20" s="48"/>
      <c r="AG20" s="48"/>
      <c r="AH20" s="64">
        <v>42.666666666666664</v>
      </c>
      <c r="AI20" s="41">
        <v>30</v>
      </c>
      <c r="AJ20" s="48"/>
      <c r="AK20" s="41">
        <v>0</v>
      </c>
      <c r="AL20" s="48"/>
      <c r="AM20" s="48"/>
      <c r="AN20" s="48"/>
      <c r="AO20" s="41">
        <v>108</v>
      </c>
      <c r="AP20" s="48"/>
      <c r="AQ20" s="41">
        <v>100</v>
      </c>
      <c r="AR20" s="41">
        <v>50</v>
      </c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  <c r="BO20" s="48"/>
      <c r="BP20" s="48"/>
      <c r="BQ20" s="48"/>
    </row>
    <row r="21" spans="1:69" ht="13" x14ac:dyDescent="0.15">
      <c r="A21" s="41">
        <v>20</v>
      </c>
      <c r="B21" s="60" t="str">
        <f t="shared" si="2"/>
        <v>Heat Stroke: Clinical and Chemical Observations on 44 Cases</v>
      </c>
      <c r="C21" s="46" t="s">
        <v>204</v>
      </c>
      <c r="D21" s="41">
        <v>1</v>
      </c>
      <c r="E21" s="48"/>
      <c r="F21" s="41">
        <v>1</v>
      </c>
      <c r="G21" s="49"/>
      <c r="H21" s="48"/>
      <c r="I21" s="48"/>
      <c r="J21" s="48"/>
      <c r="K21" s="48"/>
      <c r="L21" s="48"/>
      <c r="M21" s="41">
        <v>103</v>
      </c>
      <c r="N21" s="41">
        <v>59</v>
      </c>
      <c r="O21" s="41">
        <v>0.26</v>
      </c>
      <c r="P21" s="41">
        <v>44</v>
      </c>
      <c r="Q21" s="48"/>
      <c r="R21" s="48"/>
      <c r="S21" s="48"/>
      <c r="T21" s="41">
        <v>7</v>
      </c>
      <c r="U21" s="48"/>
      <c r="V21" s="41" t="s">
        <v>70</v>
      </c>
      <c r="W21" s="41">
        <v>64</v>
      </c>
      <c r="X21" s="41"/>
      <c r="Y21" s="48"/>
      <c r="Z21" s="48"/>
      <c r="AA21" s="48"/>
      <c r="AB21" s="48"/>
      <c r="AC21" s="48"/>
      <c r="AD21" s="48"/>
      <c r="AE21" s="49"/>
      <c r="AF21" s="48"/>
      <c r="AG21" s="48"/>
      <c r="AH21" s="64">
        <v>42</v>
      </c>
      <c r="AI21" s="41">
        <v>40</v>
      </c>
      <c r="AJ21" s="48"/>
      <c r="AK21" s="41">
        <v>0</v>
      </c>
      <c r="AL21" s="48"/>
      <c r="AM21" s="48"/>
      <c r="AN21" s="48"/>
      <c r="AO21" s="41">
        <v>120</v>
      </c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  <c r="BO21" s="48"/>
      <c r="BP21" s="48"/>
      <c r="BQ21" s="48"/>
    </row>
    <row r="22" spans="1:69" ht="13" x14ac:dyDescent="0.15">
      <c r="A22" s="41">
        <v>21</v>
      </c>
      <c r="B22" s="60" t="str">
        <f t="shared" si="2"/>
        <v>Heat Stroke: Clinical and Chemical Observations on 44 Cases</v>
      </c>
      <c r="C22" s="46" t="s">
        <v>205</v>
      </c>
      <c r="D22" s="41">
        <v>0</v>
      </c>
      <c r="E22" s="48"/>
      <c r="F22" s="41">
        <v>1</v>
      </c>
      <c r="G22" s="49"/>
      <c r="H22" s="48"/>
      <c r="I22" s="48"/>
      <c r="J22" s="48"/>
      <c r="K22" s="48"/>
      <c r="L22" s="48"/>
      <c r="M22" s="41">
        <v>103</v>
      </c>
      <c r="N22" s="41">
        <v>59</v>
      </c>
      <c r="O22" s="41">
        <v>0.26</v>
      </c>
      <c r="P22" s="41">
        <v>44</v>
      </c>
      <c r="Q22" s="48"/>
      <c r="R22" s="48"/>
      <c r="S22" s="48"/>
      <c r="T22" s="41">
        <v>7</v>
      </c>
      <c r="U22" s="48"/>
      <c r="V22" s="41" t="s">
        <v>70</v>
      </c>
      <c r="W22" s="41">
        <v>60</v>
      </c>
      <c r="X22" s="41"/>
      <c r="Y22" s="48"/>
      <c r="Z22" s="48"/>
      <c r="AA22" s="48"/>
      <c r="AB22" s="48"/>
      <c r="AC22" s="48"/>
      <c r="AD22" s="48"/>
      <c r="AE22" s="49"/>
      <c r="AF22" s="48"/>
      <c r="AG22" s="48"/>
      <c r="AH22" s="64">
        <v>44.444444444444443</v>
      </c>
      <c r="AI22" s="41">
        <v>22</v>
      </c>
      <c r="AJ22" s="48"/>
      <c r="AK22" s="41">
        <v>0</v>
      </c>
      <c r="AL22" s="48"/>
      <c r="AM22" s="41">
        <v>0</v>
      </c>
      <c r="AN22" s="48"/>
      <c r="AO22" s="41">
        <v>144</v>
      </c>
      <c r="AP22" s="48"/>
      <c r="AQ22" s="41">
        <v>84</v>
      </c>
      <c r="AR22" s="41">
        <v>40</v>
      </c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  <c r="BO22" s="48"/>
      <c r="BP22" s="48"/>
      <c r="BQ22" s="48"/>
    </row>
    <row r="23" spans="1:69" ht="13" x14ac:dyDescent="0.15">
      <c r="A23" s="41">
        <v>22</v>
      </c>
      <c r="B23" s="60" t="str">
        <f t="shared" si="2"/>
        <v>Heat Stroke: Clinical and Chemical Observations on 44 Cases</v>
      </c>
      <c r="C23" s="46" t="s">
        <v>206</v>
      </c>
      <c r="D23" s="41">
        <v>0</v>
      </c>
      <c r="E23" s="48"/>
      <c r="F23" s="41">
        <v>1</v>
      </c>
      <c r="G23" s="49"/>
      <c r="H23" s="48"/>
      <c r="I23" s="48"/>
      <c r="J23" s="48"/>
      <c r="K23" s="48"/>
      <c r="L23" s="48"/>
      <c r="M23" s="41">
        <v>105</v>
      </c>
      <c r="N23" s="41">
        <v>68</v>
      </c>
      <c r="O23" s="41">
        <v>0.36</v>
      </c>
      <c r="P23" s="41">
        <v>38</v>
      </c>
      <c r="Q23" s="48"/>
      <c r="R23" s="48"/>
      <c r="S23" s="48"/>
      <c r="T23" s="41">
        <v>7</v>
      </c>
      <c r="U23" s="48"/>
      <c r="V23" s="41" t="s">
        <v>70</v>
      </c>
      <c r="W23" s="41">
        <v>43</v>
      </c>
      <c r="X23" s="41"/>
      <c r="Y23" s="48"/>
      <c r="Z23" s="48"/>
      <c r="AA23" s="48"/>
      <c r="AB23" s="48"/>
      <c r="AC23" s="48"/>
      <c r="AD23" s="48"/>
      <c r="AE23" s="49"/>
      <c r="AF23" s="48"/>
      <c r="AG23" s="48"/>
      <c r="AH23" s="64">
        <v>42.555555555555557</v>
      </c>
      <c r="AI23" s="41">
        <v>40</v>
      </c>
      <c r="AJ23" s="48"/>
      <c r="AK23" s="41">
        <v>0</v>
      </c>
      <c r="AL23" s="48"/>
      <c r="AM23" s="41">
        <v>1</v>
      </c>
      <c r="AN23" s="48"/>
      <c r="AO23" s="41">
        <v>186</v>
      </c>
      <c r="AP23" s="48"/>
      <c r="AQ23" s="41">
        <v>100</v>
      </c>
      <c r="AR23" s="41">
        <v>0</v>
      </c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  <c r="BO23" s="48"/>
      <c r="BP23" s="48"/>
      <c r="BQ23" s="48"/>
    </row>
    <row r="24" spans="1:69" ht="13" x14ac:dyDescent="0.15">
      <c r="A24" s="41">
        <v>23</v>
      </c>
      <c r="B24" s="60" t="str">
        <f t="shared" si="2"/>
        <v>Heat Stroke: Clinical and Chemical Observations on 44 Cases</v>
      </c>
      <c r="C24" s="46" t="s">
        <v>207</v>
      </c>
      <c r="D24" s="41">
        <v>0</v>
      </c>
      <c r="E24" s="48"/>
      <c r="F24" s="41">
        <v>1</v>
      </c>
      <c r="G24" s="49"/>
      <c r="H24" s="48"/>
      <c r="I24" s="48"/>
      <c r="J24" s="48"/>
      <c r="K24" s="48"/>
      <c r="L24" s="48"/>
      <c r="M24" s="41">
        <v>105</v>
      </c>
      <c r="N24" s="41">
        <v>68</v>
      </c>
      <c r="O24" s="41">
        <v>0.36</v>
      </c>
      <c r="P24" s="41">
        <v>38</v>
      </c>
      <c r="Q24" s="48"/>
      <c r="R24" s="48"/>
      <c r="S24" s="48"/>
      <c r="T24" s="41">
        <v>7</v>
      </c>
      <c r="U24" s="48"/>
      <c r="V24" s="41" t="s">
        <v>70</v>
      </c>
      <c r="W24" s="41">
        <v>62</v>
      </c>
      <c r="X24" s="41"/>
      <c r="Y24" s="48"/>
      <c r="Z24" s="48"/>
      <c r="AA24" s="48"/>
      <c r="AB24" s="48"/>
      <c r="AC24" s="48"/>
      <c r="AD24" s="48"/>
      <c r="AE24" s="49"/>
      <c r="AF24" s="48"/>
      <c r="AG24" s="48"/>
      <c r="AH24" s="64">
        <v>43.333333333333336</v>
      </c>
      <c r="AI24" s="41">
        <v>25</v>
      </c>
      <c r="AJ24" s="48"/>
      <c r="AK24" s="41">
        <v>0</v>
      </c>
      <c r="AL24" s="48"/>
      <c r="AM24" s="41">
        <v>1</v>
      </c>
      <c r="AN24" s="48"/>
      <c r="AO24" s="41">
        <v>160</v>
      </c>
      <c r="AP24" s="48"/>
      <c r="AQ24" s="41">
        <v>165</v>
      </c>
      <c r="AR24" s="41">
        <v>80</v>
      </c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  <c r="BO24" s="48"/>
      <c r="BP24" s="48"/>
      <c r="BQ24" s="48"/>
    </row>
    <row r="25" spans="1:69" ht="13" x14ac:dyDescent="0.15">
      <c r="A25" s="41">
        <v>24</v>
      </c>
      <c r="B25" s="60" t="str">
        <f t="shared" si="2"/>
        <v>Heat Stroke: Clinical and Chemical Observations on 44 Cases</v>
      </c>
      <c r="C25" s="46" t="s">
        <v>208</v>
      </c>
      <c r="D25" s="41">
        <v>1</v>
      </c>
      <c r="E25" s="48"/>
      <c r="F25" s="41">
        <v>1</v>
      </c>
      <c r="G25" s="49"/>
      <c r="H25" s="48"/>
      <c r="I25" s="48"/>
      <c r="J25" s="48"/>
      <c r="K25" s="48"/>
      <c r="L25" s="48"/>
      <c r="M25" s="41">
        <v>105</v>
      </c>
      <c r="N25" s="41">
        <v>68</v>
      </c>
      <c r="O25" s="41">
        <v>0.36</v>
      </c>
      <c r="P25" s="41">
        <v>38</v>
      </c>
      <c r="Q25" s="48"/>
      <c r="R25" s="48"/>
      <c r="S25" s="48"/>
      <c r="T25" s="41">
        <v>7</v>
      </c>
      <c r="U25" s="48"/>
      <c r="V25" s="41" t="s">
        <v>168</v>
      </c>
      <c r="W25" s="41">
        <v>64</v>
      </c>
      <c r="X25" s="41"/>
      <c r="Y25" s="48"/>
      <c r="Z25" s="48"/>
      <c r="AA25" s="48"/>
      <c r="AB25" s="48"/>
      <c r="AC25" s="48"/>
      <c r="AD25" s="48"/>
      <c r="AE25" s="49"/>
      <c r="AF25" s="48"/>
      <c r="AG25" s="48"/>
      <c r="AH25" s="48"/>
      <c r="AI25" s="48"/>
      <c r="AJ25" s="48"/>
      <c r="AK25" s="41">
        <v>0</v>
      </c>
      <c r="AL25" s="48"/>
      <c r="AM25" s="41">
        <v>0</v>
      </c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9"/>
      <c r="BO25" s="48"/>
      <c r="BP25" s="48"/>
      <c r="BQ25" s="48"/>
    </row>
    <row r="26" spans="1:69" ht="13" x14ac:dyDescent="0.15">
      <c r="A26" s="41">
        <v>25</v>
      </c>
      <c r="B26" s="60" t="str">
        <f t="shared" si="2"/>
        <v>Heat Stroke: Clinical and Chemical Observations on 44 Cases</v>
      </c>
      <c r="C26" s="46" t="s">
        <v>209</v>
      </c>
      <c r="D26" s="41">
        <v>0</v>
      </c>
      <c r="E26" s="48"/>
      <c r="F26" s="41">
        <v>1</v>
      </c>
      <c r="G26" s="49"/>
      <c r="H26" s="48"/>
      <c r="I26" s="48"/>
      <c r="J26" s="48"/>
      <c r="K26" s="48"/>
      <c r="L26" s="48"/>
      <c r="M26" s="41">
        <v>105</v>
      </c>
      <c r="N26" s="41">
        <v>68</v>
      </c>
      <c r="O26" s="41">
        <v>0.36</v>
      </c>
      <c r="P26" s="41">
        <v>38</v>
      </c>
      <c r="Q26" s="48"/>
      <c r="R26" s="48"/>
      <c r="S26" s="48"/>
      <c r="T26" s="41">
        <v>7</v>
      </c>
      <c r="U26" s="48"/>
      <c r="V26" s="41" t="s">
        <v>70</v>
      </c>
      <c r="W26" s="41">
        <v>49</v>
      </c>
      <c r="X26" s="41"/>
      <c r="Y26" s="48"/>
      <c r="Z26" s="48"/>
      <c r="AA26" s="48"/>
      <c r="AB26" s="48"/>
      <c r="AC26" s="48"/>
      <c r="AD26" s="48"/>
      <c r="AE26" s="49"/>
      <c r="AF26" s="48"/>
      <c r="AG26" s="48"/>
      <c r="AH26" s="64">
        <v>41.777777777777779</v>
      </c>
      <c r="AI26" s="41">
        <v>40</v>
      </c>
      <c r="AJ26" s="48"/>
      <c r="AK26" s="41">
        <v>0</v>
      </c>
      <c r="AL26" s="48"/>
      <c r="AM26" s="41">
        <v>1</v>
      </c>
      <c r="AN26" s="48"/>
      <c r="AO26" s="41">
        <v>140</v>
      </c>
      <c r="AP26" s="48"/>
      <c r="AQ26" s="41">
        <v>90</v>
      </c>
      <c r="AR26" s="41">
        <v>72</v>
      </c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9"/>
      <c r="BO26" s="48"/>
      <c r="BP26" s="48"/>
      <c r="BQ26" s="48"/>
    </row>
    <row r="27" spans="1:69" ht="13" x14ac:dyDescent="0.15">
      <c r="A27" s="41">
        <v>26</v>
      </c>
      <c r="B27" s="60" t="str">
        <f t="shared" si="2"/>
        <v>Heat Stroke: Clinical and Chemical Observations on 44 Cases</v>
      </c>
      <c r="C27" s="46" t="s">
        <v>210</v>
      </c>
      <c r="D27" s="41">
        <v>0</v>
      </c>
      <c r="E27" s="48"/>
      <c r="F27" s="41">
        <v>1</v>
      </c>
      <c r="G27" s="49"/>
      <c r="H27" s="48"/>
      <c r="I27" s="48"/>
      <c r="J27" s="48"/>
      <c r="K27" s="48"/>
      <c r="L27" s="48"/>
      <c r="M27" s="41">
        <v>105</v>
      </c>
      <c r="N27" s="41">
        <v>68</v>
      </c>
      <c r="O27" s="41">
        <v>0.36</v>
      </c>
      <c r="P27" s="41">
        <v>38</v>
      </c>
      <c r="Q27" s="48"/>
      <c r="R27" s="48"/>
      <c r="S27" s="48"/>
      <c r="T27" s="41">
        <v>7</v>
      </c>
      <c r="U27" s="48"/>
      <c r="V27" s="41" t="s">
        <v>168</v>
      </c>
      <c r="W27" s="41">
        <v>50</v>
      </c>
      <c r="X27" s="41"/>
      <c r="Y27" s="48"/>
      <c r="Z27" s="48"/>
      <c r="AA27" s="48"/>
      <c r="AB27" s="48"/>
      <c r="AC27" s="48"/>
      <c r="AD27" s="48"/>
      <c r="AE27" s="49"/>
      <c r="AF27" s="48"/>
      <c r="AG27" s="48"/>
      <c r="AH27" s="64">
        <v>41.666666666666671</v>
      </c>
      <c r="AI27" s="41">
        <v>22</v>
      </c>
      <c r="AJ27" s="48"/>
      <c r="AK27" s="41">
        <v>0</v>
      </c>
      <c r="AL27" s="48"/>
      <c r="AM27" s="48"/>
      <c r="AN27" s="48"/>
      <c r="AO27" s="41">
        <v>104</v>
      </c>
      <c r="AP27" s="48"/>
      <c r="AQ27" s="41">
        <v>108</v>
      </c>
      <c r="AR27" s="41">
        <v>60</v>
      </c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  <c r="BO27" s="48"/>
      <c r="BP27" s="48"/>
      <c r="BQ27" s="48"/>
    </row>
    <row r="28" spans="1:69" ht="13" x14ac:dyDescent="0.15">
      <c r="A28" s="41">
        <v>27</v>
      </c>
      <c r="B28" s="60" t="str">
        <f t="shared" si="2"/>
        <v>Heat Stroke: Clinical and Chemical Observations on 44 Cases</v>
      </c>
      <c r="C28" s="46" t="s">
        <v>211</v>
      </c>
      <c r="D28" s="41">
        <v>0</v>
      </c>
      <c r="E28" s="48"/>
      <c r="F28" s="41">
        <v>1</v>
      </c>
      <c r="G28" s="49"/>
      <c r="H28" s="48"/>
      <c r="I28" s="48"/>
      <c r="J28" s="48"/>
      <c r="K28" s="48"/>
      <c r="L28" s="48"/>
      <c r="M28" s="41">
        <v>102</v>
      </c>
      <c r="N28" s="41">
        <v>68</v>
      </c>
      <c r="O28" s="41">
        <v>0.36</v>
      </c>
      <c r="P28" s="41">
        <v>38</v>
      </c>
      <c r="Q28" s="48"/>
      <c r="R28" s="48"/>
      <c r="S28" s="48"/>
      <c r="T28" s="41">
        <v>7</v>
      </c>
      <c r="U28" s="48"/>
      <c r="V28" s="41" t="s">
        <v>70</v>
      </c>
      <c r="W28" s="41">
        <v>65</v>
      </c>
      <c r="X28" s="41"/>
      <c r="Y28" s="48"/>
      <c r="Z28" s="48"/>
      <c r="AA28" s="48"/>
      <c r="AB28" s="48"/>
      <c r="AC28" s="48"/>
      <c r="AD28" s="48"/>
      <c r="AE28" s="49"/>
      <c r="AF28" s="48"/>
      <c r="AG28" s="48"/>
      <c r="AH28" s="64">
        <v>42.666666666666664</v>
      </c>
      <c r="AI28" s="41">
        <v>26</v>
      </c>
      <c r="AJ28" s="48"/>
      <c r="AK28" s="41">
        <v>0</v>
      </c>
      <c r="AL28" s="48"/>
      <c r="AM28" s="41">
        <v>1</v>
      </c>
      <c r="AN28" s="48"/>
      <c r="AO28" s="41">
        <v>110</v>
      </c>
      <c r="AP28" s="48"/>
      <c r="AQ28" s="41">
        <v>175</v>
      </c>
      <c r="AR28" s="41">
        <v>80</v>
      </c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  <c r="BO28" s="48"/>
      <c r="BP28" s="48"/>
      <c r="BQ28" s="48"/>
    </row>
    <row r="29" spans="1:69" ht="13" x14ac:dyDescent="0.15">
      <c r="A29" s="41">
        <v>28</v>
      </c>
      <c r="B29" s="60" t="str">
        <f t="shared" si="2"/>
        <v>Heat Stroke: Clinical and Chemical Observations on 44 Cases</v>
      </c>
      <c r="C29" s="46" t="s">
        <v>212</v>
      </c>
      <c r="D29" s="41">
        <v>0</v>
      </c>
      <c r="E29" s="48"/>
      <c r="F29" s="41">
        <v>1</v>
      </c>
      <c r="G29" s="49"/>
      <c r="H29" s="48"/>
      <c r="I29" s="48"/>
      <c r="J29" s="48"/>
      <c r="K29" s="48"/>
      <c r="L29" s="48"/>
      <c r="M29" s="41">
        <v>102</v>
      </c>
      <c r="N29" s="41">
        <v>62</v>
      </c>
      <c r="O29" s="41">
        <v>0.31</v>
      </c>
      <c r="P29" s="41">
        <v>32</v>
      </c>
      <c r="Q29" s="48"/>
      <c r="R29" s="48"/>
      <c r="S29" s="48"/>
      <c r="T29" s="41">
        <v>7</v>
      </c>
      <c r="U29" s="48"/>
      <c r="V29" s="41" t="s">
        <v>70</v>
      </c>
      <c r="W29" s="41">
        <v>39</v>
      </c>
      <c r="X29" s="41"/>
      <c r="Y29" s="48"/>
      <c r="Z29" s="48"/>
      <c r="AA29" s="48"/>
      <c r="AB29" s="48"/>
      <c r="AC29" s="48"/>
      <c r="AD29" s="48"/>
      <c r="AE29" s="49"/>
      <c r="AF29" s="48"/>
      <c r="AG29" s="48"/>
      <c r="AH29" s="64">
        <v>42</v>
      </c>
      <c r="AI29" s="41">
        <v>34</v>
      </c>
      <c r="AJ29" s="48"/>
      <c r="AK29" s="41">
        <v>0</v>
      </c>
      <c r="AL29" s="48"/>
      <c r="AM29" s="41">
        <v>1</v>
      </c>
      <c r="AN29" s="48"/>
      <c r="AO29" s="41">
        <v>160</v>
      </c>
      <c r="AP29" s="48"/>
      <c r="AQ29" s="41">
        <v>146</v>
      </c>
      <c r="AR29" s="41">
        <v>100</v>
      </c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  <c r="BO29" s="48"/>
      <c r="BP29" s="48"/>
      <c r="BQ29" s="48"/>
    </row>
    <row r="30" spans="1:69" ht="13" x14ac:dyDescent="0.15">
      <c r="A30" s="41">
        <v>29</v>
      </c>
      <c r="B30" s="60" t="str">
        <f t="shared" si="2"/>
        <v>Heat Stroke: Clinical and Chemical Observations on 44 Cases</v>
      </c>
      <c r="C30" s="46" t="s">
        <v>213</v>
      </c>
      <c r="D30" s="41">
        <v>0</v>
      </c>
      <c r="E30" s="48"/>
      <c r="F30" s="41">
        <v>1</v>
      </c>
      <c r="G30" s="49"/>
      <c r="H30" s="48"/>
      <c r="I30" s="48"/>
      <c r="J30" s="48"/>
      <c r="K30" s="48"/>
      <c r="L30" s="48"/>
      <c r="M30" s="41">
        <v>102</v>
      </c>
      <c r="N30" s="41">
        <v>62</v>
      </c>
      <c r="O30" s="41">
        <v>0.31</v>
      </c>
      <c r="P30" s="41">
        <v>32</v>
      </c>
      <c r="Q30" s="48"/>
      <c r="R30" s="48"/>
      <c r="S30" s="48"/>
      <c r="T30" s="41">
        <v>7</v>
      </c>
      <c r="U30" s="48"/>
      <c r="V30" s="41" t="s">
        <v>168</v>
      </c>
      <c r="W30" s="41">
        <v>67</v>
      </c>
      <c r="X30" s="41"/>
      <c r="Y30" s="48"/>
      <c r="Z30" s="48"/>
      <c r="AA30" s="48"/>
      <c r="AB30" s="48"/>
      <c r="AC30" s="48"/>
      <c r="AD30" s="48"/>
      <c r="AE30" s="49"/>
      <c r="AF30" s="48"/>
      <c r="AG30" s="48"/>
      <c r="AH30" s="64">
        <v>41.111111111111114</v>
      </c>
      <c r="AI30" s="41">
        <v>40</v>
      </c>
      <c r="AJ30" s="48"/>
      <c r="AK30" s="41">
        <v>0</v>
      </c>
      <c r="AL30" s="48"/>
      <c r="AM30" s="41">
        <v>1</v>
      </c>
      <c r="AN30" s="48"/>
      <c r="AO30" s="41">
        <v>90</v>
      </c>
      <c r="AP30" s="48"/>
      <c r="AQ30" s="41">
        <v>150</v>
      </c>
      <c r="AR30" s="41">
        <v>70</v>
      </c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  <c r="BO30" s="48"/>
      <c r="BP30" s="48"/>
      <c r="BQ30" s="48"/>
    </row>
    <row r="31" spans="1:69" ht="13" x14ac:dyDescent="0.15">
      <c r="A31" s="41">
        <v>30</v>
      </c>
      <c r="B31" s="60" t="str">
        <f t="shared" si="2"/>
        <v>Heat Stroke: Clinical and Chemical Observations on 44 Cases</v>
      </c>
      <c r="C31" s="46" t="s">
        <v>214</v>
      </c>
      <c r="D31" s="41">
        <v>1</v>
      </c>
      <c r="E31" s="48"/>
      <c r="F31" s="41">
        <v>1</v>
      </c>
      <c r="G31" s="49"/>
      <c r="H31" s="48"/>
      <c r="I31" s="48"/>
      <c r="J31" s="48"/>
      <c r="K31" s="48"/>
      <c r="L31" s="48"/>
      <c r="M31" s="41">
        <v>102</v>
      </c>
      <c r="N31" s="41">
        <v>62</v>
      </c>
      <c r="O31" s="41">
        <v>0.31</v>
      </c>
      <c r="P31" s="41">
        <v>32</v>
      </c>
      <c r="Q31" s="48"/>
      <c r="R31" s="48"/>
      <c r="S31" s="48"/>
      <c r="T31" s="41">
        <v>7</v>
      </c>
      <c r="U31" s="48"/>
      <c r="V31" s="41" t="s">
        <v>70</v>
      </c>
      <c r="W31" s="41">
        <v>76</v>
      </c>
      <c r="X31" s="41"/>
      <c r="Y31" s="48"/>
      <c r="Z31" s="48"/>
      <c r="AA31" s="48"/>
      <c r="AB31" s="48"/>
      <c r="AC31" s="48"/>
      <c r="AD31" s="48"/>
      <c r="AE31" s="49"/>
      <c r="AF31" s="48"/>
      <c r="AG31" s="48"/>
      <c r="AH31" s="64">
        <v>42.44444444444445</v>
      </c>
      <c r="AI31" s="48"/>
      <c r="AJ31" s="48"/>
      <c r="AK31" s="41">
        <v>0</v>
      </c>
      <c r="AL31" s="48"/>
      <c r="AM31" s="48"/>
      <c r="AN31" s="48"/>
      <c r="AO31" s="41">
        <v>120</v>
      </c>
      <c r="AP31" s="48"/>
      <c r="AQ31" s="41">
        <v>110</v>
      </c>
      <c r="AR31" s="41">
        <v>72</v>
      </c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  <c r="BO31" s="48"/>
      <c r="BP31" s="48"/>
      <c r="BQ31" s="48"/>
    </row>
    <row r="32" spans="1:69" ht="13" x14ac:dyDescent="0.15">
      <c r="A32" s="41">
        <v>31</v>
      </c>
      <c r="B32" s="60" t="str">
        <f t="shared" si="2"/>
        <v>Heat Stroke: Clinical and Chemical Observations on 44 Cases</v>
      </c>
      <c r="C32" s="46" t="s">
        <v>215</v>
      </c>
      <c r="D32" s="41">
        <v>1</v>
      </c>
      <c r="E32" s="48"/>
      <c r="F32" s="41">
        <v>1</v>
      </c>
      <c r="G32" s="49"/>
      <c r="H32" s="48"/>
      <c r="I32" s="48"/>
      <c r="J32" s="48"/>
      <c r="K32" s="48"/>
      <c r="L32" s="48"/>
      <c r="M32" s="41">
        <v>102</v>
      </c>
      <c r="N32" s="41">
        <v>62</v>
      </c>
      <c r="O32" s="41">
        <v>0.31</v>
      </c>
      <c r="P32" s="41">
        <v>32</v>
      </c>
      <c r="Q32" s="48"/>
      <c r="R32" s="48"/>
      <c r="S32" s="48"/>
      <c r="T32" s="41">
        <v>7</v>
      </c>
      <c r="U32" s="48"/>
      <c r="V32" s="41" t="s">
        <v>70</v>
      </c>
      <c r="W32" s="41">
        <v>65</v>
      </c>
      <c r="X32" s="41"/>
      <c r="Y32" s="48"/>
      <c r="Z32" s="48"/>
      <c r="AA32" s="48"/>
      <c r="AB32" s="48"/>
      <c r="AC32" s="48"/>
      <c r="AD32" s="48"/>
      <c r="AE32" s="49"/>
      <c r="AF32" s="48"/>
      <c r="AG32" s="48"/>
      <c r="AH32" s="64">
        <v>43.555555555555557</v>
      </c>
      <c r="AI32" s="41">
        <v>40</v>
      </c>
      <c r="AJ32" s="48"/>
      <c r="AK32" s="41">
        <v>0</v>
      </c>
      <c r="AL32" s="48"/>
      <c r="AM32" s="41">
        <v>0.5</v>
      </c>
      <c r="AN32" s="48"/>
      <c r="AO32" s="48"/>
      <c r="AP32" s="48"/>
      <c r="AQ32" s="41" t="s">
        <v>216</v>
      </c>
      <c r="AR32" s="41" t="s">
        <v>216</v>
      </c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  <c r="BO32" s="48"/>
      <c r="BP32" s="48"/>
      <c r="BQ32" s="48"/>
    </row>
    <row r="33" spans="1:69" ht="13" x14ac:dyDescent="0.15">
      <c r="A33" s="41">
        <v>32</v>
      </c>
      <c r="B33" s="60" t="str">
        <f t="shared" si="2"/>
        <v>Heat Stroke: Clinical and Chemical Observations on 44 Cases</v>
      </c>
      <c r="C33" s="46" t="s">
        <v>217</v>
      </c>
      <c r="D33" s="41">
        <v>0</v>
      </c>
      <c r="E33" s="48"/>
      <c r="F33" s="41">
        <v>1</v>
      </c>
      <c r="G33" s="49"/>
      <c r="H33" s="48"/>
      <c r="I33" s="48"/>
      <c r="J33" s="48"/>
      <c r="K33" s="48"/>
      <c r="L33" s="48"/>
      <c r="M33" s="41">
        <v>102</v>
      </c>
      <c r="N33" s="41">
        <v>62</v>
      </c>
      <c r="O33" s="41">
        <v>0.31</v>
      </c>
      <c r="P33" s="41">
        <v>32</v>
      </c>
      <c r="Q33" s="48"/>
      <c r="R33" s="48"/>
      <c r="S33" s="48"/>
      <c r="T33" s="41">
        <v>7</v>
      </c>
      <c r="U33" s="48"/>
      <c r="V33" s="41" t="s">
        <v>168</v>
      </c>
      <c r="W33" s="41">
        <v>51</v>
      </c>
      <c r="X33" s="41"/>
      <c r="Y33" s="48"/>
      <c r="Z33" s="48"/>
      <c r="AA33" s="48"/>
      <c r="AB33" s="48"/>
      <c r="AC33" s="48"/>
      <c r="AD33" s="48"/>
      <c r="AE33" s="49"/>
      <c r="AF33" s="48"/>
      <c r="AG33" s="48"/>
      <c r="AH33" s="64">
        <v>40</v>
      </c>
      <c r="AI33" s="41">
        <v>28</v>
      </c>
      <c r="AJ33" s="48"/>
      <c r="AK33" s="41">
        <v>0</v>
      </c>
      <c r="AL33" s="48"/>
      <c r="AM33" s="41">
        <v>1</v>
      </c>
      <c r="AN33" s="48"/>
      <c r="AO33" s="41">
        <v>128</v>
      </c>
      <c r="AP33" s="48"/>
      <c r="AQ33" s="41">
        <v>190</v>
      </c>
      <c r="AR33" s="41">
        <v>110</v>
      </c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  <c r="BO33" s="48"/>
      <c r="BP33" s="48"/>
      <c r="BQ33" s="48"/>
    </row>
    <row r="34" spans="1:69" ht="13" x14ac:dyDescent="0.15">
      <c r="A34" s="41">
        <v>33</v>
      </c>
      <c r="B34" s="60" t="str">
        <f t="shared" si="2"/>
        <v>Heat Stroke: Clinical and Chemical Observations on 44 Cases</v>
      </c>
      <c r="C34" s="46" t="s">
        <v>218</v>
      </c>
      <c r="D34" s="41">
        <v>1</v>
      </c>
      <c r="E34" s="48"/>
      <c r="F34" s="41">
        <v>1</v>
      </c>
      <c r="G34" s="49"/>
      <c r="H34" s="48"/>
      <c r="I34" s="48"/>
      <c r="J34" s="48"/>
      <c r="K34" s="48"/>
      <c r="L34" s="48"/>
      <c r="M34" s="41">
        <v>102</v>
      </c>
      <c r="N34" s="41">
        <v>62</v>
      </c>
      <c r="O34" s="41">
        <v>0.31</v>
      </c>
      <c r="P34" s="41">
        <v>32</v>
      </c>
      <c r="Q34" s="48"/>
      <c r="R34" s="48"/>
      <c r="S34" s="48"/>
      <c r="T34" s="41">
        <v>7</v>
      </c>
      <c r="U34" s="48"/>
      <c r="V34" s="41" t="s">
        <v>70</v>
      </c>
      <c r="W34" s="41">
        <v>63</v>
      </c>
      <c r="X34" s="41"/>
      <c r="Y34" s="48"/>
      <c r="Z34" s="48"/>
      <c r="AA34" s="48"/>
      <c r="AB34" s="48"/>
      <c r="AC34" s="48"/>
      <c r="AD34" s="48"/>
      <c r="AE34" s="49"/>
      <c r="AF34" s="48"/>
      <c r="AG34" s="48"/>
      <c r="AH34" s="64">
        <v>44.444444444444443</v>
      </c>
      <c r="AI34" s="48"/>
      <c r="AJ34" s="48"/>
      <c r="AK34" s="41">
        <v>0</v>
      </c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9"/>
      <c r="BO34" s="48"/>
      <c r="BP34" s="48"/>
      <c r="BQ34" s="48"/>
    </row>
    <row r="35" spans="1:69" ht="13" x14ac:dyDescent="0.15">
      <c r="A35" s="41">
        <v>34</v>
      </c>
      <c r="B35" s="60" t="str">
        <f t="shared" si="2"/>
        <v>Heat Stroke: Clinical and Chemical Observations on 44 Cases</v>
      </c>
      <c r="C35" s="46" t="s">
        <v>219</v>
      </c>
      <c r="D35" s="41">
        <v>0</v>
      </c>
      <c r="E35" s="48"/>
      <c r="F35" s="41">
        <v>1</v>
      </c>
      <c r="G35" s="49"/>
      <c r="H35" s="48"/>
      <c r="I35" s="48"/>
      <c r="J35" s="48"/>
      <c r="K35" s="48"/>
      <c r="L35" s="48"/>
      <c r="M35" s="41">
        <v>106</v>
      </c>
      <c r="N35" s="41">
        <v>64</v>
      </c>
      <c r="O35" s="41">
        <v>0.28000000000000003</v>
      </c>
      <c r="P35" s="41">
        <v>35</v>
      </c>
      <c r="Q35" s="48"/>
      <c r="R35" s="48"/>
      <c r="S35" s="48"/>
      <c r="T35" s="41">
        <v>7</v>
      </c>
      <c r="U35" s="48"/>
      <c r="V35" s="41" t="s">
        <v>70</v>
      </c>
      <c r="W35" s="41">
        <v>57</v>
      </c>
      <c r="X35" s="41"/>
      <c r="Y35" s="48"/>
      <c r="Z35" s="48"/>
      <c r="AA35" s="48"/>
      <c r="AB35" s="48"/>
      <c r="AC35" s="48"/>
      <c r="AD35" s="48"/>
      <c r="AE35" s="49"/>
      <c r="AF35" s="48"/>
      <c r="AG35" s="48"/>
      <c r="AH35" s="64">
        <v>41.666666666666671</v>
      </c>
      <c r="AI35" s="41">
        <v>48</v>
      </c>
      <c r="AJ35" s="48"/>
      <c r="AK35" s="41">
        <v>0</v>
      </c>
      <c r="AL35" s="48"/>
      <c r="AM35" s="41">
        <v>1</v>
      </c>
      <c r="AN35" s="48"/>
      <c r="AO35" s="41">
        <v>108</v>
      </c>
      <c r="AP35" s="48"/>
      <c r="AQ35" s="41">
        <v>174</v>
      </c>
      <c r="AR35" s="41">
        <v>74</v>
      </c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9"/>
      <c r="BO35" s="48"/>
      <c r="BP35" s="48"/>
      <c r="BQ35" s="48"/>
    </row>
    <row r="36" spans="1:69" ht="13" x14ac:dyDescent="0.15">
      <c r="A36" s="41">
        <v>35</v>
      </c>
      <c r="B36" s="60" t="str">
        <f t="shared" si="2"/>
        <v>Heat Stroke: Clinical and Chemical Observations on 44 Cases</v>
      </c>
      <c r="C36" s="46" t="s">
        <v>220</v>
      </c>
      <c r="D36" s="41">
        <v>0</v>
      </c>
      <c r="E36" s="48"/>
      <c r="F36" s="41">
        <v>1</v>
      </c>
      <c r="G36" s="49"/>
      <c r="H36" s="48"/>
      <c r="I36" s="48"/>
      <c r="J36" s="48"/>
      <c r="K36" s="48"/>
      <c r="L36" s="48"/>
      <c r="M36" s="41">
        <v>106</v>
      </c>
      <c r="N36" s="41">
        <v>64</v>
      </c>
      <c r="O36" s="41">
        <v>0.28000000000000003</v>
      </c>
      <c r="P36" s="41">
        <v>35</v>
      </c>
      <c r="Q36" s="48"/>
      <c r="R36" s="48"/>
      <c r="S36" s="48"/>
      <c r="T36" s="41">
        <v>7</v>
      </c>
      <c r="U36" s="48"/>
      <c r="V36" s="41" t="s">
        <v>70</v>
      </c>
      <c r="W36" s="41">
        <v>71</v>
      </c>
      <c r="X36" s="41"/>
      <c r="Y36" s="48"/>
      <c r="Z36" s="48"/>
      <c r="AA36" s="48"/>
      <c r="AB36" s="48"/>
      <c r="AC36" s="48"/>
      <c r="AD36" s="48"/>
      <c r="AE36" s="49"/>
      <c r="AF36" s="48"/>
      <c r="AG36" s="48"/>
      <c r="AH36" s="64">
        <v>43.333333333333336</v>
      </c>
      <c r="AI36" s="41">
        <v>36</v>
      </c>
      <c r="AJ36" s="48"/>
      <c r="AK36" s="41">
        <v>0</v>
      </c>
      <c r="AL36" s="48"/>
      <c r="AM36" s="41">
        <v>1</v>
      </c>
      <c r="AN36" s="48"/>
      <c r="AO36" s="41">
        <v>140</v>
      </c>
      <c r="AP36" s="48"/>
      <c r="AQ36" s="41">
        <v>140</v>
      </c>
      <c r="AR36" s="41">
        <v>60</v>
      </c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9"/>
      <c r="BO36" s="48"/>
      <c r="BP36" s="48"/>
      <c r="BQ36" s="48"/>
    </row>
    <row r="37" spans="1:69" ht="13" x14ac:dyDescent="0.15">
      <c r="A37" s="41">
        <v>36</v>
      </c>
      <c r="B37" s="60" t="str">
        <f t="shared" si="2"/>
        <v>Heat Stroke: Clinical and Chemical Observations on 44 Cases</v>
      </c>
      <c r="C37" s="46" t="s">
        <v>221</v>
      </c>
      <c r="D37" s="41">
        <v>0</v>
      </c>
      <c r="E37" s="48"/>
      <c r="F37" s="41">
        <v>1</v>
      </c>
      <c r="G37" s="49"/>
      <c r="H37" s="48"/>
      <c r="I37" s="48"/>
      <c r="J37" s="48"/>
      <c r="K37" s="48"/>
      <c r="L37" s="48"/>
      <c r="M37" s="41">
        <v>106</v>
      </c>
      <c r="N37" s="41">
        <v>64</v>
      </c>
      <c r="O37" s="41">
        <v>0.28000000000000003</v>
      </c>
      <c r="P37" s="41">
        <v>35</v>
      </c>
      <c r="Q37" s="48"/>
      <c r="R37" s="48"/>
      <c r="S37" s="48"/>
      <c r="T37" s="41">
        <v>7</v>
      </c>
      <c r="U37" s="48"/>
      <c r="V37" s="41" t="s">
        <v>70</v>
      </c>
      <c r="W37" s="41">
        <v>70</v>
      </c>
      <c r="X37" s="41"/>
      <c r="Y37" s="48"/>
      <c r="Z37" s="48"/>
      <c r="AA37" s="48"/>
      <c r="AB37" s="48"/>
      <c r="AC37" s="48"/>
      <c r="AD37" s="48"/>
      <c r="AE37" s="49"/>
      <c r="AF37" s="48"/>
      <c r="AG37" s="48"/>
      <c r="AH37" s="64">
        <v>42.166666666666671</v>
      </c>
      <c r="AI37" s="41">
        <v>28</v>
      </c>
      <c r="AJ37" s="48"/>
      <c r="AK37" s="41">
        <v>0</v>
      </c>
      <c r="AL37" s="48"/>
      <c r="AM37" s="41">
        <v>1</v>
      </c>
      <c r="AN37" s="48"/>
      <c r="AO37" s="41">
        <v>90</v>
      </c>
      <c r="AP37" s="48"/>
      <c r="AQ37" s="41">
        <v>170</v>
      </c>
      <c r="AR37" s="41">
        <v>60</v>
      </c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9"/>
      <c r="BO37" s="48"/>
      <c r="BP37" s="48"/>
      <c r="BQ37" s="48"/>
    </row>
    <row r="38" spans="1:69" ht="13" x14ac:dyDescent="0.15">
      <c r="A38" s="41">
        <v>37</v>
      </c>
      <c r="B38" s="60" t="str">
        <f t="shared" si="2"/>
        <v>Heat Stroke: Clinical and Chemical Observations on 44 Cases</v>
      </c>
      <c r="C38" s="46" t="s">
        <v>222</v>
      </c>
      <c r="D38" s="41">
        <v>0</v>
      </c>
      <c r="E38" s="48"/>
      <c r="F38" s="41">
        <v>1</v>
      </c>
      <c r="G38" s="49"/>
      <c r="H38" s="48"/>
      <c r="I38" s="48"/>
      <c r="J38" s="48"/>
      <c r="K38" s="48"/>
      <c r="L38" s="48"/>
      <c r="M38" s="41">
        <v>106</v>
      </c>
      <c r="N38" s="41">
        <v>64</v>
      </c>
      <c r="O38" s="41">
        <v>0.28000000000000003</v>
      </c>
      <c r="P38" s="41">
        <v>35</v>
      </c>
      <c r="Q38" s="48"/>
      <c r="R38" s="48"/>
      <c r="S38" s="48"/>
      <c r="T38" s="41">
        <v>7</v>
      </c>
      <c r="U38" s="48"/>
      <c r="V38" s="41" t="s">
        <v>168</v>
      </c>
      <c r="W38" s="41">
        <v>50</v>
      </c>
      <c r="X38" s="41"/>
      <c r="Y38" s="48"/>
      <c r="Z38" s="48"/>
      <c r="AA38" s="48"/>
      <c r="AB38" s="48"/>
      <c r="AC38" s="48"/>
      <c r="AD38" s="48"/>
      <c r="AE38" s="49"/>
      <c r="AF38" s="48"/>
      <c r="AG38" s="48"/>
      <c r="AH38" s="64">
        <v>40.888888888888886</v>
      </c>
      <c r="AI38" s="41">
        <v>30</v>
      </c>
      <c r="AJ38" s="48"/>
      <c r="AK38" s="41">
        <v>0</v>
      </c>
      <c r="AL38" s="48"/>
      <c r="AM38" s="41">
        <v>1</v>
      </c>
      <c r="AN38" s="48"/>
      <c r="AO38" s="41">
        <v>140</v>
      </c>
      <c r="AP38" s="48"/>
      <c r="AQ38" s="41">
        <v>140</v>
      </c>
      <c r="AR38" s="41">
        <v>70</v>
      </c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9"/>
      <c r="BO38" s="48"/>
      <c r="BP38" s="48"/>
      <c r="BQ38" s="48"/>
    </row>
    <row r="39" spans="1:69" ht="13" x14ac:dyDescent="0.15">
      <c r="A39" s="41">
        <v>38</v>
      </c>
      <c r="B39" s="60" t="str">
        <f t="shared" si="2"/>
        <v>Heat Stroke: Clinical and Chemical Observations on 44 Cases</v>
      </c>
      <c r="C39" s="46" t="s">
        <v>223</v>
      </c>
      <c r="D39" s="41">
        <v>0</v>
      </c>
      <c r="E39" s="48"/>
      <c r="F39" s="41">
        <v>1</v>
      </c>
      <c r="G39" s="49"/>
      <c r="H39" s="48"/>
      <c r="I39" s="48"/>
      <c r="J39" s="48"/>
      <c r="K39" s="48"/>
      <c r="L39" s="48"/>
      <c r="M39" s="41">
        <v>106</v>
      </c>
      <c r="N39" s="41">
        <v>64</v>
      </c>
      <c r="O39" s="41">
        <v>0.28000000000000003</v>
      </c>
      <c r="P39" s="41">
        <v>35</v>
      </c>
      <c r="Q39" s="48"/>
      <c r="R39" s="48"/>
      <c r="S39" s="48"/>
      <c r="T39" s="41">
        <v>7</v>
      </c>
      <c r="U39" s="48"/>
      <c r="V39" s="41" t="s">
        <v>168</v>
      </c>
      <c r="W39" s="41">
        <v>72</v>
      </c>
      <c r="X39" s="41"/>
      <c r="Y39" s="48"/>
      <c r="Z39" s="48"/>
      <c r="AA39" s="48"/>
      <c r="AB39" s="48"/>
      <c r="AC39" s="48"/>
      <c r="AD39" s="48"/>
      <c r="AE39" s="49"/>
      <c r="AF39" s="48"/>
      <c r="AG39" s="48"/>
      <c r="AH39" s="64">
        <v>40</v>
      </c>
      <c r="AI39" s="41">
        <v>30</v>
      </c>
      <c r="AJ39" s="48"/>
      <c r="AK39" s="41">
        <v>0</v>
      </c>
      <c r="AL39" s="48"/>
      <c r="AM39" s="41">
        <v>1</v>
      </c>
      <c r="AN39" s="48"/>
      <c r="AO39" s="41">
        <v>120</v>
      </c>
      <c r="AP39" s="48"/>
      <c r="AQ39" s="41">
        <v>160</v>
      </c>
      <c r="AR39" s="41">
        <v>110</v>
      </c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9"/>
      <c r="BO39" s="48"/>
      <c r="BP39" s="48"/>
      <c r="BQ39" s="48"/>
    </row>
    <row r="40" spans="1:69" ht="13" x14ac:dyDescent="0.15">
      <c r="A40" s="41">
        <v>39</v>
      </c>
      <c r="B40" s="60" t="str">
        <f t="shared" si="2"/>
        <v>Heat Stroke: Clinical and Chemical Observations on 44 Cases</v>
      </c>
      <c r="C40" s="46" t="s">
        <v>224</v>
      </c>
      <c r="D40" s="41">
        <v>0</v>
      </c>
      <c r="E40" s="48"/>
      <c r="F40" s="41">
        <v>1</v>
      </c>
      <c r="G40" s="49"/>
      <c r="H40" s="48"/>
      <c r="I40" s="48"/>
      <c r="J40" s="48"/>
      <c r="K40" s="48"/>
      <c r="L40" s="48"/>
      <c r="M40" s="41">
        <v>106</v>
      </c>
      <c r="N40" s="41">
        <v>64</v>
      </c>
      <c r="O40" s="41">
        <v>0.28000000000000003</v>
      </c>
      <c r="P40" s="41">
        <v>35</v>
      </c>
      <c r="Q40" s="48"/>
      <c r="R40" s="48"/>
      <c r="S40" s="48"/>
      <c r="T40" s="41">
        <v>7</v>
      </c>
      <c r="U40" s="48"/>
      <c r="V40" s="41" t="s">
        <v>168</v>
      </c>
      <c r="W40" s="41">
        <v>55</v>
      </c>
      <c r="X40" s="41"/>
      <c r="Y40" s="48"/>
      <c r="Z40" s="48"/>
      <c r="AA40" s="48"/>
      <c r="AB40" s="48"/>
      <c r="AC40" s="48"/>
      <c r="AD40" s="48"/>
      <c r="AE40" s="49"/>
      <c r="AF40" s="48"/>
      <c r="AG40" s="48"/>
      <c r="AH40" s="64">
        <v>40</v>
      </c>
      <c r="AI40" s="41">
        <v>28</v>
      </c>
      <c r="AJ40" s="48"/>
      <c r="AK40" s="41">
        <v>0</v>
      </c>
      <c r="AL40" s="48"/>
      <c r="AM40" s="41">
        <v>1</v>
      </c>
      <c r="AN40" s="48"/>
      <c r="AO40" s="41">
        <v>104</v>
      </c>
      <c r="AP40" s="48"/>
      <c r="AQ40" s="41">
        <v>130</v>
      </c>
      <c r="AR40" s="41">
        <v>80</v>
      </c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9"/>
      <c r="BO40" s="48"/>
      <c r="BP40" s="48"/>
      <c r="BQ40" s="48"/>
    </row>
    <row r="41" spans="1:69" ht="13" x14ac:dyDescent="0.15">
      <c r="A41" s="41">
        <v>40</v>
      </c>
      <c r="B41" s="60" t="str">
        <f t="shared" si="2"/>
        <v>Heat Stroke: Clinical and Chemical Observations on 44 Cases</v>
      </c>
      <c r="C41" s="46" t="s">
        <v>225</v>
      </c>
      <c r="D41" s="41">
        <v>0</v>
      </c>
      <c r="E41" s="48"/>
      <c r="F41" s="41">
        <v>1</v>
      </c>
      <c r="G41" s="49"/>
      <c r="H41" s="48"/>
      <c r="I41" s="48"/>
      <c r="J41" s="48"/>
      <c r="K41" s="48"/>
      <c r="L41" s="48"/>
      <c r="M41" s="41">
        <v>106</v>
      </c>
      <c r="N41" s="41">
        <v>64</v>
      </c>
      <c r="O41" s="41">
        <v>0.28000000000000003</v>
      </c>
      <c r="P41" s="41">
        <v>35</v>
      </c>
      <c r="Q41" s="48"/>
      <c r="R41" s="48"/>
      <c r="S41" s="48"/>
      <c r="T41" s="41">
        <v>7</v>
      </c>
      <c r="U41" s="48"/>
      <c r="V41" s="41" t="s">
        <v>70</v>
      </c>
      <c r="W41" s="41">
        <v>63</v>
      </c>
      <c r="X41" s="41"/>
      <c r="Y41" s="48"/>
      <c r="Z41" s="48"/>
      <c r="AA41" s="48"/>
      <c r="AB41" s="48"/>
      <c r="AC41" s="48"/>
      <c r="AD41" s="48"/>
      <c r="AE41" s="49"/>
      <c r="AF41" s="48"/>
      <c r="AG41" s="48"/>
      <c r="AH41" s="64">
        <v>40.777777777777786</v>
      </c>
      <c r="AI41" s="41">
        <v>32</v>
      </c>
      <c r="AJ41" s="48"/>
      <c r="AK41" s="41">
        <v>0</v>
      </c>
      <c r="AL41" s="48"/>
      <c r="AM41" s="48"/>
      <c r="AN41" s="48"/>
      <c r="AO41" s="41">
        <v>96</v>
      </c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9"/>
      <c r="BO41" s="48"/>
      <c r="BP41" s="48"/>
      <c r="BQ41" s="48"/>
    </row>
    <row r="42" spans="1:69" ht="13" x14ac:dyDescent="0.15">
      <c r="A42" s="41">
        <v>41</v>
      </c>
      <c r="B42" s="60" t="str">
        <f t="shared" si="2"/>
        <v>Heat Stroke: Clinical and Chemical Observations on 44 Cases</v>
      </c>
      <c r="C42" s="46" t="s">
        <v>226</v>
      </c>
      <c r="D42" s="41">
        <v>1</v>
      </c>
      <c r="E42" s="48"/>
      <c r="F42" s="41">
        <v>1</v>
      </c>
      <c r="G42" s="49"/>
      <c r="H42" s="48"/>
      <c r="I42" s="48"/>
      <c r="J42" s="48"/>
      <c r="K42" s="48"/>
      <c r="L42" s="48"/>
      <c r="M42" s="41">
        <v>106</v>
      </c>
      <c r="N42" s="41">
        <v>64</v>
      </c>
      <c r="O42" s="41">
        <v>0.28000000000000003</v>
      </c>
      <c r="P42" s="41">
        <v>35</v>
      </c>
      <c r="Q42" s="48"/>
      <c r="R42" s="48"/>
      <c r="S42" s="48"/>
      <c r="T42" s="41">
        <v>7</v>
      </c>
      <c r="U42" s="48"/>
      <c r="V42" s="41" t="s">
        <v>70</v>
      </c>
      <c r="W42" s="41">
        <v>63</v>
      </c>
      <c r="X42" s="41"/>
      <c r="Y42" s="48"/>
      <c r="Z42" s="48"/>
      <c r="AA42" s="48"/>
      <c r="AB42" s="48"/>
      <c r="AC42" s="48"/>
      <c r="AD42" s="48"/>
      <c r="AE42" s="49"/>
      <c r="AF42" s="48"/>
      <c r="AG42" s="48"/>
      <c r="AH42" s="64">
        <v>43.222222222222221</v>
      </c>
      <c r="AI42" s="41">
        <v>30</v>
      </c>
      <c r="AJ42" s="48"/>
      <c r="AK42" s="41">
        <v>0</v>
      </c>
      <c r="AL42" s="48"/>
      <c r="AM42" s="41">
        <v>0</v>
      </c>
      <c r="AN42" s="48"/>
      <c r="AO42" s="41">
        <v>140</v>
      </c>
      <c r="AP42" s="48"/>
      <c r="AQ42" s="41" t="s">
        <v>216</v>
      </c>
      <c r="AR42" s="41" t="s">
        <v>216</v>
      </c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9"/>
      <c r="BO42" s="48"/>
      <c r="BP42" s="48"/>
      <c r="BQ42" s="48"/>
    </row>
    <row r="43" spans="1:69" ht="13" x14ac:dyDescent="0.15">
      <c r="A43" s="41">
        <v>42</v>
      </c>
      <c r="B43" s="60" t="str">
        <f t="shared" si="2"/>
        <v>Heat Stroke: Clinical and Chemical Observations on 44 Cases</v>
      </c>
      <c r="C43" s="46" t="s">
        <v>227</v>
      </c>
      <c r="D43" s="41">
        <v>1</v>
      </c>
      <c r="E43" s="48"/>
      <c r="F43" s="41">
        <v>1</v>
      </c>
      <c r="G43" s="49"/>
      <c r="H43" s="48"/>
      <c r="I43" s="48"/>
      <c r="J43" s="48"/>
      <c r="K43" s="48"/>
      <c r="L43" s="48"/>
      <c r="M43" s="41">
        <v>106</v>
      </c>
      <c r="N43" s="41">
        <v>64</v>
      </c>
      <c r="O43" s="41">
        <v>0.28000000000000003</v>
      </c>
      <c r="P43" s="41">
        <v>35</v>
      </c>
      <c r="Q43" s="48"/>
      <c r="R43" s="48"/>
      <c r="S43" s="48"/>
      <c r="T43" s="41">
        <v>7</v>
      </c>
      <c r="U43" s="48"/>
      <c r="V43" s="41" t="s">
        <v>70</v>
      </c>
      <c r="W43" s="41">
        <v>46</v>
      </c>
      <c r="X43" s="41"/>
      <c r="Y43" s="48"/>
      <c r="Z43" s="48"/>
      <c r="AA43" s="48"/>
      <c r="AB43" s="48"/>
      <c r="AC43" s="48"/>
      <c r="AD43" s="48"/>
      <c r="AE43" s="49"/>
      <c r="AF43" s="48"/>
      <c r="AG43" s="48"/>
      <c r="AH43" s="64">
        <v>42.222222222222221</v>
      </c>
      <c r="AI43" s="48"/>
      <c r="AJ43" s="48"/>
      <c r="AK43" s="41">
        <v>0</v>
      </c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9"/>
      <c r="BO43" s="48"/>
      <c r="BP43" s="48"/>
      <c r="BQ43" s="48"/>
    </row>
    <row r="44" spans="1:69" ht="13" x14ac:dyDescent="0.15">
      <c r="A44" s="41">
        <v>43</v>
      </c>
      <c r="B44" s="60" t="str">
        <f t="shared" si="2"/>
        <v>Heat Stroke: Clinical and Chemical Observations on 44 Cases</v>
      </c>
      <c r="C44" s="46" t="s">
        <v>228</v>
      </c>
      <c r="D44" s="41">
        <v>0</v>
      </c>
      <c r="E44" s="48"/>
      <c r="F44" s="41">
        <v>1</v>
      </c>
      <c r="G44" s="49"/>
      <c r="H44" s="48"/>
      <c r="I44" s="48"/>
      <c r="J44" s="48"/>
      <c r="K44" s="48"/>
      <c r="L44" s="48"/>
      <c r="M44" s="41">
        <v>104</v>
      </c>
      <c r="N44" s="41">
        <v>58</v>
      </c>
      <c r="O44" s="41">
        <v>0.35</v>
      </c>
      <c r="P44" s="41">
        <v>55</v>
      </c>
      <c r="Q44" s="48"/>
      <c r="R44" s="48"/>
      <c r="S44" s="48"/>
      <c r="T44" s="41">
        <v>7</v>
      </c>
      <c r="U44" s="48"/>
      <c r="V44" s="41" t="s">
        <v>168</v>
      </c>
      <c r="W44" s="41">
        <v>67</v>
      </c>
      <c r="X44" s="41"/>
      <c r="Y44" s="48"/>
      <c r="Z44" s="48"/>
      <c r="AA44" s="48"/>
      <c r="AB44" s="48"/>
      <c r="AC44" s="48"/>
      <c r="AD44" s="48"/>
      <c r="AE44" s="49"/>
      <c r="AF44" s="48"/>
      <c r="AG44" s="48"/>
      <c r="AH44" s="64">
        <v>41.555555555555557</v>
      </c>
      <c r="AI44" s="41">
        <v>45</v>
      </c>
      <c r="AJ44" s="48"/>
      <c r="AK44" s="41">
        <v>0</v>
      </c>
      <c r="AL44" s="48"/>
      <c r="AM44" s="41">
        <v>1</v>
      </c>
      <c r="AN44" s="48"/>
      <c r="AO44" s="41">
        <v>110</v>
      </c>
      <c r="AP44" s="48"/>
      <c r="AQ44" s="41">
        <v>170</v>
      </c>
      <c r="AR44" s="41">
        <v>45</v>
      </c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9"/>
      <c r="BO44" s="48"/>
      <c r="BP44" s="48"/>
      <c r="BQ44" s="48"/>
    </row>
    <row r="45" spans="1:69" ht="13" x14ac:dyDescent="0.15">
      <c r="A45" s="41">
        <v>44</v>
      </c>
      <c r="B45" s="60" t="str">
        <f t="shared" si="2"/>
        <v>Heat Stroke: Clinical and Chemical Observations on 44 Cases</v>
      </c>
      <c r="C45" s="46" t="s">
        <v>229</v>
      </c>
      <c r="D45" s="41">
        <v>0</v>
      </c>
      <c r="E45" s="48"/>
      <c r="F45" s="41">
        <v>1</v>
      </c>
      <c r="G45" s="49"/>
      <c r="H45" s="48"/>
      <c r="I45" s="48"/>
      <c r="J45" s="48"/>
      <c r="K45" s="48"/>
      <c r="L45" s="48"/>
      <c r="M45" s="41">
        <v>104</v>
      </c>
      <c r="N45" s="41">
        <v>58</v>
      </c>
      <c r="O45" s="41">
        <v>0.35</v>
      </c>
      <c r="P45" s="41">
        <v>55</v>
      </c>
      <c r="Q45" s="48"/>
      <c r="R45" s="48"/>
      <c r="S45" s="48"/>
      <c r="T45" s="41">
        <v>7</v>
      </c>
      <c r="U45" s="48"/>
      <c r="V45" s="41" t="s">
        <v>168</v>
      </c>
      <c r="W45" s="41">
        <v>68</v>
      </c>
      <c r="X45" s="41"/>
      <c r="Y45" s="48"/>
      <c r="Z45" s="48"/>
      <c r="AA45" s="48"/>
      <c r="AB45" s="48"/>
      <c r="AC45" s="48"/>
      <c r="AD45" s="48"/>
      <c r="AE45" s="49"/>
      <c r="AF45" s="48"/>
      <c r="AG45" s="48"/>
      <c r="AH45" s="64">
        <v>42.222222222222221</v>
      </c>
      <c r="AI45" s="41">
        <v>50</v>
      </c>
      <c r="AJ45" s="48"/>
      <c r="AK45" s="41">
        <v>0</v>
      </c>
      <c r="AL45" s="48"/>
      <c r="AM45" s="41">
        <v>1</v>
      </c>
      <c r="AN45" s="48"/>
      <c r="AO45" s="41">
        <v>128</v>
      </c>
      <c r="AP45" s="48"/>
      <c r="AQ45" s="41">
        <v>210</v>
      </c>
      <c r="AR45" s="41">
        <v>100</v>
      </c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9"/>
      <c r="BO45" s="48"/>
      <c r="BP45" s="48"/>
      <c r="BQ45" s="48"/>
    </row>
    <row r="46" spans="1:69" ht="13" x14ac:dyDescent="0.15">
      <c r="A46" s="41">
        <v>45</v>
      </c>
      <c r="B46" s="60" t="str">
        <f t="shared" si="2"/>
        <v>Heat Stroke: Clinical and Chemical Observations on 44 Cases</v>
      </c>
      <c r="C46" s="46" t="s">
        <v>230</v>
      </c>
      <c r="D46" s="41">
        <v>0</v>
      </c>
      <c r="E46" s="48"/>
      <c r="F46" s="41">
        <v>1</v>
      </c>
      <c r="G46" s="49"/>
      <c r="H46" s="48"/>
      <c r="I46" s="48"/>
      <c r="J46" s="48"/>
      <c r="K46" s="48"/>
      <c r="L46" s="48"/>
      <c r="M46" s="41">
        <v>104</v>
      </c>
      <c r="N46" s="41">
        <v>58</v>
      </c>
      <c r="O46" s="41">
        <v>0.35</v>
      </c>
      <c r="P46" s="41">
        <v>55</v>
      </c>
      <c r="Q46" s="48"/>
      <c r="R46" s="48"/>
      <c r="S46" s="48"/>
      <c r="T46" s="41">
        <v>7</v>
      </c>
      <c r="U46" s="48"/>
      <c r="V46" s="41" t="s">
        <v>168</v>
      </c>
      <c r="W46" s="41">
        <v>55</v>
      </c>
      <c r="X46" s="41"/>
      <c r="Y46" s="48"/>
      <c r="Z46" s="48"/>
      <c r="AA46" s="48"/>
      <c r="AB46" s="48"/>
      <c r="AC46" s="48"/>
      <c r="AD46" s="48"/>
      <c r="AE46" s="49"/>
      <c r="AF46" s="48"/>
      <c r="AG46" s="48"/>
      <c r="AH46" s="64">
        <v>42.888888888888893</v>
      </c>
      <c r="AI46" s="41">
        <v>52</v>
      </c>
      <c r="AJ46" s="48"/>
      <c r="AK46" s="41">
        <v>0</v>
      </c>
      <c r="AL46" s="48"/>
      <c r="AM46" s="41">
        <v>1</v>
      </c>
      <c r="AN46" s="48"/>
      <c r="AO46" s="41">
        <v>120</v>
      </c>
      <c r="AP46" s="48"/>
      <c r="AQ46" s="41">
        <v>90</v>
      </c>
      <c r="AR46" s="41">
        <v>30</v>
      </c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9"/>
      <c r="BO46" s="48"/>
      <c r="BP46" s="48"/>
      <c r="BQ46" s="48"/>
    </row>
    <row r="47" spans="1:69" ht="13" x14ac:dyDescent="0.15">
      <c r="A47" s="41">
        <v>46</v>
      </c>
      <c r="B47" s="60" t="str">
        <f t="shared" si="2"/>
        <v>Heat Stroke: Clinical and Chemical Observations on 44 Cases</v>
      </c>
      <c r="C47" s="46" t="s">
        <v>231</v>
      </c>
      <c r="D47" s="41">
        <v>0</v>
      </c>
      <c r="E47" s="48"/>
      <c r="F47" s="41">
        <v>1</v>
      </c>
      <c r="G47" s="49"/>
      <c r="H47" s="48"/>
      <c r="I47" s="48"/>
      <c r="J47" s="48"/>
      <c r="K47" s="48"/>
      <c r="L47" s="48"/>
      <c r="M47" s="41">
        <v>104</v>
      </c>
      <c r="N47" s="41">
        <v>58</v>
      </c>
      <c r="O47" s="41">
        <v>0.35</v>
      </c>
      <c r="P47" s="41">
        <v>55</v>
      </c>
      <c r="Q47" s="48"/>
      <c r="R47" s="48"/>
      <c r="S47" s="48"/>
      <c r="T47" s="41">
        <v>7</v>
      </c>
      <c r="U47" s="48"/>
      <c r="V47" s="41" t="s">
        <v>70</v>
      </c>
      <c r="W47" s="41">
        <v>74</v>
      </c>
      <c r="X47" s="41"/>
      <c r="Y47" s="48"/>
      <c r="Z47" s="48"/>
      <c r="AA47" s="48"/>
      <c r="AB47" s="48"/>
      <c r="AC47" s="48"/>
      <c r="AD47" s="48"/>
      <c r="AE47" s="49"/>
      <c r="AF47" s="48"/>
      <c r="AG47" s="48"/>
      <c r="AH47" s="64">
        <v>42.777777777777779</v>
      </c>
      <c r="AI47" s="41">
        <v>36</v>
      </c>
      <c r="AJ47" s="48"/>
      <c r="AK47" s="41">
        <v>0</v>
      </c>
      <c r="AL47" s="48"/>
      <c r="AM47" s="41">
        <v>1</v>
      </c>
      <c r="AN47" s="48"/>
      <c r="AO47" s="41">
        <v>124</v>
      </c>
      <c r="AP47" s="48"/>
      <c r="AQ47" s="41">
        <v>122</v>
      </c>
      <c r="AR47" s="41">
        <v>64</v>
      </c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9"/>
      <c r="BO47" s="48"/>
      <c r="BP47" s="48"/>
      <c r="BQ47" s="48"/>
    </row>
    <row r="48" spans="1:69" ht="13" x14ac:dyDescent="0.15">
      <c r="A48" s="41">
        <v>47</v>
      </c>
      <c r="B48" s="60" t="str">
        <f t="shared" si="2"/>
        <v>Heat Stroke: Clinical and Chemical Observations on 44 Cases</v>
      </c>
      <c r="C48" s="46" t="s">
        <v>232</v>
      </c>
      <c r="D48" s="41">
        <v>0</v>
      </c>
      <c r="E48" s="48"/>
      <c r="F48" s="41">
        <v>1</v>
      </c>
      <c r="G48" s="49"/>
      <c r="H48" s="48"/>
      <c r="I48" s="48"/>
      <c r="J48" s="48"/>
      <c r="K48" s="48"/>
      <c r="L48" s="48"/>
      <c r="M48" s="41">
        <v>104</v>
      </c>
      <c r="N48" s="41">
        <v>58</v>
      </c>
      <c r="O48" s="41">
        <v>0.35</v>
      </c>
      <c r="P48" s="41">
        <v>55</v>
      </c>
      <c r="Q48" s="48"/>
      <c r="R48" s="48"/>
      <c r="S48" s="48"/>
      <c r="T48" s="41">
        <v>7</v>
      </c>
      <c r="U48" s="48"/>
      <c r="V48" s="41" t="s">
        <v>70</v>
      </c>
      <c r="W48" s="41">
        <v>46</v>
      </c>
      <c r="X48" s="41"/>
      <c r="Y48" s="48"/>
      <c r="Z48" s="48"/>
      <c r="AA48" s="48"/>
      <c r="AB48" s="48"/>
      <c r="AC48" s="48"/>
      <c r="AD48" s="48"/>
      <c r="AE48" s="49"/>
      <c r="AF48" s="48"/>
      <c r="AG48" s="48"/>
      <c r="AH48" s="64">
        <v>44.444444444444443</v>
      </c>
      <c r="AI48" s="41">
        <v>36</v>
      </c>
      <c r="AJ48" s="48"/>
      <c r="AK48" s="41">
        <v>0</v>
      </c>
      <c r="AL48" s="48"/>
      <c r="AM48" s="41">
        <v>0.5</v>
      </c>
      <c r="AN48" s="48"/>
      <c r="AO48" s="41">
        <v>130</v>
      </c>
      <c r="AP48" s="48"/>
      <c r="AQ48" s="41">
        <v>80</v>
      </c>
      <c r="AR48" s="41">
        <v>40</v>
      </c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9"/>
      <c r="BO48" s="48"/>
      <c r="BP48" s="48"/>
      <c r="BQ48" s="48"/>
    </row>
    <row r="49" spans="1:69" ht="13" x14ac:dyDescent="0.15">
      <c r="A49" s="41">
        <v>48</v>
      </c>
      <c r="B49" s="60" t="str">
        <f t="shared" si="2"/>
        <v>Heat Stroke: Clinical and Chemical Observations on 44 Cases</v>
      </c>
      <c r="C49" s="46" t="s">
        <v>233</v>
      </c>
      <c r="D49" s="41">
        <v>1</v>
      </c>
      <c r="E49" s="48"/>
      <c r="F49" s="41">
        <v>1</v>
      </c>
      <c r="G49" s="49"/>
      <c r="H49" s="48"/>
      <c r="I49" s="48"/>
      <c r="J49" s="48"/>
      <c r="K49" s="48"/>
      <c r="L49" s="48"/>
      <c r="M49" s="41">
        <v>104</v>
      </c>
      <c r="N49" s="41">
        <v>58</v>
      </c>
      <c r="O49" s="41">
        <v>0.35</v>
      </c>
      <c r="P49" s="41">
        <v>55</v>
      </c>
      <c r="Q49" s="48"/>
      <c r="R49" s="48"/>
      <c r="S49" s="48"/>
      <c r="T49" s="41">
        <v>7</v>
      </c>
      <c r="U49" s="48"/>
      <c r="V49" s="41" t="s">
        <v>70</v>
      </c>
      <c r="W49" s="41">
        <v>63</v>
      </c>
      <c r="X49" s="41"/>
      <c r="Y49" s="48"/>
      <c r="Z49" s="48"/>
      <c r="AA49" s="48"/>
      <c r="AB49" s="48"/>
      <c r="AC49" s="48"/>
      <c r="AD49" s="48"/>
      <c r="AE49" s="49"/>
      <c r="AF49" s="48"/>
      <c r="AG49" s="48"/>
      <c r="AH49" s="64">
        <v>43.888888888888893</v>
      </c>
      <c r="AI49" s="41">
        <v>36</v>
      </c>
      <c r="AJ49" s="48"/>
      <c r="AK49" s="41">
        <v>0</v>
      </c>
      <c r="AL49" s="48"/>
      <c r="AM49" s="41">
        <v>0.5</v>
      </c>
      <c r="AN49" s="48"/>
      <c r="AO49" s="41">
        <v>168</v>
      </c>
      <c r="AP49" s="48"/>
      <c r="AQ49" s="41">
        <v>60</v>
      </c>
      <c r="AR49" s="41">
        <v>30</v>
      </c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9"/>
      <c r="BO49" s="48"/>
      <c r="BP49" s="48"/>
      <c r="BQ49" s="48"/>
    </row>
    <row r="50" spans="1:69" ht="13" x14ac:dyDescent="0.15">
      <c r="A50" s="41">
        <v>49</v>
      </c>
      <c r="B50" s="60" t="str">
        <f t="shared" si="2"/>
        <v>Heat Stroke: Clinical and Chemical Observations on 44 Cases</v>
      </c>
      <c r="C50" s="46" t="s">
        <v>234</v>
      </c>
      <c r="D50" s="41">
        <v>1</v>
      </c>
      <c r="E50" s="48"/>
      <c r="F50" s="41">
        <v>1</v>
      </c>
      <c r="G50" s="49"/>
      <c r="H50" s="48"/>
      <c r="I50" s="48"/>
      <c r="J50" s="48"/>
      <c r="K50" s="48"/>
      <c r="L50" s="48"/>
      <c r="M50" s="41">
        <v>104</v>
      </c>
      <c r="N50" s="41">
        <v>58</v>
      </c>
      <c r="O50" s="41">
        <v>0.35</v>
      </c>
      <c r="P50" s="41">
        <v>55</v>
      </c>
      <c r="Q50" s="48"/>
      <c r="R50" s="48"/>
      <c r="S50" s="48"/>
      <c r="T50" s="41">
        <v>7</v>
      </c>
      <c r="U50" s="48"/>
      <c r="V50" s="41" t="s">
        <v>70</v>
      </c>
      <c r="W50" s="41">
        <v>90</v>
      </c>
      <c r="X50" s="41"/>
      <c r="Y50" s="48"/>
      <c r="Z50" s="48"/>
      <c r="AA50" s="48"/>
      <c r="AB50" s="48"/>
      <c r="AC50" s="48"/>
      <c r="AD50" s="48"/>
      <c r="AE50" s="49"/>
      <c r="AF50" s="48"/>
      <c r="AG50" s="48"/>
      <c r="AH50" s="64">
        <v>41.888888888888893</v>
      </c>
      <c r="AI50" s="41">
        <v>38</v>
      </c>
      <c r="AJ50" s="48"/>
      <c r="AK50" s="41">
        <v>0</v>
      </c>
      <c r="AL50" s="48"/>
      <c r="AM50" s="48"/>
      <c r="AN50" s="48"/>
      <c r="AO50" s="41">
        <v>96</v>
      </c>
      <c r="AP50" s="48"/>
      <c r="AQ50" s="41">
        <v>170</v>
      </c>
      <c r="AR50" s="41">
        <v>92</v>
      </c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9"/>
      <c r="BO50" s="48"/>
      <c r="BP50" s="48"/>
      <c r="BQ50" s="48"/>
    </row>
    <row r="51" spans="1:69" ht="13" x14ac:dyDescent="0.15">
      <c r="A51" s="41">
        <v>50</v>
      </c>
      <c r="B51" s="60" t="str">
        <f t="shared" si="2"/>
        <v>Heat Stroke: Clinical and Chemical Observations on 44 Cases</v>
      </c>
      <c r="C51" s="46" t="s">
        <v>235</v>
      </c>
      <c r="D51" s="41">
        <v>1</v>
      </c>
      <c r="E51" s="48"/>
      <c r="F51" s="41">
        <v>1</v>
      </c>
      <c r="G51" s="49"/>
      <c r="H51" s="48"/>
      <c r="I51" s="48"/>
      <c r="J51" s="48"/>
      <c r="K51" s="48"/>
      <c r="L51" s="48"/>
      <c r="M51" s="41">
        <v>104</v>
      </c>
      <c r="N51" s="41">
        <v>58</v>
      </c>
      <c r="O51" s="41">
        <v>0.35</v>
      </c>
      <c r="P51" s="41">
        <v>55</v>
      </c>
      <c r="Q51" s="48"/>
      <c r="R51" s="48"/>
      <c r="S51" s="48"/>
      <c r="T51" s="41">
        <v>7</v>
      </c>
      <c r="U51" s="48"/>
      <c r="V51" s="41" t="s">
        <v>70</v>
      </c>
      <c r="W51" s="41">
        <v>50</v>
      </c>
      <c r="X51" s="41"/>
      <c r="Y51" s="48"/>
      <c r="Z51" s="48"/>
      <c r="AA51" s="48"/>
      <c r="AB51" s="48"/>
      <c r="AC51" s="48"/>
      <c r="AD51" s="48"/>
      <c r="AE51" s="49"/>
      <c r="AF51" s="48"/>
      <c r="AG51" s="48"/>
      <c r="AH51" s="64">
        <v>43.888888888888893</v>
      </c>
      <c r="AI51" s="41">
        <v>48</v>
      </c>
      <c r="AJ51" s="48"/>
      <c r="AK51" s="41">
        <v>0</v>
      </c>
      <c r="AL51" s="48"/>
      <c r="AM51" s="48"/>
      <c r="AN51" s="48"/>
      <c r="AO51" s="41">
        <v>140</v>
      </c>
      <c r="AP51" s="48"/>
      <c r="AQ51" s="41">
        <v>90</v>
      </c>
      <c r="AR51" s="41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9"/>
      <c r="BO51" s="48"/>
      <c r="BP51" s="48"/>
      <c r="BQ51" s="48"/>
    </row>
    <row r="52" spans="1:69" ht="13" x14ac:dyDescent="0.15">
      <c r="A52" s="41">
        <v>51</v>
      </c>
      <c r="B52" s="60" t="str">
        <f t="shared" si="2"/>
        <v>Heat Stroke: Clinical and Chemical Observations on 44 Cases</v>
      </c>
      <c r="C52" s="46" t="s">
        <v>236</v>
      </c>
      <c r="D52" s="41">
        <v>0</v>
      </c>
      <c r="E52" s="48"/>
      <c r="F52" s="41">
        <v>1</v>
      </c>
      <c r="G52" s="49"/>
      <c r="H52" s="48"/>
      <c r="I52" s="48"/>
      <c r="J52" s="48"/>
      <c r="K52" s="48"/>
      <c r="L52" s="48"/>
      <c r="M52" s="41">
        <v>104</v>
      </c>
      <c r="N52" s="41">
        <v>58</v>
      </c>
      <c r="O52" s="41">
        <v>0.35</v>
      </c>
      <c r="P52" s="41">
        <v>55</v>
      </c>
      <c r="Q52" s="48"/>
      <c r="R52" s="48"/>
      <c r="S52" s="48"/>
      <c r="T52" s="41">
        <v>7</v>
      </c>
      <c r="U52" s="48"/>
      <c r="V52" s="41" t="s">
        <v>168</v>
      </c>
      <c r="W52" s="41">
        <v>72</v>
      </c>
      <c r="X52" s="41"/>
      <c r="Y52" s="48"/>
      <c r="Z52" s="48"/>
      <c r="AA52" s="48"/>
      <c r="AB52" s="48"/>
      <c r="AC52" s="48"/>
      <c r="AD52" s="48"/>
      <c r="AE52" s="49"/>
      <c r="AF52" s="48"/>
      <c r="AG52" s="48"/>
      <c r="AH52" s="64">
        <v>40</v>
      </c>
      <c r="AI52" s="41">
        <v>26</v>
      </c>
      <c r="AJ52" s="48"/>
      <c r="AK52" s="41">
        <v>0</v>
      </c>
      <c r="AL52" s="48"/>
      <c r="AM52" s="41">
        <v>1</v>
      </c>
      <c r="AN52" s="48"/>
      <c r="AO52" s="41">
        <v>120</v>
      </c>
      <c r="AP52" s="48"/>
      <c r="AQ52" s="41">
        <v>150</v>
      </c>
      <c r="AR52" s="41">
        <v>100</v>
      </c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9"/>
      <c r="BO52" s="48"/>
      <c r="BP52" s="48"/>
      <c r="BQ52" s="48"/>
    </row>
    <row r="53" spans="1:69" ht="13" x14ac:dyDescent="0.15">
      <c r="A53" s="41">
        <v>52</v>
      </c>
      <c r="B53" s="60" t="str">
        <f t="shared" si="2"/>
        <v>Heat Stroke: Clinical and Chemical Observations on 44 Cases</v>
      </c>
      <c r="C53" s="46" t="s">
        <v>237</v>
      </c>
      <c r="D53" s="41">
        <v>1</v>
      </c>
      <c r="E53" s="48"/>
      <c r="F53" s="41">
        <v>1</v>
      </c>
      <c r="G53" s="49"/>
      <c r="H53" s="48"/>
      <c r="I53" s="48"/>
      <c r="J53" s="48"/>
      <c r="K53" s="48"/>
      <c r="L53" s="48"/>
      <c r="M53" s="41">
        <v>104</v>
      </c>
      <c r="N53" s="41">
        <v>58</v>
      </c>
      <c r="O53" s="41">
        <v>0.35</v>
      </c>
      <c r="P53" s="41">
        <v>55</v>
      </c>
      <c r="Q53" s="48"/>
      <c r="R53" s="48"/>
      <c r="S53" s="48"/>
      <c r="T53" s="41">
        <v>7</v>
      </c>
      <c r="U53" s="48"/>
      <c r="V53" s="41" t="s">
        <v>168</v>
      </c>
      <c r="W53" s="41">
        <v>84</v>
      </c>
      <c r="X53" s="41"/>
      <c r="Y53" s="48"/>
      <c r="Z53" s="48"/>
      <c r="AA53" s="48"/>
      <c r="AB53" s="48"/>
      <c r="AC53" s="48"/>
      <c r="AD53" s="48"/>
      <c r="AE53" s="49"/>
      <c r="AF53" s="48"/>
      <c r="AG53" s="48"/>
      <c r="AH53" s="64">
        <v>43.888888888888893</v>
      </c>
      <c r="AI53" s="41">
        <v>46</v>
      </c>
      <c r="AJ53" s="48"/>
      <c r="AK53" s="41">
        <v>0</v>
      </c>
      <c r="AL53" s="48"/>
      <c r="AM53" s="41">
        <v>0</v>
      </c>
      <c r="AN53" s="48"/>
      <c r="AO53" s="41">
        <v>156</v>
      </c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9"/>
      <c r="BO53" s="48"/>
      <c r="BP53" s="48"/>
      <c r="BQ53" s="48"/>
    </row>
    <row r="54" spans="1:69" ht="13" x14ac:dyDescent="0.15">
      <c r="A54" s="41">
        <v>53</v>
      </c>
      <c r="B54" s="60" t="str">
        <f t="shared" si="2"/>
        <v>Heat Stroke: Clinical and Chemical Observations on 44 Cases</v>
      </c>
      <c r="C54" s="46" t="s">
        <v>238</v>
      </c>
      <c r="D54" s="41">
        <v>0</v>
      </c>
      <c r="E54" s="48"/>
      <c r="F54" s="41">
        <v>1</v>
      </c>
      <c r="G54" s="49"/>
      <c r="H54" s="48"/>
      <c r="I54" s="48"/>
      <c r="J54" s="48"/>
      <c r="K54" s="48"/>
      <c r="L54" s="48"/>
      <c r="M54" s="41">
        <v>104</v>
      </c>
      <c r="N54" s="41">
        <v>58</v>
      </c>
      <c r="O54" s="41">
        <v>0.35</v>
      </c>
      <c r="P54" s="41">
        <v>55</v>
      </c>
      <c r="Q54" s="48"/>
      <c r="R54" s="48"/>
      <c r="S54" s="48"/>
      <c r="T54" s="41">
        <v>7</v>
      </c>
      <c r="U54" s="48"/>
      <c r="V54" s="41" t="s">
        <v>168</v>
      </c>
      <c r="W54" s="41">
        <v>81</v>
      </c>
      <c r="X54" s="41"/>
      <c r="Y54" s="48"/>
      <c r="Z54" s="48"/>
      <c r="AA54" s="48"/>
      <c r="AB54" s="48"/>
      <c r="AC54" s="48"/>
      <c r="AD54" s="48"/>
      <c r="AE54" s="49"/>
      <c r="AF54" s="48"/>
      <c r="AG54" s="48"/>
      <c r="AH54" s="64">
        <v>40.222222222222229</v>
      </c>
      <c r="AI54" s="41">
        <v>22</v>
      </c>
      <c r="AJ54" s="48"/>
      <c r="AK54" s="41">
        <v>0</v>
      </c>
      <c r="AL54" s="48"/>
      <c r="AM54" s="48"/>
      <c r="AN54" s="48"/>
      <c r="AO54" s="41">
        <v>104</v>
      </c>
      <c r="AP54" s="48"/>
      <c r="AQ54" s="41">
        <v>170</v>
      </c>
      <c r="AR54" s="41">
        <v>80</v>
      </c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9"/>
      <c r="BO54" s="48"/>
      <c r="BP54" s="48"/>
      <c r="BQ54" s="48"/>
    </row>
    <row r="55" spans="1:69" ht="13" x14ac:dyDescent="0.15">
      <c r="A55" s="41">
        <v>54</v>
      </c>
      <c r="B55" s="60" t="str">
        <f t="shared" si="2"/>
        <v>Heat Stroke: Clinical and Chemical Observations on 44 Cases</v>
      </c>
      <c r="C55" s="46" t="s">
        <v>239</v>
      </c>
      <c r="D55" s="41">
        <v>1</v>
      </c>
      <c r="E55" s="48"/>
      <c r="F55" s="41">
        <v>1</v>
      </c>
      <c r="G55" s="49"/>
      <c r="H55" s="48"/>
      <c r="I55" s="48"/>
      <c r="J55" s="48"/>
      <c r="K55" s="48"/>
      <c r="L55" s="48"/>
      <c r="M55" s="41">
        <v>104</v>
      </c>
      <c r="N55" s="41">
        <v>58</v>
      </c>
      <c r="O55" s="41">
        <v>0.35</v>
      </c>
      <c r="P55" s="41">
        <v>55</v>
      </c>
      <c r="Q55" s="48"/>
      <c r="R55" s="48"/>
      <c r="S55" s="48"/>
      <c r="T55" s="41">
        <v>7</v>
      </c>
      <c r="U55" s="48"/>
      <c r="V55" s="41" t="s">
        <v>168</v>
      </c>
      <c r="W55" s="41">
        <v>55</v>
      </c>
      <c r="X55" s="41"/>
      <c r="Y55" s="48"/>
      <c r="Z55" s="48"/>
      <c r="AA55" s="48"/>
      <c r="AB55" s="48"/>
      <c r="AC55" s="48"/>
      <c r="AD55" s="48"/>
      <c r="AE55" s="49"/>
      <c r="AF55" s="48"/>
      <c r="AG55" s="48"/>
      <c r="AH55" s="64">
        <v>43.111111111111107</v>
      </c>
      <c r="AI55" s="48"/>
      <c r="AJ55" s="48"/>
      <c r="AK55" s="41">
        <v>0</v>
      </c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9"/>
      <c r="BO55" s="48"/>
      <c r="BP55" s="48"/>
      <c r="BQ55" s="48"/>
    </row>
    <row r="56" spans="1:69" ht="13" x14ac:dyDescent="0.15">
      <c r="A56" s="41">
        <v>55</v>
      </c>
      <c r="B56" s="60" t="str">
        <f t="shared" si="2"/>
        <v>Heat Stroke: Clinical and Chemical Observations on 44 Cases</v>
      </c>
      <c r="C56" s="46" t="s">
        <v>240</v>
      </c>
      <c r="D56" s="41">
        <v>1</v>
      </c>
      <c r="E56" s="48"/>
      <c r="F56" s="41">
        <v>1</v>
      </c>
      <c r="G56" s="49"/>
      <c r="H56" s="48"/>
      <c r="I56" s="48"/>
      <c r="J56" s="48"/>
      <c r="K56" s="48"/>
      <c r="L56" s="48"/>
      <c r="M56" s="41">
        <v>104</v>
      </c>
      <c r="N56" s="41">
        <v>58</v>
      </c>
      <c r="O56" s="41">
        <v>0.35</v>
      </c>
      <c r="P56" s="41">
        <v>55</v>
      </c>
      <c r="Q56" s="48"/>
      <c r="R56" s="48"/>
      <c r="S56" s="48"/>
      <c r="T56" s="41">
        <v>7</v>
      </c>
      <c r="U56" s="48"/>
      <c r="V56" s="41" t="s">
        <v>168</v>
      </c>
      <c r="W56" s="41">
        <v>65</v>
      </c>
      <c r="X56" s="41"/>
      <c r="Y56" s="48"/>
      <c r="Z56" s="48"/>
      <c r="AA56" s="48"/>
      <c r="AB56" s="48"/>
      <c r="AC56" s="48"/>
      <c r="AD56" s="48"/>
      <c r="AE56" s="49"/>
      <c r="AF56" s="48"/>
      <c r="AG56" s="48"/>
      <c r="AH56" s="64">
        <v>42.111111111111114</v>
      </c>
      <c r="AI56" s="41">
        <v>32</v>
      </c>
      <c r="AJ56" s="48"/>
      <c r="AK56" s="41">
        <v>0</v>
      </c>
      <c r="AL56" s="48"/>
      <c r="AM56" s="48"/>
      <c r="AN56" s="48"/>
      <c r="AO56" s="41">
        <v>140</v>
      </c>
      <c r="AP56" s="48"/>
      <c r="AQ56" s="41">
        <v>150</v>
      </c>
      <c r="AR56" s="41">
        <v>80</v>
      </c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9"/>
      <c r="BO56" s="48"/>
      <c r="BP56" s="48"/>
      <c r="BQ56" s="48"/>
    </row>
    <row r="57" spans="1:69" ht="13" x14ac:dyDescent="0.15">
      <c r="A57" s="41">
        <v>56</v>
      </c>
      <c r="B57" s="60" t="str">
        <f t="shared" si="2"/>
        <v>Heat Stroke: Clinical and Chemical Observations on 44 Cases</v>
      </c>
      <c r="C57" s="46" t="s">
        <v>241</v>
      </c>
      <c r="D57" s="41">
        <v>1</v>
      </c>
      <c r="E57" s="48"/>
      <c r="F57" s="41">
        <v>1</v>
      </c>
      <c r="G57" s="49"/>
      <c r="H57" s="48"/>
      <c r="I57" s="48"/>
      <c r="J57" s="48"/>
      <c r="K57" s="48"/>
      <c r="L57" s="48"/>
      <c r="M57" s="41">
        <v>104</v>
      </c>
      <c r="N57" s="41">
        <v>58</v>
      </c>
      <c r="O57" s="41">
        <v>0.35</v>
      </c>
      <c r="P57" s="41">
        <v>55</v>
      </c>
      <c r="Q57" s="48"/>
      <c r="R57" s="48"/>
      <c r="S57" s="48"/>
      <c r="T57" s="41">
        <v>7</v>
      </c>
      <c r="U57" s="48"/>
      <c r="V57" s="41" t="s">
        <v>70</v>
      </c>
      <c r="W57" s="41">
        <v>37</v>
      </c>
      <c r="X57" s="41"/>
      <c r="Y57" s="48"/>
      <c r="Z57" s="48"/>
      <c r="AA57" s="48"/>
      <c r="AB57" s="48"/>
      <c r="AC57" s="48"/>
      <c r="AD57" s="48"/>
      <c r="AE57" s="49"/>
      <c r="AF57" s="48"/>
      <c r="AG57" s="48"/>
      <c r="AH57" s="64">
        <v>44.444444444444443</v>
      </c>
      <c r="AI57" s="48"/>
      <c r="AJ57" s="48"/>
      <c r="AK57" s="41">
        <v>0</v>
      </c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9"/>
      <c r="BO57" s="48"/>
      <c r="BP57" s="48"/>
      <c r="BQ57" s="48"/>
    </row>
    <row r="58" spans="1:69" ht="13" x14ac:dyDescent="0.15">
      <c r="A58" s="41">
        <v>57</v>
      </c>
      <c r="B58" s="60" t="str">
        <f t="shared" si="2"/>
        <v>Heat Stroke: Clinical and Chemical Observations on 44 Cases</v>
      </c>
      <c r="C58" s="46" t="s">
        <v>242</v>
      </c>
      <c r="D58" s="41">
        <v>1</v>
      </c>
      <c r="E58" s="48"/>
      <c r="F58" s="41">
        <v>1</v>
      </c>
      <c r="G58" s="49"/>
      <c r="H58" s="48"/>
      <c r="I58" s="48"/>
      <c r="J58" s="48"/>
      <c r="K58" s="48"/>
      <c r="L58" s="48"/>
      <c r="M58" s="41">
        <v>91</v>
      </c>
      <c r="N58" s="41">
        <v>80</v>
      </c>
      <c r="O58" s="41">
        <v>66</v>
      </c>
      <c r="P58" s="41">
        <v>66</v>
      </c>
      <c r="Q58" s="48"/>
      <c r="R58" s="48"/>
      <c r="S58" s="48"/>
      <c r="T58" s="41">
        <v>7</v>
      </c>
      <c r="U58" s="48"/>
      <c r="V58" s="41" t="s">
        <v>70</v>
      </c>
      <c r="W58" s="41">
        <v>68</v>
      </c>
      <c r="X58" s="41"/>
      <c r="Y58" s="48"/>
      <c r="Z58" s="48"/>
      <c r="AA58" s="48"/>
      <c r="AB58" s="48"/>
      <c r="AC58" s="48"/>
      <c r="AD58" s="48"/>
      <c r="AE58" s="49"/>
      <c r="AF58" s="48"/>
      <c r="AG58" s="48"/>
      <c r="AH58" s="64">
        <v>43.000000000000007</v>
      </c>
      <c r="AI58" s="41">
        <v>52</v>
      </c>
      <c r="AJ58" s="48"/>
      <c r="AK58" s="41">
        <v>0</v>
      </c>
      <c r="AL58" s="48"/>
      <c r="AM58" s="41">
        <v>1</v>
      </c>
      <c r="AN58" s="48"/>
      <c r="AO58" s="41">
        <v>168</v>
      </c>
      <c r="AP58" s="41"/>
      <c r="AQ58" s="41">
        <v>120</v>
      </c>
      <c r="AR58" s="41">
        <v>40</v>
      </c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9"/>
      <c r="BO58" s="48"/>
      <c r="BP58" s="48"/>
      <c r="BQ58" s="48"/>
    </row>
    <row r="59" spans="1:69" ht="13" x14ac:dyDescent="0.15">
      <c r="A59" s="41">
        <v>58</v>
      </c>
      <c r="B59" s="60" t="str">
        <f t="shared" si="2"/>
        <v>Heat Stroke: Clinical and Chemical Observations on 44 Cases</v>
      </c>
      <c r="C59" s="46" t="s">
        <v>243</v>
      </c>
      <c r="D59" s="41">
        <v>1</v>
      </c>
      <c r="E59" s="48"/>
      <c r="F59" s="41">
        <v>1</v>
      </c>
      <c r="G59" s="49"/>
      <c r="H59" s="48"/>
      <c r="I59" s="48"/>
      <c r="J59" s="48"/>
      <c r="K59" s="48"/>
      <c r="L59" s="48"/>
      <c r="M59" s="41">
        <v>91</v>
      </c>
      <c r="N59" s="41">
        <v>80</v>
      </c>
      <c r="O59" s="41">
        <v>66</v>
      </c>
      <c r="P59" s="41">
        <v>66</v>
      </c>
      <c r="Q59" s="48"/>
      <c r="R59" s="48"/>
      <c r="S59" s="48"/>
      <c r="T59" s="41">
        <v>7</v>
      </c>
      <c r="U59" s="48"/>
      <c r="V59" s="41" t="s">
        <v>70</v>
      </c>
      <c r="W59" s="41">
        <v>58</v>
      </c>
      <c r="X59" s="41"/>
      <c r="Y59" s="48"/>
      <c r="Z59" s="48"/>
      <c r="AA59" s="48"/>
      <c r="AB59" s="48"/>
      <c r="AC59" s="48"/>
      <c r="AD59" s="48"/>
      <c r="AE59" s="49"/>
      <c r="AF59" s="48"/>
      <c r="AG59" s="48"/>
      <c r="AH59" s="64">
        <v>42.666666666666664</v>
      </c>
      <c r="AI59" s="41">
        <v>28</v>
      </c>
      <c r="AJ59" s="48"/>
      <c r="AK59" s="41">
        <v>0</v>
      </c>
      <c r="AL59" s="48"/>
      <c r="AM59" s="41">
        <v>0</v>
      </c>
      <c r="AN59" s="48"/>
      <c r="AO59" s="41">
        <v>112</v>
      </c>
      <c r="AP59" s="41"/>
      <c r="AQ59" s="41">
        <v>68</v>
      </c>
      <c r="AR59" s="41">
        <v>40</v>
      </c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9"/>
      <c r="BO59" s="48"/>
      <c r="BP59" s="48"/>
      <c r="BQ59" s="48"/>
    </row>
    <row r="60" spans="1:69" ht="13" x14ac:dyDescent="0.15">
      <c r="A60" s="41">
        <v>59</v>
      </c>
      <c r="B60" s="60" t="str">
        <f t="shared" si="2"/>
        <v>Heat Stroke: Clinical and Chemical Observations on 44 Cases</v>
      </c>
      <c r="C60" s="46" t="s">
        <v>244</v>
      </c>
      <c r="D60" s="41">
        <v>0</v>
      </c>
      <c r="E60" s="48"/>
      <c r="F60" s="41">
        <v>1</v>
      </c>
      <c r="G60" s="49"/>
      <c r="H60" s="48"/>
      <c r="I60" s="48"/>
      <c r="J60" s="48"/>
      <c r="K60" s="48"/>
      <c r="L60" s="48"/>
      <c r="M60" s="41">
        <v>98</v>
      </c>
      <c r="N60" s="41">
        <v>58</v>
      </c>
      <c r="O60" s="41">
        <v>16</v>
      </c>
      <c r="P60" s="41">
        <v>22</v>
      </c>
      <c r="Q60" s="48"/>
      <c r="R60" s="48"/>
      <c r="S60" s="48"/>
      <c r="T60" s="41">
        <v>7</v>
      </c>
      <c r="U60" s="48"/>
      <c r="V60" s="41" t="s">
        <v>70</v>
      </c>
      <c r="W60" s="41">
        <v>64</v>
      </c>
      <c r="X60" s="41"/>
      <c r="Y60" s="48"/>
      <c r="Z60" s="48"/>
      <c r="AA60" s="48"/>
      <c r="AB60" s="48"/>
      <c r="AC60" s="48"/>
      <c r="AD60" s="48"/>
      <c r="AE60" s="49"/>
      <c r="AF60" s="48"/>
      <c r="AG60" s="48"/>
      <c r="AH60" s="64">
        <v>41</v>
      </c>
      <c r="AI60" s="41">
        <v>30</v>
      </c>
      <c r="AJ60" s="48"/>
      <c r="AK60" s="41">
        <v>0</v>
      </c>
      <c r="AL60" s="48"/>
      <c r="AM60" s="41">
        <v>1</v>
      </c>
      <c r="AN60" s="48"/>
      <c r="AO60" s="41">
        <v>120</v>
      </c>
      <c r="AP60" s="41"/>
      <c r="AQ60" s="41">
        <v>130</v>
      </c>
      <c r="AR60" s="41">
        <v>70</v>
      </c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9"/>
      <c r="BO60" s="48"/>
      <c r="BP60" s="48"/>
      <c r="BQ60" s="48"/>
    </row>
    <row r="61" spans="1:69" ht="13" x14ac:dyDescent="0.15">
      <c r="A61" s="41">
        <v>60</v>
      </c>
      <c r="B61" s="60" t="str">
        <f t="shared" si="2"/>
        <v>Heat Stroke: Clinical and Chemical Observations on 44 Cases</v>
      </c>
      <c r="C61" s="46" t="s">
        <v>245</v>
      </c>
      <c r="D61" s="41">
        <v>0</v>
      </c>
      <c r="E61" s="48"/>
      <c r="F61" s="41">
        <v>1</v>
      </c>
      <c r="G61" s="49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1">
        <v>8</v>
      </c>
      <c r="U61" s="48"/>
      <c r="V61" s="41" t="s">
        <v>70</v>
      </c>
      <c r="W61" s="41">
        <v>70</v>
      </c>
      <c r="X61" s="41"/>
      <c r="Y61" s="48"/>
      <c r="Z61" s="48"/>
      <c r="AA61" s="48"/>
      <c r="AB61" s="48"/>
      <c r="AC61" s="48"/>
      <c r="AD61" s="48"/>
      <c r="AE61" s="49"/>
      <c r="AF61" s="48"/>
      <c r="AG61" s="48"/>
      <c r="AH61" s="64">
        <v>42.666666666666664</v>
      </c>
      <c r="AI61" s="41"/>
      <c r="AJ61" s="48"/>
      <c r="AK61" s="41">
        <v>0</v>
      </c>
      <c r="AL61" s="48"/>
      <c r="AM61" s="41">
        <v>1</v>
      </c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9"/>
      <c r="BO61" s="48"/>
      <c r="BP61" s="48"/>
      <c r="BQ61" s="48"/>
    </row>
    <row r="62" spans="1:69" ht="13" x14ac:dyDescent="0.15">
      <c r="A62" s="41">
        <v>61</v>
      </c>
      <c r="B62" s="60" t="str">
        <f t="shared" si="2"/>
        <v>Heat Stroke: Clinical and Chemical Observations on 44 Cases</v>
      </c>
      <c r="C62" s="46" t="s">
        <v>246</v>
      </c>
      <c r="D62" s="41">
        <v>1</v>
      </c>
      <c r="E62" s="48"/>
      <c r="F62" s="41">
        <v>1</v>
      </c>
      <c r="G62" s="49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1">
        <v>8</v>
      </c>
      <c r="U62" s="48"/>
      <c r="V62" s="41" t="s">
        <v>70</v>
      </c>
      <c r="W62" s="41">
        <v>55</v>
      </c>
      <c r="X62" s="41"/>
      <c r="Y62" s="48"/>
      <c r="Z62" s="48"/>
      <c r="AA62" s="48"/>
      <c r="AB62" s="48"/>
      <c r="AC62" s="48"/>
      <c r="AD62" s="48"/>
      <c r="AE62" s="49"/>
      <c r="AF62" s="48"/>
      <c r="AG62" s="48"/>
      <c r="AH62" s="64">
        <v>42.777777777777779</v>
      </c>
      <c r="AI62" s="41">
        <v>30</v>
      </c>
      <c r="AJ62" s="48"/>
      <c r="AK62" s="41">
        <v>0</v>
      </c>
      <c r="AL62" s="48"/>
      <c r="AM62" s="41">
        <v>1</v>
      </c>
      <c r="AN62" s="48"/>
      <c r="AO62" s="41">
        <v>128</v>
      </c>
      <c r="AP62" s="41"/>
      <c r="AQ62" s="41">
        <v>80</v>
      </c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9"/>
      <c r="BO62" s="48"/>
      <c r="BP62" s="48"/>
      <c r="BQ62" s="48"/>
    </row>
    <row r="63" spans="1:69" ht="13" x14ac:dyDescent="0.15">
      <c r="A63" s="18">
        <f t="shared" ref="A63:A110" si="3">A62+1</f>
        <v>62</v>
      </c>
      <c r="B63" s="65" t="str">
        <f t="shared" ref="B63:B92" si="4">HYPERLINK("http://qjmed.oxfordjournals.org/content/qjmed/59/2/523.full.pdf","Heat Stroke at the Mekkah Pilgrimate: Clinical Characteristics and Course of 30 Patients")</f>
        <v>Heat Stroke at the Mekkah Pilgrimate: Clinical Characteristics and Course of 30 Patients</v>
      </c>
      <c r="C63" s="18">
        <v>1</v>
      </c>
      <c r="D63" s="18">
        <v>0</v>
      </c>
      <c r="F63" s="18">
        <v>1</v>
      </c>
      <c r="G63" s="66" t="s">
        <v>247</v>
      </c>
      <c r="H63" s="18">
        <v>0</v>
      </c>
      <c r="V63" s="18" t="s">
        <v>70</v>
      </c>
      <c r="W63" s="18">
        <v>50</v>
      </c>
      <c r="X63" s="18"/>
      <c r="AB63" s="18" t="s">
        <v>248</v>
      </c>
      <c r="AE63" s="55"/>
      <c r="AH63" s="18">
        <v>42</v>
      </c>
      <c r="AK63" s="18">
        <v>0</v>
      </c>
      <c r="AN63" s="18">
        <v>1</v>
      </c>
      <c r="AO63" s="18">
        <v>136</v>
      </c>
      <c r="AQ63" s="18">
        <v>120</v>
      </c>
      <c r="AR63" s="18">
        <v>70</v>
      </c>
      <c r="AZ63" s="18">
        <v>7.6</v>
      </c>
      <c r="BC63" s="18">
        <v>85000</v>
      </c>
      <c r="BD63" s="18">
        <v>0</v>
      </c>
      <c r="BE63" s="18">
        <v>0</v>
      </c>
      <c r="BF63" s="18">
        <v>0</v>
      </c>
      <c r="BG63" s="18">
        <v>0</v>
      </c>
      <c r="BH63" s="18">
        <v>0</v>
      </c>
      <c r="BI63" s="18">
        <v>0</v>
      </c>
      <c r="BJ63" s="18">
        <v>28</v>
      </c>
      <c r="BK63" s="18">
        <v>8</v>
      </c>
      <c r="BL63" s="18">
        <v>47</v>
      </c>
      <c r="BN63" s="55"/>
      <c r="BO63" s="18">
        <v>38.5</v>
      </c>
      <c r="BP63" s="18">
        <v>20</v>
      </c>
      <c r="BQ63" s="18"/>
    </row>
    <row r="64" spans="1:69" ht="13" x14ac:dyDescent="0.15">
      <c r="A64" s="18">
        <f t="shared" si="3"/>
        <v>63</v>
      </c>
      <c r="B64" s="65" t="str">
        <f t="shared" si="4"/>
        <v>Heat Stroke at the Mekkah Pilgrimate: Clinical Characteristics and Course of 30 Patients</v>
      </c>
      <c r="C64" s="18">
        <f t="shared" ref="C64:C92" si="5">C63+1</f>
        <v>2</v>
      </c>
      <c r="D64" s="18">
        <v>0</v>
      </c>
      <c r="F64" s="18">
        <v>1</v>
      </c>
      <c r="G64" s="66" t="s">
        <v>247</v>
      </c>
      <c r="H64" s="18">
        <v>1</v>
      </c>
      <c r="V64" s="18" t="s">
        <v>70</v>
      </c>
      <c r="W64" s="18">
        <v>58</v>
      </c>
      <c r="X64" s="18"/>
      <c r="AB64" s="18" t="s">
        <v>248</v>
      </c>
      <c r="AE64" s="55"/>
      <c r="AH64" s="18">
        <v>42.2</v>
      </c>
      <c r="AK64" s="18">
        <v>0</v>
      </c>
      <c r="AN64" s="18">
        <v>1</v>
      </c>
      <c r="AO64" s="18">
        <v>140</v>
      </c>
      <c r="AQ64" s="18">
        <v>100</v>
      </c>
      <c r="AR64" s="18">
        <v>60</v>
      </c>
      <c r="AZ64" s="18">
        <v>11.8</v>
      </c>
      <c r="BC64" s="18">
        <v>145000</v>
      </c>
      <c r="BD64" s="18">
        <v>1</v>
      </c>
      <c r="BE64" s="18">
        <v>0</v>
      </c>
      <c r="BF64" s="18">
        <v>0</v>
      </c>
      <c r="BG64" s="18">
        <v>0</v>
      </c>
      <c r="BH64" s="18">
        <v>0</v>
      </c>
      <c r="BI64" s="18">
        <v>0</v>
      </c>
      <c r="BJ64" s="18">
        <v>24</v>
      </c>
      <c r="BK64" s="18">
        <v>10</v>
      </c>
      <c r="BL64" s="18">
        <v>392</v>
      </c>
      <c r="BN64" s="55"/>
      <c r="BO64" s="18">
        <v>38.5</v>
      </c>
      <c r="BP64" s="18">
        <v>35</v>
      </c>
      <c r="BQ64" s="18"/>
    </row>
    <row r="65" spans="1:69" ht="13" x14ac:dyDescent="0.15">
      <c r="A65" s="18">
        <f t="shared" si="3"/>
        <v>64</v>
      </c>
      <c r="B65" s="65" t="str">
        <f t="shared" si="4"/>
        <v>Heat Stroke at the Mekkah Pilgrimate: Clinical Characteristics and Course of 30 Patients</v>
      </c>
      <c r="C65" s="18">
        <f t="shared" si="5"/>
        <v>3</v>
      </c>
      <c r="D65" s="18">
        <v>0</v>
      </c>
      <c r="F65" s="18">
        <v>1</v>
      </c>
      <c r="G65" s="66" t="s">
        <v>247</v>
      </c>
      <c r="H65" s="18">
        <v>0</v>
      </c>
      <c r="V65" s="18" t="s">
        <v>70</v>
      </c>
      <c r="W65" s="18">
        <v>50</v>
      </c>
      <c r="X65" s="18"/>
      <c r="AB65" s="18" t="s">
        <v>248</v>
      </c>
      <c r="AE65" s="55"/>
      <c r="AH65" s="18">
        <v>41.6</v>
      </c>
      <c r="AK65" s="18">
        <v>0</v>
      </c>
      <c r="AN65" s="18">
        <v>1</v>
      </c>
      <c r="AO65" s="18">
        <v>120</v>
      </c>
      <c r="AQ65" s="18">
        <v>160</v>
      </c>
      <c r="AR65" s="18">
        <v>80</v>
      </c>
      <c r="AZ65" s="18">
        <v>12.9</v>
      </c>
      <c r="BC65" s="18">
        <v>339000</v>
      </c>
      <c r="BD65" s="18">
        <v>0</v>
      </c>
      <c r="BE65" s="18">
        <v>0</v>
      </c>
      <c r="BF65" s="18">
        <v>0</v>
      </c>
      <c r="BG65" s="18">
        <v>0</v>
      </c>
      <c r="BH65" s="18">
        <v>0</v>
      </c>
      <c r="BI65" s="18">
        <v>0</v>
      </c>
      <c r="BJ65" s="18">
        <v>38</v>
      </c>
      <c r="BK65" s="18">
        <v>18</v>
      </c>
      <c r="BL65" s="18">
        <v>229</v>
      </c>
      <c r="BN65" s="55"/>
      <c r="BO65" s="18">
        <v>38.5</v>
      </c>
      <c r="BP65" s="18">
        <v>85</v>
      </c>
      <c r="BQ65" s="18"/>
    </row>
    <row r="66" spans="1:69" ht="13" x14ac:dyDescent="0.15">
      <c r="A66" s="18">
        <f t="shared" si="3"/>
        <v>65</v>
      </c>
      <c r="B66" s="65" t="str">
        <f t="shared" si="4"/>
        <v>Heat Stroke at the Mekkah Pilgrimate: Clinical Characteristics and Course of 30 Patients</v>
      </c>
      <c r="C66" s="18">
        <f t="shared" si="5"/>
        <v>4</v>
      </c>
      <c r="D66" s="18">
        <v>0</v>
      </c>
      <c r="F66" s="18">
        <v>1</v>
      </c>
      <c r="G66" s="66" t="s">
        <v>247</v>
      </c>
      <c r="H66" s="18">
        <v>0</v>
      </c>
      <c r="V66" s="18" t="s">
        <v>70</v>
      </c>
      <c r="W66" s="18">
        <v>50</v>
      </c>
      <c r="X66" s="18"/>
      <c r="AB66" s="18" t="s">
        <v>248</v>
      </c>
      <c r="AE66" s="55"/>
      <c r="AH66" s="18">
        <v>42</v>
      </c>
      <c r="AK66" s="18">
        <v>0</v>
      </c>
      <c r="AN66" s="18">
        <v>1</v>
      </c>
      <c r="AO66" s="18">
        <v>125</v>
      </c>
      <c r="AQ66" s="18">
        <v>110</v>
      </c>
      <c r="AR66" s="18">
        <v>80</v>
      </c>
      <c r="AZ66" s="18">
        <v>11.6</v>
      </c>
      <c r="BC66" s="18">
        <v>347000</v>
      </c>
      <c r="BD66" s="18">
        <v>0</v>
      </c>
      <c r="BE66" s="18">
        <v>0</v>
      </c>
      <c r="BF66" s="18">
        <v>0</v>
      </c>
      <c r="BG66" s="18">
        <v>0</v>
      </c>
      <c r="BH66" s="18">
        <v>0</v>
      </c>
      <c r="BI66" s="18">
        <v>0</v>
      </c>
      <c r="BJ66" s="18">
        <v>32</v>
      </c>
      <c r="BK66" s="18">
        <v>11</v>
      </c>
      <c r="BL66" s="18">
        <v>461</v>
      </c>
      <c r="BN66" s="55"/>
      <c r="BO66" s="18">
        <v>38.5</v>
      </c>
      <c r="BP66" s="18">
        <v>35</v>
      </c>
      <c r="BQ66" s="18"/>
    </row>
    <row r="67" spans="1:69" ht="13" x14ac:dyDescent="0.15">
      <c r="A67" s="18">
        <f t="shared" si="3"/>
        <v>66</v>
      </c>
      <c r="B67" s="65" t="str">
        <f t="shared" si="4"/>
        <v>Heat Stroke at the Mekkah Pilgrimate: Clinical Characteristics and Course of 30 Patients</v>
      </c>
      <c r="C67" s="18">
        <f t="shared" si="5"/>
        <v>5</v>
      </c>
      <c r="D67" s="18">
        <v>0</v>
      </c>
      <c r="F67" s="18">
        <v>1</v>
      </c>
      <c r="G67" s="66" t="s">
        <v>247</v>
      </c>
      <c r="H67" s="18">
        <v>0</v>
      </c>
      <c r="V67" s="18" t="s">
        <v>70</v>
      </c>
      <c r="W67" s="18">
        <v>45</v>
      </c>
      <c r="X67" s="18"/>
      <c r="AB67" s="18" t="s">
        <v>248</v>
      </c>
      <c r="AE67" s="55"/>
      <c r="AH67" s="18">
        <v>41</v>
      </c>
      <c r="AK67" s="18">
        <v>0</v>
      </c>
      <c r="AN67" s="18">
        <v>1</v>
      </c>
      <c r="AO67" s="18">
        <v>130</v>
      </c>
      <c r="AQ67" s="18">
        <v>90</v>
      </c>
      <c r="AR67" s="18">
        <v>60</v>
      </c>
      <c r="AZ67" s="18">
        <v>11.9</v>
      </c>
      <c r="BC67" s="18">
        <v>274000</v>
      </c>
      <c r="BD67" s="18">
        <v>0</v>
      </c>
      <c r="BE67" s="18">
        <v>0</v>
      </c>
      <c r="BF67" s="18">
        <v>0</v>
      </c>
      <c r="BG67" s="18">
        <v>0</v>
      </c>
      <c r="BH67" s="18">
        <v>0</v>
      </c>
      <c r="BI67" s="18">
        <v>0</v>
      </c>
      <c r="BJ67" s="18">
        <v>91</v>
      </c>
      <c r="BK67" s="18">
        <v>79</v>
      </c>
      <c r="BL67" s="18">
        <v>106</v>
      </c>
      <c r="BN67" s="55"/>
      <c r="BO67" s="18">
        <v>38.5</v>
      </c>
      <c r="BP67" s="18">
        <v>60</v>
      </c>
      <c r="BQ67" s="18"/>
    </row>
    <row r="68" spans="1:69" ht="13" x14ac:dyDescent="0.15">
      <c r="A68" s="18">
        <f t="shared" si="3"/>
        <v>67</v>
      </c>
      <c r="B68" s="65" t="str">
        <f t="shared" si="4"/>
        <v>Heat Stroke at the Mekkah Pilgrimate: Clinical Characteristics and Course of 30 Patients</v>
      </c>
      <c r="C68" s="18">
        <f t="shared" si="5"/>
        <v>6</v>
      </c>
      <c r="D68" s="18">
        <v>0</v>
      </c>
      <c r="F68" s="18">
        <v>1</v>
      </c>
      <c r="G68" s="66" t="s">
        <v>247</v>
      </c>
      <c r="H68" s="18">
        <v>0</v>
      </c>
      <c r="V68" s="18" t="s">
        <v>70</v>
      </c>
      <c r="W68" s="18">
        <v>63</v>
      </c>
      <c r="X68" s="18"/>
      <c r="AB68" s="18" t="s">
        <v>248</v>
      </c>
      <c r="AE68" s="55"/>
      <c r="AH68" s="18">
        <v>42.1</v>
      </c>
      <c r="AK68" s="18">
        <v>0</v>
      </c>
      <c r="AN68" s="18">
        <v>1</v>
      </c>
      <c r="AO68" s="18">
        <v>120</v>
      </c>
      <c r="AQ68" s="18">
        <v>165</v>
      </c>
      <c r="AR68" s="18">
        <v>90</v>
      </c>
      <c r="AZ68" s="18">
        <v>9.6</v>
      </c>
      <c r="BC68" s="18">
        <v>275000</v>
      </c>
      <c r="BD68" s="18">
        <v>0</v>
      </c>
      <c r="BE68" s="18">
        <v>0</v>
      </c>
      <c r="BF68" s="18">
        <v>0</v>
      </c>
      <c r="BG68" s="18">
        <v>0</v>
      </c>
      <c r="BH68" s="18">
        <v>0</v>
      </c>
      <c r="BI68" s="18">
        <v>0</v>
      </c>
      <c r="BJ68" s="18">
        <v>38</v>
      </c>
      <c r="BK68" s="18">
        <v>25</v>
      </c>
      <c r="BL68" s="18">
        <v>311</v>
      </c>
      <c r="BN68" s="55"/>
      <c r="BO68" s="18">
        <v>38.5</v>
      </c>
      <c r="BP68" s="18">
        <v>37</v>
      </c>
      <c r="BQ68" s="18"/>
    </row>
    <row r="69" spans="1:69" ht="13" x14ac:dyDescent="0.15">
      <c r="A69" s="18">
        <f t="shared" si="3"/>
        <v>68</v>
      </c>
      <c r="B69" s="65" t="str">
        <f t="shared" si="4"/>
        <v>Heat Stroke at the Mekkah Pilgrimate: Clinical Characteristics and Course of 30 Patients</v>
      </c>
      <c r="C69" s="18">
        <f t="shared" si="5"/>
        <v>7</v>
      </c>
      <c r="D69" s="18">
        <v>0</v>
      </c>
      <c r="F69" s="18">
        <v>1</v>
      </c>
      <c r="G69" s="66" t="s">
        <v>247</v>
      </c>
      <c r="H69" s="18">
        <v>1</v>
      </c>
      <c r="V69" s="18" t="s">
        <v>70</v>
      </c>
      <c r="W69" s="18">
        <v>65</v>
      </c>
      <c r="X69" s="18"/>
      <c r="AB69" s="18" t="s">
        <v>248</v>
      </c>
      <c r="AE69" s="55"/>
      <c r="AH69" s="18">
        <v>41.9</v>
      </c>
      <c r="AK69" s="18">
        <v>0</v>
      </c>
      <c r="AN69" s="18">
        <v>1</v>
      </c>
      <c r="AO69" s="18">
        <v>122</v>
      </c>
      <c r="AQ69" s="18">
        <v>55</v>
      </c>
      <c r="AR69" s="18">
        <v>30</v>
      </c>
      <c r="AZ69" s="18">
        <v>15.1</v>
      </c>
      <c r="BC69" s="18">
        <v>260000</v>
      </c>
      <c r="BD69" s="18">
        <v>1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81</v>
      </c>
      <c r="BK69" s="18">
        <v>31</v>
      </c>
      <c r="BL69" s="18">
        <v>301</v>
      </c>
      <c r="BN69" s="55"/>
      <c r="BO69" s="18">
        <v>38.5</v>
      </c>
      <c r="BP69" s="18">
        <v>60</v>
      </c>
      <c r="BQ69" s="18"/>
    </row>
    <row r="70" spans="1:69" ht="13" x14ac:dyDescent="0.15">
      <c r="A70" s="18">
        <f t="shared" si="3"/>
        <v>69</v>
      </c>
      <c r="B70" s="65" t="str">
        <f t="shared" si="4"/>
        <v>Heat Stroke at the Mekkah Pilgrimate: Clinical Characteristics and Course of 30 Patients</v>
      </c>
      <c r="C70" s="18">
        <f t="shared" si="5"/>
        <v>8</v>
      </c>
      <c r="D70" s="18">
        <v>0</v>
      </c>
      <c r="F70" s="18">
        <v>1</v>
      </c>
      <c r="G70" s="66" t="s">
        <v>247</v>
      </c>
      <c r="H70" s="18">
        <v>0</v>
      </c>
      <c r="V70" s="18" t="s">
        <v>168</v>
      </c>
      <c r="W70" s="18">
        <v>70</v>
      </c>
      <c r="X70" s="18"/>
      <c r="AB70" s="18" t="s">
        <v>248</v>
      </c>
      <c r="AE70" s="55"/>
      <c r="AH70" s="18">
        <v>40.799999999999997</v>
      </c>
      <c r="AK70" s="18">
        <v>0</v>
      </c>
      <c r="AN70" s="18">
        <v>1</v>
      </c>
      <c r="AO70" s="18">
        <v>110</v>
      </c>
      <c r="AQ70" s="18">
        <v>115</v>
      </c>
      <c r="AR70" s="18">
        <v>70</v>
      </c>
      <c r="AZ70" s="18">
        <v>12.7</v>
      </c>
      <c r="BC70" s="18">
        <v>335000</v>
      </c>
      <c r="BD70" s="18">
        <v>0</v>
      </c>
      <c r="BE70" s="18">
        <v>0</v>
      </c>
      <c r="BF70" s="18">
        <v>0</v>
      </c>
      <c r="BG70" s="18">
        <v>0</v>
      </c>
      <c r="BH70" s="18">
        <v>0</v>
      </c>
      <c r="BI70" s="18">
        <v>0</v>
      </c>
      <c r="BJ70" s="18">
        <v>18</v>
      </c>
      <c r="BK70" s="18">
        <v>12</v>
      </c>
      <c r="BL70" s="18">
        <v>126</v>
      </c>
      <c r="BN70" s="55"/>
      <c r="BO70" s="18">
        <v>38.5</v>
      </c>
      <c r="BP70" s="18">
        <v>35</v>
      </c>
      <c r="BQ70" s="18"/>
    </row>
    <row r="71" spans="1:69" ht="13" x14ac:dyDescent="0.15">
      <c r="A71" s="18">
        <f t="shared" si="3"/>
        <v>70</v>
      </c>
      <c r="B71" s="65" t="str">
        <f t="shared" si="4"/>
        <v>Heat Stroke at the Mekkah Pilgrimate: Clinical Characteristics and Course of 30 Patients</v>
      </c>
      <c r="C71" s="18">
        <f t="shared" si="5"/>
        <v>9</v>
      </c>
      <c r="D71" s="18">
        <v>1</v>
      </c>
      <c r="F71" s="18">
        <v>1</v>
      </c>
      <c r="G71" s="66" t="s">
        <v>247</v>
      </c>
      <c r="H71" s="18">
        <v>1</v>
      </c>
      <c r="V71" s="18" t="s">
        <v>168</v>
      </c>
      <c r="W71" s="18">
        <v>39</v>
      </c>
      <c r="X71" s="18"/>
      <c r="AB71" s="18" t="s">
        <v>248</v>
      </c>
      <c r="AE71" s="55"/>
      <c r="AH71" s="18">
        <v>42</v>
      </c>
      <c r="AK71" s="18">
        <v>0</v>
      </c>
      <c r="AN71" s="18">
        <v>1</v>
      </c>
      <c r="AO71" s="18">
        <v>100</v>
      </c>
      <c r="AQ71" s="18">
        <v>100</v>
      </c>
      <c r="AR71" s="18">
        <v>60</v>
      </c>
      <c r="AZ71" s="18">
        <v>15.4</v>
      </c>
      <c r="BC71" s="18">
        <v>142000</v>
      </c>
      <c r="BD71" s="18">
        <v>0</v>
      </c>
      <c r="BE71" s="18">
        <v>1</v>
      </c>
      <c r="BF71" s="18">
        <v>0</v>
      </c>
      <c r="BG71" s="18">
        <v>0</v>
      </c>
      <c r="BH71" s="18">
        <v>0</v>
      </c>
      <c r="BI71" s="18">
        <v>0</v>
      </c>
      <c r="BJ71" s="18">
        <v>465</v>
      </c>
      <c r="BK71" s="18">
        <v>150</v>
      </c>
      <c r="BL71" s="18" t="s">
        <v>249</v>
      </c>
      <c r="BN71" s="55"/>
      <c r="BO71" s="18">
        <v>38.5</v>
      </c>
      <c r="BP71" s="18">
        <v>120</v>
      </c>
      <c r="BQ71" s="18"/>
    </row>
    <row r="72" spans="1:69" ht="13" x14ac:dyDescent="0.15">
      <c r="A72" s="18">
        <f t="shared" si="3"/>
        <v>71</v>
      </c>
      <c r="B72" s="65" t="str">
        <f t="shared" si="4"/>
        <v>Heat Stroke at the Mekkah Pilgrimate: Clinical Characteristics and Course of 30 Patients</v>
      </c>
      <c r="C72" s="18">
        <f t="shared" si="5"/>
        <v>10</v>
      </c>
      <c r="D72" s="18">
        <v>0</v>
      </c>
      <c r="F72" s="18">
        <v>1</v>
      </c>
      <c r="G72" s="66" t="s">
        <v>247</v>
      </c>
      <c r="H72" s="18">
        <v>0</v>
      </c>
      <c r="V72" s="18" t="s">
        <v>168</v>
      </c>
      <c r="W72" s="18">
        <v>60</v>
      </c>
      <c r="X72" s="18"/>
      <c r="AB72" s="18" t="s">
        <v>250</v>
      </c>
      <c r="AE72" s="55"/>
      <c r="AH72" s="18">
        <v>42.5</v>
      </c>
      <c r="AK72" s="18">
        <v>0</v>
      </c>
      <c r="AN72" s="18">
        <v>1</v>
      </c>
      <c r="AO72" s="18">
        <v>120</v>
      </c>
      <c r="AQ72" s="18">
        <v>100</v>
      </c>
      <c r="AR72" s="18">
        <v>70</v>
      </c>
      <c r="AZ72" s="18">
        <v>12</v>
      </c>
      <c r="BC72" s="18">
        <v>301000</v>
      </c>
      <c r="BD72" s="18">
        <v>0</v>
      </c>
      <c r="BE72" s="18">
        <v>0</v>
      </c>
      <c r="BF72" s="18">
        <v>0</v>
      </c>
      <c r="BG72" s="18">
        <v>0</v>
      </c>
      <c r="BH72" s="18">
        <v>0</v>
      </c>
      <c r="BI72" s="18">
        <v>0</v>
      </c>
      <c r="BJ72" s="18">
        <v>34</v>
      </c>
      <c r="BK72" s="18">
        <v>35</v>
      </c>
      <c r="BL72" s="18">
        <v>92</v>
      </c>
      <c r="BN72" s="55"/>
      <c r="BO72" s="18">
        <v>38.5</v>
      </c>
      <c r="BP72" s="18">
        <v>45</v>
      </c>
      <c r="BQ72" s="18"/>
    </row>
    <row r="73" spans="1:69" ht="13" x14ac:dyDescent="0.15">
      <c r="A73" s="18">
        <f t="shared" si="3"/>
        <v>72</v>
      </c>
      <c r="B73" s="65" t="str">
        <f t="shared" si="4"/>
        <v>Heat Stroke at the Mekkah Pilgrimate: Clinical Characteristics and Course of 30 Patients</v>
      </c>
      <c r="C73" s="18">
        <f t="shared" si="5"/>
        <v>11</v>
      </c>
      <c r="D73" s="18">
        <v>0</v>
      </c>
      <c r="F73" s="18">
        <v>1</v>
      </c>
      <c r="G73" s="66" t="s">
        <v>247</v>
      </c>
      <c r="H73" s="18">
        <v>1</v>
      </c>
      <c r="V73" s="18" t="s">
        <v>168</v>
      </c>
      <c r="W73" s="18">
        <v>62</v>
      </c>
      <c r="X73" s="18"/>
      <c r="AB73" s="18" t="s">
        <v>250</v>
      </c>
      <c r="AE73" s="55"/>
      <c r="AH73" s="18">
        <v>43.1</v>
      </c>
      <c r="AK73" s="18">
        <v>0</v>
      </c>
      <c r="AN73" s="18">
        <v>1</v>
      </c>
      <c r="AO73" s="18">
        <v>128</v>
      </c>
      <c r="AQ73" s="18">
        <v>95</v>
      </c>
      <c r="AR73" s="18">
        <v>60</v>
      </c>
      <c r="AZ73" s="18">
        <v>14.4</v>
      </c>
      <c r="BC73" s="18">
        <v>225000</v>
      </c>
      <c r="BD73" s="18">
        <v>0</v>
      </c>
      <c r="BE73" s="18">
        <v>0</v>
      </c>
      <c r="BF73" s="18">
        <v>1</v>
      </c>
      <c r="BG73" s="18">
        <v>1</v>
      </c>
      <c r="BH73" s="18">
        <v>0</v>
      </c>
      <c r="BI73" s="18">
        <v>0</v>
      </c>
      <c r="BJ73" s="18">
        <v>118</v>
      </c>
      <c r="BK73" s="18">
        <v>252</v>
      </c>
      <c r="BL73" s="18">
        <v>738</v>
      </c>
      <c r="BN73" s="55"/>
      <c r="BO73" s="18">
        <v>38.5</v>
      </c>
      <c r="BP73" s="18">
        <v>110</v>
      </c>
      <c r="BQ73" s="18"/>
    </row>
    <row r="74" spans="1:69" ht="13" x14ac:dyDescent="0.15">
      <c r="A74" s="18">
        <f t="shared" si="3"/>
        <v>73</v>
      </c>
      <c r="B74" s="65" t="str">
        <f t="shared" si="4"/>
        <v>Heat Stroke at the Mekkah Pilgrimate: Clinical Characteristics and Course of 30 Patients</v>
      </c>
      <c r="C74" s="18">
        <f t="shared" si="5"/>
        <v>12</v>
      </c>
      <c r="D74" s="18">
        <v>1</v>
      </c>
      <c r="F74" s="18">
        <v>1</v>
      </c>
      <c r="G74" s="66" t="s">
        <v>247</v>
      </c>
      <c r="H74" s="18">
        <v>1</v>
      </c>
      <c r="J74" s="18">
        <v>1</v>
      </c>
      <c r="V74" s="18" t="s">
        <v>168</v>
      </c>
      <c r="W74" s="18">
        <v>75</v>
      </c>
      <c r="X74" s="18"/>
      <c r="AB74" s="18" t="s">
        <v>251</v>
      </c>
      <c r="AE74" s="55"/>
      <c r="AH74" s="18">
        <v>42.9</v>
      </c>
      <c r="AK74" s="18">
        <v>0</v>
      </c>
      <c r="AN74" s="18">
        <v>1</v>
      </c>
      <c r="AO74" s="18">
        <v>136</v>
      </c>
      <c r="AQ74" s="18">
        <v>70</v>
      </c>
      <c r="AR74" s="18">
        <v>50</v>
      </c>
      <c r="AZ74" s="18">
        <v>13</v>
      </c>
      <c r="BC74" s="18">
        <v>29000</v>
      </c>
      <c r="BD74" s="18">
        <v>0</v>
      </c>
      <c r="BE74" s="18">
        <v>0</v>
      </c>
      <c r="BF74" s="18">
        <v>1</v>
      </c>
      <c r="BG74" s="18">
        <v>0</v>
      </c>
      <c r="BH74" s="18">
        <v>0</v>
      </c>
      <c r="BI74" s="18">
        <v>0</v>
      </c>
      <c r="BJ74" s="18">
        <v>25</v>
      </c>
      <c r="BK74" s="18">
        <v>12</v>
      </c>
      <c r="BL74" s="18">
        <v>320</v>
      </c>
      <c r="BN74" s="55"/>
      <c r="BO74" s="18">
        <v>38.5</v>
      </c>
      <c r="BP74" s="18">
        <v>25</v>
      </c>
      <c r="BQ74" s="18"/>
    </row>
    <row r="75" spans="1:69" ht="13" x14ac:dyDescent="0.15">
      <c r="A75" s="18">
        <f t="shared" si="3"/>
        <v>74</v>
      </c>
      <c r="B75" s="65" t="str">
        <f t="shared" si="4"/>
        <v>Heat Stroke at the Mekkah Pilgrimate: Clinical Characteristics and Course of 30 Patients</v>
      </c>
      <c r="C75" s="18">
        <f t="shared" si="5"/>
        <v>13</v>
      </c>
      <c r="D75" s="18">
        <v>0</v>
      </c>
      <c r="F75" s="18">
        <v>1</v>
      </c>
      <c r="G75" s="66" t="s">
        <v>252</v>
      </c>
      <c r="H75" s="18">
        <v>0</v>
      </c>
      <c r="V75" s="18" t="s">
        <v>70</v>
      </c>
      <c r="W75" s="18">
        <v>50</v>
      </c>
      <c r="X75" s="18"/>
      <c r="AB75" s="18" t="s">
        <v>251</v>
      </c>
      <c r="AE75" s="55"/>
      <c r="AH75" s="18">
        <v>42.5</v>
      </c>
      <c r="AK75" s="18">
        <v>0</v>
      </c>
      <c r="AN75" s="18">
        <v>1</v>
      </c>
      <c r="AO75" s="18">
        <v>130</v>
      </c>
      <c r="AQ75" s="18">
        <v>80</v>
      </c>
      <c r="AR75" s="18">
        <v>50</v>
      </c>
      <c r="AZ75" s="18"/>
      <c r="BD75" s="18">
        <v>0</v>
      </c>
      <c r="BE75" s="18">
        <v>0</v>
      </c>
      <c r="BF75" s="18">
        <v>0</v>
      </c>
      <c r="BG75" s="18">
        <v>0</v>
      </c>
      <c r="BH75" s="18">
        <v>0</v>
      </c>
      <c r="BI75" s="18">
        <v>0</v>
      </c>
      <c r="BN75" s="55"/>
      <c r="BO75" s="18">
        <v>38.5</v>
      </c>
      <c r="BP75" s="18">
        <v>40</v>
      </c>
      <c r="BQ75" s="18"/>
    </row>
    <row r="76" spans="1:69" ht="13" x14ac:dyDescent="0.15">
      <c r="A76" s="18">
        <f t="shared" si="3"/>
        <v>75</v>
      </c>
      <c r="B76" s="65" t="str">
        <f t="shared" si="4"/>
        <v>Heat Stroke at the Mekkah Pilgrimate: Clinical Characteristics and Course of 30 Patients</v>
      </c>
      <c r="C76" s="18">
        <f t="shared" si="5"/>
        <v>14</v>
      </c>
      <c r="D76" s="18">
        <v>0</v>
      </c>
      <c r="F76" s="18">
        <v>1</v>
      </c>
      <c r="G76" s="66" t="s">
        <v>247</v>
      </c>
      <c r="H76" s="18">
        <v>0</v>
      </c>
      <c r="V76" s="18" t="s">
        <v>70</v>
      </c>
      <c r="W76" s="18">
        <v>70</v>
      </c>
      <c r="X76" s="18"/>
      <c r="AB76" s="18" t="s">
        <v>253</v>
      </c>
      <c r="AE76" s="55"/>
      <c r="AH76" s="18">
        <v>41.5</v>
      </c>
      <c r="AK76" s="18">
        <v>0</v>
      </c>
      <c r="AN76" s="18">
        <v>1</v>
      </c>
      <c r="AO76" s="18">
        <v>120</v>
      </c>
      <c r="AQ76" s="18">
        <v>115</v>
      </c>
      <c r="AR76" s="18">
        <v>60</v>
      </c>
      <c r="AZ76" s="18">
        <v>11.5</v>
      </c>
      <c r="BC76" s="18">
        <v>148000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58</v>
      </c>
      <c r="BK76" s="18">
        <v>22</v>
      </c>
      <c r="BL76" s="18">
        <v>302</v>
      </c>
      <c r="BN76" s="55"/>
      <c r="BO76" s="18">
        <v>38.5</v>
      </c>
      <c r="BP76" s="18">
        <v>70</v>
      </c>
      <c r="BQ76" s="18"/>
    </row>
    <row r="77" spans="1:69" ht="13" x14ac:dyDescent="0.15">
      <c r="A77" s="18">
        <f t="shared" si="3"/>
        <v>76</v>
      </c>
      <c r="B77" s="65" t="str">
        <f t="shared" si="4"/>
        <v>Heat Stroke at the Mekkah Pilgrimate: Clinical Characteristics and Course of 30 Patients</v>
      </c>
      <c r="C77" s="18">
        <f t="shared" si="5"/>
        <v>15</v>
      </c>
      <c r="D77" s="18">
        <v>0</v>
      </c>
      <c r="F77" s="18">
        <v>1</v>
      </c>
      <c r="G77" s="66" t="s">
        <v>247</v>
      </c>
      <c r="H77" s="18">
        <v>0</v>
      </c>
      <c r="V77" s="18" t="s">
        <v>70</v>
      </c>
      <c r="W77" s="18">
        <v>70</v>
      </c>
      <c r="X77" s="18"/>
      <c r="AB77" s="18" t="s">
        <v>253</v>
      </c>
      <c r="AE77" s="55"/>
      <c r="AH77" s="18">
        <v>42.2</v>
      </c>
      <c r="AK77" s="18">
        <v>0</v>
      </c>
      <c r="AN77" s="18">
        <v>1</v>
      </c>
      <c r="AO77" s="18">
        <v>140</v>
      </c>
      <c r="AQ77" s="18">
        <v>100</v>
      </c>
      <c r="AR77" s="18">
        <v>50</v>
      </c>
      <c r="BD77" s="18">
        <v>0</v>
      </c>
      <c r="BE77" s="18">
        <v>0</v>
      </c>
      <c r="BF77" s="18">
        <v>0</v>
      </c>
      <c r="BG77" s="18">
        <v>0</v>
      </c>
      <c r="BH77" s="18">
        <v>0</v>
      </c>
      <c r="BI77" s="18">
        <v>0</v>
      </c>
      <c r="BN77" s="55"/>
      <c r="BO77" s="18">
        <v>38.5</v>
      </c>
      <c r="BP77" s="18">
        <v>40</v>
      </c>
      <c r="BQ77" s="18"/>
    </row>
    <row r="78" spans="1:69" ht="13" x14ac:dyDescent="0.15">
      <c r="A78" s="18">
        <f t="shared" si="3"/>
        <v>77</v>
      </c>
      <c r="B78" s="65" t="str">
        <f t="shared" si="4"/>
        <v>Heat Stroke at the Mekkah Pilgrimate: Clinical Characteristics and Course of 30 Patients</v>
      </c>
      <c r="C78" s="18">
        <f t="shared" si="5"/>
        <v>16</v>
      </c>
      <c r="D78" s="18">
        <v>0</v>
      </c>
      <c r="F78" s="18">
        <v>1</v>
      </c>
      <c r="G78" s="66" t="s">
        <v>247</v>
      </c>
      <c r="H78" s="18">
        <v>1</v>
      </c>
      <c r="V78" s="18" t="s">
        <v>70</v>
      </c>
      <c r="W78" s="18">
        <v>60</v>
      </c>
      <c r="X78" s="18"/>
      <c r="AB78" s="18" t="s">
        <v>254</v>
      </c>
      <c r="AE78" s="55"/>
      <c r="AH78" s="18">
        <v>43.1</v>
      </c>
      <c r="AK78" s="18">
        <v>0</v>
      </c>
      <c r="AN78" s="18">
        <v>1</v>
      </c>
      <c r="AO78" s="18">
        <v>130</v>
      </c>
      <c r="AQ78" s="18">
        <v>100</v>
      </c>
      <c r="AR78" s="18">
        <v>50</v>
      </c>
      <c r="AZ78" s="18">
        <v>13.9</v>
      </c>
      <c r="BC78" s="18">
        <v>335000</v>
      </c>
      <c r="BD78" s="18">
        <v>1</v>
      </c>
      <c r="BE78" s="18">
        <v>0</v>
      </c>
      <c r="BF78" s="18">
        <v>0</v>
      </c>
      <c r="BG78" s="18">
        <v>0</v>
      </c>
      <c r="BH78" s="18">
        <v>0</v>
      </c>
      <c r="BI78" s="18">
        <v>0</v>
      </c>
      <c r="BJ78" s="18">
        <v>61</v>
      </c>
      <c r="BK78" s="18">
        <v>38</v>
      </c>
      <c r="BL78" s="18">
        <v>188</v>
      </c>
      <c r="BN78" s="55"/>
      <c r="BO78" s="18">
        <v>38.5</v>
      </c>
      <c r="BP78" s="18">
        <v>135</v>
      </c>
      <c r="BQ78" s="18"/>
    </row>
    <row r="79" spans="1:69" ht="13" x14ac:dyDescent="0.15">
      <c r="A79" s="18">
        <f t="shared" si="3"/>
        <v>78</v>
      </c>
      <c r="B79" s="65" t="str">
        <f t="shared" si="4"/>
        <v>Heat Stroke at the Mekkah Pilgrimate: Clinical Characteristics and Course of 30 Patients</v>
      </c>
      <c r="C79" s="18">
        <f t="shared" si="5"/>
        <v>17</v>
      </c>
      <c r="D79" s="18">
        <v>0</v>
      </c>
      <c r="F79" s="18">
        <v>1</v>
      </c>
      <c r="G79" s="66" t="s">
        <v>247</v>
      </c>
      <c r="H79" s="18">
        <v>0</v>
      </c>
      <c r="V79" s="18" t="s">
        <v>70</v>
      </c>
      <c r="W79" s="18">
        <v>32</v>
      </c>
      <c r="X79" s="18"/>
      <c r="AB79" s="18" t="s">
        <v>255</v>
      </c>
      <c r="AE79" s="55"/>
      <c r="AH79" s="18">
        <v>41</v>
      </c>
      <c r="AK79" s="18">
        <v>0</v>
      </c>
      <c r="AN79" s="18">
        <v>1</v>
      </c>
      <c r="AO79" s="18">
        <v>128</v>
      </c>
      <c r="AQ79" s="18">
        <v>130</v>
      </c>
      <c r="AR79" s="18">
        <v>80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N79" s="55"/>
      <c r="BO79" s="18">
        <v>38.5</v>
      </c>
      <c r="BP79" s="18">
        <v>120</v>
      </c>
      <c r="BQ79" s="18"/>
    </row>
    <row r="80" spans="1:69" ht="13" x14ac:dyDescent="0.15">
      <c r="A80" s="18">
        <f t="shared" si="3"/>
        <v>79</v>
      </c>
      <c r="B80" s="65" t="str">
        <f t="shared" si="4"/>
        <v>Heat Stroke at the Mekkah Pilgrimate: Clinical Characteristics and Course of 30 Patients</v>
      </c>
      <c r="C80" s="18">
        <f t="shared" si="5"/>
        <v>18</v>
      </c>
      <c r="D80" s="18">
        <v>0</v>
      </c>
      <c r="F80" s="18">
        <v>1</v>
      </c>
      <c r="G80" s="66" t="s">
        <v>247</v>
      </c>
      <c r="H80" s="18">
        <v>1</v>
      </c>
      <c r="V80" s="18" t="s">
        <v>70</v>
      </c>
      <c r="W80" s="18">
        <v>80</v>
      </c>
      <c r="X80" s="18"/>
      <c r="AB80" s="18" t="s">
        <v>256</v>
      </c>
      <c r="AE80" s="55"/>
      <c r="AH80" s="18">
        <v>42</v>
      </c>
      <c r="AK80" s="18">
        <v>0</v>
      </c>
      <c r="AN80" s="18">
        <v>1</v>
      </c>
      <c r="AO80" s="18">
        <v>120</v>
      </c>
      <c r="AQ80" s="18">
        <v>219</v>
      </c>
      <c r="AR80" s="18">
        <v>100</v>
      </c>
      <c r="AZ80" s="18">
        <v>13.1</v>
      </c>
      <c r="BC80" s="18">
        <v>245000</v>
      </c>
      <c r="BD80" s="18">
        <v>0</v>
      </c>
      <c r="BE80" s="18">
        <v>0</v>
      </c>
      <c r="BF80" s="18">
        <v>0</v>
      </c>
      <c r="BG80" s="18">
        <v>0</v>
      </c>
      <c r="BH80" s="18">
        <v>1</v>
      </c>
      <c r="BI80" s="18">
        <v>0</v>
      </c>
      <c r="BJ80" s="18">
        <v>21</v>
      </c>
      <c r="BK80" s="18">
        <v>11</v>
      </c>
      <c r="BL80" s="18">
        <v>99</v>
      </c>
      <c r="BN80" s="55"/>
      <c r="BO80" s="18">
        <v>38.5</v>
      </c>
      <c r="BP80" s="18">
        <v>30</v>
      </c>
      <c r="BQ80" s="18"/>
    </row>
    <row r="81" spans="1:69" ht="13" x14ac:dyDescent="0.15">
      <c r="A81" s="18">
        <f t="shared" si="3"/>
        <v>80</v>
      </c>
      <c r="B81" s="65" t="str">
        <f t="shared" si="4"/>
        <v>Heat Stroke at the Mekkah Pilgrimate: Clinical Characteristics and Course of 30 Patients</v>
      </c>
      <c r="C81" s="18">
        <f t="shared" si="5"/>
        <v>19</v>
      </c>
      <c r="D81" s="18">
        <v>0</v>
      </c>
      <c r="F81" s="18">
        <v>1</v>
      </c>
      <c r="G81" s="66" t="s">
        <v>247</v>
      </c>
      <c r="H81" s="18">
        <v>0</v>
      </c>
      <c r="V81" s="18" t="s">
        <v>70</v>
      </c>
      <c r="W81" s="18">
        <v>52</v>
      </c>
      <c r="X81" s="18"/>
      <c r="AB81" s="18" t="s">
        <v>256</v>
      </c>
      <c r="AE81" s="55"/>
      <c r="AH81" s="18">
        <v>41.9</v>
      </c>
      <c r="AK81" s="18">
        <v>0</v>
      </c>
      <c r="AN81" s="18">
        <v>1</v>
      </c>
      <c r="AO81" s="18">
        <v>138</v>
      </c>
      <c r="AQ81" s="18">
        <v>80</v>
      </c>
      <c r="AR81" s="18">
        <v>60</v>
      </c>
      <c r="AZ81" s="18">
        <v>11.3</v>
      </c>
      <c r="BC81" s="18">
        <v>690000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50</v>
      </c>
      <c r="BK81" s="18">
        <v>40</v>
      </c>
      <c r="BL81" s="18">
        <v>70</v>
      </c>
      <c r="BN81" s="55"/>
      <c r="BO81" s="18">
        <v>38.5</v>
      </c>
      <c r="BP81" s="18">
        <v>25</v>
      </c>
      <c r="BQ81" s="18"/>
    </row>
    <row r="82" spans="1:69" ht="13" x14ac:dyDescent="0.15">
      <c r="A82" s="18">
        <f t="shared" si="3"/>
        <v>81</v>
      </c>
      <c r="B82" s="65" t="str">
        <f t="shared" si="4"/>
        <v>Heat Stroke at the Mekkah Pilgrimate: Clinical Characteristics and Course of 30 Patients</v>
      </c>
      <c r="C82" s="18">
        <f t="shared" si="5"/>
        <v>20</v>
      </c>
      <c r="D82" s="18">
        <v>0</v>
      </c>
      <c r="F82" s="18">
        <v>1</v>
      </c>
      <c r="G82" s="66" t="s">
        <v>247</v>
      </c>
      <c r="H82" s="18">
        <v>0</v>
      </c>
      <c r="V82" s="18" t="s">
        <v>70</v>
      </c>
      <c r="W82" s="18">
        <v>65</v>
      </c>
      <c r="X82" s="18"/>
      <c r="AB82" s="18" t="s">
        <v>257</v>
      </c>
      <c r="AE82" s="55"/>
      <c r="AH82" s="18">
        <v>43.9</v>
      </c>
      <c r="AK82" s="18">
        <v>0</v>
      </c>
      <c r="AN82" s="18">
        <v>1</v>
      </c>
      <c r="AO82" s="18">
        <v>132</v>
      </c>
      <c r="AQ82" s="18">
        <v>50</v>
      </c>
      <c r="AR82" s="18">
        <v>0</v>
      </c>
      <c r="AZ82" s="18">
        <v>12.6</v>
      </c>
      <c r="BC82" s="18">
        <v>269000</v>
      </c>
      <c r="BD82" s="18">
        <v>0</v>
      </c>
      <c r="BE82" s="18">
        <v>0</v>
      </c>
      <c r="BF82" s="18">
        <v>0</v>
      </c>
      <c r="BG82" s="18">
        <v>0</v>
      </c>
      <c r="BH82" s="18">
        <v>0</v>
      </c>
      <c r="BI82" s="18">
        <v>0</v>
      </c>
      <c r="BJ82" s="18">
        <v>75</v>
      </c>
      <c r="BK82" s="18">
        <v>37</v>
      </c>
      <c r="BL82" s="18">
        <v>232</v>
      </c>
      <c r="BN82" s="55"/>
      <c r="BO82" s="18">
        <v>38.5</v>
      </c>
      <c r="BP82" s="18">
        <v>60</v>
      </c>
      <c r="BQ82" s="18"/>
    </row>
    <row r="83" spans="1:69" ht="13" x14ac:dyDescent="0.15">
      <c r="A83" s="18">
        <f t="shared" si="3"/>
        <v>82</v>
      </c>
      <c r="B83" s="65" t="str">
        <f t="shared" si="4"/>
        <v>Heat Stroke at the Mekkah Pilgrimate: Clinical Characteristics and Course of 30 Patients</v>
      </c>
      <c r="C83" s="18">
        <f t="shared" si="5"/>
        <v>21</v>
      </c>
      <c r="D83" s="18">
        <v>0</v>
      </c>
      <c r="F83" s="18">
        <v>1</v>
      </c>
      <c r="G83" s="66" t="s">
        <v>247</v>
      </c>
      <c r="H83" s="18">
        <v>0</v>
      </c>
      <c r="V83" s="18" t="s">
        <v>70</v>
      </c>
      <c r="W83" s="18">
        <v>50</v>
      </c>
      <c r="X83" s="18"/>
      <c r="AB83" s="18" t="s">
        <v>257</v>
      </c>
      <c r="AE83" s="55"/>
      <c r="AH83" s="18">
        <v>42.6</v>
      </c>
      <c r="AK83" s="18">
        <v>0</v>
      </c>
      <c r="AN83" s="18">
        <v>1</v>
      </c>
      <c r="AO83" s="18">
        <v>96</v>
      </c>
      <c r="AQ83" s="18">
        <v>90</v>
      </c>
      <c r="AR83" s="18">
        <v>60</v>
      </c>
      <c r="BD83" s="18">
        <v>0</v>
      </c>
      <c r="BE83" s="18">
        <v>0</v>
      </c>
      <c r="BF83" s="18">
        <v>0</v>
      </c>
      <c r="BG83" s="18">
        <v>0</v>
      </c>
      <c r="BH83" s="18">
        <v>0</v>
      </c>
      <c r="BI83" s="18">
        <v>0</v>
      </c>
      <c r="BJ83" s="18">
        <v>830</v>
      </c>
      <c r="BK83" s="18">
        <v>475</v>
      </c>
      <c r="BL83" s="18" t="s">
        <v>258</v>
      </c>
      <c r="BN83" s="55"/>
      <c r="BO83" s="18">
        <v>38.5</v>
      </c>
      <c r="BP83" s="18">
        <v>60</v>
      </c>
      <c r="BQ83" s="18"/>
    </row>
    <row r="84" spans="1:69" ht="13" x14ac:dyDescent="0.15">
      <c r="A84" s="18">
        <f t="shared" si="3"/>
        <v>83</v>
      </c>
      <c r="B84" s="65" t="str">
        <f t="shared" si="4"/>
        <v>Heat Stroke at the Mekkah Pilgrimate: Clinical Characteristics and Course of 30 Patients</v>
      </c>
      <c r="C84" s="18">
        <f t="shared" si="5"/>
        <v>22</v>
      </c>
      <c r="D84" s="18">
        <v>0</v>
      </c>
      <c r="F84" s="18">
        <v>1</v>
      </c>
      <c r="G84" s="66" t="s">
        <v>247</v>
      </c>
      <c r="H84" s="18">
        <v>1</v>
      </c>
      <c r="V84" s="18" t="s">
        <v>70</v>
      </c>
      <c r="W84" s="18">
        <v>70</v>
      </c>
      <c r="X84" s="18"/>
      <c r="AB84" s="18" t="s">
        <v>259</v>
      </c>
      <c r="AE84" s="55"/>
      <c r="AH84" s="18">
        <v>42.6</v>
      </c>
      <c r="AK84" s="18">
        <v>0</v>
      </c>
      <c r="AN84" s="18">
        <v>1</v>
      </c>
      <c r="AO84" s="18">
        <v>110</v>
      </c>
      <c r="AQ84" s="18">
        <v>160</v>
      </c>
      <c r="AR84" s="18">
        <v>80</v>
      </c>
      <c r="AZ84" s="18">
        <v>13.7</v>
      </c>
      <c r="BC84" s="18">
        <v>122000</v>
      </c>
      <c r="BD84" s="18">
        <v>0</v>
      </c>
      <c r="BE84" s="18">
        <v>1</v>
      </c>
      <c r="BF84" s="18">
        <v>0</v>
      </c>
      <c r="BG84" s="18">
        <v>0</v>
      </c>
      <c r="BH84" s="18">
        <v>0</v>
      </c>
      <c r="BI84" s="18">
        <v>0</v>
      </c>
      <c r="BJ84" s="18">
        <v>67</v>
      </c>
      <c r="BK84" s="18">
        <v>42</v>
      </c>
      <c r="BN84" s="55"/>
      <c r="BO84" s="18">
        <v>38.5</v>
      </c>
      <c r="BP84" s="18">
        <v>65</v>
      </c>
      <c r="BQ84" s="18"/>
    </row>
    <row r="85" spans="1:69" ht="13" x14ac:dyDescent="0.15">
      <c r="A85" s="18">
        <f t="shared" si="3"/>
        <v>84</v>
      </c>
      <c r="B85" s="65" t="str">
        <f t="shared" si="4"/>
        <v>Heat Stroke at the Mekkah Pilgrimate: Clinical Characteristics and Course of 30 Patients</v>
      </c>
      <c r="C85" s="18">
        <f t="shared" si="5"/>
        <v>23</v>
      </c>
      <c r="D85" s="18">
        <v>1</v>
      </c>
      <c r="F85" s="18">
        <v>1</v>
      </c>
      <c r="G85" s="66" t="s">
        <v>247</v>
      </c>
      <c r="H85" s="18">
        <v>0</v>
      </c>
      <c r="V85" s="18" t="s">
        <v>70</v>
      </c>
      <c r="W85" s="18">
        <v>42</v>
      </c>
      <c r="X85" s="18"/>
      <c r="AB85" s="18" t="s">
        <v>259</v>
      </c>
      <c r="AE85" s="55"/>
      <c r="AH85" s="18">
        <v>42.5</v>
      </c>
      <c r="AK85" s="18">
        <v>0</v>
      </c>
      <c r="AN85" s="18">
        <v>1</v>
      </c>
      <c r="AO85" s="18">
        <v>110</v>
      </c>
      <c r="AQ85" s="18">
        <v>80</v>
      </c>
      <c r="AR85" s="18">
        <v>30</v>
      </c>
      <c r="AZ85" s="18">
        <v>17.3</v>
      </c>
      <c r="BC85" s="18">
        <v>242000</v>
      </c>
      <c r="BD85" s="18">
        <v>0</v>
      </c>
      <c r="BE85" s="18">
        <v>0</v>
      </c>
      <c r="BF85" s="18">
        <v>0</v>
      </c>
      <c r="BG85" s="18">
        <v>0</v>
      </c>
      <c r="BH85" s="18">
        <v>0</v>
      </c>
      <c r="BI85" s="18">
        <v>1</v>
      </c>
      <c r="BJ85" s="18">
        <v>109</v>
      </c>
      <c r="BK85" s="18">
        <v>69</v>
      </c>
      <c r="BL85" s="18">
        <v>752</v>
      </c>
      <c r="BN85" s="55"/>
      <c r="BO85" s="18">
        <v>38.5</v>
      </c>
      <c r="BP85" s="18">
        <v>75</v>
      </c>
      <c r="BQ85" s="18"/>
    </row>
    <row r="86" spans="1:69" ht="13" x14ac:dyDescent="0.15">
      <c r="A86" s="18">
        <f t="shared" si="3"/>
        <v>85</v>
      </c>
      <c r="B86" s="65" t="str">
        <f t="shared" si="4"/>
        <v>Heat Stroke at the Mekkah Pilgrimate: Clinical Characteristics and Course of 30 Patients</v>
      </c>
      <c r="C86" s="18">
        <f t="shared" si="5"/>
        <v>24</v>
      </c>
      <c r="D86" s="18">
        <v>0</v>
      </c>
      <c r="F86" s="18">
        <v>1</v>
      </c>
      <c r="G86" s="66" t="s">
        <v>247</v>
      </c>
      <c r="H86" s="18">
        <v>0</v>
      </c>
      <c r="V86" s="18" t="s">
        <v>168</v>
      </c>
      <c r="W86" s="18">
        <v>60</v>
      </c>
      <c r="X86" s="18"/>
      <c r="AB86" s="18" t="s">
        <v>259</v>
      </c>
      <c r="AE86" s="55"/>
      <c r="AH86" s="18">
        <v>42.5</v>
      </c>
      <c r="AK86" s="18">
        <v>0</v>
      </c>
      <c r="AN86" s="18">
        <v>1</v>
      </c>
      <c r="AO86" s="18">
        <v>135</v>
      </c>
      <c r="AQ86" s="18">
        <v>120</v>
      </c>
      <c r="AR86" s="18">
        <v>70</v>
      </c>
      <c r="AZ86" s="18">
        <v>12</v>
      </c>
      <c r="BC86" s="18">
        <v>123000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56</v>
      </c>
      <c r="BK86" s="18">
        <v>32</v>
      </c>
      <c r="BL86" s="18">
        <v>830</v>
      </c>
      <c r="BN86" s="55"/>
      <c r="BO86" s="18">
        <v>38.5</v>
      </c>
      <c r="BP86" s="18">
        <v>120</v>
      </c>
      <c r="BQ86" s="18"/>
    </row>
    <row r="87" spans="1:69" ht="13" x14ac:dyDescent="0.15">
      <c r="A87" s="18">
        <f t="shared" si="3"/>
        <v>86</v>
      </c>
      <c r="B87" s="65" t="str">
        <f t="shared" si="4"/>
        <v>Heat Stroke at the Mekkah Pilgrimate: Clinical Characteristics and Course of 30 Patients</v>
      </c>
      <c r="C87" s="18">
        <f t="shared" si="5"/>
        <v>25</v>
      </c>
      <c r="D87" s="18">
        <v>0</v>
      </c>
      <c r="F87" s="18">
        <v>1</v>
      </c>
      <c r="G87" s="66" t="s">
        <v>247</v>
      </c>
      <c r="H87" s="18">
        <v>0</v>
      </c>
      <c r="V87" s="18" t="s">
        <v>168</v>
      </c>
      <c r="W87" s="18">
        <v>60</v>
      </c>
      <c r="X87" s="18"/>
      <c r="AB87" s="18" t="s">
        <v>260</v>
      </c>
      <c r="AE87" s="55"/>
      <c r="AH87" s="18">
        <v>42.2</v>
      </c>
      <c r="AK87" s="18">
        <v>0</v>
      </c>
      <c r="AN87" s="18">
        <v>1</v>
      </c>
      <c r="AO87" s="18">
        <v>130</v>
      </c>
      <c r="AQ87" s="18">
        <v>50</v>
      </c>
      <c r="AR87" s="18">
        <v>0</v>
      </c>
      <c r="AZ87" s="18">
        <v>10.5</v>
      </c>
      <c r="BC87" s="18">
        <v>193000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48</v>
      </c>
      <c r="BK87" s="18">
        <v>21</v>
      </c>
      <c r="BL87" s="18">
        <v>678</v>
      </c>
      <c r="BN87" s="55"/>
      <c r="BO87" s="18">
        <v>38.5</v>
      </c>
      <c r="BP87" s="18">
        <v>60</v>
      </c>
      <c r="BQ87" s="18"/>
    </row>
    <row r="88" spans="1:69" ht="13" x14ac:dyDescent="0.15">
      <c r="A88" s="18">
        <f t="shared" si="3"/>
        <v>87</v>
      </c>
      <c r="B88" s="65" t="str">
        <f t="shared" si="4"/>
        <v>Heat Stroke at the Mekkah Pilgrimate: Clinical Characteristics and Course of 30 Patients</v>
      </c>
      <c r="C88" s="18">
        <f t="shared" si="5"/>
        <v>26</v>
      </c>
      <c r="D88" s="18">
        <v>0</v>
      </c>
      <c r="F88" s="18">
        <v>1</v>
      </c>
      <c r="G88" s="66" t="s">
        <v>247</v>
      </c>
      <c r="H88" s="18">
        <v>1</v>
      </c>
      <c r="V88" s="18" t="s">
        <v>168</v>
      </c>
      <c r="W88" s="18">
        <v>55</v>
      </c>
      <c r="X88" s="18"/>
      <c r="AB88" s="18" t="s">
        <v>261</v>
      </c>
      <c r="AE88" s="55"/>
      <c r="AH88" s="18">
        <v>40.5</v>
      </c>
      <c r="AK88" s="18">
        <v>0</v>
      </c>
      <c r="AN88" s="18">
        <v>1</v>
      </c>
      <c r="AO88" s="18">
        <v>110</v>
      </c>
      <c r="AQ88" s="18">
        <v>130</v>
      </c>
      <c r="AR88" s="18">
        <v>80</v>
      </c>
      <c r="AZ88" s="18">
        <v>11.7</v>
      </c>
      <c r="BC88" s="18">
        <v>218000</v>
      </c>
      <c r="BD88" s="18">
        <v>1</v>
      </c>
      <c r="BE88" s="18">
        <v>0</v>
      </c>
      <c r="BF88" s="18">
        <v>0</v>
      </c>
      <c r="BG88" s="18">
        <v>0</v>
      </c>
      <c r="BH88" s="18">
        <v>0</v>
      </c>
      <c r="BI88" s="18">
        <v>0</v>
      </c>
      <c r="BJ88" s="18">
        <v>365</v>
      </c>
      <c r="BK88" s="18">
        <v>251</v>
      </c>
      <c r="BL88" s="18">
        <v>1040</v>
      </c>
      <c r="BN88" s="55"/>
      <c r="BO88" s="18">
        <v>38.5</v>
      </c>
      <c r="BP88" s="18">
        <v>15</v>
      </c>
      <c r="BQ88" s="18"/>
    </row>
    <row r="89" spans="1:69" ht="13" x14ac:dyDescent="0.15">
      <c r="A89" s="18">
        <f t="shared" si="3"/>
        <v>88</v>
      </c>
      <c r="B89" s="65" t="str">
        <f t="shared" si="4"/>
        <v>Heat Stroke at the Mekkah Pilgrimate: Clinical Characteristics and Course of 30 Patients</v>
      </c>
      <c r="C89" s="18">
        <f t="shared" si="5"/>
        <v>27</v>
      </c>
      <c r="D89" s="18">
        <v>0</v>
      </c>
      <c r="F89" s="18">
        <v>1</v>
      </c>
      <c r="G89" s="66" t="s">
        <v>247</v>
      </c>
      <c r="H89" s="18">
        <v>0</v>
      </c>
      <c r="V89" s="18" t="s">
        <v>70</v>
      </c>
      <c r="W89" s="18">
        <v>60</v>
      </c>
      <c r="X89" s="18"/>
      <c r="AB89" s="18" t="s">
        <v>261</v>
      </c>
      <c r="AE89" s="55"/>
      <c r="AH89" s="18">
        <v>41.5</v>
      </c>
      <c r="AK89" s="18">
        <v>0</v>
      </c>
      <c r="AN89" s="18">
        <v>1</v>
      </c>
      <c r="AO89" s="18">
        <v>125</v>
      </c>
      <c r="AQ89" s="18">
        <v>100</v>
      </c>
      <c r="AR89" s="18">
        <v>50</v>
      </c>
      <c r="BD89" s="18">
        <v>0</v>
      </c>
      <c r="BE89" s="18">
        <v>0</v>
      </c>
      <c r="BF89" s="18">
        <v>0</v>
      </c>
      <c r="BG89" s="18">
        <v>0</v>
      </c>
      <c r="BH89" s="18">
        <v>0</v>
      </c>
      <c r="BI89" s="18">
        <v>0</v>
      </c>
      <c r="BN89" s="55"/>
      <c r="BO89" s="18">
        <v>38.5</v>
      </c>
    </row>
    <row r="90" spans="1:69" ht="13" x14ac:dyDescent="0.15">
      <c r="A90" s="18">
        <f t="shared" si="3"/>
        <v>89</v>
      </c>
      <c r="B90" s="65" t="str">
        <f t="shared" si="4"/>
        <v>Heat Stroke at the Mekkah Pilgrimate: Clinical Characteristics and Course of 30 Patients</v>
      </c>
      <c r="C90" s="18">
        <f t="shared" si="5"/>
        <v>28</v>
      </c>
      <c r="D90" s="18">
        <v>0</v>
      </c>
      <c r="F90" s="18">
        <v>1</v>
      </c>
      <c r="G90" s="66" t="s">
        <v>247</v>
      </c>
      <c r="H90" s="18">
        <v>0</v>
      </c>
      <c r="V90" s="18" t="s">
        <v>168</v>
      </c>
      <c r="W90" s="18">
        <v>55</v>
      </c>
      <c r="X90" s="18"/>
      <c r="AB90" s="18" t="s">
        <v>262</v>
      </c>
      <c r="AE90" s="55"/>
      <c r="AH90" s="18">
        <v>40.5</v>
      </c>
      <c r="AK90" s="18">
        <v>0</v>
      </c>
      <c r="AN90" s="18">
        <v>1</v>
      </c>
      <c r="AO90" s="18">
        <v>130</v>
      </c>
      <c r="AQ90" s="18">
        <v>130</v>
      </c>
      <c r="AR90" s="18">
        <v>100</v>
      </c>
      <c r="BD90" s="18">
        <v>0</v>
      </c>
      <c r="BE90" s="18">
        <v>0</v>
      </c>
      <c r="BF90" s="18">
        <v>0</v>
      </c>
      <c r="BG90" s="18">
        <v>0</v>
      </c>
      <c r="BH90" s="18">
        <v>0</v>
      </c>
      <c r="BI90" s="18">
        <v>0</v>
      </c>
      <c r="BN90" s="55"/>
      <c r="BO90" s="18">
        <v>38.5</v>
      </c>
      <c r="BP90" s="18">
        <v>65</v>
      </c>
      <c r="BQ90" s="18"/>
    </row>
    <row r="91" spans="1:69" ht="13" x14ac:dyDescent="0.15">
      <c r="A91" s="18">
        <f t="shared" si="3"/>
        <v>90</v>
      </c>
      <c r="B91" s="65" t="str">
        <f t="shared" si="4"/>
        <v>Heat Stroke at the Mekkah Pilgrimate: Clinical Characteristics and Course of 30 Patients</v>
      </c>
      <c r="C91" s="18">
        <f t="shared" si="5"/>
        <v>29</v>
      </c>
      <c r="D91" s="18">
        <v>0</v>
      </c>
      <c r="F91" s="18">
        <v>1</v>
      </c>
      <c r="G91" s="66" t="s">
        <v>247</v>
      </c>
      <c r="H91" s="18">
        <v>1</v>
      </c>
      <c r="V91" s="18" t="s">
        <v>70</v>
      </c>
      <c r="W91" s="18">
        <v>55</v>
      </c>
      <c r="X91" s="18"/>
      <c r="AB91" s="18" t="s">
        <v>262</v>
      </c>
      <c r="AE91" s="55"/>
      <c r="AH91" s="18">
        <v>42.9</v>
      </c>
      <c r="AK91" s="18">
        <v>0</v>
      </c>
      <c r="AN91" s="18">
        <v>1</v>
      </c>
      <c r="AO91" s="18">
        <v>124</v>
      </c>
      <c r="AQ91" s="18">
        <v>100</v>
      </c>
      <c r="AR91" s="18">
        <v>60</v>
      </c>
      <c r="AZ91" s="18">
        <v>12</v>
      </c>
      <c r="BC91" s="18">
        <v>63000</v>
      </c>
      <c r="BD91" s="18">
        <v>0</v>
      </c>
      <c r="BE91" s="18">
        <v>1</v>
      </c>
      <c r="BF91" s="18">
        <v>0</v>
      </c>
      <c r="BG91" s="18">
        <v>0</v>
      </c>
      <c r="BH91" s="18">
        <v>0</v>
      </c>
      <c r="BI91" s="18">
        <v>0</v>
      </c>
      <c r="BJ91" s="18">
        <v>27</v>
      </c>
      <c r="BK91" s="18">
        <v>41</v>
      </c>
      <c r="BL91" s="18">
        <v>405</v>
      </c>
      <c r="BN91" s="55"/>
      <c r="BO91" s="18">
        <v>38.5</v>
      </c>
      <c r="BP91" s="18">
        <v>65</v>
      </c>
      <c r="BQ91" s="18"/>
    </row>
    <row r="92" spans="1:69" ht="13" x14ac:dyDescent="0.15">
      <c r="A92" s="18">
        <f t="shared" si="3"/>
        <v>91</v>
      </c>
      <c r="B92" s="65" t="str">
        <f t="shared" si="4"/>
        <v>Heat Stroke at the Mekkah Pilgrimate: Clinical Characteristics and Course of 30 Patients</v>
      </c>
      <c r="C92" s="18">
        <f t="shared" si="5"/>
        <v>30</v>
      </c>
      <c r="D92" s="18">
        <v>0</v>
      </c>
      <c r="F92" s="18">
        <v>1</v>
      </c>
      <c r="G92" s="66" t="s">
        <v>247</v>
      </c>
      <c r="H92" s="18">
        <v>0</v>
      </c>
      <c r="L92" s="66"/>
      <c r="T92" s="67"/>
      <c r="V92" s="18" t="s">
        <v>168</v>
      </c>
      <c r="W92" s="18">
        <v>65</v>
      </c>
      <c r="X92" s="18"/>
      <c r="AB92" s="18" t="s">
        <v>262</v>
      </c>
      <c r="AE92" s="55"/>
      <c r="AH92" s="18">
        <v>40.9</v>
      </c>
      <c r="AK92" s="18">
        <v>0</v>
      </c>
      <c r="AN92" s="18">
        <v>1</v>
      </c>
      <c r="AO92" s="18">
        <v>126</v>
      </c>
      <c r="AQ92" s="18">
        <v>70</v>
      </c>
      <c r="AR92" s="18">
        <v>40</v>
      </c>
      <c r="AZ92" s="18">
        <v>14.4</v>
      </c>
      <c r="BC92" s="18">
        <v>225000</v>
      </c>
      <c r="BD92" s="18">
        <v>0</v>
      </c>
      <c r="BE92" s="18">
        <v>0</v>
      </c>
      <c r="BF92" s="18">
        <v>0</v>
      </c>
      <c r="BG92" s="18">
        <v>0</v>
      </c>
      <c r="BH92" s="18">
        <v>0</v>
      </c>
      <c r="BI92" s="18">
        <v>0</v>
      </c>
      <c r="BJ92" s="18">
        <v>61</v>
      </c>
      <c r="BK92" s="18">
        <v>12</v>
      </c>
      <c r="BL92" s="18">
        <v>461</v>
      </c>
      <c r="BN92" s="55"/>
      <c r="BO92" s="18">
        <v>38.5</v>
      </c>
      <c r="BP92" s="18">
        <v>30</v>
      </c>
      <c r="BQ92" s="18"/>
    </row>
    <row r="93" spans="1:69" ht="50" x14ac:dyDescent="0.15">
      <c r="A93" s="41">
        <f t="shared" si="3"/>
        <v>92</v>
      </c>
      <c r="B93" s="68" t="str">
        <f t="shared" ref="B93:B110" si="6">HYPERLINK("http://www.sciencedirect.com/science/article/pii/S0140673680902329","HEAT STROKE: REPORT ON 18 CASES")</f>
        <v>HEAT STROKE: REPORT ON 18 CASES</v>
      </c>
      <c r="C93" s="41">
        <v>1</v>
      </c>
      <c r="D93" s="41">
        <v>0</v>
      </c>
      <c r="E93" s="48"/>
      <c r="F93" s="48"/>
      <c r="G93" s="62" t="s">
        <v>263</v>
      </c>
      <c r="H93" s="48"/>
      <c r="I93" s="41">
        <v>1</v>
      </c>
      <c r="J93" s="48"/>
      <c r="K93" s="48"/>
      <c r="L93" s="62" t="s">
        <v>264</v>
      </c>
      <c r="M93" s="48"/>
      <c r="N93" s="48"/>
      <c r="O93" s="48"/>
      <c r="P93" s="48"/>
      <c r="Q93" s="48"/>
      <c r="R93" s="48"/>
      <c r="S93" s="48"/>
      <c r="T93" s="69" t="s">
        <v>265</v>
      </c>
      <c r="U93" s="48"/>
      <c r="V93" s="41" t="s">
        <v>168</v>
      </c>
      <c r="W93" s="41">
        <v>69</v>
      </c>
      <c r="X93" s="41"/>
      <c r="Y93" s="48"/>
      <c r="Z93" s="48"/>
      <c r="AA93" s="48"/>
      <c r="AB93" s="41" t="s">
        <v>248</v>
      </c>
      <c r="AC93" s="48"/>
      <c r="AD93" s="48"/>
      <c r="AE93" s="62" t="s">
        <v>266</v>
      </c>
      <c r="AF93" s="48"/>
      <c r="AG93" s="48"/>
      <c r="AH93" s="41">
        <v>42.7</v>
      </c>
      <c r="AI93" s="48"/>
      <c r="AJ93" s="48"/>
      <c r="AK93" s="48"/>
      <c r="AL93" s="48"/>
      <c r="AM93" s="48"/>
      <c r="AN93" s="48"/>
      <c r="AO93" s="48"/>
      <c r="AP93" s="48"/>
      <c r="AQ93" s="41">
        <v>70</v>
      </c>
      <c r="AR93" s="41">
        <v>0</v>
      </c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62" t="s">
        <v>267</v>
      </c>
      <c r="BO93" s="41">
        <v>38</v>
      </c>
      <c r="BP93" s="41">
        <v>90</v>
      </c>
      <c r="BQ93" s="41">
        <v>19.100000000000001</v>
      </c>
    </row>
    <row r="94" spans="1:69" ht="50" x14ac:dyDescent="0.15">
      <c r="A94" s="41">
        <f t="shared" si="3"/>
        <v>93</v>
      </c>
      <c r="B94" s="68" t="str">
        <f t="shared" si="6"/>
        <v>HEAT STROKE: REPORT ON 18 CASES</v>
      </c>
      <c r="C94" s="41">
        <v>2</v>
      </c>
      <c r="D94" s="41">
        <v>0</v>
      </c>
      <c r="E94" s="48"/>
      <c r="F94" s="48"/>
      <c r="G94" s="62" t="s">
        <v>263</v>
      </c>
      <c r="H94" s="48"/>
      <c r="I94" s="41">
        <v>1</v>
      </c>
      <c r="J94" s="48"/>
      <c r="K94" s="48"/>
      <c r="L94" s="62" t="s">
        <v>264</v>
      </c>
      <c r="M94" s="48"/>
      <c r="N94" s="48"/>
      <c r="O94" s="48"/>
      <c r="P94" s="48"/>
      <c r="Q94" s="48"/>
      <c r="R94" s="48"/>
      <c r="S94" s="48"/>
      <c r="T94" s="69" t="s">
        <v>268</v>
      </c>
      <c r="U94" s="48"/>
      <c r="V94" s="41" t="s">
        <v>168</v>
      </c>
      <c r="W94" s="41">
        <v>55</v>
      </c>
      <c r="X94" s="41"/>
      <c r="Y94" s="48"/>
      <c r="Z94" s="48"/>
      <c r="AA94" s="48"/>
      <c r="AB94" s="41" t="s">
        <v>269</v>
      </c>
      <c r="AC94" s="48"/>
      <c r="AD94" s="48"/>
      <c r="AE94" s="49"/>
      <c r="AF94" s="48"/>
      <c r="AG94" s="48"/>
      <c r="AH94" s="41">
        <v>42.1</v>
      </c>
      <c r="AI94" s="48"/>
      <c r="AJ94" s="48"/>
      <c r="AK94" s="48"/>
      <c r="AL94" s="48"/>
      <c r="AM94" s="48"/>
      <c r="AN94" s="48"/>
      <c r="AO94" s="48"/>
      <c r="AP94" s="48"/>
      <c r="AQ94" s="41">
        <v>110</v>
      </c>
      <c r="AR94" s="41">
        <v>60</v>
      </c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62" t="s">
        <v>267</v>
      </c>
      <c r="BO94" s="41">
        <v>38</v>
      </c>
      <c r="BP94" s="41">
        <v>26</v>
      </c>
      <c r="BQ94" s="41">
        <v>6.3</v>
      </c>
    </row>
    <row r="95" spans="1:69" ht="50" x14ac:dyDescent="0.15">
      <c r="A95" s="41">
        <f t="shared" si="3"/>
        <v>94</v>
      </c>
      <c r="B95" s="68" t="str">
        <f t="shared" si="6"/>
        <v>HEAT STROKE: REPORT ON 18 CASES</v>
      </c>
      <c r="C95" s="41">
        <v>3</v>
      </c>
      <c r="D95" s="41">
        <v>0</v>
      </c>
      <c r="E95" s="48"/>
      <c r="F95" s="48"/>
      <c r="G95" s="62" t="s">
        <v>270</v>
      </c>
      <c r="H95" s="48"/>
      <c r="I95" s="41">
        <v>1</v>
      </c>
      <c r="J95" s="48"/>
      <c r="K95" s="48"/>
      <c r="L95" s="62" t="s">
        <v>264</v>
      </c>
      <c r="M95" s="48"/>
      <c r="N95" s="48"/>
      <c r="O95" s="48"/>
      <c r="P95" s="48"/>
      <c r="Q95" s="48"/>
      <c r="R95" s="48"/>
      <c r="S95" s="48"/>
      <c r="T95" s="69" t="s">
        <v>271</v>
      </c>
      <c r="U95" s="48"/>
      <c r="V95" s="41" t="s">
        <v>70</v>
      </c>
      <c r="W95" s="41">
        <v>55</v>
      </c>
      <c r="X95" s="41"/>
      <c r="Y95" s="48"/>
      <c r="Z95" s="48"/>
      <c r="AA95" s="48"/>
      <c r="AB95" s="41" t="s">
        <v>272</v>
      </c>
      <c r="AC95" s="48"/>
      <c r="AD95" s="48"/>
      <c r="AE95" s="49"/>
      <c r="AF95" s="48"/>
      <c r="AG95" s="48"/>
      <c r="AH95" s="41">
        <v>42.7</v>
      </c>
      <c r="AI95" s="48"/>
      <c r="AJ95" s="48"/>
      <c r="AK95" s="48"/>
      <c r="AL95" s="48"/>
      <c r="AM95" s="48"/>
      <c r="AN95" s="48"/>
      <c r="AO95" s="48"/>
      <c r="AP95" s="48"/>
      <c r="AQ95" s="41">
        <v>70</v>
      </c>
      <c r="AR95" s="41">
        <v>40</v>
      </c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62" t="s">
        <v>267</v>
      </c>
      <c r="BO95" s="41">
        <v>38</v>
      </c>
      <c r="BP95" s="41">
        <v>300</v>
      </c>
      <c r="BQ95" s="41">
        <v>63.8</v>
      </c>
    </row>
    <row r="96" spans="1:69" ht="50" x14ac:dyDescent="0.15">
      <c r="A96" s="41">
        <f t="shared" si="3"/>
        <v>95</v>
      </c>
      <c r="B96" s="68" t="str">
        <f t="shared" si="6"/>
        <v>HEAT STROKE: REPORT ON 18 CASES</v>
      </c>
      <c r="C96" s="41">
        <v>4</v>
      </c>
      <c r="D96" s="41">
        <v>0</v>
      </c>
      <c r="E96" s="48"/>
      <c r="F96" s="48"/>
      <c r="G96" s="62" t="s">
        <v>270</v>
      </c>
      <c r="H96" s="48"/>
      <c r="I96" s="41">
        <v>1</v>
      </c>
      <c r="J96" s="48"/>
      <c r="K96" s="48"/>
      <c r="L96" s="62" t="s">
        <v>264</v>
      </c>
      <c r="M96" s="48"/>
      <c r="N96" s="48"/>
      <c r="O96" s="48"/>
      <c r="P96" s="48"/>
      <c r="Q96" s="48"/>
      <c r="R96" s="48"/>
      <c r="S96" s="48"/>
      <c r="T96" s="69" t="s">
        <v>273</v>
      </c>
      <c r="U96" s="48"/>
      <c r="V96" s="41" t="s">
        <v>168</v>
      </c>
      <c r="W96" s="41">
        <v>50</v>
      </c>
      <c r="X96" s="41"/>
      <c r="Y96" s="48"/>
      <c r="Z96" s="48"/>
      <c r="AA96" s="48"/>
      <c r="AB96" s="41" t="s">
        <v>272</v>
      </c>
      <c r="AC96" s="48"/>
      <c r="AD96" s="48"/>
      <c r="AE96" s="49"/>
      <c r="AF96" s="48"/>
      <c r="AG96" s="48"/>
      <c r="AH96" s="41">
        <v>42.7</v>
      </c>
      <c r="AI96" s="48"/>
      <c r="AJ96" s="48"/>
      <c r="AK96" s="48"/>
      <c r="AL96" s="48"/>
      <c r="AM96" s="48"/>
      <c r="AN96" s="48"/>
      <c r="AO96" s="48"/>
      <c r="AP96" s="48"/>
      <c r="AQ96" s="41">
        <v>110</v>
      </c>
      <c r="AR96" s="41">
        <v>55</v>
      </c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62" t="s">
        <v>267</v>
      </c>
      <c r="BO96" s="41">
        <v>38</v>
      </c>
      <c r="BP96" s="41">
        <v>120</v>
      </c>
      <c r="BQ96" s="41">
        <v>25.5</v>
      </c>
    </row>
    <row r="97" spans="1:69" ht="50" x14ac:dyDescent="0.15">
      <c r="A97" s="41">
        <f t="shared" si="3"/>
        <v>96</v>
      </c>
      <c r="B97" s="68" t="str">
        <f t="shared" si="6"/>
        <v>HEAT STROKE: REPORT ON 18 CASES</v>
      </c>
      <c r="C97" s="41">
        <v>5</v>
      </c>
      <c r="D97" s="41">
        <v>0</v>
      </c>
      <c r="E97" s="48"/>
      <c r="F97" s="48"/>
      <c r="G97" s="62" t="s">
        <v>274</v>
      </c>
      <c r="H97" s="48"/>
      <c r="I97" s="41">
        <v>1</v>
      </c>
      <c r="J97" s="48"/>
      <c r="K97" s="48"/>
      <c r="L97" s="62" t="s">
        <v>264</v>
      </c>
      <c r="M97" s="48"/>
      <c r="N97" s="48"/>
      <c r="O97" s="48"/>
      <c r="P97" s="48"/>
      <c r="Q97" s="48"/>
      <c r="R97" s="48"/>
      <c r="S97" s="48"/>
      <c r="T97" s="69" t="s">
        <v>275</v>
      </c>
      <c r="U97" s="48"/>
      <c r="V97" s="41" t="s">
        <v>168</v>
      </c>
      <c r="W97" s="41">
        <v>55</v>
      </c>
      <c r="X97" s="41"/>
      <c r="Y97" s="48"/>
      <c r="Z97" s="48"/>
      <c r="AA97" s="48"/>
      <c r="AB97" s="41" t="s">
        <v>248</v>
      </c>
      <c r="AC97" s="48"/>
      <c r="AD97" s="48"/>
      <c r="AE97" s="62" t="s">
        <v>266</v>
      </c>
      <c r="AF97" s="48"/>
      <c r="AG97" s="48"/>
      <c r="AH97" s="41">
        <v>42.1</v>
      </c>
      <c r="AI97" s="48"/>
      <c r="AJ97" s="48"/>
      <c r="AK97" s="48"/>
      <c r="AL97" s="48"/>
      <c r="AM97" s="48"/>
      <c r="AN97" s="48"/>
      <c r="AO97" s="48"/>
      <c r="AP97" s="48"/>
      <c r="AQ97" s="41">
        <v>90</v>
      </c>
      <c r="AR97" s="41">
        <v>50</v>
      </c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62" t="s">
        <v>267</v>
      </c>
      <c r="BO97" s="41">
        <v>38</v>
      </c>
      <c r="BP97" s="41">
        <v>35</v>
      </c>
      <c r="BQ97" s="41">
        <v>8.5</v>
      </c>
    </row>
    <row r="98" spans="1:69" ht="50" x14ac:dyDescent="0.15">
      <c r="A98" s="41">
        <f t="shared" si="3"/>
        <v>97</v>
      </c>
      <c r="B98" s="68" t="str">
        <f t="shared" si="6"/>
        <v>HEAT STROKE: REPORT ON 18 CASES</v>
      </c>
      <c r="C98" s="41">
        <v>6</v>
      </c>
      <c r="D98" s="41">
        <v>0</v>
      </c>
      <c r="E98" s="48"/>
      <c r="F98" s="48"/>
      <c r="G98" s="62" t="s">
        <v>274</v>
      </c>
      <c r="H98" s="48"/>
      <c r="I98" s="41">
        <v>1</v>
      </c>
      <c r="J98" s="48"/>
      <c r="K98" s="48"/>
      <c r="L98" s="62" t="s">
        <v>264</v>
      </c>
      <c r="M98" s="48"/>
      <c r="N98" s="48"/>
      <c r="O98" s="48"/>
      <c r="P98" s="48"/>
      <c r="Q98" s="48"/>
      <c r="R98" s="48"/>
      <c r="S98" s="48"/>
      <c r="T98" s="69" t="s">
        <v>276</v>
      </c>
      <c r="U98" s="48"/>
      <c r="V98" s="41" t="s">
        <v>70</v>
      </c>
      <c r="W98" s="41">
        <v>60</v>
      </c>
      <c r="X98" s="41"/>
      <c r="Y98" s="48"/>
      <c r="Z98" s="48"/>
      <c r="AA98" s="48"/>
      <c r="AB98" s="41" t="s">
        <v>277</v>
      </c>
      <c r="AC98" s="48"/>
      <c r="AD98" s="48"/>
      <c r="AE98" s="62" t="s">
        <v>278</v>
      </c>
      <c r="AF98" s="48"/>
      <c r="AG98" s="48"/>
      <c r="AH98" s="41">
        <v>41.9</v>
      </c>
      <c r="AI98" s="48"/>
      <c r="AJ98" s="48"/>
      <c r="AK98" s="48"/>
      <c r="AL98" s="48"/>
      <c r="AM98" s="48"/>
      <c r="AN98" s="48"/>
      <c r="AO98" s="48"/>
      <c r="AP98" s="48"/>
      <c r="AQ98" s="41">
        <v>110</v>
      </c>
      <c r="AR98" s="41">
        <v>60</v>
      </c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62" t="s">
        <v>267</v>
      </c>
      <c r="BO98" s="41">
        <v>38</v>
      </c>
      <c r="BP98" s="41">
        <v>30</v>
      </c>
      <c r="BQ98" s="41">
        <v>7.7</v>
      </c>
    </row>
    <row r="99" spans="1:69" ht="50" x14ac:dyDescent="0.15">
      <c r="A99" s="41">
        <f t="shared" si="3"/>
        <v>98</v>
      </c>
      <c r="B99" s="68" t="str">
        <f t="shared" si="6"/>
        <v>HEAT STROKE: REPORT ON 18 CASES</v>
      </c>
      <c r="C99" s="41">
        <v>7</v>
      </c>
      <c r="D99" s="41">
        <v>0</v>
      </c>
      <c r="E99" s="48"/>
      <c r="F99" s="48"/>
      <c r="G99" s="62" t="s">
        <v>270</v>
      </c>
      <c r="H99" s="48"/>
      <c r="I99" s="41">
        <v>1</v>
      </c>
      <c r="J99" s="48"/>
      <c r="K99" s="48"/>
      <c r="L99" s="62" t="s">
        <v>264</v>
      </c>
      <c r="M99" s="48"/>
      <c r="N99" s="48"/>
      <c r="O99" s="48"/>
      <c r="P99" s="48"/>
      <c r="Q99" s="48"/>
      <c r="R99" s="48"/>
      <c r="S99" s="48"/>
      <c r="T99" s="69" t="s">
        <v>279</v>
      </c>
      <c r="U99" s="48"/>
      <c r="V99" s="41" t="s">
        <v>168</v>
      </c>
      <c r="W99" s="41">
        <v>55</v>
      </c>
      <c r="X99" s="41"/>
      <c r="Y99" s="48"/>
      <c r="Z99" s="48"/>
      <c r="AA99" s="48"/>
      <c r="AB99" s="41" t="s">
        <v>248</v>
      </c>
      <c r="AC99" s="48"/>
      <c r="AD99" s="48"/>
      <c r="AE99" s="49"/>
      <c r="AF99" s="48"/>
      <c r="AG99" s="48"/>
      <c r="AH99" s="41">
        <v>42.6</v>
      </c>
      <c r="AI99" s="48"/>
      <c r="AJ99" s="48"/>
      <c r="AK99" s="48"/>
      <c r="AL99" s="48"/>
      <c r="AM99" s="48"/>
      <c r="AN99" s="48"/>
      <c r="AO99" s="48"/>
      <c r="AP99" s="48"/>
      <c r="AQ99" s="41">
        <v>100</v>
      </c>
      <c r="AR99" s="41">
        <v>70</v>
      </c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62" t="s">
        <v>267</v>
      </c>
      <c r="BO99" s="41">
        <v>38</v>
      </c>
      <c r="BP99" s="41">
        <v>120</v>
      </c>
      <c r="BQ99" s="41">
        <v>26.1</v>
      </c>
    </row>
    <row r="100" spans="1:69" ht="50" x14ac:dyDescent="0.15">
      <c r="A100" s="41">
        <f t="shared" si="3"/>
        <v>99</v>
      </c>
      <c r="B100" s="68" t="str">
        <f t="shared" si="6"/>
        <v>HEAT STROKE: REPORT ON 18 CASES</v>
      </c>
      <c r="C100" s="41">
        <v>8</v>
      </c>
      <c r="D100" s="41">
        <v>0</v>
      </c>
      <c r="E100" s="48"/>
      <c r="F100" s="48"/>
      <c r="G100" s="62" t="s">
        <v>270</v>
      </c>
      <c r="H100" s="48"/>
      <c r="I100" s="41">
        <v>1</v>
      </c>
      <c r="J100" s="48"/>
      <c r="K100" s="48"/>
      <c r="L100" s="62" t="s">
        <v>264</v>
      </c>
      <c r="M100" s="48"/>
      <c r="N100" s="48"/>
      <c r="O100" s="48"/>
      <c r="P100" s="48"/>
      <c r="Q100" s="48"/>
      <c r="R100" s="48"/>
      <c r="S100" s="48"/>
      <c r="T100" s="69" t="s">
        <v>280</v>
      </c>
      <c r="U100" s="48"/>
      <c r="V100" s="41" t="s">
        <v>168</v>
      </c>
      <c r="W100" s="41">
        <v>65</v>
      </c>
      <c r="X100" s="41"/>
      <c r="Y100" s="48"/>
      <c r="Z100" s="48"/>
      <c r="AA100" s="48"/>
      <c r="AB100" s="41" t="s">
        <v>272</v>
      </c>
      <c r="AC100" s="48"/>
      <c r="AD100" s="48"/>
      <c r="AE100" s="62" t="s">
        <v>281</v>
      </c>
      <c r="AF100" s="48"/>
      <c r="AG100" s="48"/>
      <c r="AH100" s="41">
        <v>42.6</v>
      </c>
      <c r="AI100" s="48"/>
      <c r="AJ100" s="48"/>
      <c r="AK100" s="48"/>
      <c r="AL100" s="48"/>
      <c r="AM100" s="48"/>
      <c r="AN100" s="48"/>
      <c r="AO100" s="48"/>
      <c r="AP100" s="48"/>
      <c r="AQ100" s="41">
        <v>110</v>
      </c>
      <c r="AR100" s="41">
        <v>60</v>
      </c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62" t="s">
        <v>267</v>
      </c>
      <c r="BO100" s="41">
        <v>38</v>
      </c>
      <c r="BP100" s="41">
        <v>75</v>
      </c>
      <c r="BQ100" s="41">
        <v>16.3</v>
      </c>
    </row>
    <row r="101" spans="1:69" ht="50" x14ac:dyDescent="0.15">
      <c r="A101" s="41">
        <f t="shared" si="3"/>
        <v>100</v>
      </c>
      <c r="B101" s="68" t="str">
        <f t="shared" si="6"/>
        <v>HEAT STROKE: REPORT ON 18 CASES</v>
      </c>
      <c r="C101" s="41">
        <v>9</v>
      </c>
      <c r="D101" s="41">
        <v>0</v>
      </c>
      <c r="E101" s="48"/>
      <c r="F101" s="48"/>
      <c r="G101" s="62" t="s">
        <v>274</v>
      </c>
      <c r="H101" s="48"/>
      <c r="I101" s="41">
        <v>1</v>
      </c>
      <c r="J101" s="48"/>
      <c r="K101" s="48"/>
      <c r="L101" s="62" t="s">
        <v>264</v>
      </c>
      <c r="M101" s="48"/>
      <c r="N101" s="48"/>
      <c r="O101" s="48"/>
      <c r="P101" s="48"/>
      <c r="Q101" s="48"/>
      <c r="R101" s="48"/>
      <c r="S101" s="48"/>
      <c r="T101" s="69" t="s">
        <v>282</v>
      </c>
      <c r="U101" s="48"/>
      <c r="V101" s="41" t="s">
        <v>70</v>
      </c>
      <c r="W101" s="41">
        <v>25</v>
      </c>
      <c r="X101" s="41"/>
      <c r="Y101" s="48"/>
      <c r="Z101" s="48"/>
      <c r="AA101" s="48"/>
      <c r="AB101" s="41" t="s">
        <v>257</v>
      </c>
      <c r="AC101" s="48"/>
      <c r="AD101" s="48"/>
      <c r="AE101" s="49"/>
      <c r="AF101" s="48"/>
      <c r="AG101" s="48"/>
      <c r="AH101" s="41">
        <v>41.2</v>
      </c>
      <c r="AI101" s="48"/>
      <c r="AJ101" s="48"/>
      <c r="AK101" s="48"/>
      <c r="AL101" s="48"/>
      <c r="AM101" s="48"/>
      <c r="AN101" s="48"/>
      <c r="AO101" s="48"/>
      <c r="AP101" s="48"/>
      <c r="AQ101" s="41">
        <v>110</v>
      </c>
      <c r="AR101" s="41">
        <v>55</v>
      </c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62" t="s">
        <v>267</v>
      </c>
      <c r="BO101" s="41">
        <v>38</v>
      </c>
      <c r="BP101" s="41">
        <v>40</v>
      </c>
      <c r="BQ101" s="41">
        <v>11.1</v>
      </c>
    </row>
    <row r="102" spans="1:69" ht="50" x14ac:dyDescent="0.15">
      <c r="A102" s="41">
        <f t="shared" si="3"/>
        <v>101</v>
      </c>
      <c r="B102" s="68" t="str">
        <f t="shared" si="6"/>
        <v>HEAT STROKE: REPORT ON 18 CASES</v>
      </c>
      <c r="C102" s="41">
        <v>10</v>
      </c>
      <c r="D102" s="41">
        <v>0</v>
      </c>
      <c r="E102" s="48"/>
      <c r="F102" s="48"/>
      <c r="G102" s="62" t="s">
        <v>263</v>
      </c>
      <c r="H102" s="48"/>
      <c r="I102" s="41">
        <v>1</v>
      </c>
      <c r="J102" s="48"/>
      <c r="K102" s="48"/>
      <c r="L102" s="62" t="s">
        <v>264</v>
      </c>
      <c r="M102" s="48"/>
      <c r="N102" s="48"/>
      <c r="O102" s="48"/>
      <c r="P102" s="48"/>
      <c r="Q102" s="48"/>
      <c r="R102" s="48"/>
      <c r="S102" s="48"/>
      <c r="T102" s="69" t="s">
        <v>283</v>
      </c>
      <c r="U102" s="48"/>
      <c r="V102" s="41" t="s">
        <v>168</v>
      </c>
      <c r="W102" s="41">
        <v>55</v>
      </c>
      <c r="X102" s="41"/>
      <c r="Y102" s="48"/>
      <c r="Z102" s="48"/>
      <c r="AA102" s="48"/>
      <c r="AB102" s="41" t="s">
        <v>284</v>
      </c>
      <c r="AC102" s="48"/>
      <c r="AD102" s="48"/>
      <c r="AE102" s="49"/>
      <c r="AF102" s="48"/>
      <c r="AG102" s="48"/>
      <c r="AH102" s="41">
        <v>41.9</v>
      </c>
      <c r="AI102" s="48"/>
      <c r="AJ102" s="48"/>
      <c r="AK102" s="48"/>
      <c r="AL102" s="48"/>
      <c r="AM102" s="48"/>
      <c r="AN102" s="48"/>
      <c r="AO102" s="48"/>
      <c r="AP102" s="48"/>
      <c r="AQ102" s="41">
        <v>100</v>
      </c>
      <c r="AR102" s="41">
        <v>50</v>
      </c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62" t="s">
        <v>267</v>
      </c>
      <c r="BO102" s="41">
        <v>38</v>
      </c>
      <c r="BP102" s="41">
        <v>80</v>
      </c>
      <c r="BQ102" s="41">
        <v>20.5</v>
      </c>
    </row>
    <row r="103" spans="1:69" ht="50" x14ac:dyDescent="0.15">
      <c r="A103" s="41">
        <f t="shared" si="3"/>
        <v>102</v>
      </c>
      <c r="B103" s="68" t="str">
        <f t="shared" si="6"/>
        <v>HEAT STROKE: REPORT ON 18 CASES</v>
      </c>
      <c r="C103" s="41">
        <v>11</v>
      </c>
      <c r="D103" s="41">
        <v>1</v>
      </c>
      <c r="E103" s="48"/>
      <c r="F103" s="48"/>
      <c r="G103" s="62" t="s">
        <v>270</v>
      </c>
      <c r="H103" s="48"/>
      <c r="I103" s="41">
        <v>1</v>
      </c>
      <c r="J103" s="48"/>
      <c r="K103" s="48"/>
      <c r="L103" s="62" t="s">
        <v>264</v>
      </c>
      <c r="M103" s="48"/>
      <c r="N103" s="48"/>
      <c r="O103" s="48"/>
      <c r="P103" s="48"/>
      <c r="Q103" s="48"/>
      <c r="R103" s="48"/>
      <c r="S103" s="48"/>
      <c r="T103" s="69" t="s">
        <v>285</v>
      </c>
      <c r="U103" s="48"/>
      <c r="V103" s="41" t="s">
        <v>168</v>
      </c>
      <c r="W103" s="41">
        <v>55</v>
      </c>
      <c r="X103" s="41"/>
      <c r="Y103" s="48"/>
      <c r="Z103" s="48"/>
      <c r="AA103" s="48"/>
      <c r="AB103" s="41" t="s">
        <v>284</v>
      </c>
      <c r="AC103" s="48"/>
      <c r="AD103" s="48"/>
      <c r="AE103" s="62" t="s">
        <v>266</v>
      </c>
      <c r="AF103" s="48"/>
      <c r="AG103" s="48"/>
      <c r="AH103" s="41">
        <v>42.6</v>
      </c>
      <c r="AI103" s="48"/>
      <c r="AJ103" s="48"/>
      <c r="AK103" s="48"/>
      <c r="AL103" s="48"/>
      <c r="AM103" s="48"/>
      <c r="AN103" s="48"/>
      <c r="AO103" s="48"/>
      <c r="AP103" s="48"/>
      <c r="AQ103" s="41">
        <v>80</v>
      </c>
      <c r="AR103" s="41">
        <v>40</v>
      </c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62" t="s">
        <v>267</v>
      </c>
      <c r="BO103" s="41">
        <v>38</v>
      </c>
      <c r="BP103" s="41">
        <v>240</v>
      </c>
      <c r="BQ103" s="41">
        <v>52.2</v>
      </c>
    </row>
    <row r="104" spans="1:69" ht="50" x14ac:dyDescent="0.15">
      <c r="A104" s="41">
        <f t="shared" si="3"/>
        <v>103</v>
      </c>
      <c r="B104" s="68" t="str">
        <f t="shared" si="6"/>
        <v>HEAT STROKE: REPORT ON 18 CASES</v>
      </c>
      <c r="C104" s="41">
        <v>12</v>
      </c>
      <c r="D104" s="41">
        <v>0</v>
      </c>
      <c r="E104" s="48"/>
      <c r="F104" s="48"/>
      <c r="G104" s="62" t="s">
        <v>270</v>
      </c>
      <c r="H104" s="48"/>
      <c r="I104" s="41">
        <v>1</v>
      </c>
      <c r="J104" s="48"/>
      <c r="K104" s="48"/>
      <c r="L104" s="62" t="s">
        <v>264</v>
      </c>
      <c r="M104" s="48"/>
      <c r="N104" s="48"/>
      <c r="O104" s="48"/>
      <c r="P104" s="48"/>
      <c r="Q104" s="48"/>
      <c r="R104" s="48"/>
      <c r="S104" s="48"/>
      <c r="T104" s="69" t="s">
        <v>286</v>
      </c>
      <c r="U104" s="48"/>
      <c r="V104" s="41" t="s">
        <v>70</v>
      </c>
      <c r="W104" s="41">
        <v>60</v>
      </c>
      <c r="X104" s="41"/>
      <c r="Y104" s="48"/>
      <c r="Z104" s="48"/>
      <c r="AA104" s="48"/>
      <c r="AB104" s="41" t="s">
        <v>253</v>
      </c>
      <c r="AC104" s="48"/>
      <c r="AD104" s="48"/>
      <c r="AE104" s="49"/>
      <c r="AF104" s="48"/>
      <c r="AG104" s="48"/>
      <c r="AH104" s="41">
        <v>43</v>
      </c>
      <c r="AI104" s="48"/>
      <c r="AJ104" s="48"/>
      <c r="AK104" s="48"/>
      <c r="AL104" s="48"/>
      <c r="AM104" s="48"/>
      <c r="AN104" s="48"/>
      <c r="AO104" s="48"/>
      <c r="AP104" s="48"/>
      <c r="AQ104" s="41">
        <v>80</v>
      </c>
      <c r="AR104" s="41">
        <v>50</v>
      </c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62" t="s">
        <v>267</v>
      </c>
      <c r="BO104" s="41">
        <v>38</v>
      </c>
      <c r="BP104" s="41">
        <v>165</v>
      </c>
      <c r="BQ104" s="41">
        <v>33</v>
      </c>
    </row>
    <row r="105" spans="1:69" ht="50" x14ac:dyDescent="0.15">
      <c r="A105" s="41">
        <f t="shared" si="3"/>
        <v>104</v>
      </c>
      <c r="B105" s="68" t="str">
        <f t="shared" si="6"/>
        <v>HEAT STROKE: REPORT ON 18 CASES</v>
      </c>
      <c r="C105" s="41">
        <v>13</v>
      </c>
      <c r="D105" s="41">
        <v>0</v>
      </c>
      <c r="E105" s="48"/>
      <c r="F105" s="48"/>
      <c r="G105" s="62" t="s">
        <v>274</v>
      </c>
      <c r="H105" s="48"/>
      <c r="I105" s="41">
        <v>1</v>
      </c>
      <c r="J105" s="48"/>
      <c r="K105" s="48"/>
      <c r="L105" s="62" t="s">
        <v>264</v>
      </c>
      <c r="M105" s="48"/>
      <c r="N105" s="48"/>
      <c r="O105" s="48"/>
      <c r="P105" s="48"/>
      <c r="Q105" s="48"/>
      <c r="R105" s="48"/>
      <c r="S105" s="48"/>
      <c r="T105" s="69" t="s">
        <v>287</v>
      </c>
      <c r="U105" s="48"/>
      <c r="V105" s="41" t="s">
        <v>168</v>
      </c>
      <c r="W105" s="41">
        <v>55</v>
      </c>
      <c r="X105" s="41"/>
      <c r="Y105" s="48"/>
      <c r="Z105" s="48"/>
      <c r="AA105" s="48"/>
      <c r="AB105" s="41" t="s">
        <v>250</v>
      </c>
      <c r="AC105" s="48"/>
      <c r="AD105" s="48"/>
      <c r="AE105" s="49"/>
      <c r="AF105" s="48"/>
      <c r="AG105" s="48"/>
      <c r="AH105" s="41">
        <v>42.4</v>
      </c>
      <c r="AI105" s="48"/>
      <c r="AJ105" s="48"/>
      <c r="AK105" s="48"/>
      <c r="AL105" s="48"/>
      <c r="AM105" s="48"/>
      <c r="AN105" s="48"/>
      <c r="AO105" s="48"/>
      <c r="AP105" s="48"/>
      <c r="AQ105" s="41">
        <v>100</v>
      </c>
      <c r="AR105" s="41">
        <v>60</v>
      </c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62" t="s">
        <v>267</v>
      </c>
      <c r="BO105" s="41">
        <v>38</v>
      </c>
      <c r="BP105" s="41">
        <v>60</v>
      </c>
      <c r="BQ105" s="41">
        <v>13.6</v>
      </c>
    </row>
    <row r="106" spans="1:69" ht="50" x14ac:dyDescent="0.15">
      <c r="A106" s="41">
        <f t="shared" si="3"/>
        <v>105</v>
      </c>
      <c r="B106" s="68" t="str">
        <f t="shared" si="6"/>
        <v>HEAT STROKE: REPORT ON 18 CASES</v>
      </c>
      <c r="C106" s="41">
        <v>14</v>
      </c>
      <c r="D106" s="41">
        <v>0</v>
      </c>
      <c r="E106" s="48"/>
      <c r="F106" s="48"/>
      <c r="G106" s="62" t="s">
        <v>288</v>
      </c>
      <c r="H106" s="48"/>
      <c r="I106" s="41">
        <v>1</v>
      </c>
      <c r="J106" s="48"/>
      <c r="K106" s="48"/>
      <c r="L106" s="62" t="s">
        <v>264</v>
      </c>
      <c r="M106" s="48"/>
      <c r="N106" s="48"/>
      <c r="O106" s="48"/>
      <c r="P106" s="48"/>
      <c r="Q106" s="48"/>
      <c r="R106" s="48"/>
      <c r="S106" s="48"/>
      <c r="T106" s="69" t="s">
        <v>289</v>
      </c>
      <c r="U106" s="48"/>
      <c r="V106" s="41" t="s">
        <v>70</v>
      </c>
      <c r="W106" s="41">
        <v>70</v>
      </c>
      <c r="X106" s="41"/>
      <c r="Y106" s="48"/>
      <c r="Z106" s="48"/>
      <c r="AA106" s="48"/>
      <c r="AB106" s="41" t="s">
        <v>290</v>
      </c>
      <c r="AC106" s="48"/>
      <c r="AD106" s="48"/>
      <c r="AE106" s="49"/>
      <c r="AF106" s="48"/>
      <c r="AG106" s="48"/>
      <c r="AH106" s="41">
        <v>42</v>
      </c>
      <c r="AI106" s="48"/>
      <c r="AJ106" s="48"/>
      <c r="AK106" s="48"/>
      <c r="AL106" s="48"/>
      <c r="AM106" s="48"/>
      <c r="AN106" s="48"/>
      <c r="AO106" s="48"/>
      <c r="AP106" s="48"/>
      <c r="AQ106" s="41">
        <v>100</v>
      </c>
      <c r="AR106" s="41">
        <v>60</v>
      </c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62" t="s">
        <v>267</v>
      </c>
      <c r="BO106" s="41">
        <v>38</v>
      </c>
      <c r="BP106" s="41">
        <v>30</v>
      </c>
      <c r="BQ106" s="41">
        <v>7.5</v>
      </c>
    </row>
    <row r="107" spans="1:69" ht="50" x14ac:dyDescent="0.15">
      <c r="A107" s="41">
        <f t="shared" si="3"/>
        <v>106</v>
      </c>
      <c r="B107" s="68" t="str">
        <f t="shared" si="6"/>
        <v>HEAT STROKE: REPORT ON 18 CASES</v>
      </c>
      <c r="C107" s="41">
        <v>15</v>
      </c>
      <c r="D107" s="41">
        <v>1</v>
      </c>
      <c r="E107" s="48"/>
      <c r="F107" s="48"/>
      <c r="G107" s="62" t="s">
        <v>270</v>
      </c>
      <c r="H107" s="48"/>
      <c r="I107" s="41">
        <v>1</v>
      </c>
      <c r="J107" s="48"/>
      <c r="K107" s="48"/>
      <c r="L107" s="62" t="s">
        <v>264</v>
      </c>
      <c r="M107" s="48"/>
      <c r="N107" s="48"/>
      <c r="O107" s="48"/>
      <c r="P107" s="48"/>
      <c r="Q107" s="48"/>
      <c r="R107" s="48"/>
      <c r="S107" s="48"/>
      <c r="T107" s="69" t="s">
        <v>291</v>
      </c>
      <c r="U107" s="48"/>
      <c r="V107" s="41" t="s">
        <v>70</v>
      </c>
      <c r="W107" s="41">
        <v>55</v>
      </c>
      <c r="X107" s="41"/>
      <c r="Y107" s="48"/>
      <c r="Z107" s="48"/>
      <c r="AA107" s="48"/>
      <c r="AB107" s="41" t="s">
        <v>290</v>
      </c>
      <c r="AC107" s="48"/>
      <c r="AD107" s="48"/>
      <c r="AE107" s="62" t="s">
        <v>266</v>
      </c>
      <c r="AF107" s="48"/>
      <c r="AG107" s="48"/>
      <c r="AH107" s="41">
        <v>42.5</v>
      </c>
      <c r="AI107" s="48"/>
      <c r="AJ107" s="48"/>
      <c r="AK107" s="48"/>
      <c r="AL107" s="48"/>
      <c r="AM107" s="48"/>
      <c r="AN107" s="48"/>
      <c r="AO107" s="48"/>
      <c r="AP107" s="48"/>
      <c r="AQ107" s="41">
        <v>70</v>
      </c>
      <c r="AR107" s="41">
        <v>50</v>
      </c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62" t="s">
        <v>267</v>
      </c>
      <c r="BO107" s="41">
        <v>38</v>
      </c>
      <c r="BP107" s="41">
        <v>50</v>
      </c>
      <c r="BQ107" s="41">
        <v>11.1</v>
      </c>
    </row>
    <row r="108" spans="1:69" ht="50" x14ac:dyDescent="0.15">
      <c r="A108" s="41">
        <f t="shared" si="3"/>
        <v>107</v>
      </c>
      <c r="B108" s="68" t="str">
        <f t="shared" si="6"/>
        <v>HEAT STROKE: REPORT ON 18 CASES</v>
      </c>
      <c r="C108" s="41">
        <v>16</v>
      </c>
      <c r="D108" s="41">
        <v>0</v>
      </c>
      <c r="E108" s="48"/>
      <c r="F108" s="48"/>
      <c r="G108" s="62" t="s">
        <v>292</v>
      </c>
      <c r="H108" s="48"/>
      <c r="I108" s="41">
        <v>1</v>
      </c>
      <c r="J108" s="48"/>
      <c r="K108" s="48"/>
      <c r="L108" s="62" t="s">
        <v>264</v>
      </c>
      <c r="M108" s="48"/>
      <c r="N108" s="48"/>
      <c r="O108" s="48"/>
      <c r="P108" s="48"/>
      <c r="Q108" s="48"/>
      <c r="R108" s="48"/>
      <c r="S108" s="48"/>
      <c r="T108" s="69" t="s">
        <v>293</v>
      </c>
      <c r="U108" s="48"/>
      <c r="V108" s="41" t="s">
        <v>70</v>
      </c>
      <c r="W108" s="41">
        <v>25</v>
      </c>
      <c r="X108" s="41"/>
      <c r="Y108" s="48"/>
      <c r="Z108" s="48"/>
      <c r="AA108" s="48"/>
      <c r="AB108" s="41" t="s">
        <v>290</v>
      </c>
      <c r="AC108" s="48"/>
      <c r="AD108" s="48"/>
      <c r="AE108" s="49"/>
      <c r="AF108" s="48"/>
      <c r="AG108" s="48"/>
      <c r="AH108" s="41">
        <v>41.5</v>
      </c>
      <c r="AI108" s="48"/>
      <c r="AJ108" s="48"/>
      <c r="AK108" s="48"/>
      <c r="AL108" s="48"/>
      <c r="AM108" s="48"/>
      <c r="AN108" s="48"/>
      <c r="AO108" s="48"/>
      <c r="AP108" s="48"/>
      <c r="AQ108" s="41">
        <v>110</v>
      </c>
      <c r="AR108" s="41">
        <v>60</v>
      </c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62" t="s">
        <v>267</v>
      </c>
      <c r="BO108" s="41">
        <v>38</v>
      </c>
      <c r="BP108" s="41">
        <v>35</v>
      </c>
      <c r="BQ108" s="41">
        <v>10</v>
      </c>
    </row>
    <row r="109" spans="1:69" ht="50" x14ac:dyDescent="0.15">
      <c r="A109" s="41">
        <f t="shared" si="3"/>
        <v>108</v>
      </c>
      <c r="B109" s="68" t="str">
        <f t="shared" si="6"/>
        <v>HEAT STROKE: REPORT ON 18 CASES</v>
      </c>
      <c r="C109" s="41">
        <v>17</v>
      </c>
      <c r="D109" s="41">
        <v>0</v>
      </c>
      <c r="E109" s="48"/>
      <c r="F109" s="48"/>
      <c r="G109" s="62" t="s">
        <v>270</v>
      </c>
      <c r="H109" s="48"/>
      <c r="I109" s="41">
        <v>1</v>
      </c>
      <c r="J109" s="48"/>
      <c r="K109" s="48"/>
      <c r="L109" s="62" t="s">
        <v>264</v>
      </c>
      <c r="M109" s="48"/>
      <c r="N109" s="48"/>
      <c r="O109" s="48"/>
      <c r="P109" s="48"/>
      <c r="Q109" s="48"/>
      <c r="R109" s="48"/>
      <c r="S109" s="48"/>
      <c r="T109" s="69" t="s">
        <v>294</v>
      </c>
      <c r="U109" s="48"/>
      <c r="V109" s="41" t="s">
        <v>70</v>
      </c>
      <c r="W109" s="41">
        <v>51</v>
      </c>
      <c r="X109" s="41"/>
      <c r="Y109" s="48"/>
      <c r="Z109" s="48"/>
      <c r="AA109" s="48"/>
      <c r="AB109" s="41" t="s">
        <v>248</v>
      </c>
      <c r="AC109" s="48"/>
      <c r="AD109" s="48"/>
      <c r="AE109" s="49"/>
      <c r="AF109" s="48"/>
      <c r="AG109" s="48"/>
      <c r="AH109" s="41">
        <v>43.1</v>
      </c>
      <c r="AI109" s="48"/>
      <c r="AJ109" s="48"/>
      <c r="AK109" s="48"/>
      <c r="AL109" s="48"/>
      <c r="AM109" s="48"/>
      <c r="AN109" s="48"/>
      <c r="AO109" s="48"/>
      <c r="AP109" s="48"/>
      <c r="AQ109" s="41">
        <v>100</v>
      </c>
      <c r="AR109" s="41">
        <v>40</v>
      </c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62" t="s">
        <v>267</v>
      </c>
      <c r="BO109" s="41">
        <v>38</v>
      </c>
      <c r="BP109" s="41">
        <v>90</v>
      </c>
      <c r="BQ109" s="41">
        <v>17.600000000000001</v>
      </c>
    </row>
    <row r="110" spans="1:69" ht="50" x14ac:dyDescent="0.15">
      <c r="A110" s="41">
        <f t="shared" si="3"/>
        <v>109</v>
      </c>
      <c r="B110" s="68" t="str">
        <f t="shared" si="6"/>
        <v>HEAT STROKE: REPORT ON 18 CASES</v>
      </c>
      <c r="C110" s="41">
        <v>18</v>
      </c>
      <c r="D110" s="41">
        <v>0</v>
      </c>
      <c r="E110" s="48"/>
      <c r="F110" s="48"/>
      <c r="G110" s="62" t="s">
        <v>270</v>
      </c>
      <c r="H110" s="48"/>
      <c r="I110" s="41">
        <v>1</v>
      </c>
      <c r="J110" s="48"/>
      <c r="K110" s="48"/>
      <c r="L110" s="62" t="s">
        <v>264</v>
      </c>
      <c r="M110" s="48"/>
      <c r="N110" s="48"/>
      <c r="O110" s="48"/>
      <c r="P110" s="48"/>
      <c r="Q110" s="48"/>
      <c r="R110" s="48"/>
      <c r="S110" s="48"/>
      <c r="T110" s="69" t="s">
        <v>295</v>
      </c>
      <c r="U110" s="48"/>
      <c r="V110" s="41" t="s">
        <v>168</v>
      </c>
      <c r="W110" s="41">
        <v>50</v>
      </c>
      <c r="X110" s="41"/>
      <c r="Y110" s="48"/>
      <c r="Z110" s="48"/>
      <c r="AA110" s="48"/>
      <c r="AB110" s="41" t="s">
        <v>254</v>
      </c>
      <c r="AC110" s="48"/>
      <c r="AD110" s="48"/>
      <c r="AE110" s="49"/>
      <c r="AF110" s="48"/>
      <c r="AG110" s="48"/>
      <c r="AH110" s="41">
        <v>42.6</v>
      </c>
      <c r="AI110" s="48"/>
      <c r="AJ110" s="48"/>
      <c r="AK110" s="48"/>
      <c r="AL110" s="48"/>
      <c r="AM110" s="48"/>
      <c r="AN110" s="48"/>
      <c r="AO110" s="48"/>
      <c r="AP110" s="48"/>
      <c r="AQ110" s="41">
        <v>90</v>
      </c>
      <c r="AR110" s="41">
        <v>50</v>
      </c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62" t="s">
        <v>267</v>
      </c>
      <c r="BO110" s="41">
        <v>38</v>
      </c>
      <c r="BP110" s="41">
        <v>180</v>
      </c>
      <c r="BQ110" s="41">
        <v>39.1</v>
      </c>
    </row>
    <row r="111" spans="1:69" ht="13" x14ac:dyDescent="0.15">
      <c r="G111" s="55"/>
      <c r="AE111" s="55"/>
      <c r="BN111" s="55"/>
    </row>
    <row r="112" spans="1:69" ht="13" x14ac:dyDescent="0.15">
      <c r="G112" s="55"/>
      <c r="AE112" s="55"/>
      <c r="BN112" s="55"/>
    </row>
    <row r="113" spans="7:66" ht="13" x14ac:dyDescent="0.15">
      <c r="G113" s="55"/>
      <c r="AE113" s="55"/>
      <c r="BN113" s="55"/>
    </row>
    <row r="114" spans="7:66" ht="13" x14ac:dyDescent="0.15">
      <c r="G114" s="55"/>
      <c r="AE114" s="55"/>
      <c r="BN114" s="55"/>
    </row>
    <row r="115" spans="7:66" ht="13" x14ac:dyDescent="0.15">
      <c r="G115" s="55"/>
      <c r="AE115" s="55"/>
      <c r="BN115" s="55"/>
    </row>
    <row r="116" spans="7:66" ht="13" x14ac:dyDescent="0.15">
      <c r="G116" s="55"/>
      <c r="AE116" s="55"/>
      <c r="BN116" s="55"/>
    </row>
    <row r="117" spans="7:66" ht="13" x14ac:dyDescent="0.15">
      <c r="G117" s="55"/>
      <c r="AE117" s="55"/>
      <c r="BN117" s="55"/>
    </row>
    <row r="118" spans="7:66" ht="13" x14ac:dyDescent="0.15">
      <c r="G118" s="55"/>
      <c r="AE118" s="55"/>
      <c r="BN118" s="55"/>
    </row>
    <row r="119" spans="7:66" ht="13" x14ac:dyDescent="0.15">
      <c r="G119" s="55"/>
      <c r="AE119" s="55"/>
      <c r="BN119" s="55"/>
    </row>
    <row r="120" spans="7:66" ht="13" x14ac:dyDescent="0.15">
      <c r="G120" s="55"/>
      <c r="AE120" s="55"/>
      <c r="BN120" s="55"/>
    </row>
    <row r="121" spans="7:66" ht="13" x14ac:dyDescent="0.15">
      <c r="G121" s="55"/>
      <c r="AE121" s="55"/>
      <c r="BN121" s="55"/>
    </row>
    <row r="122" spans="7:66" ht="13" x14ac:dyDescent="0.15">
      <c r="G122" s="55"/>
      <c r="AE122" s="55"/>
      <c r="BN122" s="55"/>
    </row>
    <row r="123" spans="7:66" ht="13" x14ac:dyDescent="0.15">
      <c r="G123" s="55"/>
      <c r="AE123" s="55"/>
      <c r="BN123" s="55"/>
    </row>
    <row r="124" spans="7:66" ht="13" x14ac:dyDescent="0.15">
      <c r="G124" s="55"/>
      <c r="AE124" s="55"/>
      <c r="BN124" s="55"/>
    </row>
    <row r="125" spans="7:66" ht="13" x14ac:dyDescent="0.15">
      <c r="G125" s="55"/>
      <c r="AE125" s="55"/>
      <c r="BN125" s="55"/>
    </row>
    <row r="126" spans="7:66" ht="13" x14ac:dyDescent="0.15">
      <c r="G126" s="55"/>
      <c r="AE126" s="55"/>
      <c r="BN126" s="55"/>
    </row>
    <row r="127" spans="7:66" ht="13" x14ac:dyDescent="0.15">
      <c r="G127" s="55"/>
      <c r="AE127" s="55"/>
      <c r="BN127" s="55"/>
    </row>
    <row r="128" spans="7:66" ht="13" x14ac:dyDescent="0.15">
      <c r="G128" s="55"/>
      <c r="AE128" s="55"/>
      <c r="BN128" s="55"/>
    </row>
    <row r="129" spans="7:66" ht="13" x14ac:dyDescent="0.15">
      <c r="G129" s="55"/>
      <c r="AE129" s="55"/>
      <c r="BN129" s="55"/>
    </row>
    <row r="130" spans="7:66" ht="13" x14ac:dyDescent="0.15">
      <c r="G130" s="55"/>
      <c r="AE130" s="55"/>
      <c r="BN130" s="55"/>
    </row>
    <row r="131" spans="7:66" ht="13" x14ac:dyDescent="0.15">
      <c r="G131" s="55"/>
      <c r="AE131" s="55"/>
      <c r="BN131" s="55"/>
    </row>
    <row r="132" spans="7:66" ht="13" x14ac:dyDescent="0.15">
      <c r="G132" s="55"/>
      <c r="AE132" s="55"/>
      <c r="BN132" s="55"/>
    </row>
    <row r="133" spans="7:66" ht="13" x14ac:dyDescent="0.15">
      <c r="G133" s="55"/>
      <c r="AE133" s="55"/>
      <c r="BN133" s="55"/>
    </row>
    <row r="134" spans="7:66" ht="13" x14ac:dyDescent="0.15">
      <c r="G134" s="55"/>
      <c r="AE134" s="55"/>
      <c r="BN134" s="55"/>
    </row>
    <row r="135" spans="7:66" ht="13" x14ac:dyDescent="0.15">
      <c r="G135" s="55"/>
      <c r="AE135" s="55"/>
      <c r="BN135" s="55"/>
    </row>
    <row r="136" spans="7:66" ht="13" x14ac:dyDescent="0.15">
      <c r="G136" s="55"/>
      <c r="AE136" s="55"/>
      <c r="BN136" s="55"/>
    </row>
    <row r="137" spans="7:66" ht="13" x14ac:dyDescent="0.15">
      <c r="G137" s="55"/>
      <c r="AE137" s="55"/>
      <c r="BN137" s="55"/>
    </row>
    <row r="138" spans="7:66" ht="13" x14ac:dyDescent="0.15">
      <c r="G138" s="55"/>
      <c r="AE138" s="55"/>
      <c r="BN138" s="55"/>
    </row>
    <row r="139" spans="7:66" ht="13" x14ac:dyDescent="0.15">
      <c r="G139" s="55"/>
      <c r="AE139" s="55"/>
      <c r="BN139" s="55"/>
    </row>
    <row r="140" spans="7:66" ht="13" x14ac:dyDescent="0.15">
      <c r="G140" s="55"/>
      <c r="AE140" s="55"/>
      <c r="BN140" s="55"/>
    </row>
    <row r="141" spans="7:66" ht="13" x14ac:dyDescent="0.15">
      <c r="G141" s="55"/>
      <c r="AE141" s="55"/>
      <c r="BN141" s="55"/>
    </row>
    <row r="142" spans="7:66" ht="13" x14ac:dyDescent="0.15">
      <c r="G142" s="55"/>
      <c r="AE142" s="55"/>
      <c r="BN142" s="55"/>
    </row>
    <row r="143" spans="7:66" ht="13" x14ac:dyDescent="0.15">
      <c r="G143" s="55"/>
      <c r="AE143" s="55"/>
      <c r="BN143" s="55"/>
    </row>
    <row r="144" spans="7:66" ht="13" x14ac:dyDescent="0.15">
      <c r="G144" s="55"/>
      <c r="AE144" s="55"/>
      <c r="BN144" s="55"/>
    </row>
    <row r="145" spans="7:66" ht="13" x14ac:dyDescent="0.15">
      <c r="G145" s="55"/>
      <c r="AE145" s="55"/>
      <c r="BN145" s="55"/>
    </row>
    <row r="146" spans="7:66" ht="13" x14ac:dyDescent="0.15">
      <c r="G146" s="55"/>
      <c r="AE146" s="55"/>
      <c r="BN146" s="55"/>
    </row>
    <row r="147" spans="7:66" ht="13" x14ac:dyDescent="0.15">
      <c r="G147" s="55"/>
      <c r="AE147" s="55"/>
      <c r="BN147" s="55"/>
    </row>
    <row r="148" spans="7:66" ht="13" x14ac:dyDescent="0.15">
      <c r="G148" s="55"/>
      <c r="AE148" s="55"/>
      <c r="BN148" s="55"/>
    </row>
    <row r="149" spans="7:66" ht="13" x14ac:dyDescent="0.15">
      <c r="G149" s="55"/>
      <c r="AE149" s="55"/>
      <c r="BN149" s="55"/>
    </row>
    <row r="150" spans="7:66" ht="13" x14ac:dyDescent="0.15">
      <c r="G150" s="55"/>
      <c r="AE150" s="55"/>
      <c r="BN150" s="55"/>
    </row>
    <row r="151" spans="7:66" ht="13" x14ac:dyDescent="0.15">
      <c r="G151" s="55"/>
      <c r="AE151" s="55"/>
      <c r="BN151" s="55"/>
    </row>
    <row r="152" spans="7:66" ht="13" x14ac:dyDescent="0.15">
      <c r="G152" s="55"/>
      <c r="AE152" s="55"/>
      <c r="BN152" s="55"/>
    </row>
    <row r="153" spans="7:66" ht="13" x14ac:dyDescent="0.15">
      <c r="G153" s="55"/>
      <c r="AE153" s="55"/>
      <c r="BN153" s="55"/>
    </row>
    <row r="154" spans="7:66" ht="13" x14ac:dyDescent="0.15">
      <c r="G154" s="55"/>
      <c r="AE154" s="55"/>
      <c r="BN154" s="55"/>
    </row>
    <row r="155" spans="7:66" ht="13" x14ac:dyDescent="0.15">
      <c r="G155" s="55"/>
      <c r="AE155" s="55"/>
      <c r="BN155" s="55"/>
    </row>
    <row r="156" spans="7:66" ht="13" x14ac:dyDescent="0.15">
      <c r="G156" s="55"/>
      <c r="AE156" s="55"/>
      <c r="BN156" s="55"/>
    </row>
    <row r="157" spans="7:66" ht="13" x14ac:dyDescent="0.15">
      <c r="G157" s="55"/>
      <c r="AE157" s="55"/>
      <c r="BN157" s="55"/>
    </row>
    <row r="158" spans="7:66" ht="13" x14ac:dyDescent="0.15">
      <c r="G158" s="55"/>
      <c r="AE158" s="55"/>
      <c r="BN158" s="55"/>
    </row>
    <row r="159" spans="7:66" ht="13" x14ac:dyDescent="0.15">
      <c r="G159" s="55"/>
      <c r="AE159" s="55"/>
      <c r="BN159" s="55"/>
    </row>
    <row r="160" spans="7:66" ht="13" x14ac:dyDescent="0.15">
      <c r="G160" s="55"/>
      <c r="AE160" s="55"/>
      <c r="BN160" s="55"/>
    </row>
    <row r="161" spans="7:66" ht="13" x14ac:dyDescent="0.15">
      <c r="G161" s="55"/>
      <c r="AE161" s="55"/>
      <c r="BN161" s="55"/>
    </row>
    <row r="162" spans="7:66" ht="13" x14ac:dyDescent="0.15">
      <c r="G162" s="55"/>
      <c r="AE162" s="55"/>
      <c r="BN162" s="55"/>
    </row>
    <row r="163" spans="7:66" ht="13" x14ac:dyDescent="0.15">
      <c r="G163" s="55"/>
      <c r="AE163" s="55"/>
      <c r="BN163" s="55"/>
    </row>
    <row r="164" spans="7:66" ht="13" x14ac:dyDescent="0.15">
      <c r="G164" s="55"/>
      <c r="AE164" s="55"/>
      <c r="BN164" s="55"/>
    </row>
    <row r="165" spans="7:66" ht="13" x14ac:dyDescent="0.15">
      <c r="G165" s="55"/>
      <c r="AE165" s="55"/>
      <c r="BN165" s="55"/>
    </row>
    <row r="166" spans="7:66" ht="13" x14ac:dyDescent="0.15">
      <c r="G166" s="55"/>
      <c r="AE166" s="55"/>
      <c r="BN166" s="55"/>
    </row>
    <row r="167" spans="7:66" ht="13" x14ac:dyDescent="0.15">
      <c r="G167" s="55"/>
      <c r="AE167" s="55"/>
      <c r="BN167" s="55"/>
    </row>
    <row r="168" spans="7:66" ht="13" x14ac:dyDescent="0.15">
      <c r="G168" s="55"/>
      <c r="AE168" s="55"/>
      <c r="BN168" s="55"/>
    </row>
    <row r="169" spans="7:66" ht="13" x14ac:dyDescent="0.15">
      <c r="G169" s="55"/>
      <c r="AE169" s="55"/>
      <c r="BN169" s="55"/>
    </row>
    <row r="170" spans="7:66" ht="13" x14ac:dyDescent="0.15">
      <c r="G170" s="55"/>
      <c r="AE170" s="55"/>
      <c r="BN170" s="55"/>
    </row>
    <row r="171" spans="7:66" ht="13" x14ac:dyDescent="0.15">
      <c r="G171" s="55"/>
      <c r="AE171" s="55"/>
      <c r="BN171" s="55"/>
    </row>
    <row r="172" spans="7:66" ht="13" x14ac:dyDescent="0.15">
      <c r="G172" s="55"/>
      <c r="AE172" s="55"/>
      <c r="BN172" s="55"/>
    </row>
    <row r="173" spans="7:66" ht="13" x14ac:dyDescent="0.15">
      <c r="G173" s="55"/>
      <c r="AE173" s="55"/>
      <c r="BN173" s="55"/>
    </row>
    <row r="174" spans="7:66" ht="13" x14ac:dyDescent="0.15">
      <c r="G174" s="55"/>
      <c r="AE174" s="55"/>
      <c r="BN174" s="55"/>
    </row>
    <row r="175" spans="7:66" ht="13" x14ac:dyDescent="0.15">
      <c r="G175" s="55"/>
      <c r="AE175" s="55"/>
      <c r="BN175" s="55"/>
    </row>
    <row r="176" spans="7:66" ht="13" x14ac:dyDescent="0.15">
      <c r="G176" s="55"/>
      <c r="AE176" s="55"/>
      <c r="BN176" s="55"/>
    </row>
    <row r="177" spans="7:66" ht="13" x14ac:dyDescent="0.15">
      <c r="G177" s="55"/>
      <c r="AE177" s="55"/>
      <c r="BN177" s="55"/>
    </row>
    <row r="178" spans="7:66" ht="13" x14ac:dyDescent="0.15">
      <c r="G178" s="55"/>
      <c r="AE178" s="55"/>
      <c r="BN178" s="55"/>
    </row>
    <row r="179" spans="7:66" ht="13" x14ac:dyDescent="0.15">
      <c r="G179" s="55"/>
      <c r="AE179" s="55"/>
      <c r="BN179" s="55"/>
    </row>
    <row r="180" spans="7:66" ht="13" x14ac:dyDescent="0.15">
      <c r="G180" s="55"/>
      <c r="AE180" s="55"/>
      <c r="BN180" s="55"/>
    </row>
    <row r="181" spans="7:66" ht="13" x14ac:dyDescent="0.15">
      <c r="G181" s="55"/>
      <c r="AE181" s="55"/>
      <c r="BN181" s="55"/>
    </row>
    <row r="182" spans="7:66" ht="13" x14ac:dyDescent="0.15">
      <c r="G182" s="55"/>
      <c r="AE182" s="55"/>
      <c r="BN182" s="55"/>
    </row>
    <row r="183" spans="7:66" ht="13" x14ac:dyDescent="0.15">
      <c r="G183" s="55"/>
      <c r="AE183" s="55"/>
      <c r="BN183" s="55"/>
    </row>
    <row r="184" spans="7:66" ht="13" x14ac:dyDescent="0.15">
      <c r="G184" s="55"/>
      <c r="AE184" s="55"/>
      <c r="BN184" s="55"/>
    </row>
    <row r="185" spans="7:66" ht="13" x14ac:dyDescent="0.15">
      <c r="G185" s="55"/>
      <c r="AE185" s="55"/>
      <c r="BN185" s="55"/>
    </row>
    <row r="186" spans="7:66" ht="13" x14ac:dyDescent="0.15">
      <c r="G186" s="55"/>
      <c r="AE186" s="55"/>
      <c r="BN186" s="55"/>
    </row>
    <row r="187" spans="7:66" ht="13" x14ac:dyDescent="0.15">
      <c r="G187" s="55"/>
      <c r="AE187" s="55"/>
      <c r="BN187" s="55"/>
    </row>
    <row r="188" spans="7:66" ht="13" x14ac:dyDescent="0.15">
      <c r="G188" s="55"/>
      <c r="AE188" s="55"/>
      <c r="BN188" s="55"/>
    </row>
    <row r="189" spans="7:66" ht="13" x14ac:dyDescent="0.15">
      <c r="G189" s="55"/>
      <c r="AE189" s="55"/>
      <c r="BN189" s="55"/>
    </row>
    <row r="190" spans="7:66" ht="13" x14ac:dyDescent="0.15">
      <c r="G190" s="55"/>
      <c r="AE190" s="55"/>
      <c r="BN190" s="55"/>
    </row>
    <row r="191" spans="7:66" ht="13" x14ac:dyDescent="0.15">
      <c r="G191" s="55"/>
      <c r="AE191" s="55"/>
      <c r="BN191" s="55"/>
    </row>
    <row r="192" spans="7:66" ht="13" x14ac:dyDescent="0.15">
      <c r="G192" s="55"/>
      <c r="AE192" s="55"/>
      <c r="BN192" s="55"/>
    </row>
    <row r="193" spans="7:66" ht="13" x14ac:dyDescent="0.15">
      <c r="G193" s="55"/>
      <c r="AE193" s="55"/>
      <c r="BN193" s="55"/>
    </row>
    <row r="194" spans="7:66" ht="13" x14ac:dyDescent="0.15">
      <c r="G194" s="55"/>
      <c r="AE194" s="55"/>
      <c r="BN194" s="55"/>
    </row>
    <row r="195" spans="7:66" ht="13" x14ac:dyDescent="0.15">
      <c r="G195" s="55"/>
      <c r="AE195" s="55"/>
      <c r="BN195" s="55"/>
    </row>
    <row r="196" spans="7:66" ht="13" x14ac:dyDescent="0.15">
      <c r="G196" s="55"/>
      <c r="AE196" s="55"/>
      <c r="BN196" s="55"/>
    </row>
    <row r="197" spans="7:66" ht="13" x14ac:dyDescent="0.15">
      <c r="G197" s="55"/>
      <c r="AE197" s="55"/>
      <c r="BN197" s="55"/>
    </row>
    <row r="198" spans="7:66" ht="13" x14ac:dyDescent="0.15">
      <c r="G198" s="55"/>
      <c r="AE198" s="55"/>
      <c r="BN198" s="55"/>
    </row>
    <row r="199" spans="7:66" ht="13" x14ac:dyDescent="0.15">
      <c r="G199" s="55"/>
      <c r="AE199" s="55"/>
      <c r="BN199" s="55"/>
    </row>
    <row r="200" spans="7:66" ht="13" x14ac:dyDescent="0.15">
      <c r="G200" s="55"/>
      <c r="AE200" s="55"/>
      <c r="BN200" s="55"/>
    </row>
    <row r="201" spans="7:66" ht="13" x14ac:dyDescent="0.15">
      <c r="G201" s="55"/>
      <c r="AE201" s="55"/>
      <c r="BN201" s="55"/>
    </row>
    <row r="202" spans="7:66" ht="13" x14ac:dyDescent="0.15">
      <c r="G202" s="55"/>
      <c r="AE202" s="55"/>
      <c r="BN202" s="55"/>
    </row>
    <row r="203" spans="7:66" ht="13" x14ac:dyDescent="0.15">
      <c r="G203" s="55"/>
      <c r="AE203" s="55"/>
      <c r="BN203" s="55"/>
    </row>
    <row r="204" spans="7:66" ht="13" x14ac:dyDescent="0.15">
      <c r="G204" s="55"/>
      <c r="AE204" s="55"/>
      <c r="BN204" s="55"/>
    </row>
    <row r="205" spans="7:66" ht="13" x14ac:dyDescent="0.15">
      <c r="G205" s="55"/>
      <c r="AE205" s="55"/>
      <c r="BN205" s="55"/>
    </row>
    <row r="206" spans="7:66" ht="13" x14ac:dyDescent="0.15">
      <c r="G206" s="55"/>
      <c r="AE206" s="55"/>
      <c r="BN206" s="55"/>
    </row>
    <row r="207" spans="7:66" ht="13" x14ac:dyDescent="0.15">
      <c r="G207" s="55"/>
      <c r="AE207" s="55"/>
      <c r="BN207" s="55"/>
    </row>
    <row r="208" spans="7:66" ht="13" x14ac:dyDescent="0.15">
      <c r="G208" s="55"/>
      <c r="AE208" s="55"/>
      <c r="BN208" s="55"/>
    </row>
    <row r="209" spans="7:66" ht="13" x14ac:dyDescent="0.15">
      <c r="G209" s="55"/>
      <c r="AE209" s="55"/>
      <c r="BN209" s="55"/>
    </row>
    <row r="210" spans="7:66" ht="13" x14ac:dyDescent="0.15">
      <c r="G210" s="55"/>
      <c r="AE210" s="55"/>
      <c r="BN210" s="55"/>
    </row>
    <row r="211" spans="7:66" ht="13" x14ac:dyDescent="0.15">
      <c r="G211" s="55"/>
      <c r="AE211" s="55"/>
      <c r="BN211" s="55"/>
    </row>
    <row r="212" spans="7:66" ht="13" x14ac:dyDescent="0.15">
      <c r="G212" s="55"/>
      <c r="AE212" s="55"/>
      <c r="BN212" s="55"/>
    </row>
    <row r="213" spans="7:66" ht="13" x14ac:dyDescent="0.15">
      <c r="G213" s="55"/>
      <c r="AE213" s="55"/>
      <c r="BN213" s="55"/>
    </row>
    <row r="214" spans="7:66" ht="13" x14ac:dyDescent="0.15">
      <c r="G214" s="55"/>
      <c r="AE214" s="55"/>
      <c r="BN214" s="55"/>
    </row>
    <row r="215" spans="7:66" ht="13" x14ac:dyDescent="0.15">
      <c r="G215" s="55"/>
      <c r="AE215" s="55"/>
      <c r="BN215" s="55"/>
    </row>
    <row r="216" spans="7:66" ht="13" x14ac:dyDescent="0.15">
      <c r="G216" s="55"/>
      <c r="AE216" s="55"/>
      <c r="BN216" s="55"/>
    </row>
    <row r="217" spans="7:66" ht="13" x14ac:dyDescent="0.15">
      <c r="G217" s="55"/>
      <c r="AE217" s="55"/>
      <c r="BN217" s="55"/>
    </row>
    <row r="218" spans="7:66" ht="13" x14ac:dyDescent="0.15">
      <c r="G218" s="55"/>
      <c r="AE218" s="55"/>
      <c r="BN218" s="55"/>
    </row>
    <row r="219" spans="7:66" ht="13" x14ac:dyDescent="0.15">
      <c r="G219" s="55"/>
      <c r="AE219" s="55"/>
      <c r="BN219" s="55"/>
    </row>
    <row r="220" spans="7:66" ht="13" x14ac:dyDescent="0.15">
      <c r="G220" s="55"/>
      <c r="AE220" s="55"/>
      <c r="BN220" s="55"/>
    </row>
    <row r="221" spans="7:66" ht="13" x14ac:dyDescent="0.15">
      <c r="G221" s="55"/>
      <c r="AE221" s="55"/>
      <c r="BN221" s="55"/>
    </row>
    <row r="222" spans="7:66" ht="13" x14ac:dyDescent="0.15">
      <c r="G222" s="55"/>
      <c r="AE222" s="55"/>
      <c r="BN222" s="55"/>
    </row>
    <row r="223" spans="7:66" ht="13" x14ac:dyDescent="0.15">
      <c r="G223" s="55"/>
      <c r="AE223" s="55"/>
      <c r="BN223" s="55"/>
    </row>
    <row r="224" spans="7:66" ht="13" x14ac:dyDescent="0.15">
      <c r="G224" s="55"/>
      <c r="AE224" s="55"/>
      <c r="BN224" s="55"/>
    </row>
    <row r="225" spans="7:66" ht="13" x14ac:dyDescent="0.15">
      <c r="G225" s="55"/>
      <c r="AE225" s="55"/>
      <c r="BN225" s="55"/>
    </row>
    <row r="226" spans="7:66" ht="13" x14ac:dyDescent="0.15">
      <c r="G226" s="55"/>
      <c r="AE226" s="55"/>
      <c r="BN226" s="55"/>
    </row>
    <row r="227" spans="7:66" ht="13" x14ac:dyDescent="0.15">
      <c r="G227" s="55"/>
      <c r="AE227" s="55"/>
      <c r="BN227" s="55"/>
    </row>
    <row r="228" spans="7:66" ht="13" x14ac:dyDescent="0.15">
      <c r="G228" s="55"/>
      <c r="AE228" s="55"/>
      <c r="BN228" s="55"/>
    </row>
    <row r="229" spans="7:66" ht="13" x14ac:dyDescent="0.15">
      <c r="G229" s="55"/>
      <c r="AE229" s="55"/>
      <c r="BN229" s="55"/>
    </row>
    <row r="230" spans="7:66" ht="13" x14ac:dyDescent="0.15">
      <c r="G230" s="55"/>
      <c r="AE230" s="55"/>
      <c r="BN230" s="55"/>
    </row>
    <row r="231" spans="7:66" ht="13" x14ac:dyDescent="0.15">
      <c r="G231" s="55"/>
      <c r="AE231" s="55"/>
      <c r="BN231" s="55"/>
    </row>
    <row r="232" spans="7:66" ht="13" x14ac:dyDescent="0.15">
      <c r="G232" s="55"/>
      <c r="AE232" s="55"/>
      <c r="BN232" s="55"/>
    </row>
    <row r="233" spans="7:66" ht="13" x14ac:dyDescent="0.15">
      <c r="G233" s="55"/>
      <c r="AE233" s="55"/>
      <c r="BN233" s="55"/>
    </row>
    <row r="234" spans="7:66" ht="13" x14ac:dyDescent="0.15">
      <c r="G234" s="55"/>
      <c r="AE234" s="55"/>
      <c r="BN234" s="55"/>
    </row>
    <row r="235" spans="7:66" ht="13" x14ac:dyDescent="0.15">
      <c r="G235" s="55"/>
      <c r="AE235" s="55"/>
      <c r="BN235" s="55"/>
    </row>
    <row r="236" spans="7:66" ht="13" x14ac:dyDescent="0.15">
      <c r="G236" s="55"/>
      <c r="AE236" s="55"/>
      <c r="BN236" s="55"/>
    </row>
    <row r="237" spans="7:66" ht="13" x14ac:dyDescent="0.15">
      <c r="G237" s="55"/>
      <c r="AE237" s="55"/>
      <c r="BN237" s="55"/>
    </row>
    <row r="238" spans="7:66" ht="13" x14ac:dyDescent="0.15">
      <c r="G238" s="55"/>
      <c r="AE238" s="55"/>
      <c r="BN238" s="55"/>
    </row>
    <row r="239" spans="7:66" ht="13" x14ac:dyDescent="0.15">
      <c r="G239" s="55"/>
      <c r="AE239" s="55"/>
      <c r="BN239" s="55"/>
    </row>
    <row r="240" spans="7:66" ht="13" x14ac:dyDescent="0.15">
      <c r="G240" s="55"/>
      <c r="AE240" s="55"/>
      <c r="BN240" s="55"/>
    </row>
    <row r="241" spans="7:66" ht="13" x14ac:dyDescent="0.15">
      <c r="G241" s="55"/>
      <c r="AE241" s="55"/>
      <c r="BN241" s="55"/>
    </row>
    <row r="242" spans="7:66" ht="13" x14ac:dyDescent="0.15">
      <c r="G242" s="55"/>
      <c r="AE242" s="55"/>
      <c r="BN242" s="55"/>
    </row>
    <row r="243" spans="7:66" ht="13" x14ac:dyDescent="0.15">
      <c r="G243" s="55"/>
      <c r="AE243" s="55"/>
      <c r="BN243" s="55"/>
    </row>
    <row r="244" spans="7:66" ht="13" x14ac:dyDescent="0.15">
      <c r="G244" s="55"/>
      <c r="AE244" s="55"/>
      <c r="BN244" s="55"/>
    </row>
    <row r="245" spans="7:66" ht="13" x14ac:dyDescent="0.15">
      <c r="G245" s="55"/>
      <c r="AE245" s="55"/>
      <c r="BN245" s="55"/>
    </row>
    <row r="246" spans="7:66" ht="13" x14ac:dyDescent="0.15">
      <c r="G246" s="55"/>
      <c r="AE246" s="55"/>
      <c r="BN246" s="55"/>
    </row>
    <row r="247" spans="7:66" ht="13" x14ac:dyDescent="0.15">
      <c r="G247" s="55"/>
      <c r="AE247" s="55"/>
      <c r="BN247" s="55"/>
    </row>
    <row r="248" spans="7:66" ht="13" x14ac:dyDescent="0.15">
      <c r="G248" s="55"/>
      <c r="AE248" s="55"/>
      <c r="BN248" s="55"/>
    </row>
    <row r="249" spans="7:66" ht="13" x14ac:dyDescent="0.15">
      <c r="G249" s="55"/>
      <c r="AE249" s="55"/>
      <c r="BN249" s="55"/>
    </row>
    <row r="250" spans="7:66" ht="13" x14ac:dyDescent="0.15">
      <c r="G250" s="55"/>
      <c r="AE250" s="55"/>
      <c r="BN250" s="55"/>
    </row>
    <row r="251" spans="7:66" ht="13" x14ac:dyDescent="0.15">
      <c r="G251" s="55"/>
      <c r="AE251" s="55"/>
      <c r="BN251" s="55"/>
    </row>
    <row r="252" spans="7:66" ht="13" x14ac:dyDescent="0.15">
      <c r="G252" s="55"/>
      <c r="AE252" s="55"/>
      <c r="BN252" s="55"/>
    </row>
    <row r="253" spans="7:66" ht="13" x14ac:dyDescent="0.15">
      <c r="G253" s="55"/>
      <c r="AE253" s="55"/>
      <c r="BN253" s="55"/>
    </row>
    <row r="254" spans="7:66" ht="13" x14ac:dyDescent="0.15">
      <c r="G254" s="55"/>
      <c r="AE254" s="55"/>
      <c r="BN254" s="55"/>
    </row>
    <row r="255" spans="7:66" ht="13" x14ac:dyDescent="0.15">
      <c r="G255" s="55"/>
      <c r="AE255" s="55"/>
      <c r="BN255" s="55"/>
    </row>
    <row r="256" spans="7:66" ht="13" x14ac:dyDescent="0.15">
      <c r="G256" s="55"/>
      <c r="AE256" s="55"/>
      <c r="BN256" s="55"/>
    </row>
    <row r="257" spans="7:66" ht="13" x14ac:dyDescent="0.15">
      <c r="G257" s="55"/>
      <c r="AE257" s="55"/>
      <c r="BN257" s="55"/>
    </row>
    <row r="258" spans="7:66" ht="13" x14ac:dyDescent="0.15">
      <c r="G258" s="55"/>
      <c r="AE258" s="55"/>
      <c r="BN258" s="55"/>
    </row>
    <row r="259" spans="7:66" ht="13" x14ac:dyDescent="0.15">
      <c r="G259" s="55"/>
      <c r="AE259" s="55"/>
      <c r="BN259" s="55"/>
    </row>
    <row r="260" spans="7:66" ht="13" x14ac:dyDescent="0.15">
      <c r="G260" s="55"/>
      <c r="AE260" s="55"/>
      <c r="BN260" s="55"/>
    </row>
    <row r="261" spans="7:66" ht="13" x14ac:dyDescent="0.15">
      <c r="G261" s="55"/>
      <c r="AE261" s="55"/>
      <c r="BN261" s="55"/>
    </row>
    <row r="262" spans="7:66" ht="13" x14ac:dyDescent="0.15">
      <c r="G262" s="55"/>
      <c r="AE262" s="55"/>
      <c r="BN262" s="55"/>
    </row>
    <row r="263" spans="7:66" ht="13" x14ac:dyDescent="0.15">
      <c r="G263" s="55"/>
      <c r="AE263" s="55"/>
      <c r="BN263" s="55"/>
    </row>
    <row r="264" spans="7:66" ht="13" x14ac:dyDescent="0.15">
      <c r="G264" s="55"/>
      <c r="AE264" s="55"/>
      <c r="BN264" s="55"/>
    </row>
    <row r="265" spans="7:66" ht="13" x14ac:dyDescent="0.15">
      <c r="G265" s="55"/>
      <c r="AE265" s="55"/>
      <c r="BN265" s="55"/>
    </row>
    <row r="266" spans="7:66" ht="13" x14ac:dyDescent="0.15">
      <c r="G266" s="55"/>
      <c r="AE266" s="55"/>
      <c r="BN266" s="55"/>
    </row>
    <row r="267" spans="7:66" ht="13" x14ac:dyDescent="0.15">
      <c r="G267" s="55"/>
      <c r="AE267" s="55"/>
      <c r="BN267" s="55"/>
    </row>
    <row r="268" spans="7:66" ht="13" x14ac:dyDescent="0.15">
      <c r="G268" s="55"/>
      <c r="AE268" s="55"/>
      <c r="BN268" s="55"/>
    </row>
    <row r="269" spans="7:66" ht="13" x14ac:dyDescent="0.15">
      <c r="G269" s="55"/>
      <c r="AE269" s="55"/>
      <c r="BN269" s="55"/>
    </row>
    <row r="270" spans="7:66" ht="13" x14ac:dyDescent="0.15">
      <c r="G270" s="55"/>
      <c r="AE270" s="55"/>
      <c r="BN270" s="55"/>
    </row>
    <row r="271" spans="7:66" ht="13" x14ac:dyDescent="0.15">
      <c r="G271" s="55"/>
      <c r="AE271" s="55"/>
      <c r="BN271" s="55"/>
    </row>
    <row r="272" spans="7:66" ht="13" x14ac:dyDescent="0.15">
      <c r="G272" s="55"/>
      <c r="AE272" s="55"/>
      <c r="BN272" s="55"/>
    </row>
    <row r="273" spans="7:66" ht="13" x14ac:dyDescent="0.15">
      <c r="G273" s="55"/>
      <c r="AE273" s="55"/>
      <c r="BN273" s="55"/>
    </row>
    <row r="274" spans="7:66" ht="13" x14ac:dyDescent="0.15">
      <c r="G274" s="55"/>
      <c r="AE274" s="55"/>
      <c r="BN274" s="55"/>
    </row>
    <row r="275" spans="7:66" ht="13" x14ac:dyDescent="0.15">
      <c r="G275" s="55"/>
      <c r="AE275" s="55"/>
      <c r="BN275" s="55"/>
    </row>
    <row r="276" spans="7:66" ht="13" x14ac:dyDescent="0.15">
      <c r="G276" s="55"/>
      <c r="AE276" s="55"/>
      <c r="BN276" s="55"/>
    </row>
    <row r="277" spans="7:66" ht="13" x14ac:dyDescent="0.15">
      <c r="G277" s="55"/>
      <c r="AE277" s="55"/>
      <c r="BN277" s="55"/>
    </row>
    <row r="278" spans="7:66" ht="13" x14ac:dyDescent="0.15">
      <c r="G278" s="55"/>
      <c r="AE278" s="55"/>
      <c r="BN278" s="55"/>
    </row>
    <row r="279" spans="7:66" ht="13" x14ac:dyDescent="0.15">
      <c r="G279" s="55"/>
      <c r="AE279" s="55"/>
      <c r="BN279" s="55"/>
    </row>
    <row r="280" spans="7:66" ht="13" x14ac:dyDescent="0.15">
      <c r="G280" s="55"/>
      <c r="AE280" s="55"/>
      <c r="BN280" s="55"/>
    </row>
    <row r="281" spans="7:66" ht="13" x14ac:dyDescent="0.15">
      <c r="G281" s="55"/>
      <c r="AE281" s="55"/>
      <c r="BN281" s="55"/>
    </row>
    <row r="282" spans="7:66" ht="13" x14ac:dyDescent="0.15">
      <c r="G282" s="55"/>
      <c r="AE282" s="55"/>
      <c r="BN282" s="55"/>
    </row>
    <row r="283" spans="7:66" ht="13" x14ac:dyDescent="0.15">
      <c r="G283" s="55"/>
      <c r="AE283" s="55"/>
      <c r="BN283" s="55"/>
    </row>
    <row r="284" spans="7:66" ht="13" x14ac:dyDescent="0.15">
      <c r="G284" s="55"/>
      <c r="AE284" s="55"/>
      <c r="BN284" s="55"/>
    </row>
    <row r="285" spans="7:66" ht="13" x14ac:dyDescent="0.15">
      <c r="G285" s="55"/>
      <c r="AE285" s="55"/>
      <c r="BN285" s="55"/>
    </row>
    <row r="286" spans="7:66" ht="13" x14ac:dyDescent="0.15">
      <c r="G286" s="55"/>
      <c r="AE286" s="55"/>
      <c r="BN286" s="55"/>
    </row>
    <row r="287" spans="7:66" ht="13" x14ac:dyDescent="0.15">
      <c r="G287" s="55"/>
      <c r="AE287" s="55"/>
      <c r="BN287" s="55"/>
    </row>
    <row r="288" spans="7:66" ht="13" x14ac:dyDescent="0.15">
      <c r="G288" s="55"/>
      <c r="AE288" s="55"/>
      <c r="BN288" s="55"/>
    </row>
    <row r="289" spans="7:66" ht="13" x14ac:dyDescent="0.15">
      <c r="G289" s="55"/>
      <c r="AE289" s="55"/>
      <c r="BN289" s="55"/>
    </row>
    <row r="290" spans="7:66" ht="13" x14ac:dyDescent="0.15">
      <c r="G290" s="55"/>
      <c r="AE290" s="55"/>
      <c r="BN290" s="55"/>
    </row>
    <row r="291" spans="7:66" ht="13" x14ac:dyDescent="0.15">
      <c r="G291" s="55"/>
      <c r="AE291" s="55"/>
      <c r="BN291" s="55"/>
    </row>
    <row r="292" spans="7:66" ht="13" x14ac:dyDescent="0.15">
      <c r="G292" s="55"/>
      <c r="AE292" s="55"/>
      <c r="BN292" s="55"/>
    </row>
    <row r="293" spans="7:66" ht="13" x14ac:dyDescent="0.15">
      <c r="G293" s="55"/>
      <c r="AE293" s="55"/>
      <c r="BN293" s="55"/>
    </row>
    <row r="294" spans="7:66" ht="13" x14ac:dyDescent="0.15">
      <c r="G294" s="55"/>
      <c r="AE294" s="55"/>
      <c r="BN294" s="55"/>
    </row>
    <row r="295" spans="7:66" ht="13" x14ac:dyDescent="0.15">
      <c r="G295" s="55"/>
      <c r="AE295" s="55"/>
      <c r="BN295" s="55"/>
    </row>
    <row r="296" spans="7:66" ht="13" x14ac:dyDescent="0.15">
      <c r="G296" s="55"/>
      <c r="AE296" s="55"/>
      <c r="BN296" s="55"/>
    </row>
    <row r="297" spans="7:66" ht="13" x14ac:dyDescent="0.15">
      <c r="G297" s="55"/>
      <c r="AE297" s="55"/>
      <c r="BN297" s="55"/>
    </row>
    <row r="298" spans="7:66" ht="13" x14ac:dyDescent="0.15">
      <c r="G298" s="55"/>
      <c r="AE298" s="55"/>
      <c r="BN298" s="55"/>
    </row>
    <row r="299" spans="7:66" ht="13" x14ac:dyDescent="0.15">
      <c r="G299" s="55"/>
      <c r="AE299" s="55"/>
      <c r="BN299" s="55"/>
    </row>
    <row r="300" spans="7:66" ht="13" x14ac:dyDescent="0.15">
      <c r="G300" s="55"/>
      <c r="AE300" s="55"/>
      <c r="BN300" s="55"/>
    </row>
    <row r="301" spans="7:66" ht="13" x14ac:dyDescent="0.15">
      <c r="G301" s="55"/>
      <c r="AE301" s="55"/>
      <c r="BN301" s="55"/>
    </row>
    <row r="302" spans="7:66" ht="13" x14ac:dyDescent="0.15">
      <c r="G302" s="55"/>
      <c r="AE302" s="55"/>
      <c r="BN302" s="55"/>
    </row>
    <row r="303" spans="7:66" ht="13" x14ac:dyDescent="0.15">
      <c r="G303" s="55"/>
      <c r="AE303" s="55"/>
      <c r="BN303" s="55"/>
    </row>
    <row r="304" spans="7:66" ht="13" x14ac:dyDescent="0.15">
      <c r="G304" s="55"/>
      <c r="AE304" s="55"/>
      <c r="BN304" s="55"/>
    </row>
    <row r="305" spans="7:66" ht="13" x14ac:dyDescent="0.15">
      <c r="G305" s="55"/>
      <c r="AE305" s="55"/>
      <c r="BN305" s="55"/>
    </row>
    <row r="306" spans="7:66" ht="13" x14ac:dyDescent="0.15">
      <c r="G306" s="55"/>
      <c r="AE306" s="55"/>
      <c r="BN306" s="55"/>
    </row>
    <row r="307" spans="7:66" ht="13" x14ac:dyDescent="0.15">
      <c r="G307" s="55"/>
      <c r="AE307" s="55"/>
      <c r="BN307" s="55"/>
    </row>
    <row r="308" spans="7:66" ht="13" x14ac:dyDescent="0.15">
      <c r="G308" s="55"/>
      <c r="AE308" s="55"/>
      <c r="BN308" s="55"/>
    </row>
    <row r="309" spans="7:66" ht="13" x14ac:dyDescent="0.15">
      <c r="G309" s="55"/>
      <c r="AE309" s="55"/>
      <c r="BN309" s="55"/>
    </row>
    <row r="310" spans="7:66" ht="13" x14ac:dyDescent="0.15">
      <c r="G310" s="55"/>
      <c r="AE310" s="55"/>
      <c r="BN310" s="55"/>
    </row>
    <row r="311" spans="7:66" ht="13" x14ac:dyDescent="0.15">
      <c r="G311" s="55"/>
      <c r="AE311" s="55"/>
      <c r="BN311" s="55"/>
    </row>
    <row r="312" spans="7:66" ht="13" x14ac:dyDescent="0.15">
      <c r="G312" s="55"/>
      <c r="AE312" s="55"/>
      <c r="BN312" s="55"/>
    </row>
    <row r="313" spans="7:66" ht="13" x14ac:dyDescent="0.15">
      <c r="G313" s="55"/>
      <c r="AE313" s="55"/>
      <c r="BN313" s="55"/>
    </row>
    <row r="314" spans="7:66" ht="13" x14ac:dyDescent="0.15">
      <c r="G314" s="55"/>
      <c r="AE314" s="55"/>
      <c r="BN314" s="55"/>
    </row>
    <row r="315" spans="7:66" ht="13" x14ac:dyDescent="0.15">
      <c r="G315" s="55"/>
      <c r="AE315" s="55"/>
      <c r="BN315" s="55"/>
    </row>
    <row r="316" spans="7:66" ht="13" x14ac:dyDescent="0.15">
      <c r="G316" s="55"/>
      <c r="AE316" s="55"/>
      <c r="BN316" s="55"/>
    </row>
    <row r="317" spans="7:66" ht="13" x14ac:dyDescent="0.15">
      <c r="G317" s="55"/>
      <c r="AE317" s="55"/>
      <c r="BN317" s="55"/>
    </row>
    <row r="318" spans="7:66" ht="13" x14ac:dyDescent="0.15">
      <c r="G318" s="55"/>
      <c r="AE318" s="55"/>
      <c r="BN318" s="55"/>
    </row>
    <row r="319" spans="7:66" ht="13" x14ac:dyDescent="0.15">
      <c r="G319" s="55"/>
      <c r="AE319" s="55"/>
      <c r="BN319" s="55"/>
    </row>
    <row r="320" spans="7:66" ht="13" x14ac:dyDescent="0.15">
      <c r="G320" s="55"/>
      <c r="AE320" s="55"/>
      <c r="BN320" s="55"/>
    </row>
    <row r="321" spans="7:66" ht="13" x14ac:dyDescent="0.15">
      <c r="G321" s="55"/>
      <c r="AE321" s="55"/>
      <c r="BN321" s="55"/>
    </row>
    <row r="322" spans="7:66" ht="13" x14ac:dyDescent="0.15">
      <c r="G322" s="55"/>
      <c r="AE322" s="55"/>
      <c r="BN322" s="55"/>
    </row>
    <row r="323" spans="7:66" ht="13" x14ac:dyDescent="0.15">
      <c r="G323" s="55"/>
      <c r="AE323" s="55"/>
      <c r="BN323" s="55"/>
    </row>
    <row r="324" spans="7:66" ht="13" x14ac:dyDescent="0.15">
      <c r="G324" s="55"/>
      <c r="AE324" s="55"/>
      <c r="BN324" s="55"/>
    </row>
    <row r="325" spans="7:66" ht="13" x14ac:dyDescent="0.15">
      <c r="G325" s="55"/>
      <c r="AE325" s="55"/>
      <c r="BN325" s="55"/>
    </row>
    <row r="326" spans="7:66" ht="13" x14ac:dyDescent="0.15">
      <c r="G326" s="55"/>
      <c r="AE326" s="55"/>
      <c r="BN326" s="55"/>
    </row>
    <row r="327" spans="7:66" ht="13" x14ac:dyDescent="0.15">
      <c r="G327" s="55"/>
      <c r="AE327" s="55"/>
      <c r="BN327" s="55"/>
    </row>
    <row r="328" spans="7:66" ht="13" x14ac:dyDescent="0.15">
      <c r="G328" s="55"/>
      <c r="AE328" s="55"/>
      <c r="BN328" s="55"/>
    </row>
    <row r="329" spans="7:66" ht="13" x14ac:dyDescent="0.15">
      <c r="G329" s="55"/>
      <c r="AE329" s="55"/>
      <c r="BN329" s="55"/>
    </row>
    <row r="330" spans="7:66" ht="13" x14ac:dyDescent="0.15">
      <c r="G330" s="55"/>
      <c r="AE330" s="55"/>
      <c r="BN330" s="55"/>
    </row>
    <row r="331" spans="7:66" ht="13" x14ac:dyDescent="0.15">
      <c r="G331" s="55"/>
      <c r="AE331" s="55"/>
      <c r="BN331" s="55"/>
    </row>
    <row r="332" spans="7:66" ht="13" x14ac:dyDescent="0.15">
      <c r="G332" s="55"/>
      <c r="AE332" s="55"/>
      <c r="BN332" s="55"/>
    </row>
    <row r="333" spans="7:66" ht="13" x14ac:dyDescent="0.15">
      <c r="G333" s="55"/>
      <c r="AE333" s="55"/>
      <c r="BN333" s="55"/>
    </row>
    <row r="334" spans="7:66" ht="13" x14ac:dyDescent="0.15">
      <c r="G334" s="55"/>
      <c r="AE334" s="55"/>
      <c r="BN334" s="55"/>
    </row>
    <row r="335" spans="7:66" ht="13" x14ac:dyDescent="0.15">
      <c r="G335" s="55"/>
      <c r="AE335" s="55"/>
      <c r="BN335" s="55"/>
    </row>
    <row r="336" spans="7:66" ht="13" x14ac:dyDescent="0.15">
      <c r="G336" s="55"/>
      <c r="AE336" s="55"/>
      <c r="BN336" s="55"/>
    </row>
    <row r="337" spans="7:66" ht="13" x14ac:dyDescent="0.15">
      <c r="G337" s="55"/>
      <c r="AE337" s="55"/>
      <c r="BN337" s="55"/>
    </row>
    <row r="338" spans="7:66" ht="13" x14ac:dyDescent="0.15">
      <c r="G338" s="55"/>
      <c r="AE338" s="55"/>
      <c r="BN338" s="55"/>
    </row>
    <row r="339" spans="7:66" ht="13" x14ac:dyDescent="0.15">
      <c r="G339" s="55"/>
      <c r="AE339" s="55"/>
      <c r="BN339" s="55"/>
    </row>
    <row r="340" spans="7:66" ht="13" x14ac:dyDescent="0.15">
      <c r="G340" s="55"/>
      <c r="AE340" s="55"/>
      <c r="BN340" s="55"/>
    </row>
    <row r="341" spans="7:66" ht="13" x14ac:dyDescent="0.15">
      <c r="G341" s="55"/>
      <c r="AE341" s="55"/>
      <c r="BN341" s="55"/>
    </row>
    <row r="342" spans="7:66" ht="13" x14ac:dyDescent="0.15">
      <c r="G342" s="55"/>
      <c r="AE342" s="55"/>
      <c r="BN342" s="55"/>
    </row>
    <row r="343" spans="7:66" ht="13" x14ac:dyDescent="0.15">
      <c r="G343" s="55"/>
      <c r="AE343" s="55"/>
      <c r="BN343" s="55"/>
    </row>
    <row r="344" spans="7:66" ht="13" x14ac:dyDescent="0.15">
      <c r="G344" s="55"/>
      <c r="AE344" s="55"/>
      <c r="BN344" s="55"/>
    </row>
    <row r="345" spans="7:66" ht="13" x14ac:dyDescent="0.15">
      <c r="G345" s="55"/>
      <c r="AE345" s="55"/>
      <c r="BN345" s="55"/>
    </row>
    <row r="346" spans="7:66" ht="13" x14ac:dyDescent="0.15">
      <c r="G346" s="55"/>
      <c r="AE346" s="55"/>
      <c r="BN346" s="55"/>
    </row>
    <row r="347" spans="7:66" ht="13" x14ac:dyDescent="0.15">
      <c r="G347" s="55"/>
      <c r="AE347" s="55"/>
      <c r="BN347" s="55"/>
    </row>
    <row r="348" spans="7:66" ht="13" x14ac:dyDescent="0.15">
      <c r="G348" s="55"/>
      <c r="AE348" s="55"/>
      <c r="BN348" s="55"/>
    </row>
    <row r="349" spans="7:66" ht="13" x14ac:dyDescent="0.15">
      <c r="G349" s="55"/>
      <c r="AE349" s="55"/>
      <c r="BN349" s="55"/>
    </row>
    <row r="350" spans="7:66" ht="13" x14ac:dyDescent="0.15">
      <c r="G350" s="55"/>
      <c r="AE350" s="55"/>
      <c r="BN350" s="55"/>
    </row>
    <row r="351" spans="7:66" ht="13" x14ac:dyDescent="0.15">
      <c r="G351" s="55"/>
      <c r="AE351" s="55"/>
      <c r="BN351" s="55"/>
    </row>
    <row r="352" spans="7:66" ht="13" x14ac:dyDescent="0.15">
      <c r="G352" s="55"/>
      <c r="AE352" s="55"/>
      <c r="BN352" s="55"/>
    </row>
    <row r="353" spans="7:66" ht="13" x14ac:dyDescent="0.15">
      <c r="G353" s="55"/>
      <c r="AE353" s="55"/>
      <c r="BN353" s="55"/>
    </row>
    <row r="354" spans="7:66" ht="13" x14ac:dyDescent="0.15">
      <c r="G354" s="55"/>
      <c r="AE354" s="55"/>
      <c r="BN354" s="55"/>
    </row>
    <row r="355" spans="7:66" ht="13" x14ac:dyDescent="0.15">
      <c r="G355" s="55"/>
      <c r="AE355" s="55"/>
      <c r="BN355" s="55"/>
    </row>
    <row r="356" spans="7:66" ht="13" x14ac:dyDescent="0.15">
      <c r="G356" s="55"/>
      <c r="AE356" s="55"/>
      <c r="BN356" s="55"/>
    </row>
    <row r="357" spans="7:66" ht="13" x14ac:dyDescent="0.15">
      <c r="G357" s="55"/>
      <c r="AE357" s="55"/>
      <c r="BN357" s="55"/>
    </row>
    <row r="358" spans="7:66" ht="13" x14ac:dyDescent="0.15">
      <c r="G358" s="55"/>
      <c r="AE358" s="55"/>
      <c r="BN358" s="55"/>
    </row>
    <row r="359" spans="7:66" ht="13" x14ac:dyDescent="0.15">
      <c r="G359" s="55"/>
      <c r="AE359" s="55"/>
      <c r="BN359" s="55"/>
    </row>
    <row r="360" spans="7:66" ht="13" x14ac:dyDescent="0.15">
      <c r="G360" s="55"/>
      <c r="AE360" s="55"/>
      <c r="BN360" s="55"/>
    </row>
    <row r="361" spans="7:66" ht="13" x14ac:dyDescent="0.15">
      <c r="G361" s="55"/>
      <c r="AE361" s="55"/>
      <c r="BN361" s="55"/>
    </row>
    <row r="362" spans="7:66" ht="13" x14ac:dyDescent="0.15">
      <c r="G362" s="55"/>
      <c r="AE362" s="55"/>
      <c r="BN362" s="55"/>
    </row>
    <row r="363" spans="7:66" ht="13" x14ac:dyDescent="0.15">
      <c r="G363" s="55"/>
      <c r="AE363" s="55"/>
      <c r="BN363" s="55"/>
    </row>
    <row r="364" spans="7:66" ht="13" x14ac:dyDescent="0.15">
      <c r="G364" s="55"/>
      <c r="AE364" s="55"/>
      <c r="BN364" s="55"/>
    </row>
    <row r="365" spans="7:66" ht="13" x14ac:dyDescent="0.15">
      <c r="G365" s="55"/>
      <c r="AE365" s="55"/>
      <c r="BN365" s="55"/>
    </row>
    <row r="366" spans="7:66" ht="13" x14ac:dyDescent="0.15">
      <c r="G366" s="55"/>
      <c r="AE366" s="55"/>
      <c r="BN366" s="55"/>
    </row>
    <row r="367" spans="7:66" ht="13" x14ac:dyDescent="0.15">
      <c r="G367" s="55"/>
      <c r="AE367" s="55"/>
      <c r="BN367" s="55"/>
    </row>
    <row r="368" spans="7:66" ht="13" x14ac:dyDescent="0.15">
      <c r="G368" s="55"/>
      <c r="AE368" s="55"/>
      <c r="BN368" s="55"/>
    </row>
    <row r="369" spans="7:66" ht="13" x14ac:dyDescent="0.15">
      <c r="G369" s="55"/>
      <c r="AE369" s="55"/>
      <c r="BN369" s="55"/>
    </row>
    <row r="370" spans="7:66" ht="13" x14ac:dyDescent="0.15">
      <c r="G370" s="55"/>
      <c r="AE370" s="55"/>
      <c r="BN370" s="55"/>
    </row>
    <row r="371" spans="7:66" ht="13" x14ac:dyDescent="0.15">
      <c r="G371" s="55"/>
      <c r="AE371" s="55"/>
      <c r="BN371" s="55"/>
    </row>
    <row r="372" spans="7:66" ht="13" x14ac:dyDescent="0.15">
      <c r="G372" s="55"/>
      <c r="AE372" s="55"/>
      <c r="BN372" s="55"/>
    </row>
    <row r="373" spans="7:66" ht="13" x14ac:dyDescent="0.15">
      <c r="G373" s="55"/>
      <c r="AE373" s="55"/>
      <c r="BN373" s="55"/>
    </row>
    <row r="374" spans="7:66" ht="13" x14ac:dyDescent="0.15">
      <c r="G374" s="55"/>
      <c r="AE374" s="55"/>
      <c r="BN374" s="55"/>
    </row>
    <row r="375" spans="7:66" ht="13" x14ac:dyDescent="0.15">
      <c r="G375" s="55"/>
      <c r="AE375" s="55"/>
      <c r="BN375" s="55"/>
    </row>
    <row r="376" spans="7:66" ht="13" x14ac:dyDescent="0.15">
      <c r="G376" s="55"/>
      <c r="AE376" s="55"/>
      <c r="BN376" s="55"/>
    </row>
    <row r="377" spans="7:66" ht="13" x14ac:dyDescent="0.15">
      <c r="G377" s="55"/>
      <c r="AE377" s="55"/>
      <c r="BN377" s="55"/>
    </row>
    <row r="378" spans="7:66" ht="13" x14ac:dyDescent="0.15">
      <c r="G378" s="55"/>
      <c r="AE378" s="55"/>
      <c r="BN378" s="55"/>
    </row>
    <row r="379" spans="7:66" ht="13" x14ac:dyDescent="0.15">
      <c r="G379" s="55"/>
      <c r="AE379" s="55"/>
      <c r="BN379" s="55"/>
    </row>
    <row r="380" spans="7:66" ht="13" x14ac:dyDescent="0.15">
      <c r="G380" s="55"/>
      <c r="AE380" s="55"/>
      <c r="BN380" s="55"/>
    </row>
    <row r="381" spans="7:66" ht="13" x14ac:dyDescent="0.15">
      <c r="G381" s="55"/>
      <c r="AE381" s="55"/>
      <c r="BN381" s="55"/>
    </row>
    <row r="382" spans="7:66" ht="13" x14ac:dyDescent="0.15">
      <c r="G382" s="55"/>
      <c r="AE382" s="55"/>
      <c r="BN382" s="55"/>
    </row>
    <row r="383" spans="7:66" ht="13" x14ac:dyDescent="0.15">
      <c r="G383" s="55"/>
      <c r="AE383" s="55"/>
      <c r="BN383" s="55"/>
    </row>
    <row r="384" spans="7:66" ht="13" x14ac:dyDescent="0.15">
      <c r="G384" s="55"/>
      <c r="AE384" s="55"/>
      <c r="BN384" s="55"/>
    </row>
    <row r="385" spans="7:66" ht="13" x14ac:dyDescent="0.15">
      <c r="G385" s="55"/>
      <c r="AE385" s="55"/>
      <c r="BN385" s="55"/>
    </row>
    <row r="386" spans="7:66" ht="13" x14ac:dyDescent="0.15">
      <c r="G386" s="55"/>
      <c r="AE386" s="55"/>
      <c r="BN386" s="55"/>
    </row>
    <row r="387" spans="7:66" ht="13" x14ac:dyDescent="0.15">
      <c r="G387" s="55"/>
      <c r="AE387" s="55"/>
      <c r="BN387" s="55"/>
    </row>
    <row r="388" spans="7:66" ht="13" x14ac:dyDescent="0.15">
      <c r="G388" s="55"/>
      <c r="AE388" s="55"/>
      <c r="BN388" s="55"/>
    </row>
    <row r="389" spans="7:66" ht="13" x14ac:dyDescent="0.15">
      <c r="G389" s="55"/>
      <c r="AE389" s="55"/>
      <c r="BN389" s="55"/>
    </row>
    <row r="390" spans="7:66" ht="13" x14ac:dyDescent="0.15">
      <c r="G390" s="55"/>
      <c r="AE390" s="55"/>
      <c r="BN390" s="55"/>
    </row>
    <row r="391" spans="7:66" ht="13" x14ac:dyDescent="0.15">
      <c r="G391" s="55"/>
      <c r="AE391" s="55"/>
      <c r="BN391" s="55"/>
    </row>
    <row r="392" spans="7:66" ht="13" x14ac:dyDescent="0.15">
      <c r="G392" s="55"/>
      <c r="AE392" s="55"/>
      <c r="BN392" s="55"/>
    </row>
    <row r="393" spans="7:66" ht="13" x14ac:dyDescent="0.15">
      <c r="G393" s="55"/>
      <c r="AE393" s="55"/>
      <c r="BN393" s="55"/>
    </row>
    <row r="394" spans="7:66" ht="13" x14ac:dyDescent="0.15">
      <c r="G394" s="55"/>
      <c r="AE394" s="55"/>
      <c r="BN394" s="55"/>
    </row>
    <row r="395" spans="7:66" ht="13" x14ac:dyDescent="0.15">
      <c r="G395" s="55"/>
      <c r="AE395" s="55"/>
      <c r="BN395" s="55"/>
    </row>
    <row r="396" spans="7:66" ht="13" x14ac:dyDescent="0.15">
      <c r="G396" s="55"/>
      <c r="AE396" s="55"/>
      <c r="BN396" s="55"/>
    </row>
    <row r="397" spans="7:66" ht="13" x14ac:dyDescent="0.15">
      <c r="G397" s="55"/>
      <c r="AE397" s="55"/>
      <c r="BN397" s="55"/>
    </row>
    <row r="398" spans="7:66" ht="13" x14ac:dyDescent="0.15">
      <c r="G398" s="55"/>
      <c r="AE398" s="55"/>
      <c r="BN398" s="55"/>
    </row>
    <row r="399" spans="7:66" ht="13" x14ac:dyDescent="0.15">
      <c r="G399" s="55"/>
      <c r="AE399" s="55"/>
      <c r="BN399" s="55"/>
    </row>
    <row r="400" spans="7:66" ht="13" x14ac:dyDescent="0.15">
      <c r="G400" s="55"/>
      <c r="AE400" s="55"/>
      <c r="BN400" s="55"/>
    </row>
    <row r="401" spans="7:66" ht="13" x14ac:dyDescent="0.15">
      <c r="G401" s="55"/>
      <c r="AE401" s="55"/>
      <c r="BN401" s="55"/>
    </row>
    <row r="402" spans="7:66" ht="13" x14ac:dyDescent="0.15">
      <c r="G402" s="55"/>
      <c r="AE402" s="55"/>
      <c r="BN402" s="55"/>
    </row>
    <row r="403" spans="7:66" ht="13" x14ac:dyDescent="0.15">
      <c r="G403" s="55"/>
      <c r="AE403" s="55"/>
      <c r="BN403" s="55"/>
    </row>
    <row r="404" spans="7:66" ht="13" x14ac:dyDescent="0.15">
      <c r="G404" s="55"/>
      <c r="AE404" s="55"/>
      <c r="BN404" s="55"/>
    </row>
    <row r="405" spans="7:66" ht="13" x14ac:dyDescent="0.15">
      <c r="G405" s="55"/>
      <c r="AE405" s="55"/>
      <c r="BN405" s="55"/>
    </row>
    <row r="406" spans="7:66" ht="13" x14ac:dyDescent="0.15">
      <c r="G406" s="55"/>
      <c r="AE406" s="55"/>
      <c r="BN406" s="55"/>
    </row>
    <row r="407" spans="7:66" ht="13" x14ac:dyDescent="0.15">
      <c r="G407" s="55"/>
      <c r="AE407" s="55"/>
      <c r="BN407" s="55"/>
    </row>
    <row r="408" spans="7:66" ht="13" x14ac:dyDescent="0.15">
      <c r="G408" s="55"/>
      <c r="AE408" s="55"/>
      <c r="BN408" s="55"/>
    </row>
    <row r="409" spans="7:66" ht="13" x14ac:dyDescent="0.15">
      <c r="G409" s="55"/>
      <c r="AE409" s="55"/>
      <c r="BN409" s="55"/>
    </row>
    <row r="410" spans="7:66" ht="13" x14ac:dyDescent="0.15">
      <c r="G410" s="55"/>
      <c r="AE410" s="55"/>
      <c r="BN410" s="55"/>
    </row>
    <row r="411" spans="7:66" ht="13" x14ac:dyDescent="0.15">
      <c r="G411" s="55"/>
      <c r="AE411" s="55"/>
      <c r="BN411" s="55"/>
    </row>
    <row r="412" spans="7:66" ht="13" x14ac:dyDescent="0.15">
      <c r="G412" s="55"/>
      <c r="AE412" s="55"/>
      <c r="BN412" s="55"/>
    </row>
    <row r="413" spans="7:66" ht="13" x14ac:dyDescent="0.15">
      <c r="G413" s="55"/>
      <c r="AE413" s="55"/>
      <c r="BN413" s="55"/>
    </row>
    <row r="414" spans="7:66" ht="13" x14ac:dyDescent="0.15">
      <c r="G414" s="55"/>
      <c r="AE414" s="55"/>
      <c r="BN414" s="55"/>
    </row>
    <row r="415" spans="7:66" ht="13" x14ac:dyDescent="0.15">
      <c r="G415" s="55"/>
      <c r="AE415" s="55"/>
      <c r="BN415" s="55"/>
    </row>
    <row r="416" spans="7:66" ht="13" x14ac:dyDescent="0.15">
      <c r="G416" s="55"/>
      <c r="AE416" s="55"/>
      <c r="BN416" s="55"/>
    </row>
    <row r="417" spans="7:66" ht="13" x14ac:dyDescent="0.15">
      <c r="G417" s="55"/>
      <c r="AE417" s="55"/>
      <c r="BN417" s="55"/>
    </row>
    <row r="418" spans="7:66" ht="13" x14ac:dyDescent="0.15">
      <c r="G418" s="55"/>
      <c r="AE418" s="55"/>
      <c r="BN418" s="55"/>
    </row>
    <row r="419" spans="7:66" ht="13" x14ac:dyDescent="0.15">
      <c r="G419" s="55"/>
      <c r="AE419" s="55"/>
      <c r="BN419" s="55"/>
    </row>
    <row r="420" spans="7:66" ht="13" x14ac:dyDescent="0.15">
      <c r="G420" s="55"/>
      <c r="AE420" s="55"/>
      <c r="BN420" s="55"/>
    </row>
    <row r="421" spans="7:66" ht="13" x14ac:dyDescent="0.15">
      <c r="G421" s="55"/>
      <c r="AE421" s="55"/>
      <c r="BN421" s="55"/>
    </row>
    <row r="422" spans="7:66" ht="13" x14ac:dyDescent="0.15">
      <c r="G422" s="55"/>
      <c r="AE422" s="55"/>
      <c r="BN422" s="55"/>
    </row>
    <row r="423" spans="7:66" ht="13" x14ac:dyDescent="0.15">
      <c r="G423" s="55"/>
      <c r="AE423" s="55"/>
      <c r="BN423" s="55"/>
    </row>
    <row r="424" spans="7:66" ht="13" x14ac:dyDescent="0.15">
      <c r="G424" s="55"/>
      <c r="AE424" s="55"/>
      <c r="BN424" s="55"/>
    </row>
    <row r="425" spans="7:66" ht="13" x14ac:dyDescent="0.15">
      <c r="G425" s="55"/>
      <c r="AE425" s="55"/>
      <c r="BN425" s="55"/>
    </row>
    <row r="426" spans="7:66" ht="13" x14ac:dyDescent="0.15">
      <c r="G426" s="55"/>
      <c r="AE426" s="55"/>
      <c r="BN426" s="55"/>
    </row>
    <row r="427" spans="7:66" ht="13" x14ac:dyDescent="0.15">
      <c r="G427" s="55"/>
      <c r="AE427" s="55"/>
      <c r="BN427" s="55"/>
    </row>
    <row r="428" spans="7:66" ht="13" x14ac:dyDescent="0.15">
      <c r="G428" s="55"/>
      <c r="AE428" s="55"/>
      <c r="BN428" s="55"/>
    </row>
    <row r="429" spans="7:66" ht="13" x14ac:dyDescent="0.15">
      <c r="G429" s="55"/>
      <c r="AE429" s="55"/>
      <c r="BN429" s="55"/>
    </row>
    <row r="430" spans="7:66" ht="13" x14ac:dyDescent="0.15">
      <c r="G430" s="55"/>
      <c r="AE430" s="55"/>
      <c r="BN430" s="55"/>
    </row>
    <row r="431" spans="7:66" ht="13" x14ac:dyDescent="0.15">
      <c r="G431" s="55"/>
      <c r="AE431" s="55"/>
      <c r="BN431" s="55"/>
    </row>
    <row r="432" spans="7:66" ht="13" x14ac:dyDescent="0.15">
      <c r="G432" s="55"/>
      <c r="AE432" s="55"/>
      <c r="BN432" s="55"/>
    </row>
    <row r="433" spans="7:66" ht="13" x14ac:dyDescent="0.15">
      <c r="G433" s="55"/>
      <c r="AE433" s="55"/>
      <c r="BN433" s="55"/>
    </row>
    <row r="434" spans="7:66" ht="13" x14ac:dyDescent="0.15">
      <c r="G434" s="55"/>
      <c r="AE434" s="55"/>
      <c r="BN434" s="55"/>
    </row>
    <row r="435" spans="7:66" ht="13" x14ac:dyDescent="0.15">
      <c r="G435" s="55"/>
      <c r="AE435" s="55"/>
      <c r="BN435" s="55"/>
    </row>
    <row r="436" spans="7:66" ht="13" x14ac:dyDescent="0.15">
      <c r="G436" s="55"/>
      <c r="AE436" s="55"/>
      <c r="BN436" s="55"/>
    </row>
    <row r="437" spans="7:66" ht="13" x14ac:dyDescent="0.15">
      <c r="G437" s="55"/>
      <c r="AE437" s="55"/>
      <c r="BN437" s="55"/>
    </row>
    <row r="438" spans="7:66" ht="13" x14ac:dyDescent="0.15">
      <c r="G438" s="55"/>
      <c r="AE438" s="55"/>
      <c r="BN438" s="55"/>
    </row>
    <row r="439" spans="7:66" ht="13" x14ac:dyDescent="0.15">
      <c r="G439" s="55"/>
      <c r="AE439" s="55"/>
      <c r="BN439" s="55"/>
    </row>
    <row r="440" spans="7:66" ht="13" x14ac:dyDescent="0.15">
      <c r="G440" s="55"/>
      <c r="AE440" s="55"/>
      <c r="BN440" s="55"/>
    </row>
    <row r="441" spans="7:66" ht="13" x14ac:dyDescent="0.15">
      <c r="G441" s="55"/>
      <c r="AE441" s="55"/>
      <c r="BN441" s="55"/>
    </row>
    <row r="442" spans="7:66" ht="13" x14ac:dyDescent="0.15">
      <c r="G442" s="55"/>
      <c r="AE442" s="55"/>
      <c r="BN442" s="55"/>
    </row>
    <row r="443" spans="7:66" ht="13" x14ac:dyDescent="0.15">
      <c r="G443" s="55"/>
      <c r="AE443" s="55"/>
      <c r="BN443" s="55"/>
    </row>
    <row r="444" spans="7:66" ht="13" x14ac:dyDescent="0.15">
      <c r="G444" s="55"/>
      <c r="AE444" s="55"/>
      <c r="BN444" s="55"/>
    </row>
    <row r="445" spans="7:66" ht="13" x14ac:dyDescent="0.15">
      <c r="G445" s="55"/>
      <c r="AE445" s="55"/>
      <c r="BN445" s="55"/>
    </row>
    <row r="446" spans="7:66" ht="13" x14ac:dyDescent="0.15">
      <c r="G446" s="55"/>
      <c r="AE446" s="55"/>
      <c r="BN446" s="55"/>
    </row>
    <row r="447" spans="7:66" ht="13" x14ac:dyDescent="0.15">
      <c r="G447" s="55"/>
      <c r="AE447" s="55"/>
      <c r="BN447" s="55"/>
    </row>
    <row r="448" spans="7:66" ht="13" x14ac:dyDescent="0.15">
      <c r="G448" s="55"/>
      <c r="AE448" s="55"/>
      <c r="BN448" s="55"/>
    </row>
    <row r="449" spans="7:66" ht="13" x14ac:dyDescent="0.15">
      <c r="G449" s="55"/>
      <c r="AE449" s="55"/>
      <c r="BN449" s="55"/>
    </row>
    <row r="450" spans="7:66" ht="13" x14ac:dyDescent="0.15">
      <c r="G450" s="55"/>
      <c r="AE450" s="55"/>
      <c r="BN450" s="55"/>
    </row>
    <row r="451" spans="7:66" ht="13" x14ac:dyDescent="0.15">
      <c r="G451" s="55"/>
      <c r="AE451" s="55"/>
      <c r="BN451" s="55"/>
    </row>
    <row r="452" spans="7:66" ht="13" x14ac:dyDescent="0.15">
      <c r="G452" s="55"/>
      <c r="AE452" s="55"/>
      <c r="BN452" s="55"/>
    </row>
    <row r="453" spans="7:66" ht="13" x14ac:dyDescent="0.15">
      <c r="G453" s="55"/>
      <c r="AE453" s="55"/>
      <c r="BN453" s="55"/>
    </row>
    <row r="454" spans="7:66" ht="13" x14ac:dyDescent="0.15">
      <c r="G454" s="55"/>
      <c r="AE454" s="55"/>
      <c r="BN454" s="55"/>
    </row>
    <row r="455" spans="7:66" ht="13" x14ac:dyDescent="0.15">
      <c r="G455" s="55"/>
      <c r="AE455" s="55"/>
      <c r="BN455" s="55"/>
    </row>
    <row r="456" spans="7:66" ht="13" x14ac:dyDescent="0.15">
      <c r="G456" s="55"/>
      <c r="AE456" s="55"/>
      <c r="BN456" s="55"/>
    </row>
    <row r="457" spans="7:66" ht="13" x14ac:dyDescent="0.15">
      <c r="G457" s="55"/>
      <c r="AE457" s="55"/>
      <c r="BN457" s="55"/>
    </row>
    <row r="458" spans="7:66" ht="13" x14ac:dyDescent="0.15">
      <c r="G458" s="55"/>
      <c r="AE458" s="55"/>
      <c r="BN458" s="55"/>
    </row>
    <row r="459" spans="7:66" ht="13" x14ac:dyDescent="0.15">
      <c r="G459" s="55"/>
      <c r="AE459" s="55"/>
      <c r="BN459" s="55"/>
    </row>
    <row r="460" spans="7:66" ht="13" x14ac:dyDescent="0.15">
      <c r="G460" s="55"/>
      <c r="AE460" s="55"/>
      <c r="BN460" s="55"/>
    </row>
    <row r="461" spans="7:66" ht="13" x14ac:dyDescent="0.15">
      <c r="G461" s="55"/>
      <c r="AE461" s="55"/>
      <c r="BN461" s="55"/>
    </row>
    <row r="462" spans="7:66" ht="13" x14ac:dyDescent="0.15">
      <c r="G462" s="55"/>
      <c r="AE462" s="55"/>
      <c r="BN462" s="55"/>
    </row>
    <row r="463" spans="7:66" ht="13" x14ac:dyDescent="0.15">
      <c r="G463" s="55"/>
      <c r="AE463" s="55"/>
      <c r="BN463" s="55"/>
    </row>
    <row r="464" spans="7:66" ht="13" x14ac:dyDescent="0.15">
      <c r="G464" s="55"/>
      <c r="AE464" s="55"/>
      <c r="BN464" s="55"/>
    </row>
    <row r="465" spans="7:66" ht="13" x14ac:dyDescent="0.15">
      <c r="G465" s="55"/>
      <c r="AE465" s="55"/>
      <c r="BN465" s="55"/>
    </row>
    <row r="466" spans="7:66" ht="13" x14ac:dyDescent="0.15">
      <c r="G466" s="55"/>
      <c r="AE466" s="55"/>
      <c r="BN466" s="55"/>
    </row>
    <row r="467" spans="7:66" ht="13" x14ac:dyDescent="0.15">
      <c r="G467" s="55"/>
      <c r="AE467" s="55"/>
      <c r="BN467" s="55"/>
    </row>
    <row r="468" spans="7:66" ht="13" x14ac:dyDescent="0.15">
      <c r="G468" s="55"/>
      <c r="AE468" s="55"/>
      <c r="BN468" s="55"/>
    </row>
    <row r="469" spans="7:66" ht="13" x14ac:dyDescent="0.15">
      <c r="G469" s="55"/>
      <c r="AE469" s="55"/>
      <c r="BN469" s="55"/>
    </row>
    <row r="470" spans="7:66" ht="13" x14ac:dyDescent="0.15">
      <c r="G470" s="55"/>
      <c r="AE470" s="55"/>
      <c r="BN470" s="55"/>
    </row>
    <row r="471" spans="7:66" ht="13" x14ac:dyDescent="0.15">
      <c r="G471" s="55"/>
      <c r="AE471" s="55"/>
      <c r="BN471" s="55"/>
    </row>
    <row r="472" spans="7:66" ht="13" x14ac:dyDescent="0.15">
      <c r="G472" s="55"/>
      <c r="AE472" s="55"/>
      <c r="BN472" s="55"/>
    </row>
    <row r="473" spans="7:66" ht="13" x14ac:dyDescent="0.15">
      <c r="G473" s="55"/>
      <c r="AE473" s="55"/>
      <c r="BN473" s="55"/>
    </row>
    <row r="474" spans="7:66" ht="13" x14ac:dyDescent="0.15">
      <c r="G474" s="55"/>
      <c r="AE474" s="55"/>
      <c r="BN474" s="55"/>
    </row>
    <row r="475" spans="7:66" ht="13" x14ac:dyDescent="0.15">
      <c r="G475" s="55"/>
      <c r="AE475" s="55"/>
      <c r="BN475" s="55"/>
    </row>
    <row r="476" spans="7:66" ht="13" x14ac:dyDescent="0.15">
      <c r="G476" s="55"/>
      <c r="AE476" s="55"/>
      <c r="BN476" s="55"/>
    </row>
    <row r="477" spans="7:66" ht="13" x14ac:dyDescent="0.15">
      <c r="G477" s="55"/>
      <c r="AE477" s="55"/>
      <c r="BN477" s="55"/>
    </row>
    <row r="478" spans="7:66" ht="13" x14ac:dyDescent="0.15">
      <c r="G478" s="55"/>
      <c r="AE478" s="55"/>
      <c r="BN478" s="55"/>
    </row>
    <row r="479" spans="7:66" ht="13" x14ac:dyDescent="0.15">
      <c r="G479" s="55"/>
      <c r="AE479" s="55"/>
      <c r="BN479" s="55"/>
    </row>
    <row r="480" spans="7:66" ht="13" x14ac:dyDescent="0.15">
      <c r="G480" s="55"/>
      <c r="AE480" s="55"/>
      <c r="BN480" s="55"/>
    </row>
    <row r="481" spans="7:66" ht="13" x14ac:dyDescent="0.15">
      <c r="G481" s="55"/>
      <c r="AE481" s="55"/>
      <c r="BN481" s="55"/>
    </row>
    <row r="482" spans="7:66" ht="13" x14ac:dyDescent="0.15">
      <c r="G482" s="55"/>
      <c r="AE482" s="55"/>
      <c r="BN482" s="55"/>
    </row>
    <row r="483" spans="7:66" ht="13" x14ac:dyDescent="0.15">
      <c r="G483" s="55"/>
      <c r="AE483" s="55"/>
      <c r="BN483" s="55"/>
    </row>
    <row r="484" spans="7:66" ht="13" x14ac:dyDescent="0.15">
      <c r="G484" s="55"/>
      <c r="AE484" s="55"/>
      <c r="BN484" s="55"/>
    </row>
    <row r="485" spans="7:66" ht="13" x14ac:dyDescent="0.15">
      <c r="G485" s="55"/>
      <c r="AE485" s="55"/>
      <c r="BN485" s="55"/>
    </row>
    <row r="486" spans="7:66" ht="13" x14ac:dyDescent="0.15">
      <c r="G486" s="55"/>
      <c r="AE486" s="55"/>
      <c r="BN486" s="55"/>
    </row>
    <row r="487" spans="7:66" ht="13" x14ac:dyDescent="0.15">
      <c r="G487" s="55"/>
      <c r="AE487" s="55"/>
      <c r="BN487" s="55"/>
    </row>
    <row r="488" spans="7:66" ht="13" x14ac:dyDescent="0.15">
      <c r="G488" s="55"/>
      <c r="AE488" s="55"/>
      <c r="BN488" s="55"/>
    </row>
    <row r="489" spans="7:66" ht="13" x14ac:dyDescent="0.15">
      <c r="G489" s="55"/>
      <c r="AE489" s="55"/>
      <c r="BN489" s="55"/>
    </row>
    <row r="490" spans="7:66" ht="13" x14ac:dyDescent="0.15">
      <c r="G490" s="55"/>
      <c r="AE490" s="55"/>
      <c r="BN490" s="55"/>
    </row>
    <row r="491" spans="7:66" ht="13" x14ac:dyDescent="0.15">
      <c r="G491" s="55"/>
      <c r="AE491" s="55"/>
      <c r="BN491" s="55"/>
    </row>
    <row r="492" spans="7:66" ht="13" x14ac:dyDescent="0.15">
      <c r="G492" s="55"/>
      <c r="AE492" s="55"/>
      <c r="BN492" s="55"/>
    </row>
    <row r="493" spans="7:66" ht="13" x14ac:dyDescent="0.15">
      <c r="G493" s="55"/>
      <c r="AE493" s="55"/>
      <c r="BN493" s="55"/>
    </row>
    <row r="494" spans="7:66" ht="13" x14ac:dyDescent="0.15">
      <c r="G494" s="55"/>
      <c r="AE494" s="55"/>
      <c r="BN494" s="55"/>
    </row>
    <row r="495" spans="7:66" ht="13" x14ac:dyDescent="0.15">
      <c r="G495" s="55"/>
      <c r="AE495" s="55"/>
      <c r="BN495" s="55"/>
    </row>
    <row r="496" spans="7:66" ht="13" x14ac:dyDescent="0.15">
      <c r="G496" s="55"/>
      <c r="AE496" s="55"/>
      <c r="BN496" s="55"/>
    </row>
    <row r="497" spans="7:66" ht="13" x14ac:dyDescent="0.15">
      <c r="G497" s="55"/>
      <c r="AE497" s="55"/>
      <c r="BN497" s="55"/>
    </row>
    <row r="498" spans="7:66" ht="13" x14ac:dyDescent="0.15">
      <c r="G498" s="55"/>
      <c r="AE498" s="55"/>
      <c r="BN498" s="55"/>
    </row>
    <row r="499" spans="7:66" ht="13" x14ac:dyDescent="0.15">
      <c r="G499" s="55"/>
      <c r="AE499" s="55"/>
      <c r="BN499" s="55"/>
    </row>
    <row r="500" spans="7:66" ht="13" x14ac:dyDescent="0.15">
      <c r="G500" s="55"/>
      <c r="AE500" s="55"/>
      <c r="BN500" s="55"/>
    </row>
    <row r="501" spans="7:66" ht="13" x14ac:dyDescent="0.15">
      <c r="G501" s="55"/>
      <c r="AE501" s="55"/>
      <c r="BN501" s="55"/>
    </row>
    <row r="502" spans="7:66" ht="13" x14ac:dyDescent="0.15">
      <c r="G502" s="55"/>
      <c r="AE502" s="55"/>
      <c r="BN502" s="55"/>
    </row>
    <row r="503" spans="7:66" ht="13" x14ac:dyDescent="0.15">
      <c r="G503" s="55"/>
      <c r="AE503" s="55"/>
      <c r="BN503" s="55"/>
    </row>
    <row r="504" spans="7:66" ht="13" x14ac:dyDescent="0.15">
      <c r="G504" s="55"/>
      <c r="AE504" s="55"/>
      <c r="BN504" s="55"/>
    </row>
    <row r="505" spans="7:66" ht="13" x14ac:dyDescent="0.15">
      <c r="G505" s="55"/>
      <c r="AE505" s="55"/>
      <c r="BN505" s="55"/>
    </row>
    <row r="506" spans="7:66" ht="13" x14ac:dyDescent="0.15">
      <c r="G506" s="55"/>
      <c r="AE506" s="55"/>
      <c r="BN506" s="55"/>
    </row>
    <row r="507" spans="7:66" ht="13" x14ac:dyDescent="0.15">
      <c r="G507" s="55"/>
      <c r="AE507" s="55"/>
      <c r="BN507" s="55"/>
    </row>
    <row r="508" spans="7:66" ht="13" x14ac:dyDescent="0.15">
      <c r="G508" s="55"/>
      <c r="AE508" s="55"/>
      <c r="BN508" s="55"/>
    </row>
    <row r="509" spans="7:66" ht="13" x14ac:dyDescent="0.15">
      <c r="G509" s="55"/>
      <c r="AE509" s="55"/>
      <c r="BN509" s="55"/>
    </row>
    <row r="510" spans="7:66" ht="13" x14ac:dyDescent="0.15">
      <c r="G510" s="55"/>
      <c r="AE510" s="55"/>
      <c r="BN510" s="55"/>
    </row>
    <row r="511" spans="7:66" ht="13" x14ac:dyDescent="0.15">
      <c r="G511" s="55"/>
      <c r="AE511" s="55"/>
      <c r="BN511" s="55"/>
    </row>
    <row r="512" spans="7:66" ht="13" x14ac:dyDescent="0.15">
      <c r="G512" s="55"/>
      <c r="AE512" s="55"/>
      <c r="BN512" s="55"/>
    </row>
    <row r="513" spans="7:66" ht="13" x14ac:dyDescent="0.15">
      <c r="G513" s="55"/>
      <c r="AE513" s="55"/>
      <c r="BN513" s="55"/>
    </row>
    <row r="514" spans="7:66" ht="13" x14ac:dyDescent="0.15">
      <c r="G514" s="55"/>
      <c r="AE514" s="55"/>
      <c r="BN514" s="55"/>
    </row>
    <row r="515" spans="7:66" ht="13" x14ac:dyDescent="0.15">
      <c r="G515" s="55"/>
      <c r="AE515" s="55"/>
      <c r="BN515" s="55"/>
    </row>
    <row r="516" spans="7:66" ht="13" x14ac:dyDescent="0.15">
      <c r="G516" s="55"/>
      <c r="AE516" s="55"/>
      <c r="BN516" s="55"/>
    </row>
    <row r="517" spans="7:66" ht="13" x14ac:dyDescent="0.15">
      <c r="G517" s="55"/>
      <c r="AE517" s="55"/>
      <c r="BN517" s="55"/>
    </row>
    <row r="518" spans="7:66" ht="13" x14ac:dyDescent="0.15">
      <c r="G518" s="55"/>
      <c r="AE518" s="55"/>
      <c r="BN518" s="55"/>
    </row>
    <row r="519" spans="7:66" ht="13" x14ac:dyDescent="0.15">
      <c r="G519" s="55"/>
      <c r="AE519" s="55"/>
      <c r="BN519" s="55"/>
    </row>
    <row r="520" spans="7:66" ht="13" x14ac:dyDescent="0.15">
      <c r="G520" s="55"/>
      <c r="AE520" s="55"/>
      <c r="BN520" s="55"/>
    </row>
    <row r="521" spans="7:66" ht="13" x14ac:dyDescent="0.15">
      <c r="G521" s="55"/>
      <c r="AE521" s="55"/>
      <c r="BN521" s="55"/>
    </row>
    <row r="522" spans="7:66" ht="13" x14ac:dyDescent="0.15">
      <c r="G522" s="55"/>
      <c r="AE522" s="55"/>
      <c r="BN522" s="55"/>
    </row>
    <row r="523" spans="7:66" ht="13" x14ac:dyDescent="0.15">
      <c r="G523" s="55"/>
      <c r="AE523" s="55"/>
      <c r="BN523" s="55"/>
    </row>
    <row r="524" spans="7:66" ht="13" x14ac:dyDescent="0.15">
      <c r="G524" s="55"/>
      <c r="AE524" s="55"/>
      <c r="BN524" s="55"/>
    </row>
    <row r="525" spans="7:66" ht="13" x14ac:dyDescent="0.15">
      <c r="G525" s="55"/>
      <c r="AE525" s="55"/>
      <c r="BN525" s="55"/>
    </row>
    <row r="526" spans="7:66" ht="13" x14ac:dyDescent="0.15">
      <c r="G526" s="55"/>
      <c r="AE526" s="55"/>
      <c r="BN526" s="55"/>
    </row>
    <row r="527" spans="7:66" ht="13" x14ac:dyDescent="0.15">
      <c r="G527" s="55"/>
      <c r="AE527" s="55"/>
      <c r="BN527" s="55"/>
    </row>
    <row r="528" spans="7:66" ht="13" x14ac:dyDescent="0.15">
      <c r="G528" s="55"/>
      <c r="AE528" s="55"/>
      <c r="BN528" s="55"/>
    </row>
    <row r="529" spans="7:66" ht="13" x14ac:dyDescent="0.15">
      <c r="G529" s="55"/>
      <c r="AE529" s="55"/>
      <c r="BN529" s="55"/>
    </row>
    <row r="530" spans="7:66" ht="13" x14ac:dyDescent="0.15">
      <c r="G530" s="55"/>
      <c r="AE530" s="55"/>
      <c r="BN530" s="55"/>
    </row>
    <row r="531" spans="7:66" ht="13" x14ac:dyDescent="0.15">
      <c r="G531" s="55"/>
      <c r="AE531" s="55"/>
      <c r="BN531" s="55"/>
    </row>
    <row r="532" spans="7:66" ht="13" x14ac:dyDescent="0.15">
      <c r="G532" s="55"/>
      <c r="AE532" s="55"/>
      <c r="BN532" s="55"/>
    </row>
    <row r="533" spans="7:66" ht="13" x14ac:dyDescent="0.15">
      <c r="G533" s="55"/>
      <c r="AE533" s="55"/>
      <c r="BN533" s="55"/>
    </row>
    <row r="534" spans="7:66" ht="13" x14ac:dyDescent="0.15">
      <c r="G534" s="55"/>
      <c r="AE534" s="55"/>
      <c r="BN534" s="55"/>
    </row>
    <row r="535" spans="7:66" ht="13" x14ac:dyDescent="0.15">
      <c r="G535" s="55"/>
      <c r="AE535" s="55"/>
      <c r="BN535" s="55"/>
    </row>
    <row r="536" spans="7:66" ht="13" x14ac:dyDescent="0.15">
      <c r="G536" s="55"/>
      <c r="AE536" s="55"/>
      <c r="BN536" s="55"/>
    </row>
    <row r="537" spans="7:66" ht="13" x14ac:dyDescent="0.15">
      <c r="G537" s="55"/>
      <c r="AE537" s="55"/>
      <c r="BN537" s="55"/>
    </row>
    <row r="538" spans="7:66" ht="13" x14ac:dyDescent="0.15">
      <c r="G538" s="55"/>
      <c r="AE538" s="55"/>
      <c r="BN538" s="55"/>
    </row>
    <row r="539" spans="7:66" ht="13" x14ac:dyDescent="0.15">
      <c r="G539" s="55"/>
      <c r="AE539" s="55"/>
      <c r="BN539" s="55"/>
    </row>
    <row r="540" spans="7:66" ht="13" x14ac:dyDescent="0.15">
      <c r="G540" s="55"/>
      <c r="AE540" s="55"/>
      <c r="BN540" s="55"/>
    </row>
    <row r="541" spans="7:66" ht="13" x14ac:dyDescent="0.15">
      <c r="G541" s="55"/>
      <c r="AE541" s="55"/>
      <c r="BN541" s="55"/>
    </row>
    <row r="542" spans="7:66" ht="13" x14ac:dyDescent="0.15">
      <c r="G542" s="55"/>
      <c r="AE542" s="55"/>
      <c r="BN542" s="55"/>
    </row>
    <row r="543" spans="7:66" ht="13" x14ac:dyDescent="0.15">
      <c r="G543" s="55"/>
      <c r="AE543" s="55"/>
      <c r="BN543" s="55"/>
    </row>
    <row r="544" spans="7:66" ht="13" x14ac:dyDescent="0.15">
      <c r="G544" s="55"/>
      <c r="AE544" s="55"/>
      <c r="BN544" s="55"/>
    </row>
    <row r="545" spans="7:66" ht="13" x14ac:dyDescent="0.15">
      <c r="G545" s="55"/>
      <c r="AE545" s="55"/>
      <c r="BN545" s="55"/>
    </row>
    <row r="546" spans="7:66" ht="13" x14ac:dyDescent="0.15">
      <c r="G546" s="55"/>
      <c r="AE546" s="55"/>
      <c r="BN546" s="55"/>
    </row>
    <row r="547" spans="7:66" ht="13" x14ac:dyDescent="0.15">
      <c r="G547" s="55"/>
      <c r="AE547" s="55"/>
      <c r="BN547" s="55"/>
    </row>
    <row r="548" spans="7:66" ht="13" x14ac:dyDescent="0.15">
      <c r="G548" s="55"/>
      <c r="AE548" s="55"/>
      <c r="BN548" s="55"/>
    </row>
    <row r="549" spans="7:66" ht="13" x14ac:dyDescent="0.15">
      <c r="G549" s="55"/>
      <c r="AE549" s="55"/>
      <c r="BN549" s="55"/>
    </row>
    <row r="550" spans="7:66" ht="13" x14ac:dyDescent="0.15">
      <c r="G550" s="55"/>
      <c r="AE550" s="55"/>
      <c r="BN550" s="55"/>
    </row>
    <row r="551" spans="7:66" ht="13" x14ac:dyDescent="0.15">
      <c r="G551" s="55"/>
      <c r="AE551" s="55"/>
      <c r="BN551" s="55"/>
    </row>
    <row r="552" spans="7:66" ht="13" x14ac:dyDescent="0.15">
      <c r="G552" s="55"/>
      <c r="AE552" s="55"/>
      <c r="BN552" s="55"/>
    </row>
    <row r="553" spans="7:66" ht="13" x14ac:dyDescent="0.15">
      <c r="G553" s="55"/>
      <c r="AE553" s="55"/>
      <c r="BN553" s="55"/>
    </row>
    <row r="554" spans="7:66" ht="13" x14ac:dyDescent="0.15">
      <c r="G554" s="55"/>
      <c r="AE554" s="55"/>
      <c r="BN554" s="55"/>
    </row>
    <row r="555" spans="7:66" ht="13" x14ac:dyDescent="0.15">
      <c r="G555" s="55"/>
      <c r="AE555" s="55"/>
      <c r="BN555" s="55"/>
    </row>
    <row r="556" spans="7:66" ht="13" x14ac:dyDescent="0.15">
      <c r="G556" s="55"/>
      <c r="AE556" s="55"/>
      <c r="BN556" s="55"/>
    </row>
    <row r="557" spans="7:66" ht="13" x14ac:dyDescent="0.15">
      <c r="G557" s="55"/>
      <c r="AE557" s="55"/>
      <c r="BN557" s="55"/>
    </row>
    <row r="558" spans="7:66" ht="13" x14ac:dyDescent="0.15">
      <c r="G558" s="55"/>
      <c r="AE558" s="55"/>
      <c r="BN558" s="55"/>
    </row>
    <row r="559" spans="7:66" ht="13" x14ac:dyDescent="0.15">
      <c r="G559" s="55"/>
      <c r="AE559" s="55"/>
      <c r="BN559" s="55"/>
    </row>
    <row r="560" spans="7:66" ht="13" x14ac:dyDescent="0.15">
      <c r="G560" s="55"/>
      <c r="AE560" s="55"/>
      <c r="BN560" s="55"/>
    </row>
    <row r="561" spans="7:66" ht="13" x14ac:dyDescent="0.15">
      <c r="G561" s="55"/>
      <c r="AE561" s="55"/>
      <c r="BN561" s="55"/>
    </row>
    <row r="562" spans="7:66" ht="13" x14ac:dyDescent="0.15">
      <c r="G562" s="55"/>
      <c r="AE562" s="55"/>
      <c r="BN562" s="55"/>
    </row>
    <row r="563" spans="7:66" ht="13" x14ac:dyDescent="0.15">
      <c r="G563" s="55"/>
      <c r="AE563" s="55"/>
      <c r="BN563" s="55"/>
    </row>
    <row r="564" spans="7:66" ht="13" x14ac:dyDescent="0.15">
      <c r="G564" s="55"/>
      <c r="AE564" s="55"/>
      <c r="BN564" s="55"/>
    </row>
    <row r="565" spans="7:66" ht="13" x14ac:dyDescent="0.15">
      <c r="G565" s="55"/>
      <c r="AE565" s="55"/>
      <c r="BN565" s="55"/>
    </row>
    <row r="566" spans="7:66" ht="13" x14ac:dyDescent="0.15">
      <c r="G566" s="55"/>
      <c r="AE566" s="55"/>
      <c r="BN566" s="55"/>
    </row>
    <row r="567" spans="7:66" ht="13" x14ac:dyDescent="0.15">
      <c r="G567" s="55"/>
      <c r="AE567" s="55"/>
      <c r="BN567" s="55"/>
    </row>
    <row r="568" spans="7:66" ht="13" x14ac:dyDescent="0.15">
      <c r="G568" s="55"/>
      <c r="AE568" s="55"/>
      <c r="BN568" s="55"/>
    </row>
    <row r="569" spans="7:66" ht="13" x14ac:dyDescent="0.15">
      <c r="G569" s="55"/>
      <c r="AE569" s="55"/>
      <c r="BN569" s="55"/>
    </row>
    <row r="570" spans="7:66" ht="13" x14ac:dyDescent="0.15">
      <c r="G570" s="55"/>
      <c r="AE570" s="55"/>
      <c r="BN570" s="55"/>
    </row>
    <row r="571" spans="7:66" ht="13" x14ac:dyDescent="0.15">
      <c r="G571" s="55"/>
      <c r="AE571" s="55"/>
      <c r="BN571" s="55"/>
    </row>
    <row r="572" spans="7:66" ht="13" x14ac:dyDescent="0.15">
      <c r="G572" s="55"/>
      <c r="AE572" s="55"/>
      <c r="BN572" s="55"/>
    </row>
    <row r="573" spans="7:66" ht="13" x14ac:dyDescent="0.15">
      <c r="G573" s="55"/>
      <c r="AE573" s="55"/>
      <c r="BN573" s="55"/>
    </row>
    <row r="574" spans="7:66" ht="13" x14ac:dyDescent="0.15">
      <c r="G574" s="55"/>
      <c r="AE574" s="55"/>
      <c r="BN574" s="55"/>
    </row>
    <row r="575" spans="7:66" ht="13" x14ac:dyDescent="0.15">
      <c r="G575" s="55"/>
      <c r="AE575" s="55"/>
      <c r="BN575" s="55"/>
    </row>
    <row r="576" spans="7:66" ht="13" x14ac:dyDescent="0.15">
      <c r="G576" s="55"/>
      <c r="AE576" s="55"/>
      <c r="BN576" s="55"/>
    </row>
    <row r="577" spans="7:66" ht="13" x14ac:dyDescent="0.15">
      <c r="G577" s="55"/>
      <c r="AE577" s="55"/>
      <c r="BN577" s="55"/>
    </row>
    <row r="578" spans="7:66" ht="13" x14ac:dyDescent="0.15">
      <c r="G578" s="55"/>
      <c r="AE578" s="55"/>
      <c r="BN578" s="55"/>
    </row>
    <row r="579" spans="7:66" ht="13" x14ac:dyDescent="0.15">
      <c r="G579" s="55"/>
      <c r="AE579" s="55"/>
      <c r="BN579" s="55"/>
    </row>
    <row r="580" spans="7:66" ht="13" x14ac:dyDescent="0.15">
      <c r="G580" s="55"/>
      <c r="AE580" s="55"/>
      <c r="BN580" s="55"/>
    </row>
    <row r="581" spans="7:66" ht="13" x14ac:dyDescent="0.15">
      <c r="G581" s="55"/>
      <c r="AE581" s="55"/>
      <c r="BN581" s="55"/>
    </row>
    <row r="582" spans="7:66" ht="13" x14ac:dyDescent="0.15">
      <c r="G582" s="55"/>
      <c r="AE582" s="55"/>
      <c r="BN582" s="55"/>
    </row>
    <row r="583" spans="7:66" ht="13" x14ac:dyDescent="0.15">
      <c r="G583" s="55"/>
      <c r="AE583" s="55"/>
      <c r="BN583" s="55"/>
    </row>
    <row r="584" spans="7:66" ht="13" x14ac:dyDescent="0.15">
      <c r="G584" s="55"/>
      <c r="AE584" s="55"/>
      <c r="BN584" s="55"/>
    </row>
    <row r="585" spans="7:66" ht="13" x14ac:dyDescent="0.15">
      <c r="G585" s="55"/>
      <c r="AE585" s="55"/>
      <c r="BN585" s="55"/>
    </row>
    <row r="586" spans="7:66" ht="13" x14ac:dyDescent="0.15">
      <c r="G586" s="55"/>
      <c r="AE586" s="55"/>
      <c r="BN586" s="55"/>
    </row>
    <row r="587" spans="7:66" ht="13" x14ac:dyDescent="0.15">
      <c r="G587" s="55"/>
      <c r="AE587" s="55"/>
      <c r="BN587" s="55"/>
    </row>
    <row r="588" spans="7:66" ht="13" x14ac:dyDescent="0.15">
      <c r="G588" s="55"/>
      <c r="AE588" s="55"/>
      <c r="BN588" s="55"/>
    </row>
    <row r="589" spans="7:66" ht="13" x14ac:dyDescent="0.15">
      <c r="G589" s="55"/>
      <c r="AE589" s="55"/>
      <c r="BN589" s="55"/>
    </row>
    <row r="590" spans="7:66" ht="13" x14ac:dyDescent="0.15">
      <c r="G590" s="55"/>
      <c r="AE590" s="55"/>
      <c r="BN590" s="55"/>
    </row>
    <row r="591" spans="7:66" ht="13" x14ac:dyDescent="0.15">
      <c r="G591" s="55"/>
      <c r="AE591" s="55"/>
      <c r="BN591" s="55"/>
    </row>
    <row r="592" spans="7:66" ht="13" x14ac:dyDescent="0.15">
      <c r="G592" s="55"/>
      <c r="AE592" s="55"/>
      <c r="BN592" s="55"/>
    </row>
    <row r="593" spans="7:66" ht="13" x14ac:dyDescent="0.15">
      <c r="G593" s="55"/>
      <c r="AE593" s="55"/>
      <c r="BN593" s="55"/>
    </row>
    <row r="594" spans="7:66" ht="13" x14ac:dyDescent="0.15">
      <c r="G594" s="55"/>
      <c r="AE594" s="55"/>
      <c r="BN594" s="55"/>
    </row>
    <row r="595" spans="7:66" ht="13" x14ac:dyDescent="0.15">
      <c r="G595" s="55"/>
      <c r="AE595" s="55"/>
      <c r="BN595" s="55"/>
    </row>
    <row r="596" spans="7:66" ht="13" x14ac:dyDescent="0.15">
      <c r="G596" s="55"/>
      <c r="AE596" s="55"/>
      <c r="BN596" s="55"/>
    </row>
    <row r="597" spans="7:66" ht="13" x14ac:dyDescent="0.15">
      <c r="G597" s="55"/>
      <c r="AE597" s="55"/>
      <c r="BN597" s="55"/>
    </row>
    <row r="598" spans="7:66" ht="13" x14ac:dyDescent="0.15">
      <c r="G598" s="55"/>
      <c r="AE598" s="55"/>
      <c r="BN598" s="55"/>
    </row>
    <row r="599" spans="7:66" ht="13" x14ac:dyDescent="0.15">
      <c r="G599" s="55"/>
      <c r="AE599" s="55"/>
      <c r="BN599" s="55"/>
    </row>
    <row r="600" spans="7:66" ht="13" x14ac:dyDescent="0.15">
      <c r="G600" s="55"/>
      <c r="AE600" s="55"/>
      <c r="BN600" s="55"/>
    </row>
    <row r="601" spans="7:66" ht="13" x14ac:dyDescent="0.15">
      <c r="G601" s="55"/>
      <c r="AE601" s="55"/>
      <c r="BN601" s="55"/>
    </row>
    <row r="602" spans="7:66" ht="13" x14ac:dyDescent="0.15">
      <c r="G602" s="55"/>
      <c r="AE602" s="55"/>
      <c r="BN602" s="55"/>
    </row>
    <row r="603" spans="7:66" ht="13" x14ac:dyDescent="0.15">
      <c r="G603" s="55"/>
      <c r="AE603" s="55"/>
      <c r="BN603" s="55"/>
    </row>
    <row r="604" spans="7:66" ht="13" x14ac:dyDescent="0.15">
      <c r="G604" s="55"/>
      <c r="AE604" s="55"/>
      <c r="BN604" s="55"/>
    </row>
    <row r="605" spans="7:66" ht="13" x14ac:dyDescent="0.15">
      <c r="G605" s="55"/>
      <c r="AE605" s="55"/>
      <c r="BN605" s="55"/>
    </row>
    <row r="606" spans="7:66" ht="13" x14ac:dyDescent="0.15">
      <c r="G606" s="55"/>
      <c r="AE606" s="55"/>
      <c r="BN606" s="55"/>
    </row>
    <row r="607" spans="7:66" ht="13" x14ac:dyDescent="0.15">
      <c r="G607" s="55"/>
      <c r="AE607" s="55"/>
      <c r="BN607" s="55"/>
    </row>
    <row r="608" spans="7:66" ht="13" x14ac:dyDescent="0.15">
      <c r="G608" s="55"/>
      <c r="AE608" s="55"/>
      <c r="BN608" s="55"/>
    </row>
    <row r="609" spans="7:66" ht="13" x14ac:dyDescent="0.15">
      <c r="G609" s="55"/>
      <c r="AE609" s="55"/>
      <c r="BN609" s="55"/>
    </row>
    <row r="610" spans="7:66" ht="13" x14ac:dyDescent="0.15">
      <c r="G610" s="55"/>
      <c r="AE610" s="55"/>
      <c r="BN610" s="55"/>
    </row>
    <row r="611" spans="7:66" ht="13" x14ac:dyDescent="0.15">
      <c r="G611" s="55"/>
      <c r="AE611" s="55"/>
      <c r="BN611" s="55"/>
    </row>
    <row r="612" spans="7:66" ht="13" x14ac:dyDescent="0.15">
      <c r="G612" s="55"/>
      <c r="AE612" s="55"/>
      <c r="BN612" s="55"/>
    </row>
    <row r="613" spans="7:66" ht="13" x14ac:dyDescent="0.15">
      <c r="G613" s="55"/>
      <c r="AE613" s="55"/>
      <c r="BN613" s="55"/>
    </row>
    <row r="614" spans="7:66" ht="13" x14ac:dyDescent="0.15">
      <c r="G614" s="55"/>
      <c r="AE614" s="55"/>
      <c r="BN614" s="55"/>
    </row>
    <row r="615" spans="7:66" ht="13" x14ac:dyDescent="0.15">
      <c r="G615" s="55"/>
      <c r="AE615" s="55"/>
      <c r="BN615" s="55"/>
    </row>
    <row r="616" spans="7:66" ht="13" x14ac:dyDescent="0.15">
      <c r="G616" s="55"/>
      <c r="AE616" s="55"/>
      <c r="BN616" s="55"/>
    </row>
    <row r="617" spans="7:66" ht="13" x14ac:dyDescent="0.15">
      <c r="G617" s="55"/>
      <c r="AE617" s="55"/>
      <c r="BN617" s="55"/>
    </row>
    <row r="618" spans="7:66" ht="13" x14ac:dyDescent="0.15">
      <c r="G618" s="55"/>
      <c r="AE618" s="55"/>
      <c r="BN618" s="55"/>
    </row>
    <row r="619" spans="7:66" ht="13" x14ac:dyDescent="0.15">
      <c r="G619" s="55"/>
      <c r="AE619" s="55"/>
      <c r="BN619" s="55"/>
    </row>
    <row r="620" spans="7:66" ht="13" x14ac:dyDescent="0.15">
      <c r="G620" s="55"/>
      <c r="AE620" s="55"/>
      <c r="BN620" s="55"/>
    </row>
    <row r="621" spans="7:66" ht="13" x14ac:dyDescent="0.15">
      <c r="G621" s="55"/>
      <c r="AE621" s="55"/>
      <c r="BN621" s="55"/>
    </row>
    <row r="622" spans="7:66" ht="13" x14ac:dyDescent="0.15">
      <c r="G622" s="55"/>
      <c r="AE622" s="55"/>
      <c r="BN622" s="55"/>
    </row>
    <row r="623" spans="7:66" ht="13" x14ac:dyDescent="0.15">
      <c r="G623" s="55"/>
      <c r="AE623" s="55"/>
      <c r="BN623" s="55"/>
    </row>
    <row r="624" spans="7:66" ht="13" x14ac:dyDescent="0.15">
      <c r="G624" s="55"/>
      <c r="AE624" s="55"/>
      <c r="BN624" s="55"/>
    </row>
    <row r="625" spans="7:66" ht="13" x14ac:dyDescent="0.15">
      <c r="G625" s="55"/>
      <c r="AE625" s="55"/>
      <c r="BN625" s="55"/>
    </row>
    <row r="626" spans="7:66" ht="13" x14ac:dyDescent="0.15">
      <c r="G626" s="55"/>
      <c r="AE626" s="55"/>
      <c r="BN626" s="55"/>
    </row>
    <row r="627" spans="7:66" ht="13" x14ac:dyDescent="0.15">
      <c r="G627" s="55"/>
      <c r="AE627" s="55"/>
      <c r="BN627" s="55"/>
    </row>
    <row r="628" spans="7:66" ht="13" x14ac:dyDescent="0.15">
      <c r="G628" s="55"/>
      <c r="AE628" s="55"/>
      <c r="BN628" s="55"/>
    </row>
    <row r="629" spans="7:66" ht="13" x14ac:dyDescent="0.15">
      <c r="G629" s="55"/>
      <c r="AE629" s="55"/>
      <c r="BN629" s="55"/>
    </row>
    <row r="630" spans="7:66" ht="13" x14ac:dyDescent="0.15">
      <c r="G630" s="55"/>
      <c r="AE630" s="55"/>
      <c r="BN630" s="55"/>
    </row>
    <row r="631" spans="7:66" ht="13" x14ac:dyDescent="0.15">
      <c r="G631" s="55"/>
      <c r="AE631" s="55"/>
      <c r="BN631" s="55"/>
    </row>
    <row r="632" spans="7:66" ht="13" x14ac:dyDescent="0.15">
      <c r="G632" s="55"/>
      <c r="AE632" s="55"/>
      <c r="BN632" s="55"/>
    </row>
    <row r="633" spans="7:66" ht="13" x14ac:dyDescent="0.15">
      <c r="G633" s="55"/>
      <c r="AE633" s="55"/>
      <c r="BN633" s="55"/>
    </row>
    <row r="634" spans="7:66" ht="13" x14ac:dyDescent="0.15">
      <c r="G634" s="55"/>
      <c r="AE634" s="55"/>
      <c r="BN634" s="55"/>
    </row>
    <row r="635" spans="7:66" ht="13" x14ac:dyDescent="0.15">
      <c r="G635" s="55"/>
      <c r="AE635" s="55"/>
      <c r="BN635" s="55"/>
    </row>
    <row r="636" spans="7:66" ht="13" x14ac:dyDescent="0.15">
      <c r="G636" s="55"/>
      <c r="AE636" s="55"/>
      <c r="BN636" s="55"/>
    </row>
    <row r="637" spans="7:66" ht="13" x14ac:dyDescent="0.15">
      <c r="G637" s="55"/>
      <c r="AE637" s="55"/>
      <c r="BN637" s="55"/>
    </row>
    <row r="638" spans="7:66" ht="13" x14ac:dyDescent="0.15">
      <c r="G638" s="55"/>
      <c r="AE638" s="55"/>
      <c r="BN638" s="55"/>
    </row>
    <row r="639" spans="7:66" ht="13" x14ac:dyDescent="0.15">
      <c r="G639" s="55"/>
      <c r="AE639" s="55"/>
      <c r="BN639" s="55"/>
    </row>
    <row r="640" spans="7:66" ht="13" x14ac:dyDescent="0.15">
      <c r="G640" s="55"/>
      <c r="AE640" s="55"/>
      <c r="BN640" s="55"/>
    </row>
    <row r="641" spans="7:66" ht="13" x14ac:dyDescent="0.15">
      <c r="G641" s="55"/>
      <c r="AE641" s="55"/>
      <c r="BN641" s="55"/>
    </row>
    <row r="642" spans="7:66" ht="13" x14ac:dyDescent="0.15">
      <c r="G642" s="55"/>
      <c r="AE642" s="55"/>
      <c r="BN642" s="55"/>
    </row>
    <row r="643" spans="7:66" ht="13" x14ac:dyDescent="0.15">
      <c r="G643" s="55"/>
      <c r="AE643" s="55"/>
      <c r="BN643" s="55"/>
    </row>
    <row r="644" spans="7:66" ht="13" x14ac:dyDescent="0.15">
      <c r="G644" s="55"/>
      <c r="AE644" s="55"/>
      <c r="BN644" s="55"/>
    </row>
    <row r="645" spans="7:66" ht="13" x14ac:dyDescent="0.15">
      <c r="G645" s="55"/>
      <c r="AE645" s="55"/>
      <c r="BN645" s="55"/>
    </row>
    <row r="646" spans="7:66" ht="13" x14ac:dyDescent="0.15">
      <c r="G646" s="55"/>
      <c r="AE646" s="55"/>
      <c r="BN646" s="55"/>
    </row>
    <row r="647" spans="7:66" ht="13" x14ac:dyDescent="0.15">
      <c r="G647" s="55"/>
      <c r="AE647" s="55"/>
      <c r="BN647" s="55"/>
    </row>
    <row r="648" spans="7:66" ht="13" x14ac:dyDescent="0.15">
      <c r="G648" s="55"/>
      <c r="AE648" s="55"/>
      <c r="BN648" s="55"/>
    </row>
    <row r="649" spans="7:66" ht="13" x14ac:dyDescent="0.15">
      <c r="G649" s="55"/>
      <c r="AE649" s="55"/>
      <c r="BN649" s="55"/>
    </row>
    <row r="650" spans="7:66" ht="13" x14ac:dyDescent="0.15">
      <c r="G650" s="55"/>
      <c r="AE650" s="55"/>
      <c r="BN650" s="55"/>
    </row>
    <row r="651" spans="7:66" ht="13" x14ac:dyDescent="0.15">
      <c r="G651" s="55"/>
      <c r="AE651" s="55"/>
      <c r="BN651" s="55"/>
    </row>
    <row r="652" spans="7:66" ht="13" x14ac:dyDescent="0.15">
      <c r="G652" s="55"/>
      <c r="AE652" s="55"/>
      <c r="BN652" s="55"/>
    </row>
    <row r="653" spans="7:66" ht="13" x14ac:dyDescent="0.15">
      <c r="G653" s="55"/>
      <c r="AE653" s="55"/>
      <c r="BN653" s="55"/>
    </row>
    <row r="654" spans="7:66" ht="13" x14ac:dyDescent="0.15">
      <c r="G654" s="55"/>
      <c r="AE654" s="55"/>
      <c r="BN654" s="55"/>
    </row>
    <row r="655" spans="7:66" ht="13" x14ac:dyDescent="0.15">
      <c r="G655" s="55"/>
      <c r="AE655" s="55"/>
      <c r="BN655" s="55"/>
    </row>
    <row r="656" spans="7:66" ht="13" x14ac:dyDescent="0.15">
      <c r="G656" s="55"/>
      <c r="AE656" s="55"/>
      <c r="BN656" s="55"/>
    </row>
    <row r="657" spans="7:66" ht="13" x14ac:dyDescent="0.15">
      <c r="G657" s="55"/>
      <c r="AE657" s="55"/>
      <c r="BN657" s="55"/>
    </row>
    <row r="658" spans="7:66" ht="13" x14ac:dyDescent="0.15">
      <c r="G658" s="55"/>
      <c r="AE658" s="55"/>
      <c r="BN658" s="55"/>
    </row>
    <row r="659" spans="7:66" ht="13" x14ac:dyDescent="0.15">
      <c r="G659" s="55"/>
      <c r="AE659" s="55"/>
      <c r="BN659" s="55"/>
    </row>
    <row r="660" spans="7:66" ht="13" x14ac:dyDescent="0.15">
      <c r="G660" s="55"/>
      <c r="AE660" s="55"/>
      <c r="BN660" s="55"/>
    </row>
    <row r="661" spans="7:66" ht="13" x14ac:dyDescent="0.15">
      <c r="G661" s="55"/>
      <c r="AE661" s="55"/>
      <c r="BN661" s="55"/>
    </row>
    <row r="662" spans="7:66" ht="13" x14ac:dyDescent="0.15">
      <c r="G662" s="55"/>
      <c r="AE662" s="55"/>
      <c r="BN662" s="55"/>
    </row>
    <row r="663" spans="7:66" ht="13" x14ac:dyDescent="0.15">
      <c r="G663" s="55"/>
      <c r="AE663" s="55"/>
      <c r="BN663" s="55"/>
    </row>
    <row r="664" spans="7:66" ht="13" x14ac:dyDescent="0.15">
      <c r="G664" s="55"/>
      <c r="AE664" s="55"/>
      <c r="BN664" s="55"/>
    </row>
    <row r="665" spans="7:66" ht="13" x14ac:dyDescent="0.15">
      <c r="G665" s="55"/>
      <c r="AE665" s="55"/>
      <c r="BN665" s="55"/>
    </row>
    <row r="666" spans="7:66" ht="13" x14ac:dyDescent="0.15">
      <c r="G666" s="55"/>
      <c r="AE666" s="55"/>
      <c r="BN666" s="55"/>
    </row>
    <row r="667" spans="7:66" ht="13" x14ac:dyDescent="0.15">
      <c r="G667" s="55"/>
      <c r="AE667" s="55"/>
      <c r="BN667" s="55"/>
    </row>
    <row r="668" spans="7:66" ht="13" x14ac:dyDescent="0.15">
      <c r="G668" s="55"/>
      <c r="AE668" s="55"/>
      <c r="BN668" s="55"/>
    </row>
    <row r="669" spans="7:66" ht="13" x14ac:dyDescent="0.15">
      <c r="G669" s="55"/>
      <c r="AE669" s="55"/>
      <c r="BN669" s="55"/>
    </row>
    <row r="670" spans="7:66" ht="13" x14ac:dyDescent="0.15">
      <c r="G670" s="55"/>
      <c r="AE670" s="55"/>
      <c r="BN670" s="55"/>
    </row>
    <row r="671" spans="7:66" ht="13" x14ac:dyDescent="0.15">
      <c r="G671" s="55"/>
      <c r="AE671" s="55"/>
      <c r="BN671" s="55"/>
    </row>
    <row r="672" spans="7:66" ht="13" x14ac:dyDescent="0.15">
      <c r="G672" s="55"/>
      <c r="AE672" s="55"/>
      <c r="BN672" s="55"/>
    </row>
    <row r="673" spans="7:66" ht="13" x14ac:dyDescent="0.15">
      <c r="G673" s="55"/>
      <c r="AE673" s="55"/>
      <c r="BN673" s="55"/>
    </row>
    <row r="674" spans="7:66" ht="13" x14ac:dyDescent="0.15">
      <c r="G674" s="55"/>
      <c r="AE674" s="55"/>
      <c r="BN674" s="55"/>
    </row>
    <row r="675" spans="7:66" ht="13" x14ac:dyDescent="0.15">
      <c r="G675" s="55"/>
      <c r="AE675" s="55"/>
      <c r="BN675" s="55"/>
    </row>
    <row r="676" spans="7:66" ht="13" x14ac:dyDescent="0.15">
      <c r="G676" s="55"/>
      <c r="AE676" s="55"/>
      <c r="BN676" s="55"/>
    </row>
    <row r="677" spans="7:66" ht="13" x14ac:dyDescent="0.15">
      <c r="G677" s="55"/>
      <c r="AE677" s="55"/>
      <c r="BN677" s="55"/>
    </row>
    <row r="678" spans="7:66" ht="13" x14ac:dyDescent="0.15">
      <c r="G678" s="55"/>
      <c r="AE678" s="55"/>
      <c r="BN678" s="55"/>
    </row>
    <row r="679" spans="7:66" ht="13" x14ac:dyDescent="0.15">
      <c r="G679" s="55"/>
      <c r="AE679" s="55"/>
      <c r="BN679" s="55"/>
    </row>
    <row r="680" spans="7:66" ht="13" x14ac:dyDescent="0.15">
      <c r="G680" s="55"/>
      <c r="AE680" s="55"/>
      <c r="BN680" s="55"/>
    </row>
    <row r="681" spans="7:66" ht="13" x14ac:dyDescent="0.15">
      <c r="G681" s="55"/>
      <c r="AE681" s="55"/>
      <c r="BN681" s="55"/>
    </row>
    <row r="682" spans="7:66" ht="13" x14ac:dyDescent="0.15">
      <c r="G682" s="55"/>
      <c r="AE682" s="55"/>
      <c r="BN682" s="55"/>
    </row>
    <row r="683" spans="7:66" ht="13" x14ac:dyDescent="0.15">
      <c r="G683" s="55"/>
      <c r="AE683" s="55"/>
      <c r="BN683" s="55"/>
    </row>
    <row r="684" spans="7:66" ht="13" x14ac:dyDescent="0.15">
      <c r="G684" s="55"/>
      <c r="AE684" s="55"/>
      <c r="BN684" s="55"/>
    </row>
    <row r="685" spans="7:66" ht="13" x14ac:dyDescent="0.15">
      <c r="G685" s="55"/>
      <c r="AE685" s="55"/>
      <c r="BN685" s="55"/>
    </row>
    <row r="686" spans="7:66" ht="13" x14ac:dyDescent="0.15">
      <c r="G686" s="55"/>
      <c r="AE686" s="55"/>
      <c r="BN686" s="55"/>
    </row>
    <row r="687" spans="7:66" ht="13" x14ac:dyDescent="0.15">
      <c r="G687" s="55"/>
      <c r="AE687" s="55"/>
      <c r="BN687" s="55"/>
    </row>
    <row r="688" spans="7:66" ht="13" x14ac:dyDescent="0.15">
      <c r="G688" s="55"/>
      <c r="AE688" s="55"/>
      <c r="BN688" s="55"/>
    </row>
    <row r="689" spans="7:66" ht="13" x14ac:dyDescent="0.15">
      <c r="G689" s="55"/>
      <c r="AE689" s="55"/>
      <c r="BN689" s="55"/>
    </row>
    <row r="690" spans="7:66" ht="13" x14ac:dyDescent="0.15">
      <c r="G690" s="55"/>
      <c r="AE690" s="55"/>
      <c r="BN690" s="55"/>
    </row>
    <row r="691" spans="7:66" ht="13" x14ac:dyDescent="0.15">
      <c r="G691" s="55"/>
      <c r="AE691" s="55"/>
      <c r="BN691" s="55"/>
    </row>
    <row r="692" spans="7:66" ht="13" x14ac:dyDescent="0.15">
      <c r="G692" s="55"/>
      <c r="AE692" s="55"/>
      <c r="BN692" s="55"/>
    </row>
    <row r="693" spans="7:66" ht="13" x14ac:dyDescent="0.15">
      <c r="G693" s="55"/>
      <c r="AE693" s="55"/>
      <c r="BN693" s="55"/>
    </row>
    <row r="694" spans="7:66" ht="13" x14ac:dyDescent="0.15">
      <c r="G694" s="55"/>
      <c r="AE694" s="55"/>
      <c r="BN694" s="55"/>
    </row>
    <row r="695" spans="7:66" ht="13" x14ac:dyDescent="0.15">
      <c r="G695" s="55"/>
      <c r="AE695" s="55"/>
      <c r="BN695" s="55"/>
    </row>
    <row r="696" spans="7:66" ht="13" x14ac:dyDescent="0.15">
      <c r="G696" s="55"/>
      <c r="AE696" s="55"/>
      <c r="BN696" s="55"/>
    </row>
    <row r="697" spans="7:66" ht="13" x14ac:dyDescent="0.15">
      <c r="G697" s="55"/>
      <c r="AE697" s="55"/>
      <c r="BN697" s="55"/>
    </row>
    <row r="698" spans="7:66" ht="13" x14ac:dyDescent="0.15">
      <c r="G698" s="55"/>
      <c r="AE698" s="55"/>
      <c r="BN698" s="55"/>
    </row>
    <row r="699" spans="7:66" ht="13" x14ac:dyDescent="0.15">
      <c r="G699" s="55"/>
      <c r="AE699" s="55"/>
      <c r="BN699" s="55"/>
    </row>
    <row r="700" spans="7:66" ht="13" x14ac:dyDescent="0.15">
      <c r="G700" s="55"/>
      <c r="AE700" s="55"/>
      <c r="BN700" s="55"/>
    </row>
    <row r="701" spans="7:66" ht="13" x14ac:dyDescent="0.15">
      <c r="G701" s="55"/>
      <c r="AE701" s="55"/>
      <c r="BN701" s="55"/>
    </row>
    <row r="702" spans="7:66" ht="13" x14ac:dyDescent="0.15">
      <c r="G702" s="55"/>
      <c r="AE702" s="55"/>
      <c r="BN702" s="55"/>
    </row>
    <row r="703" spans="7:66" ht="13" x14ac:dyDescent="0.15">
      <c r="G703" s="55"/>
      <c r="AE703" s="55"/>
      <c r="BN703" s="55"/>
    </row>
    <row r="704" spans="7:66" ht="13" x14ac:dyDescent="0.15">
      <c r="G704" s="55"/>
      <c r="AE704" s="55"/>
      <c r="BN704" s="55"/>
    </row>
    <row r="705" spans="7:66" ht="13" x14ac:dyDescent="0.15">
      <c r="G705" s="55"/>
      <c r="AE705" s="55"/>
      <c r="BN705" s="55"/>
    </row>
    <row r="706" spans="7:66" ht="13" x14ac:dyDescent="0.15">
      <c r="G706" s="55"/>
      <c r="AE706" s="55"/>
      <c r="BN706" s="55"/>
    </row>
    <row r="707" spans="7:66" ht="13" x14ac:dyDescent="0.15">
      <c r="G707" s="55"/>
      <c r="AE707" s="55"/>
      <c r="BN707" s="55"/>
    </row>
    <row r="708" spans="7:66" ht="13" x14ac:dyDescent="0.15">
      <c r="G708" s="55"/>
      <c r="AE708" s="55"/>
      <c r="BN708" s="55"/>
    </row>
    <row r="709" spans="7:66" ht="13" x14ac:dyDescent="0.15">
      <c r="G709" s="55"/>
      <c r="AE709" s="55"/>
      <c r="BN709" s="55"/>
    </row>
    <row r="710" spans="7:66" ht="13" x14ac:dyDescent="0.15">
      <c r="G710" s="55"/>
      <c r="AE710" s="55"/>
      <c r="BN710" s="55"/>
    </row>
    <row r="711" spans="7:66" ht="13" x14ac:dyDescent="0.15">
      <c r="G711" s="55"/>
      <c r="AE711" s="55"/>
      <c r="BN711" s="55"/>
    </row>
    <row r="712" spans="7:66" ht="13" x14ac:dyDescent="0.15">
      <c r="G712" s="55"/>
      <c r="AE712" s="55"/>
      <c r="BN712" s="55"/>
    </row>
    <row r="713" spans="7:66" ht="13" x14ac:dyDescent="0.15">
      <c r="G713" s="55"/>
      <c r="AE713" s="55"/>
      <c r="BN713" s="55"/>
    </row>
    <row r="714" spans="7:66" ht="13" x14ac:dyDescent="0.15">
      <c r="G714" s="55"/>
      <c r="AE714" s="55"/>
      <c r="BN714" s="55"/>
    </row>
    <row r="715" spans="7:66" ht="13" x14ac:dyDescent="0.15">
      <c r="G715" s="55"/>
      <c r="AE715" s="55"/>
      <c r="BN715" s="55"/>
    </row>
    <row r="716" spans="7:66" ht="13" x14ac:dyDescent="0.15">
      <c r="G716" s="55"/>
      <c r="AE716" s="55"/>
      <c r="BN716" s="55"/>
    </row>
    <row r="717" spans="7:66" ht="13" x14ac:dyDescent="0.15">
      <c r="G717" s="55"/>
      <c r="AE717" s="55"/>
      <c r="BN717" s="55"/>
    </row>
    <row r="718" spans="7:66" ht="13" x14ac:dyDescent="0.15">
      <c r="G718" s="55"/>
      <c r="AE718" s="55"/>
      <c r="BN718" s="55"/>
    </row>
    <row r="719" spans="7:66" ht="13" x14ac:dyDescent="0.15">
      <c r="G719" s="55"/>
      <c r="AE719" s="55"/>
      <c r="BN719" s="55"/>
    </row>
    <row r="720" spans="7:66" ht="13" x14ac:dyDescent="0.15">
      <c r="G720" s="55"/>
      <c r="AE720" s="55"/>
      <c r="BN720" s="55"/>
    </row>
    <row r="721" spans="7:66" ht="13" x14ac:dyDescent="0.15">
      <c r="G721" s="55"/>
      <c r="AE721" s="55"/>
      <c r="BN721" s="55"/>
    </row>
    <row r="722" spans="7:66" ht="13" x14ac:dyDescent="0.15">
      <c r="G722" s="55"/>
      <c r="AE722" s="55"/>
      <c r="BN722" s="55"/>
    </row>
    <row r="723" spans="7:66" ht="13" x14ac:dyDescent="0.15">
      <c r="G723" s="55"/>
      <c r="AE723" s="55"/>
      <c r="BN723" s="55"/>
    </row>
    <row r="724" spans="7:66" ht="13" x14ac:dyDescent="0.15">
      <c r="G724" s="55"/>
      <c r="AE724" s="55"/>
      <c r="BN724" s="55"/>
    </row>
    <row r="725" spans="7:66" ht="13" x14ac:dyDescent="0.15">
      <c r="G725" s="55"/>
      <c r="AE725" s="55"/>
      <c r="BN725" s="55"/>
    </row>
    <row r="726" spans="7:66" ht="13" x14ac:dyDescent="0.15">
      <c r="G726" s="55"/>
      <c r="AE726" s="55"/>
      <c r="BN726" s="55"/>
    </row>
    <row r="727" spans="7:66" ht="13" x14ac:dyDescent="0.15">
      <c r="G727" s="55"/>
      <c r="AE727" s="55"/>
      <c r="BN727" s="55"/>
    </row>
    <row r="728" spans="7:66" ht="13" x14ac:dyDescent="0.15">
      <c r="G728" s="55"/>
      <c r="AE728" s="55"/>
      <c r="BN728" s="55"/>
    </row>
    <row r="729" spans="7:66" ht="13" x14ac:dyDescent="0.15">
      <c r="G729" s="55"/>
      <c r="AE729" s="55"/>
      <c r="BN729" s="55"/>
    </row>
    <row r="730" spans="7:66" ht="13" x14ac:dyDescent="0.15">
      <c r="G730" s="55"/>
      <c r="AE730" s="55"/>
      <c r="BN730" s="55"/>
    </row>
    <row r="731" spans="7:66" ht="13" x14ac:dyDescent="0.15">
      <c r="G731" s="55"/>
      <c r="AE731" s="55"/>
      <c r="BN731" s="55"/>
    </row>
    <row r="732" spans="7:66" ht="13" x14ac:dyDescent="0.15">
      <c r="G732" s="55"/>
      <c r="AE732" s="55"/>
      <c r="BN732" s="55"/>
    </row>
    <row r="733" spans="7:66" ht="13" x14ac:dyDescent="0.15">
      <c r="G733" s="55"/>
      <c r="AE733" s="55"/>
      <c r="BN733" s="55"/>
    </row>
    <row r="734" spans="7:66" ht="13" x14ac:dyDescent="0.15">
      <c r="G734" s="55"/>
      <c r="AE734" s="55"/>
      <c r="BN734" s="55"/>
    </row>
    <row r="735" spans="7:66" ht="13" x14ac:dyDescent="0.15">
      <c r="G735" s="55"/>
      <c r="AE735" s="55"/>
      <c r="BN735" s="55"/>
    </row>
    <row r="736" spans="7:66" ht="13" x14ac:dyDescent="0.15">
      <c r="G736" s="55"/>
      <c r="AE736" s="55"/>
      <c r="BN736" s="55"/>
    </row>
    <row r="737" spans="7:66" ht="13" x14ac:dyDescent="0.15">
      <c r="G737" s="55"/>
      <c r="AE737" s="55"/>
      <c r="BN737" s="55"/>
    </row>
    <row r="738" spans="7:66" ht="13" x14ac:dyDescent="0.15">
      <c r="G738" s="55"/>
      <c r="AE738" s="55"/>
      <c r="BN738" s="55"/>
    </row>
    <row r="739" spans="7:66" ht="13" x14ac:dyDescent="0.15">
      <c r="G739" s="55"/>
      <c r="AE739" s="55"/>
      <c r="BN739" s="55"/>
    </row>
    <row r="740" spans="7:66" ht="13" x14ac:dyDescent="0.15">
      <c r="G740" s="55"/>
      <c r="AE740" s="55"/>
      <c r="BN740" s="55"/>
    </row>
    <row r="741" spans="7:66" ht="13" x14ac:dyDescent="0.15">
      <c r="G741" s="55"/>
      <c r="AE741" s="55"/>
      <c r="BN741" s="55"/>
    </row>
    <row r="742" spans="7:66" ht="13" x14ac:dyDescent="0.15">
      <c r="G742" s="55"/>
      <c r="AE742" s="55"/>
      <c r="BN742" s="55"/>
    </row>
    <row r="743" spans="7:66" ht="13" x14ac:dyDescent="0.15">
      <c r="G743" s="55"/>
      <c r="AE743" s="55"/>
      <c r="BN743" s="55"/>
    </row>
    <row r="744" spans="7:66" ht="13" x14ac:dyDescent="0.15">
      <c r="G744" s="55"/>
      <c r="AE744" s="55"/>
      <c r="BN744" s="55"/>
    </row>
    <row r="745" spans="7:66" ht="13" x14ac:dyDescent="0.15">
      <c r="G745" s="55"/>
      <c r="AE745" s="55"/>
      <c r="BN745" s="55"/>
    </row>
    <row r="746" spans="7:66" ht="13" x14ac:dyDescent="0.15">
      <c r="G746" s="55"/>
      <c r="AE746" s="55"/>
      <c r="BN746" s="55"/>
    </row>
    <row r="747" spans="7:66" ht="13" x14ac:dyDescent="0.15">
      <c r="G747" s="55"/>
      <c r="AE747" s="55"/>
      <c r="BN747" s="55"/>
    </row>
    <row r="748" spans="7:66" ht="13" x14ac:dyDescent="0.15">
      <c r="G748" s="55"/>
      <c r="AE748" s="55"/>
      <c r="BN748" s="55"/>
    </row>
    <row r="749" spans="7:66" ht="13" x14ac:dyDescent="0.15">
      <c r="G749" s="55"/>
      <c r="AE749" s="55"/>
      <c r="BN749" s="55"/>
    </row>
    <row r="750" spans="7:66" ht="13" x14ac:dyDescent="0.15">
      <c r="G750" s="55"/>
      <c r="AE750" s="55"/>
      <c r="BN750" s="55"/>
    </row>
    <row r="751" spans="7:66" ht="13" x14ac:dyDescent="0.15">
      <c r="G751" s="55"/>
      <c r="AE751" s="55"/>
      <c r="BN751" s="55"/>
    </row>
    <row r="752" spans="7:66" ht="13" x14ac:dyDescent="0.15">
      <c r="G752" s="55"/>
      <c r="AE752" s="55"/>
      <c r="BN752" s="55"/>
    </row>
    <row r="753" spans="7:66" ht="13" x14ac:dyDescent="0.15">
      <c r="G753" s="55"/>
      <c r="AE753" s="55"/>
      <c r="BN753" s="55"/>
    </row>
    <row r="754" spans="7:66" ht="13" x14ac:dyDescent="0.15">
      <c r="G754" s="55"/>
      <c r="AE754" s="55"/>
      <c r="BN754" s="55"/>
    </row>
    <row r="755" spans="7:66" ht="13" x14ac:dyDescent="0.15">
      <c r="G755" s="55"/>
      <c r="AE755" s="55"/>
      <c r="BN755" s="55"/>
    </row>
    <row r="756" spans="7:66" ht="13" x14ac:dyDescent="0.15">
      <c r="G756" s="55"/>
      <c r="AE756" s="55"/>
      <c r="BN756" s="55"/>
    </row>
    <row r="757" spans="7:66" ht="13" x14ac:dyDescent="0.15">
      <c r="G757" s="55"/>
      <c r="AE757" s="55"/>
      <c r="BN757" s="55"/>
    </row>
    <row r="758" spans="7:66" ht="13" x14ac:dyDescent="0.15">
      <c r="G758" s="55"/>
      <c r="AE758" s="55"/>
      <c r="BN758" s="55"/>
    </row>
    <row r="759" spans="7:66" ht="13" x14ac:dyDescent="0.15">
      <c r="G759" s="55"/>
      <c r="AE759" s="55"/>
      <c r="BN759" s="55"/>
    </row>
    <row r="760" spans="7:66" ht="13" x14ac:dyDescent="0.15">
      <c r="G760" s="55"/>
      <c r="AE760" s="55"/>
      <c r="BN760" s="55"/>
    </row>
    <row r="761" spans="7:66" ht="13" x14ac:dyDescent="0.15">
      <c r="G761" s="55"/>
      <c r="AE761" s="55"/>
      <c r="BN761" s="55"/>
    </row>
    <row r="762" spans="7:66" ht="13" x14ac:dyDescent="0.15">
      <c r="G762" s="55"/>
      <c r="AE762" s="55"/>
      <c r="BN762" s="55"/>
    </row>
    <row r="763" spans="7:66" ht="13" x14ac:dyDescent="0.15">
      <c r="G763" s="55"/>
      <c r="AE763" s="55"/>
      <c r="BN763" s="55"/>
    </row>
    <row r="764" spans="7:66" ht="13" x14ac:dyDescent="0.15">
      <c r="G764" s="55"/>
      <c r="AE764" s="55"/>
      <c r="BN764" s="55"/>
    </row>
    <row r="765" spans="7:66" ht="13" x14ac:dyDescent="0.15">
      <c r="G765" s="55"/>
      <c r="AE765" s="55"/>
      <c r="BN765" s="55"/>
    </row>
    <row r="766" spans="7:66" ht="13" x14ac:dyDescent="0.15">
      <c r="G766" s="55"/>
      <c r="AE766" s="55"/>
      <c r="BN766" s="55"/>
    </row>
    <row r="767" spans="7:66" ht="13" x14ac:dyDescent="0.15">
      <c r="G767" s="55"/>
      <c r="AE767" s="55"/>
      <c r="BN767" s="55"/>
    </row>
    <row r="768" spans="7:66" ht="13" x14ac:dyDescent="0.15">
      <c r="G768" s="55"/>
      <c r="AE768" s="55"/>
      <c r="BN768" s="55"/>
    </row>
    <row r="769" spans="7:66" ht="13" x14ac:dyDescent="0.15">
      <c r="G769" s="55"/>
      <c r="AE769" s="55"/>
      <c r="BN769" s="55"/>
    </row>
    <row r="770" spans="7:66" ht="13" x14ac:dyDescent="0.15">
      <c r="G770" s="55"/>
      <c r="AE770" s="55"/>
      <c r="BN770" s="55"/>
    </row>
    <row r="771" spans="7:66" ht="13" x14ac:dyDescent="0.15">
      <c r="G771" s="55"/>
      <c r="AE771" s="55"/>
      <c r="BN771" s="55"/>
    </row>
    <row r="772" spans="7:66" ht="13" x14ac:dyDescent="0.15">
      <c r="G772" s="55"/>
      <c r="AE772" s="55"/>
      <c r="BN772" s="55"/>
    </row>
    <row r="773" spans="7:66" ht="13" x14ac:dyDescent="0.15">
      <c r="G773" s="55"/>
      <c r="AE773" s="55"/>
      <c r="BN773" s="55"/>
    </row>
    <row r="774" spans="7:66" ht="13" x14ac:dyDescent="0.15">
      <c r="G774" s="55"/>
      <c r="AE774" s="55"/>
      <c r="BN774" s="55"/>
    </row>
    <row r="775" spans="7:66" ht="13" x14ac:dyDescent="0.15">
      <c r="G775" s="55"/>
      <c r="AE775" s="55"/>
      <c r="BN775" s="55"/>
    </row>
    <row r="776" spans="7:66" ht="13" x14ac:dyDescent="0.15">
      <c r="G776" s="55"/>
      <c r="AE776" s="55"/>
      <c r="BN776" s="55"/>
    </row>
    <row r="777" spans="7:66" ht="13" x14ac:dyDescent="0.15">
      <c r="G777" s="55"/>
      <c r="AE777" s="55"/>
      <c r="BN777" s="55"/>
    </row>
    <row r="778" spans="7:66" ht="13" x14ac:dyDescent="0.15">
      <c r="G778" s="55"/>
      <c r="AE778" s="55"/>
      <c r="BN778" s="55"/>
    </row>
    <row r="779" spans="7:66" ht="13" x14ac:dyDescent="0.15">
      <c r="G779" s="55"/>
      <c r="AE779" s="55"/>
      <c r="BN779" s="55"/>
    </row>
    <row r="780" spans="7:66" ht="13" x14ac:dyDescent="0.15">
      <c r="G780" s="55"/>
      <c r="AE780" s="55"/>
      <c r="BN780" s="55"/>
    </row>
    <row r="781" spans="7:66" ht="13" x14ac:dyDescent="0.15">
      <c r="G781" s="55"/>
      <c r="AE781" s="55"/>
      <c r="BN781" s="55"/>
    </row>
    <row r="782" spans="7:66" ht="13" x14ac:dyDescent="0.15">
      <c r="G782" s="55"/>
      <c r="AE782" s="55"/>
      <c r="BN782" s="55"/>
    </row>
    <row r="783" spans="7:66" ht="13" x14ac:dyDescent="0.15">
      <c r="G783" s="55"/>
      <c r="AE783" s="55"/>
      <c r="BN783" s="55"/>
    </row>
    <row r="784" spans="7:66" ht="13" x14ac:dyDescent="0.15">
      <c r="G784" s="55"/>
      <c r="AE784" s="55"/>
      <c r="BN784" s="55"/>
    </row>
    <row r="785" spans="7:66" ht="13" x14ac:dyDescent="0.15">
      <c r="G785" s="55"/>
      <c r="AE785" s="55"/>
      <c r="BN785" s="55"/>
    </row>
    <row r="786" spans="7:66" ht="13" x14ac:dyDescent="0.15">
      <c r="G786" s="55"/>
      <c r="AE786" s="55"/>
      <c r="BN786" s="55"/>
    </row>
    <row r="787" spans="7:66" ht="13" x14ac:dyDescent="0.15">
      <c r="G787" s="55"/>
      <c r="AE787" s="55"/>
      <c r="BN787" s="55"/>
    </row>
    <row r="788" spans="7:66" ht="13" x14ac:dyDescent="0.15">
      <c r="G788" s="55"/>
      <c r="AE788" s="55"/>
      <c r="BN788" s="55"/>
    </row>
    <row r="789" spans="7:66" ht="13" x14ac:dyDescent="0.15">
      <c r="G789" s="55"/>
      <c r="AE789" s="55"/>
      <c r="BN789" s="55"/>
    </row>
    <row r="790" spans="7:66" ht="13" x14ac:dyDescent="0.15">
      <c r="G790" s="55"/>
      <c r="AE790" s="55"/>
      <c r="BN790" s="55"/>
    </row>
    <row r="791" spans="7:66" ht="13" x14ac:dyDescent="0.15">
      <c r="G791" s="55"/>
      <c r="AE791" s="55"/>
      <c r="BN791" s="55"/>
    </row>
    <row r="792" spans="7:66" ht="13" x14ac:dyDescent="0.15">
      <c r="G792" s="55"/>
      <c r="AE792" s="55"/>
      <c r="BN792" s="55"/>
    </row>
    <row r="793" spans="7:66" ht="13" x14ac:dyDescent="0.15">
      <c r="G793" s="55"/>
      <c r="AE793" s="55"/>
      <c r="BN793" s="55"/>
    </row>
    <row r="794" spans="7:66" ht="13" x14ac:dyDescent="0.15">
      <c r="G794" s="55"/>
      <c r="AE794" s="55"/>
      <c r="BN794" s="55"/>
    </row>
    <row r="795" spans="7:66" ht="13" x14ac:dyDescent="0.15">
      <c r="G795" s="55"/>
      <c r="AE795" s="55"/>
      <c r="BN795" s="55"/>
    </row>
    <row r="796" spans="7:66" ht="13" x14ac:dyDescent="0.15">
      <c r="G796" s="55"/>
      <c r="AE796" s="55"/>
      <c r="BN796" s="55"/>
    </row>
    <row r="797" spans="7:66" ht="13" x14ac:dyDescent="0.15">
      <c r="G797" s="55"/>
      <c r="AE797" s="55"/>
      <c r="BN797" s="55"/>
    </row>
    <row r="798" spans="7:66" ht="13" x14ac:dyDescent="0.15">
      <c r="G798" s="55"/>
      <c r="AE798" s="55"/>
      <c r="BN798" s="55"/>
    </row>
    <row r="799" spans="7:66" ht="13" x14ac:dyDescent="0.15">
      <c r="G799" s="55"/>
      <c r="AE799" s="55"/>
      <c r="BN799" s="55"/>
    </row>
    <row r="800" spans="7:66" ht="13" x14ac:dyDescent="0.15">
      <c r="G800" s="55"/>
      <c r="AE800" s="55"/>
      <c r="BN800" s="55"/>
    </row>
    <row r="801" spans="7:66" ht="13" x14ac:dyDescent="0.15">
      <c r="G801" s="55"/>
      <c r="AE801" s="55"/>
      <c r="BN801" s="55"/>
    </row>
    <row r="802" spans="7:66" ht="13" x14ac:dyDescent="0.15">
      <c r="G802" s="55"/>
      <c r="AE802" s="55"/>
      <c r="BN802" s="55"/>
    </row>
    <row r="803" spans="7:66" ht="13" x14ac:dyDescent="0.15">
      <c r="G803" s="55"/>
      <c r="AE803" s="55"/>
      <c r="BN803" s="55"/>
    </row>
    <row r="804" spans="7:66" ht="13" x14ac:dyDescent="0.15">
      <c r="G804" s="55"/>
      <c r="AE804" s="55"/>
      <c r="BN804" s="55"/>
    </row>
    <row r="805" spans="7:66" ht="13" x14ac:dyDescent="0.15">
      <c r="G805" s="55"/>
      <c r="AE805" s="55"/>
      <c r="BN805" s="55"/>
    </row>
    <row r="806" spans="7:66" ht="13" x14ac:dyDescent="0.15">
      <c r="G806" s="55"/>
      <c r="AE806" s="55"/>
      <c r="BN806" s="55"/>
    </row>
    <row r="807" spans="7:66" ht="13" x14ac:dyDescent="0.15">
      <c r="G807" s="55"/>
      <c r="AE807" s="55"/>
      <c r="BN807" s="55"/>
    </row>
    <row r="808" spans="7:66" ht="13" x14ac:dyDescent="0.15">
      <c r="G808" s="55"/>
      <c r="AE808" s="55"/>
      <c r="BN808" s="55"/>
    </row>
    <row r="809" spans="7:66" ht="13" x14ac:dyDescent="0.15">
      <c r="G809" s="55"/>
      <c r="AE809" s="55"/>
      <c r="BN809" s="55"/>
    </row>
    <row r="810" spans="7:66" ht="13" x14ac:dyDescent="0.15">
      <c r="G810" s="55"/>
      <c r="AE810" s="55"/>
      <c r="BN810" s="55"/>
    </row>
    <row r="811" spans="7:66" ht="13" x14ac:dyDescent="0.15">
      <c r="G811" s="55"/>
      <c r="AE811" s="55"/>
      <c r="BN811" s="55"/>
    </row>
    <row r="812" spans="7:66" ht="13" x14ac:dyDescent="0.15">
      <c r="G812" s="55"/>
      <c r="AE812" s="55"/>
      <c r="BN812" s="55"/>
    </row>
    <row r="813" spans="7:66" ht="13" x14ac:dyDescent="0.15">
      <c r="G813" s="55"/>
      <c r="AE813" s="55"/>
      <c r="BN813" s="55"/>
    </row>
    <row r="814" spans="7:66" ht="13" x14ac:dyDescent="0.15">
      <c r="G814" s="55"/>
      <c r="AE814" s="55"/>
      <c r="BN814" s="55"/>
    </row>
    <row r="815" spans="7:66" ht="13" x14ac:dyDescent="0.15">
      <c r="G815" s="55"/>
      <c r="AE815" s="55"/>
      <c r="BN815" s="55"/>
    </row>
    <row r="816" spans="7:66" ht="13" x14ac:dyDescent="0.15">
      <c r="G816" s="55"/>
      <c r="AE816" s="55"/>
      <c r="BN816" s="55"/>
    </row>
    <row r="817" spans="7:66" ht="13" x14ac:dyDescent="0.15">
      <c r="G817" s="55"/>
      <c r="AE817" s="55"/>
      <c r="BN817" s="55"/>
    </row>
    <row r="818" spans="7:66" ht="13" x14ac:dyDescent="0.15">
      <c r="G818" s="55"/>
      <c r="AE818" s="55"/>
      <c r="BN818" s="55"/>
    </row>
    <row r="819" spans="7:66" ht="13" x14ac:dyDescent="0.15">
      <c r="G819" s="55"/>
      <c r="AE819" s="55"/>
      <c r="BN819" s="55"/>
    </row>
    <row r="820" spans="7:66" ht="13" x14ac:dyDescent="0.15">
      <c r="G820" s="55"/>
      <c r="AE820" s="55"/>
      <c r="BN820" s="55"/>
    </row>
    <row r="821" spans="7:66" ht="13" x14ac:dyDescent="0.15">
      <c r="G821" s="55"/>
      <c r="AE821" s="55"/>
      <c r="BN821" s="55"/>
    </row>
    <row r="822" spans="7:66" ht="13" x14ac:dyDescent="0.15">
      <c r="G822" s="55"/>
      <c r="AE822" s="55"/>
      <c r="BN822" s="55"/>
    </row>
    <row r="823" spans="7:66" ht="13" x14ac:dyDescent="0.15">
      <c r="G823" s="55"/>
      <c r="AE823" s="55"/>
      <c r="BN823" s="55"/>
    </row>
    <row r="824" spans="7:66" ht="13" x14ac:dyDescent="0.15">
      <c r="G824" s="55"/>
      <c r="AE824" s="55"/>
      <c r="BN824" s="55"/>
    </row>
    <row r="825" spans="7:66" ht="13" x14ac:dyDescent="0.15">
      <c r="G825" s="55"/>
      <c r="AE825" s="55"/>
      <c r="BN825" s="55"/>
    </row>
    <row r="826" spans="7:66" ht="13" x14ac:dyDescent="0.15">
      <c r="G826" s="55"/>
      <c r="AE826" s="55"/>
      <c r="BN826" s="55"/>
    </row>
    <row r="827" spans="7:66" ht="13" x14ac:dyDescent="0.15">
      <c r="G827" s="55"/>
      <c r="AE827" s="55"/>
      <c r="BN827" s="55"/>
    </row>
    <row r="828" spans="7:66" ht="13" x14ac:dyDescent="0.15">
      <c r="G828" s="55"/>
      <c r="AE828" s="55"/>
      <c r="BN828" s="55"/>
    </row>
    <row r="829" spans="7:66" ht="13" x14ac:dyDescent="0.15">
      <c r="G829" s="55"/>
      <c r="AE829" s="55"/>
      <c r="BN829" s="55"/>
    </row>
    <row r="830" spans="7:66" ht="13" x14ac:dyDescent="0.15">
      <c r="G830" s="55"/>
      <c r="AE830" s="55"/>
      <c r="BN830" s="55"/>
    </row>
    <row r="831" spans="7:66" ht="13" x14ac:dyDescent="0.15">
      <c r="G831" s="55"/>
      <c r="AE831" s="55"/>
      <c r="BN831" s="55"/>
    </row>
    <row r="832" spans="7:66" ht="13" x14ac:dyDescent="0.15">
      <c r="G832" s="55"/>
      <c r="AE832" s="55"/>
      <c r="BN832" s="55"/>
    </row>
    <row r="833" spans="7:66" ht="13" x14ac:dyDescent="0.15">
      <c r="G833" s="55"/>
      <c r="AE833" s="55"/>
      <c r="BN833" s="55"/>
    </row>
    <row r="834" spans="7:66" ht="13" x14ac:dyDescent="0.15">
      <c r="G834" s="55"/>
      <c r="AE834" s="55"/>
      <c r="BN834" s="55"/>
    </row>
    <row r="835" spans="7:66" ht="13" x14ac:dyDescent="0.15">
      <c r="G835" s="55"/>
      <c r="AE835" s="55"/>
      <c r="BN835" s="55"/>
    </row>
    <row r="836" spans="7:66" ht="13" x14ac:dyDescent="0.15">
      <c r="G836" s="55"/>
      <c r="AE836" s="55"/>
      <c r="BN836" s="55"/>
    </row>
    <row r="837" spans="7:66" ht="13" x14ac:dyDescent="0.15">
      <c r="G837" s="55"/>
      <c r="AE837" s="55"/>
      <c r="BN837" s="55"/>
    </row>
    <row r="838" spans="7:66" ht="13" x14ac:dyDescent="0.15">
      <c r="G838" s="55"/>
      <c r="AE838" s="55"/>
      <c r="BN838" s="55"/>
    </row>
    <row r="839" spans="7:66" ht="13" x14ac:dyDescent="0.15">
      <c r="G839" s="55"/>
      <c r="AE839" s="55"/>
      <c r="BN839" s="55"/>
    </row>
    <row r="840" spans="7:66" ht="13" x14ac:dyDescent="0.15">
      <c r="G840" s="55"/>
      <c r="AE840" s="55"/>
      <c r="BN840" s="55"/>
    </row>
    <row r="841" spans="7:66" ht="13" x14ac:dyDescent="0.15">
      <c r="G841" s="55"/>
      <c r="AE841" s="55"/>
      <c r="BN841" s="55"/>
    </row>
    <row r="842" spans="7:66" ht="13" x14ac:dyDescent="0.15">
      <c r="G842" s="55"/>
      <c r="AE842" s="55"/>
      <c r="BN842" s="55"/>
    </row>
    <row r="843" spans="7:66" ht="13" x14ac:dyDescent="0.15">
      <c r="G843" s="55"/>
      <c r="AE843" s="55"/>
      <c r="BN843" s="55"/>
    </row>
    <row r="844" spans="7:66" ht="13" x14ac:dyDescent="0.15">
      <c r="G844" s="55"/>
      <c r="AE844" s="55"/>
      <c r="BN844" s="55"/>
    </row>
    <row r="845" spans="7:66" ht="13" x14ac:dyDescent="0.15">
      <c r="G845" s="55"/>
      <c r="AE845" s="55"/>
      <c r="BN845" s="55"/>
    </row>
    <row r="846" spans="7:66" ht="13" x14ac:dyDescent="0.15">
      <c r="G846" s="55"/>
      <c r="AE846" s="55"/>
      <c r="BN846" s="55"/>
    </row>
    <row r="847" spans="7:66" ht="13" x14ac:dyDescent="0.15">
      <c r="G847" s="55"/>
      <c r="AE847" s="55"/>
      <c r="BN847" s="55"/>
    </row>
    <row r="848" spans="7:66" ht="13" x14ac:dyDescent="0.15">
      <c r="G848" s="55"/>
      <c r="AE848" s="55"/>
      <c r="BN848" s="55"/>
    </row>
    <row r="849" spans="7:66" ht="13" x14ac:dyDescent="0.15">
      <c r="G849" s="55"/>
      <c r="AE849" s="55"/>
      <c r="BN849" s="55"/>
    </row>
    <row r="850" spans="7:66" ht="13" x14ac:dyDescent="0.15">
      <c r="G850" s="55"/>
      <c r="AE850" s="55"/>
      <c r="BN850" s="55"/>
    </row>
    <row r="851" spans="7:66" ht="13" x14ac:dyDescent="0.15">
      <c r="G851" s="55"/>
      <c r="AE851" s="55"/>
      <c r="BN851" s="55"/>
    </row>
    <row r="852" spans="7:66" ht="13" x14ac:dyDescent="0.15">
      <c r="G852" s="55"/>
      <c r="AE852" s="55"/>
      <c r="BN852" s="55"/>
    </row>
    <row r="853" spans="7:66" ht="13" x14ac:dyDescent="0.15">
      <c r="G853" s="55"/>
      <c r="AE853" s="55"/>
      <c r="BN853" s="55"/>
    </row>
    <row r="854" spans="7:66" ht="13" x14ac:dyDescent="0.15">
      <c r="G854" s="55"/>
      <c r="AE854" s="55"/>
      <c r="BN854" s="55"/>
    </row>
    <row r="855" spans="7:66" ht="13" x14ac:dyDescent="0.15">
      <c r="G855" s="55"/>
      <c r="AE855" s="55"/>
      <c r="BN855" s="55"/>
    </row>
    <row r="856" spans="7:66" ht="13" x14ac:dyDescent="0.15">
      <c r="G856" s="55"/>
      <c r="AE856" s="55"/>
      <c r="BN856" s="55"/>
    </row>
    <row r="857" spans="7:66" ht="13" x14ac:dyDescent="0.15">
      <c r="G857" s="55"/>
      <c r="AE857" s="55"/>
      <c r="BN857" s="55"/>
    </row>
    <row r="858" spans="7:66" ht="13" x14ac:dyDescent="0.15">
      <c r="G858" s="55"/>
      <c r="AE858" s="55"/>
      <c r="BN858" s="55"/>
    </row>
    <row r="859" spans="7:66" ht="13" x14ac:dyDescent="0.15">
      <c r="G859" s="55"/>
      <c r="AE859" s="55"/>
      <c r="BN859" s="55"/>
    </row>
    <row r="860" spans="7:66" ht="13" x14ac:dyDescent="0.15">
      <c r="G860" s="55"/>
      <c r="AE860" s="55"/>
      <c r="BN860" s="55"/>
    </row>
    <row r="861" spans="7:66" ht="13" x14ac:dyDescent="0.15">
      <c r="G861" s="55"/>
      <c r="AE861" s="55"/>
      <c r="BN861" s="55"/>
    </row>
    <row r="862" spans="7:66" ht="13" x14ac:dyDescent="0.15">
      <c r="G862" s="55"/>
      <c r="AE862" s="55"/>
      <c r="BN862" s="55"/>
    </row>
    <row r="863" spans="7:66" ht="13" x14ac:dyDescent="0.15">
      <c r="G863" s="55"/>
      <c r="AE863" s="55"/>
      <c r="BN863" s="55"/>
    </row>
    <row r="864" spans="7:66" ht="13" x14ac:dyDescent="0.15">
      <c r="G864" s="55"/>
      <c r="AE864" s="55"/>
      <c r="BN864" s="55"/>
    </row>
    <row r="865" spans="7:66" ht="13" x14ac:dyDescent="0.15">
      <c r="G865" s="55"/>
      <c r="AE865" s="55"/>
      <c r="BN865" s="55"/>
    </row>
    <row r="866" spans="7:66" ht="13" x14ac:dyDescent="0.15">
      <c r="G866" s="55"/>
      <c r="AE866" s="55"/>
      <c r="BN866" s="55"/>
    </row>
    <row r="867" spans="7:66" ht="13" x14ac:dyDescent="0.15">
      <c r="G867" s="55"/>
      <c r="AE867" s="55"/>
      <c r="BN867" s="55"/>
    </row>
    <row r="868" spans="7:66" ht="13" x14ac:dyDescent="0.15">
      <c r="G868" s="55"/>
      <c r="AE868" s="55"/>
      <c r="BN868" s="55"/>
    </row>
    <row r="869" spans="7:66" ht="13" x14ac:dyDescent="0.15">
      <c r="G869" s="55"/>
      <c r="AE869" s="55"/>
      <c r="BN869" s="55"/>
    </row>
    <row r="870" spans="7:66" ht="13" x14ac:dyDescent="0.15">
      <c r="G870" s="55"/>
      <c r="AE870" s="55"/>
      <c r="BN870" s="55"/>
    </row>
    <row r="871" spans="7:66" ht="13" x14ac:dyDescent="0.15">
      <c r="G871" s="55"/>
      <c r="AE871" s="55"/>
      <c r="BN871" s="55"/>
    </row>
    <row r="872" spans="7:66" ht="13" x14ac:dyDescent="0.15">
      <c r="G872" s="55"/>
      <c r="AE872" s="55"/>
      <c r="BN872" s="55"/>
    </row>
    <row r="873" spans="7:66" ht="13" x14ac:dyDescent="0.15">
      <c r="G873" s="55"/>
      <c r="AE873" s="55"/>
      <c r="BN873" s="55"/>
    </row>
    <row r="874" spans="7:66" ht="13" x14ac:dyDescent="0.15">
      <c r="G874" s="55"/>
      <c r="AE874" s="55"/>
      <c r="BN874" s="55"/>
    </row>
    <row r="875" spans="7:66" ht="13" x14ac:dyDescent="0.15">
      <c r="G875" s="55"/>
      <c r="AE875" s="55"/>
      <c r="BN875" s="55"/>
    </row>
    <row r="876" spans="7:66" ht="13" x14ac:dyDescent="0.15">
      <c r="G876" s="55"/>
      <c r="AE876" s="55"/>
      <c r="BN876" s="55"/>
    </row>
    <row r="877" spans="7:66" ht="13" x14ac:dyDescent="0.15">
      <c r="G877" s="55"/>
      <c r="AE877" s="55"/>
      <c r="BN877" s="55"/>
    </row>
    <row r="878" spans="7:66" ht="13" x14ac:dyDescent="0.15">
      <c r="G878" s="55"/>
      <c r="AE878" s="55"/>
      <c r="BN878" s="55"/>
    </row>
    <row r="879" spans="7:66" ht="13" x14ac:dyDescent="0.15">
      <c r="G879" s="55"/>
      <c r="AE879" s="55"/>
      <c r="BN879" s="55"/>
    </row>
    <row r="880" spans="7:66" ht="13" x14ac:dyDescent="0.15">
      <c r="G880" s="55"/>
      <c r="AE880" s="55"/>
      <c r="BN880" s="55"/>
    </row>
    <row r="881" spans="7:66" ht="13" x14ac:dyDescent="0.15">
      <c r="G881" s="55"/>
      <c r="AE881" s="55"/>
      <c r="BN881" s="55"/>
    </row>
    <row r="882" spans="7:66" ht="13" x14ac:dyDescent="0.15">
      <c r="G882" s="55"/>
      <c r="AE882" s="55"/>
      <c r="BN882" s="55"/>
    </row>
    <row r="883" spans="7:66" ht="13" x14ac:dyDescent="0.15">
      <c r="G883" s="55"/>
      <c r="AE883" s="55"/>
      <c r="BN883" s="55"/>
    </row>
    <row r="884" spans="7:66" ht="13" x14ac:dyDescent="0.15">
      <c r="G884" s="55"/>
      <c r="AE884" s="55"/>
      <c r="BN884" s="55"/>
    </row>
    <row r="885" spans="7:66" ht="13" x14ac:dyDescent="0.15">
      <c r="G885" s="55"/>
      <c r="AE885" s="55"/>
      <c r="BN885" s="55"/>
    </row>
    <row r="886" spans="7:66" ht="13" x14ac:dyDescent="0.15">
      <c r="G886" s="55"/>
      <c r="AE886" s="55"/>
      <c r="BN886" s="55"/>
    </row>
    <row r="887" spans="7:66" ht="13" x14ac:dyDescent="0.15">
      <c r="G887" s="55"/>
      <c r="AE887" s="55"/>
      <c r="BN887" s="55"/>
    </row>
    <row r="888" spans="7:66" ht="13" x14ac:dyDescent="0.15">
      <c r="G888" s="55"/>
      <c r="AE888" s="55"/>
      <c r="BN888" s="55"/>
    </row>
    <row r="889" spans="7:66" ht="13" x14ac:dyDescent="0.15">
      <c r="G889" s="55"/>
      <c r="AE889" s="55"/>
      <c r="BN889" s="55"/>
    </row>
    <row r="890" spans="7:66" ht="13" x14ac:dyDescent="0.15">
      <c r="G890" s="55"/>
      <c r="AE890" s="55"/>
      <c r="BN890" s="55"/>
    </row>
    <row r="891" spans="7:66" ht="13" x14ac:dyDescent="0.15">
      <c r="G891" s="55"/>
      <c r="AE891" s="55"/>
      <c r="BN891" s="55"/>
    </row>
    <row r="892" spans="7:66" ht="13" x14ac:dyDescent="0.15">
      <c r="G892" s="55"/>
      <c r="AE892" s="55"/>
      <c r="BN892" s="55"/>
    </row>
    <row r="893" spans="7:66" ht="13" x14ac:dyDescent="0.15">
      <c r="G893" s="55"/>
      <c r="AE893" s="55"/>
      <c r="BN893" s="55"/>
    </row>
    <row r="894" spans="7:66" ht="13" x14ac:dyDescent="0.15">
      <c r="G894" s="55"/>
      <c r="AE894" s="55"/>
      <c r="BN894" s="55"/>
    </row>
    <row r="895" spans="7:66" ht="13" x14ac:dyDescent="0.15">
      <c r="G895" s="55"/>
      <c r="AE895" s="55"/>
      <c r="BN895" s="55"/>
    </row>
    <row r="896" spans="7:66" ht="13" x14ac:dyDescent="0.15">
      <c r="G896" s="55"/>
      <c r="AE896" s="55"/>
      <c r="BN896" s="55"/>
    </row>
    <row r="897" spans="7:66" ht="13" x14ac:dyDescent="0.15">
      <c r="G897" s="55"/>
      <c r="AE897" s="55"/>
      <c r="BN897" s="55"/>
    </row>
    <row r="898" spans="7:66" ht="13" x14ac:dyDescent="0.15">
      <c r="G898" s="55"/>
      <c r="AE898" s="55"/>
      <c r="BN898" s="55"/>
    </row>
    <row r="899" spans="7:66" ht="13" x14ac:dyDescent="0.15">
      <c r="G899" s="55"/>
      <c r="AE899" s="55"/>
      <c r="BN899" s="55"/>
    </row>
    <row r="900" spans="7:66" ht="13" x14ac:dyDescent="0.15">
      <c r="G900" s="55"/>
      <c r="AE900" s="55"/>
      <c r="BN900" s="55"/>
    </row>
    <row r="901" spans="7:66" ht="13" x14ac:dyDescent="0.15">
      <c r="G901" s="55"/>
      <c r="AE901" s="55"/>
      <c r="BN901" s="55"/>
    </row>
    <row r="902" spans="7:66" ht="13" x14ac:dyDescent="0.15">
      <c r="G902" s="55"/>
      <c r="AE902" s="55"/>
      <c r="BN902" s="55"/>
    </row>
    <row r="903" spans="7:66" ht="13" x14ac:dyDescent="0.15">
      <c r="G903" s="55"/>
      <c r="AE903" s="55"/>
      <c r="BN903" s="55"/>
    </row>
    <row r="904" spans="7:66" ht="13" x14ac:dyDescent="0.15">
      <c r="G904" s="55"/>
      <c r="AE904" s="55"/>
      <c r="BN904" s="55"/>
    </row>
    <row r="905" spans="7:66" ht="13" x14ac:dyDescent="0.15">
      <c r="G905" s="55"/>
      <c r="AE905" s="55"/>
      <c r="BN905" s="55"/>
    </row>
    <row r="906" spans="7:66" ht="13" x14ac:dyDescent="0.15">
      <c r="G906" s="55"/>
      <c r="AE906" s="55"/>
      <c r="BN906" s="55"/>
    </row>
    <row r="907" spans="7:66" ht="13" x14ac:dyDescent="0.15">
      <c r="G907" s="55"/>
      <c r="AE907" s="55"/>
      <c r="BN907" s="55"/>
    </row>
    <row r="908" spans="7:66" ht="13" x14ac:dyDescent="0.15">
      <c r="G908" s="55"/>
      <c r="AE908" s="55"/>
      <c r="BN908" s="55"/>
    </row>
    <row r="909" spans="7:66" ht="13" x14ac:dyDescent="0.15">
      <c r="G909" s="55"/>
      <c r="AE909" s="55"/>
      <c r="BN909" s="55"/>
    </row>
    <row r="910" spans="7:66" ht="13" x14ac:dyDescent="0.15">
      <c r="G910" s="55"/>
      <c r="AE910" s="55"/>
      <c r="BN910" s="55"/>
    </row>
    <row r="911" spans="7:66" ht="13" x14ac:dyDescent="0.15">
      <c r="G911" s="55"/>
      <c r="AE911" s="55"/>
      <c r="BN911" s="55"/>
    </row>
    <row r="912" spans="7:66" ht="13" x14ac:dyDescent="0.15">
      <c r="G912" s="55"/>
      <c r="AE912" s="55"/>
      <c r="BN912" s="55"/>
    </row>
    <row r="913" spans="7:66" ht="13" x14ac:dyDescent="0.15">
      <c r="G913" s="55"/>
      <c r="AE913" s="55"/>
      <c r="BN913" s="55"/>
    </row>
    <row r="914" spans="7:66" ht="13" x14ac:dyDescent="0.15">
      <c r="G914" s="55"/>
      <c r="AE914" s="55"/>
      <c r="BN914" s="55"/>
    </row>
    <row r="915" spans="7:66" ht="13" x14ac:dyDescent="0.15">
      <c r="G915" s="55"/>
      <c r="AE915" s="55"/>
      <c r="BN915" s="55"/>
    </row>
    <row r="916" spans="7:66" ht="13" x14ac:dyDescent="0.15">
      <c r="G916" s="55"/>
      <c r="AE916" s="55"/>
      <c r="BN916" s="55"/>
    </row>
    <row r="917" spans="7:66" ht="13" x14ac:dyDescent="0.15">
      <c r="G917" s="55"/>
      <c r="AE917" s="55"/>
      <c r="BN917" s="55"/>
    </row>
    <row r="918" spans="7:66" ht="13" x14ac:dyDescent="0.15">
      <c r="G918" s="55"/>
      <c r="AE918" s="55"/>
      <c r="BN918" s="55"/>
    </row>
    <row r="919" spans="7:66" ht="13" x14ac:dyDescent="0.15">
      <c r="G919" s="55"/>
      <c r="AE919" s="55"/>
      <c r="BN919" s="55"/>
    </row>
    <row r="920" spans="7:66" ht="13" x14ac:dyDescent="0.15">
      <c r="G920" s="55"/>
      <c r="AE920" s="55"/>
      <c r="BN920" s="55"/>
    </row>
    <row r="921" spans="7:66" ht="13" x14ac:dyDescent="0.15">
      <c r="G921" s="55"/>
      <c r="AE921" s="55"/>
      <c r="BN921" s="55"/>
    </row>
    <row r="922" spans="7:66" ht="13" x14ac:dyDescent="0.15">
      <c r="G922" s="55"/>
      <c r="AE922" s="55"/>
      <c r="BN922" s="55"/>
    </row>
    <row r="923" spans="7:66" ht="13" x14ac:dyDescent="0.15">
      <c r="G923" s="55"/>
      <c r="AE923" s="55"/>
      <c r="BN923" s="55"/>
    </row>
    <row r="924" spans="7:66" ht="13" x14ac:dyDescent="0.15">
      <c r="G924" s="55"/>
      <c r="AE924" s="55"/>
      <c r="BN924" s="55"/>
    </row>
    <row r="925" spans="7:66" ht="13" x14ac:dyDescent="0.15">
      <c r="G925" s="55"/>
      <c r="AE925" s="55"/>
      <c r="BN925" s="55"/>
    </row>
    <row r="926" spans="7:66" ht="13" x14ac:dyDescent="0.15">
      <c r="G926" s="55"/>
      <c r="AE926" s="55"/>
      <c r="BN926" s="55"/>
    </row>
    <row r="927" spans="7:66" ht="13" x14ac:dyDescent="0.15">
      <c r="G927" s="55"/>
      <c r="AE927" s="55"/>
      <c r="BN927" s="55"/>
    </row>
    <row r="928" spans="7:66" ht="13" x14ac:dyDescent="0.15">
      <c r="G928" s="55"/>
      <c r="AE928" s="55"/>
      <c r="BN928" s="55"/>
    </row>
    <row r="929" spans="7:66" ht="13" x14ac:dyDescent="0.15">
      <c r="G929" s="55"/>
      <c r="AE929" s="55"/>
      <c r="BN929" s="55"/>
    </row>
    <row r="930" spans="7:66" ht="13" x14ac:dyDescent="0.15">
      <c r="G930" s="55"/>
      <c r="AE930" s="55"/>
      <c r="BN930" s="55"/>
    </row>
    <row r="931" spans="7:66" ht="13" x14ac:dyDescent="0.15">
      <c r="G931" s="55"/>
      <c r="AE931" s="55"/>
      <c r="BN931" s="55"/>
    </row>
    <row r="932" spans="7:66" ht="13" x14ac:dyDescent="0.15">
      <c r="G932" s="55"/>
      <c r="AE932" s="55"/>
      <c r="BN932" s="55"/>
    </row>
    <row r="933" spans="7:66" ht="13" x14ac:dyDescent="0.15">
      <c r="G933" s="55"/>
      <c r="AE933" s="55"/>
      <c r="BN933" s="55"/>
    </row>
    <row r="934" spans="7:66" ht="13" x14ac:dyDescent="0.15">
      <c r="G934" s="55"/>
      <c r="AE934" s="55"/>
      <c r="BN934" s="55"/>
    </row>
    <row r="935" spans="7:66" ht="13" x14ac:dyDescent="0.15">
      <c r="G935" s="55"/>
      <c r="AE935" s="55"/>
      <c r="BN935" s="55"/>
    </row>
    <row r="936" spans="7:66" ht="13" x14ac:dyDescent="0.15">
      <c r="G936" s="55"/>
      <c r="AE936" s="55"/>
      <c r="BN936" s="55"/>
    </row>
    <row r="937" spans="7:66" ht="13" x14ac:dyDescent="0.15">
      <c r="G937" s="55"/>
      <c r="AE937" s="55"/>
      <c r="BN937" s="55"/>
    </row>
    <row r="938" spans="7:66" ht="13" x14ac:dyDescent="0.15">
      <c r="G938" s="55"/>
      <c r="AE938" s="55"/>
      <c r="BN938" s="55"/>
    </row>
    <row r="939" spans="7:66" ht="13" x14ac:dyDescent="0.15">
      <c r="G939" s="55"/>
      <c r="AE939" s="55"/>
      <c r="BN939" s="55"/>
    </row>
    <row r="940" spans="7:66" ht="13" x14ac:dyDescent="0.15">
      <c r="G940" s="55"/>
      <c r="AE940" s="55"/>
      <c r="BN940" s="55"/>
    </row>
    <row r="941" spans="7:66" ht="13" x14ac:dyDescent="0.15">
      <c r="G941" s="55"/>
      <c r="AE941" s="55"/>
      <c r="BN941" s="55"/>
    </row>
    <row r="942" spans="7:66" ht="13" x14ac:dyDescent="0.15">
      <c r="G942" s="55"/>
      <c r="AE942" s="55"/>
      <c r="BN942" s="55"/>
    </row>
    <row r="943" spans="7:66" ht="13" x14ac:dyDescent="0.15">
      <c r="G943" s="55"/>
      <c r="AE943" s="55"/>
      <c r="BN943" s="55"/>
    </row>
    <row r="944" spans="7:66" ht="13" x14ac:dyDescent="0.15">
      <c r="G944" s="55"/>
      <c r="AE944" s="55"/>
      <c r="BN944" s="55"/>
    </row>
    <row r="945" spans="7:66" ht="13" x14ac:dyDescent="0.15">
      <c r="G945" s="55"/>
      <c r="AE945" s="55"/>
      <c r="BN945" s="55"/>
    </row>
    <row r="946" spans="7:66" ht="13" x14ac:dyDescent="0.15">
      <c r="G946" s="55"/>
      <c r="AE946" s="55"/>
      <c r="BN946" s="55"/>
    </row>
    <row r="947" spans="7:66" ht="13" x14ac:dyDescent="0.15">
      <c r="G947" s="55"/>
      <c r="AE947" s="55"/>
      <c r="BN947" s="55"/>
    </row>
    <row r="948" spans="7:66" ht="13" x14ac:dyDescent="0.15">
      <c r="G948" s="55"/>
      <c r="AE948" s="55"/>
      <c r="BN948" s="55"/>
    </row>
    <row r="949" spans="7:66" ht="13" x14ac:dyDescent="0.15">
      <c r="G949" s="55"/>
      <c r="AE949" s="55"/>
      <c r="BN949" s="55"/>
    </row>
    <row r="950" spans="7:66" ht="13" x14ac:dyDescent="0.15">
      <c r="G950" s="55"/>
      <c r="AE950" s="55"/>
      <c r="BN950" s="55"/>
    </row>
    <row r="951" spans="7:66" ht="13" x14ac:dyDescent="0.15">
      <c r="G951" s="55"/>
      <c r="AE951" s="55"/>
      <c r="BN951" s="55"/>
    </row>
    <row r="952" spans="7:66" ht="13" x14ac:dyDescent="0.15">
      <c r="G952" s="55"/>
      <c r="AE952" s="55"/>
      <c r="BN952" s="55"/>
    </row>
    <row r="953" spans="7:66" ht="13" x14ac:dyDescent="0.15">
      <c r="G953" s="55"/>
      <c r="AE953" s="55"/>
      <c r="BN953" s="55"/>
    </row>
    <row r="954" spans="7:66" ht="13" x14ac:dyDescent="0.15">
      <c r="G954" s="55"/>
      <c r="AE954" s="55"/>
      <c r="BN954" s="55"/>
    </row>
    <row r="955" spans="7:66" ht="13" x14ac:dyDescent="0.15">
      <c r="G955" s="55"/>
      <c r="AE955" s="55"/>
      <c r="BN955" s="55"/>
    </row>
    <row r="956" spans="7:66" ht="13" x14ac:dyDescent="0.15">
      <c r="G956" s="55"/>
      <c r="AE956" s="55"/>
      <c r="BN956" s="55"/>
    </row>
    <row r="957" spans="7:66" ht="13" x14ac:dyDescent="0.15">
      <c r="G957" s="55"/>
      <c r="AE957" s="55"/>
      <c r="BN957" s="55"/>
    </row>
    <row r="958" spans="7:66" ht="13" x14ac:dyDescent="0.15">
      <c r="G958" s="55"/>
      <c r="AE958" s="55"/>
      <c r="BN958" s="55"/>
    </row>
    <row r="959" spans="7:66" ht="13" x14ac:dyDescent="0.15">
      <c r="G959" s="55"/>
      <c r="AE959" s="55"/>
      <c r="BN959" s="55"/>
    </row>
    <row r="960" spans="7:66" ht="13" x14ac:dyDescent="0.15">
      <c r="G960" s="55"/>
      <c r="AE960" s="55"/>
      <c r="BN960" s="55"/>
    </row>
    <row r="961" spans="7:66" ht="13" x14ac:dyDescent="0.15">
      <c r="G961" s="55"/>
      <c r="AE961" s="55"/>
      <c r="BN961" s="55"/>
    </row>
    <row r="962" spans="7:66" ht="13" x14ac:dyDescent="0.15">
      <c r="G962" s="55"/>
      <c r="AE962" s="55"/>
      <c r="BN962" s="55"/>
    </row>
    <row r="963" spans="7:66" ht="13" x14ac:dyDescent="0.15">
      <c r="G963" s="55"/>
      <c r="AE963" s="55"/>
      <c r="BN963" s="55"/>
    </row>
    <row r="964" spans="7:66" ht="13" x14ac:dyDescent="0.15">
      <c r="G964" s="55"/>
      <c r="AE964" s="55"/>
      <c r="BN964" s="55"/>
    </row>
    <row r="965" spans="7:66" ht="13" x14ac:dyDescent="0.15">
      <c r="G965" s="55"/>
      <c r="AE965" s="55"/>
      <c r="BN965" s="55"/>
    </row>
    <row r="966" spans="7:66" ht="13" x14ac:dyDescent="0.15">
      <c r="G966" s="55"/>
      <c r="AE966" s="55"/>
      <c r="BN966" s="55"/>
    </row>
    <row r="967" spans="7:66" ht="13" x14ac:dyDescent="0.15">
      <c r="G967" s="55"/>
      <c r="AE967" s="55"/>
      <c r="BN967" s="55"/>
    </row>
    <row r="968" spans="7:66" ht="13" x14ac:dyDescent="0.15">
      <c r="G968" s="55"/>
      <c r="AE968" s="55"/>
      <c r="BN968" s="55"/>
    </row>
    <row r="969" spans="7:66" ht="13" x14ac:dyDescent="0.15">
      <c r="G969" s="55"/>
      <c r="AE969" s="55"/>
      <c r="BN969" s="55"/>
    </row>
    <row r="970" spans="7:66" ht="13" x14ac:dyDescent="0.15">
      <c r="G970" s="55"/>
      <c r="AE970" s="55"/>
      <c r="BN970" s="55"/>
    </row>
    <row r="971" spans="7:66" ht="13" x14ac:dyDescent="0.15">
      <c r="G971" s="55"/>
      <c r="AE971" s="55"/>
      <c r="BN971" s="55"/>
    </row>
    <row r="972" spans="7:66" ht="13" x14ac:dyDescent="0.15">
      <c r="G972" s="55"/>
      <c r="AE972" s="55"/>
      <c r="BN972" s="55"/>
    </row>
    <row r="973" spans="7:66" ht="13" x14ac:dyDescent="0.15">
      <c r="G973" s="55"/>
      <c r="AE973" s="55"/>
      <c r="BN973" s="55"/>
    </row>
    <row r="974" spans="7:66" ht="13" x14ac:dyDescent="0.15">
      <c r="G974" s="55"/>
      <c r="AE974" s="55"/>
      <c r="BN974" s="55"/>
    </row>
    <row r="975" spans="7:66" ht="13" x14ac:dyDescent="0.15">
      <c r="G975" s="55"/>
      <c r="AE975" s="55"/>
      <c r="BN975" s="55"/>
    </row>
    <row r="976" spans="7:66" ht="13" x14ac:dyDescent="0.15">
      <c r="G976" s="55"/>
      <c r="AE976" s="55"/>
      <c r="BN976" s="55"/>
    </row>
    <row r="977" spans="7:66" ht="13" x14ac:dyDescent="0.15">
      <c r="G977" s="55"/>
      <c r="AE977" s="55"/>
      <c r="BN977" s="55"/>
    </row>
    <row r="978" spans="7:66" ht="13" x14ac:dyDescent="0.15">
      <c r="G978" s="55"/>
      <c r="AE978" s="55"/>
      <c r="BN978" s="55"/>
    </row>
    <row r="979" spans="7:66" ht="13" x14ac:dyDescent="0.15">
      <c r="G979" s="55"/>
      <c r="AE979" s="55"/>
      <c r="BN979" s="55"/>
    </row>
    <row r="980" spans="7:66" ht="13" x14ac:dyDescent="0.15">
      <c r="G980" s="55"/>
      <c r="AE980" s="55"/>
      <c r="BN980" s="55"/>
    </row>
    <row r="981" spans="7:66" ht="13" x14ac:dyDescent="0.15">
      <c r="G981" s="55"/>
      <c r="AE981" s="55"/>
      <c r="BN981" s="55"/>
    </row>
    <row r="982" spans="7:66" ht="13" x14ac:dyDescent="0.15">
      <c r="G982" s="55"/>
      <c r="AE982" s="55"/>
      <c r="BN982" s="55"/>
    </row>
    <row r="983" spans="7:66" ht="13" x14ac:dyDescent="0.15">
      <c r="G983" s="55"/>
      <c r="AE983" s="55"/>
      <c r="BN983" s="55"/>
    </row>
    <row r="984" spans="7:66" ht="13" x14ac:dyDescent="0.15">
      <c r="G984" s="55"/>
      <c r="AE984" s="55"/>
      <c r="BN984" s="55"/>
    </row>
    <row r="985" spans="7:66" ht="13" x14ac:dyDescent="0.15">
      <c r="G985" s="55"/>
      <c r="AE985" s="55"/>
      <c r="BN985" s="55"/>
    </row>
    <row r="986" spans="7:66" ht="13" x14ac:dyDescent="0.15">
      <c r="G986" s="55"/>
      <c r="AE986" s="55"/>
      <c r="BN986" s="55"/>
    </row>
    <row r="987" spans="7:66" ht="13" x14ac:dyDescent="0.15">
      <c r="G987" s="55"/>
      <c r="AE987" s="55"/>
      <c r="BN987" s="55"/>
    </row>
    <row r="988" spans="7:66" ht="13" x14ac:dyDescent="0.15">
      <c r="G988" s="55"/>
      <c r="AE988" s="55"/>
      <c r="BN988" s="55"/>
    </row>
    <row r="989" spans="7:66" ht="13" x14ac:dyDescent="0.15">
      <c r="G989" s="55"/>
      <c r="AE989" s="55"/>
      <c r="BN989" s="55"/>
    </row>
    <row r="990" spans="7:66" ht="13" x14ac:dyDescent="0.15">
      <c r="G990" s="55"/>
      <c r="AE990" s="55"/>
      <c r="BN990" s="55"/>
    </row>
    <row r="991" spans="7:66" ht="13" x14ac:dyDescent="0.15">
      <c r="G991" s="55"/>
      <c r="AE991" s="55"/>
      <c r="BN991" s="55"/>
    </row>
    <row r="992" spans="7:66" ht="13" x14ac:dyDescent="0.15">
      <c r="G992" s="55"/>
      <c r="AE992" s="55"/>
      <c r="BN992" s="55"/>
    </row>
  </sheetData>
  <hyperlinks>
    <hyperlink ref="B2" r:id="rId1" display="https://www.ncbi.nlm.nih.gov/pmc/articles/PMC1297610/"/>
    <hyperlink ref="B3" r:id="rId2" display="https://www.ncbi.nlm.nih.gov/pubmed/10530529"/>
    <hyperlink ref="B4" r:id="rId3" display="https://www.ncbi.nlm.nih.gov/pubmed/10530529"/>
    <hyperlink ref="B5" r:id="rId4" display="https://www.ncbi.nlm.nih.gov/pubmed/10530529"/>
    <hyperlink ref="B6" r:id="rId5" display="https://www.ncbi.nlm.nih.gov/pubmed/10530529"/>
    <hyperlink ref="B7" r:id="rId6" display="https://www.ncbi.nlm.nih.gov/pubmed/10530529"/>
    <hyperlink ref="B8" r:id="rId7" display="https://www.ncbi.nlm.nih.gov/pubmed/10530529"/>
    <hyperlink ref="B9" r:id="rId8" display="https://www.ncbi.nlm.nih.gov/pubmed/10530529"/>
    <hyperlink ref="B10" r:id="rId9" display="https://www.ncbi.nlm.nih.gov/pubmed/15461044"/>
    <hyperlink ref="B11" r:id="rId10" display="https://www.ncbi.nlm.nih.gov/pubmed/12780975"/>
    <hyperlink ref="B12" r:id="rId11" display="http://www.amjmed.com/article/0002-9343(69)90151-X/abstract"/>
    <hyperlink ref="B13" r:id="rId12" display="http://www.amjmed.com/article/0002-9343(69)90151-X/abstract"/>
    <hyperlink ref="B14" r:id="rId13" display="http://www.amjmed.com/article/0002-9343(69)90151-X/abstract"/>
    <hyperlink ref="B15" r:id="rId14" display="http://www.amjmed.com/article/0002-9343(69)90151-X/abstract"/>
    <hyperlink ref="B16" r:id="rId15" display="http://www.amjmed.com/article/0002-9343(69)90151-X/abstract"/>
    <hyperlink ref="B17" r:id="rId16" display="http://www.amjmed.com/article/0002-9343(69)90151-X/abstract"/>
    <hyperlink ref="B18" r:id="rId17" display="http://www.amjmed.com/article/0002-9343(69)90151-X/abstract"/>
    <hyperlink ref="B19" r:id="rId18" display="https://www.ncbi.nlm.nih.gov/pmc/articles/PMC424982/"/>
    <hyperlink ref="B20" r:id="rId19" display="https://www.ncbi.nlm.nih.gov/pmc/articles/PMC424982/"/>
    <hyperlink ref="B21" r:id="rId20" display="https://www.ncbi.nlm.nih.gov/pmc/articles/PMC424982/"/>
    <hyperlink ref="B22" r:id="rId21" display="https://www.ncbi.nlm.nih.gov/pmc/articles/PMC424982/"/>
    <hyperlink ref="B23" r:id="rId22" display="https://www.ncbi.nlm.nih.gov/pmc/articles/PMC424982/"/>
    <hyperlink ref="B24" r:id="rId23" display="https://www.ncbi.nlm.nih.gov/pmc/articles/PMC424982/"/>
    <hyperlink ref="B25" r:id="rId24" display="https://www.ncbi.nlm.nih.gov/pmc/articles/PMC424982/"/>
    <hyperlink ref="B26" r:id="rId25" display="https://www.ncbi.nlm.nih.gov/pmc/articles/PMC424982/"/>
    <hyperlink ref="B27" r:id="rId26" display="https://www.ncbi.nlm.nih.gov/pmc/articles/PMC424982/"/>
    <hyperlink ref="B28" r:id="rId27" display="https://www.ncbi.nlm.nih.gov/pmc/articles/PMC424982/"/>
    <hyperlink ref="B29" r:id="rId28" display="https://www.ncbi.nlm.nih.gov/pmc/articles/PMC424982/"/>
    <hyperlink ref="B30" r:id="rId29" display="https://www.ncbi.nlm.nih.gov/pmc/articles/PMC424982/"/>
    <hyperlink ref="B31" r:id="rId30" display="https://www.ncbi.nlm.nih.gov/pmc/articles/PMC424982/"/>
    <hyperlink ref="B32" r:id="rId31" display="https://www.ncbi.nlm.nih.gov/pmc/articles/PMC424982/"/>
    <hyperlink ref="B33" r:id="rId32" display="https://www.ncbi.nlm.nih.gov/pmc/articles/PMC424982/"/>
    <hyperlink ref="B34" r:id="rId33" display="https://www.ncbi.nlm.nih.gov/pmc/articles/PMC424982/"/>
    <hyperlink ref="B35" r:id="rId34" display="https://www.ncbi.nlm.nih.gov/pmc/articles/PMC424982/"/>
    <hyperlink ref="B36" r:id="rId35" display="https://www.ncbi.nlm.nih.gov/pmc/articles/PMC424982/"/>
    <hyperlink ref="B37" r:id="rId36" display="https://www.ncbi.nlm.nih.gov/pmc/articles/PMC424982/"/>
    <hyperlink ref="B38" r:id="rId37" display="https://www.ncbi.nlm.nih.gov/pmc/articles/PMC424982/"/>
    <hyperlink ref="B39" r:id="rId38" display="https://www.ncbi.nlm.nih.gov/pmc/articles/PMC424982/"/>
    <hyperlink ref="B40" r:id="rId39" display="https://www.ncbi.nlm.nih.gov/pmc/articles/PMC424982/"/>
    <hyperlink ref="B41" r:id="rId40" display="https://www.ncbi.nlm.nih.gov/pmc/articles/PMC424982/"/>
    <hyperlink ref="B42" r:id="rId41" display="https://www.ncbi.nlm.nih.gov/pmc/articles/PMC424982/"/>
    <hyperlink ref="B43" r:id="rId42" display="https://www.ncbi.nlm.nih.gov/pmc/articles/PMC424982/"/>
    <hyperlink ref="B44" r:id="rId43" display="https://www.ncbi.nlm.nih.gov/pmc/articles/PMC424982/"/>
    <hyperlink ref="B45" r:id="rId44" display="https://www.ncbi.nlm.nih.gov/pmc/articles/PMC424982/"/>
    <hyperlink ref="B46" r:id="rId45" display="https://www.ncbi.nlm.nih.gov/pmc/articles/PMC424982/"/>
    <hyperlink ref="B47" r:id="rId46" display="https://www.ncbi.nlm.nih.gov/pmc/articles/PMC424982/"/>
    <hyperlink ref="B48" r:id="rId47" display="https://www.ncbi.nlm.nih.gov/pmc/articles/PMC424982/"/>
    <hyperlink ref="B49" r:id="rId48" display="https://www.ncbi.nlm.nih.gov/pmc/articles/PMC424982/"/>
    <hyperlink ref="B50" r:id="rId49" display="https://www.ncbi.nlm.nih.gov/pmc/articles/PMC424982/"/>
    <hyperlink ref="B51" r:id="rId50" display="https://www.ncbi.nlm.nih.gov/pmc/articles/PMC424982/"/>
    <hyperlink ref="B52" r:id="rId51" display="https://www.ncbi.nlm.nih.gov/pmc/articles/PMC424982/"/>
    <hyperlink ref="B53" r:id="rId52" display="https://www.ncbi.nlm.nih.gov/pmc/articles/PMC424982/"/>
    <hyperlink ref="B54" r:id="rId53" display="https://www.ncbi.nlm.nih.gov/pmc/articles/PMC424982/"/>
    <hyperlink ref="B55" r:id="rId54" display="https://www.ncbi.nlm.nih.gov/pmc/articles/PMC424982/"/>
    <hyperlink ref="B56" r:id="rId55" display="https://www.ncbi.nlm.nih.gov/pmc/articles/PMC424982/"/>
    <hyperlink ref="B57" r:id="rId56" display="https://www.ncbi.nlm.nih.gov/pmc/articles/PMC424982/"/>
    <hyperlink ref="B58" r:id="rId57" display="https://www.ncbi.nlm.nih.gov/pmc/articles/PMC424982/"/>
    <hyperlink ref="B59" r:id="rId58" display="https://www.ncbi.nlm.nih.gov/pmc/articles/PMC424982/"/>
    <hyperlink ref="B60" r:id="rId59" display="https://www.ncbi.nlm.nih.gov/pmc/articles/PMC424982/"/>
    <hyperlink ref="B61" r:id="rId60" display="https://www.ncbi.nlm.nih.gov/pmc/articles/PMC424982/"/>
    <hyperlink ref="B62" r:id="rId61" display="https://www.ncbi.nlm.nih.gov/pmc/articles/PMC424982/"/>
    <hyperlink ref="B63" r:id="rId62" display="http://qjmed.oxfordjournals.org/content/qjmed/59/2/523.full.pdf"/>
    <hyperlink ref="B64" r:id="rId63" display="http://qjmed.oxfordjournals.org/content/qjmed/59/2/523.full.pdf"/>
    <hyperlink ref="B65" r:id="rId64" display="http://qjmed.oxfordjournals.org/content/qjmed/59/2/523.full.pdf"/>
    <hyperlink ref="B66" r:id="rId65" display="http://qjmed.oxfordjournals.org/content/qjmed/59/2/523.full.pdf"/>
    <hyperlink ref="B67" r:id="rId66" display="http://qjmed.oxfordjournals.org/content/qjmed/59/2/523.full.pdf"/>
    <hyperlink ref="B68" r:id="rId67" display="http://qjmed.oxfordjournals.org/content/qjmed/59/2/523.full.pdf"/>
    <hyperlink ref="B69" r:id="rId68" display="http://qjmed.oxfordjournals.org/content/qjmed/59/2/523.full.pdf"/>
    <hyperlink ref="B70" r:id="rId69" display="http://qjmed.oxfordjournals.org/content/qjmed/59/2/523.full.pdf"/>
    <hyperlink ref="B71" r:id="rId70" display="http://qjmed.oxfordjournals.org/content/qjmed/59/2/523.full.pdf"/>
    <hyperlink ref="B72" r:id="rId71" display="http://qjmed.oxfordjournals.org/content/qjmed/59/2/523.full.pdf"/>
    <hyperlink ref="B73" r:id="rId72" display="http://qjmed.oxfordjournals.org/content/qjmed/59/2/523.full.pdf"/>
    <hyperlink ref="B74" r:id="rId73" display="http://qjmed.oxfordjournals.org/content/qjmed/59/2/523.full.pdf"/>
    <hyperlink ref="B75" r:id="rId74" display="http://qjmed.oxfordjournals.org/content/qjmed/59/2/523.full.pdf"/>
    <hyperlink ref="B76" r:id="rId75" display="http://qjmed.oxfordjournals.org/content/qjmed/59/2/523.full.pdf"/>
    <hyperlink ref="B77" r:id="rId76" display="http://qjmed.oxfordjournals.org/content/qjmed/59/2/523.full.pdf"/>
    <hyperlink ref="B78" r:id="rId77" display="http://qjmed.oxfordjournals.org/content/qjmed/59/2/523.full.pdf"/>
    <hyperlink ref="B79" r:id="rId78" display="http://qjmed.oxfordjournals.org/content/qjmed/59/2/523.full.pdf"/>
    <hyperlink ref="B80" r:id="rId79" display="http://qjmed.oxfordjournals.org/content/qjmed/59/2/523.full.pdf"/>
    <hyperlink ref="B81" r:id="rId80" display="http://qjmed.oxfordjournals.org/content/qjmed/59/2/523.full.pdf"/>
    <hyperlink ref="B82" r:id="rId81" display="http://qjmed.oxfordjournals.org/content/qjmed/59/2/523.full.pdf"/>
    <hyperlink ref="B83" r:id="rId82" display="http://qjmed.oxfordjournals.org/content/qjmed/59/2/523.full.pdf"/>
    <hyperlink ref="B84" r:id="rId83" display="http://qjmed.oxfordjournals.org/content/qjmed/59/2/523.full.pdf"/>
    <hyperlink ref="B85" r:id="rId84" display="http://qjmed.oxfordjournals.org/content/qjmed/59/2/523.full.pdf"/>
    <hyperlink ref="B86" r:id="rId85" display="http://qjmed.oxfordjournals.org/content/qjmed/59/2/523.full.pdf"/>
    <hyperlink ref="B87" r:id="rId86" display="http://qjmed.oxfordjournals.org/content/qjmed/59/2/523.full.pdf"/>
    <hyperlink ref="B88" r:id="rId87" display="http://qjmed.oxfordjournals.org/content/qjmed/59/2/523.full.pdf"/>
    <hyperlink ref="B89" r:id="rId88" display="http://qjmed.oxfordjournals.org/content/qjmed/59/2/523.full.pdf"/>
    <hyperlink ref="B90" r:id="rId89" display="http://qjmed.oxfordjournals.org/content/qjmed/59/2/523.full.pdf"/>
    <hyperlink ref="B91" r:id="rId90" display="http://qjmed.oxfordjournals.org/content/qjmed/59/2/523.full.pdf"/>
    <hyperlink ref="B92" r:id="rId91" display="http://qjmed.oxfordjournals.org/content/qjmed/59/2/523.full.pdf"/>
    <hyperlink ref="B93" r:id="rId92" display="http://www.sciencedirect.com/science/article/pii/S0140673680902329"/>
    <hyperlink ref="B94" r:id="rId93" display="http://www.sciencedirect.com/science/article/pii/S0140673680902329"/>
    <hyperlink ref="B95" r:id="rId94" display="http://www.sciencedirect.com/science/article/pii/S0140673680902329"/>
    <hyperlink ref="B96" r:id="rId95" display="http://www.sciencedirect.com/science/article/pii/S0140673680902329"/>
    <hyperlink ref="B97" r:id="rId96" display="http://www.sciencedirect.com/science/article/pii/S0140673680902329"/>
    <hyperlink ref="B98" r:id="rId97" display="http://www.sciencedirect.com/science/article/pii/S0140673680902329"/>
    <hyperlink ref="B99" r:id="rId98" display="http://www.sciencedirect.com/science/article/pii/S0140673680902329"/>
    <hyperlink ref="B100" r:id="rId99" display="http://www.sciencedirect.com/science/article/pii/S0140673680902329"/>
    <hyperlink ref="B101" r:id="rId100" display="http://www.sciencedirect.com/science/article/pii/S0140673680902329"/>
    <hyperlink ref="B102" r:id="rId101" display="http://www.sciencedirect.com/science/article/pii/S0140673680902329"/>
    <hyperlink ref="B103" r:id="rId102" display="http://www.sciencedirect.com/science/article/pii/S0140673680902329"/>
    <hyperlink ref="B104" r:id="rId103" display="http://www.sciencedirect.com/science/article/pii/S0140673680902329"/>
    <hyperlink ref="B105" r:id="rId104" display="http://www.sciencedirect.com/science/article/pii/S0140673680902329"/>
    <hyperlink ref="B106" r:id="rId105" display="http://www.sciencedirect.com/science/article/pii/S0140673680902329"/>
    <hyperlink ref="B107" r:id="rId106" display="http://www.sciencedirect.com/science/article/pii/S0140673680902329"/>
    <hyperlink ref="B108" r:id="rId107" display="http://www.sciencedirect.com/science/article/pii/S0140673680902329"/>
    <hyperlink ref="B109" r:id="rId108" display="http://www.sciencedirect.com/science/article/pii/S0140673680902329"/>
    <hyperlink ref="B110" r:id="rId109" display="http://www.sciencedirect.com/science/article/pii/S0140673680902329"/>
  </hyperlinks>
  <pageMargins left="0.7" right="0.7" top="0.75" bottom="0.75" header="0.3" footer="0.3"/>
  <drawing r:id="rId110"/>
  <legacyDrawing r:id="rId1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8" max="8" width="17.33203125" customWidth="1"/>
    <col min="17" max="17" width="18.33203125" customWidth="1"/>
  </cols>
  <sheetData>
    <row r="1" spans="1:30" ht="15.75" customHeight="1" x14ac:dyDescent="0.15">
      <c r="A1" s="1" t="s">
        <v>4</v>
      </c>
      <c r="C1" s="1" t="s">
        <v>5</v>
      </c>
      <c r="F1" s="1" t="s">
        <v>6</v>
      </c>
      <c r="O1" s="1" t="s">
        <v>7</v>
      </c>
    </row>
    <row r="2" spans="1:30" ht="15.75" customHeight="1" x14ac:dyDescent="0.15">
      <c r="A2" s="3"/>
      <c r="B2" s="11" t="s">
        <v>9</v>
      </c>
      <c r="C2" s="11" t="s">
        <v>35</v>
      </c>
      <c r="D2" s="11" t="s">
        <v>36</v>
      </c>
      <c r="E2" s="11" t="s">
        <v>37</v>
      </c>
      <c r="F2" s="11" t="s">
        <v>38</v>
      </c>
      <c r="G2" s="11" t="s">
        <v>39</v>
      </c>
      <c r="H2" s="11" t="s">
        <v>40</v>
      </c>
      <c r="I2" s="11" t="s">
        <v>41</v>
      </c>
      <c r="J2" s="16" t="s">
        <v>42</v>
      </c>
      <c r="K2" s="11" t="s">
        <v>57</v>
      </c>
      <c r="L2" s="11" t="s">
        <v>58</v>
      </c>
      <c r="M2" s="11" t="s">
        <v>54</v>
      </c>
      <c r="N2" s="3"/>
      <c r="O2" s="11" t="s">
        <v>26</v>
      </c>
      <c r="P2" s="11" t="s">
        <v>27</v>
      </c>
      <c r="Q2" s="11" t="s">
        <v>59</v>
      </c>
      <c r="R2" s="11" t="s">
        <v>60</v>
      </c>
      <c r="S2" s="11" t="s">
        <v>61</v>
      </c>
      <c r="T2" s="11" t="s">
        <v>62</v>
      </c>
      <c r="U2" s="11" t="s">
        <v>63</v>
      </c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8"/>
      <c r="B3" s="18">
        <v>150</v>
      </c>
      <c r="C3" s="18">
        <v>1</v>
      </c>
      <c r="D3" s="18"/>
      <c r="F3" s="20">
        <v>0.5</v>
      </c>
      <c r="O3" s="18" t="s">
        <v>70</v>
      </c>
      <c r="P3" s="18" t="s">
        <v>71</v>
      </c>
      <c r="Q3" s="18">
        <v>5</v>
      </c>
      <c r="R3" s="18"/>
      <c r="T3" s="18"/>
    </row>
    <row r="4" spans="1:30" ht="15.75" customHeight="1" x14ac:dyDescent="0.15">
      <c r="A4" s="18"/>
      <c r="B4" s="18">
        <v>150</v>
      </c>
      <c r="C4" s="18">
        <v>1</v>
      </c>
      <c r="G4" s="18">
        <v>0.16</v>
      </c>
      <c r="H4" s="18"/>
      <c r="O4" s="18" t="s">
        <v>70</v>
      </c>
      <c r="P4" s="18" t="s">
        <v>71</v>
      </c>
      <c r="Q4" s="18">
        <v>5</v>
      </c>
    </row>
    <row r="5" spans="1:30" ht="15.75" customHeight="1" x14ac:dyDescent="0.15">
      <c r="A5" s="18"/>
      <c r="B5" s="18">
        <v>16</v>
      </c>
      <c r="C5" s="18">
        <v>1</v>
      </c>
      <c r="H5">
        <f>14/16</f>
        <v>0.875</v>
      </c>
    </row>
    <row r="6" spans="1:30" ht="15.75" customHeight="1" x14ac:dyDescent="0.15">
      <c r="A6" s="18"/>
      <c r="B6" s="18">
        <v>22</v>
      </c>
      <c r="C6" s="18">
        <v>1</v>
      </c>
      <c r="D6" s="18">
        <v>1</v>
      </c>
      <c r="E6" s="18" t="s">
        <v>72</v>
      </c>
      <c r="O6" s="18" t="s">
        <v>73</v>
      </c>
      <c r="P6" s="18">
        <v>48.5</v>
      </c>
      <c r="R6" s="18">
        <v>106.1</v>
      </c>
      <c r="S6" s="18">
        <v>134</v>
      </c>
      <c r="T6" s="18">
        <v>110</v>
      </c>
    </row>
    <row r="7" spans="1:30" ht="15.75" customHeight="1" x14ac:dyDescent="0.15">
      <c r="A7" s="24"/>
      <c r="B7" s="24">
        <v>6</v>
      </c>
      <c r="C7" s="24">
        <v>1</v>
      </c>
      <c r="D7" s="24">
        <v>0</v>
      </c>
      <c r="E7" s="26">
        <v>42375</v>
      </c>
      <c r="F7" s="27"/>
      <c r="G7" s="27"/>
      <c r="H7" s="27"/>
      <c r="I7" s="27"/>
      <c r="J7" s="27"/>
      <c r="K7" s="27"/>
      <c r="L7" s="27"/>
      <c r="M7" s="27"/>
      <c r="N7" s="27"/>
      <c r="O7" s="24" t="s">
        <v>81</v>
      </c>
      <c r="P7" s="24">
        <v>60.2</v>
      </c>
      <c r="Q7" s="27"/>
      <c r="R7" s="24">
        <v>105.4</v>
      </c>
      <c r="S7" s="24">
        <v>117</v>
      </c>
      <c r="T7" s="24">
        <v>140</v>
      </c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5.75" customHeight="1" x14ac:dyDescent="0.15">
      <c r="A8" s="29" t="str">
        <f>HYPERLINK("http://jamanetwork.com/journals/jama/fullarticle/322905","Paper 2")</f>
        <v>Paper 2</v>
      </c>
      <c r="B8" s="18">
        <v>100</v>
      </c>
      <c r="C8" s="18">
        <v>1</v>
      </c>
      <c r="I8" s="18">
        <v>0</v>
      </c>
      <c r="J8" s="18"/>
      <c r="K8" s="18">
        <v>0.84</v>
      </c>
      <c r="L8" s="18"/>
      <c r="M8" s="18"/>
      <c r="O8" s="18" t="s">
        <v>83</v>
      </c>
      <c r="P8" s="18" t="s">
        <v>84</v>
      </c>
      <c r="U8" s="18" t="s">
        <v>85</v>
      </c>
    </row>
    <row r="9" spans="1:30" ht="15.75" customHeight="1" x14ac:dyDescent="0.15">
      <c r="B9" s="18">
        <v>2</v>
      </c>
      <c r="C9" s="18">
        <v>1</v>
      </c>
      <c r="E9" s="18">
        <v>0</v>
      </c>
      <c r="P9" s="18" t="s">
        <v>86</v>
      </c>
    </row>
    <row r="10" spans="1:30" ht="15.75" customHeight="1" x14ac:dyDescent="0.15">
      <c r="B10" s="18">
        <v>3</v>
      </c>
      <c r="C10" s="18">
        <v>1</v>
      </c>
      <c r="E10" s="18">
        <v>2</v>
      </c>
      <c r="P10" s="18" t="s">
        <v>87</v>
      </c>
    </row>
    <row r="11" spans="1:30" ht="15.75" customHeight="1" x14ac:dyDescent="0.15">
      <c r="B11" s="18">
        <v>7</v>
      </c>
      <c r="C11" s="18">
        <v>1</v>
      </c>
      <c r="E11" s="18">
        <v>1</v>
      </c>
      <c r="P11" s="18" t="s">
        <v>88</v>
      </c>
    </row>
    <row r="12" spans="1:30" ht="15.75" customHeight="1" x14ac:dyDescent="0.15">
      <c r="B12" s="18">
        <v>18</v>
      </c>
      <c r="C12" s="18">
        <v>1</v>
      </c>
      <c r="E12" s="18">
        <v>2</v>
      </c>
      <c r="P12" s="18" t="s">
        <v>89</v>
      </c>
    </row>
    <row r="13" spans="1:30" ht="15.75" customHeight="1" x14ac:dyDescent="0.15">
      <c r="B13" s="18">
        <v>30</v>
      </c>
      <c r="C13" s="18">
        <v>1</v>
      </c>
      <c r="E13" s="18">
        <v>4</v>
      </c>
      <c r="P13" s="18" t="s">
        <v>90</v>
      </c>
    </row>
    <row r="14" spans="1:30" ht="15.75" customHeight="1" x14ac:dyDescent="0.15">
      <c r="B14" s="18">
        <v>30</v>
      </c>
      <c r="C14" s="18">
        <v>1</v>
      </c>
      <c r="E14" s="18">
        <v>5</v>
      </c>
      <c r="P14" s="18" t="s">
        <v>91</v>
      </c>
    </row>
    <row r="15" spans="1:30" ht="15.75" customHeight="1" x14ac:dyDescent="0.15">
      <c r="B15" s="18">
        <v>10</v>
      </c>
      <c r="C15" s="18">
        <v>1</v>
      </c>
      <c r="E15" s="18">
        <v>3</v>
      </c>
      <c r="P15" s="18" t="s">
        <v>92</v>
      </c>
    </row>
    <row r="16" spans="1:30" ht="15.75" customHeight="1" x14ac:dyDescent="0.15">
      <c r="B16" s="18">
        <v>74</v>
      </c>
      <c r="C16" s="18">
        <v>1</v>
      </c>
      <c r="I16" s="18">
        <v>0.75</v>
      </c>
      <c r="J16" s="18">
        <v>1</v>
      </c>
      <c r="L16" s="18">
        <v>0.12</v>
      </c>
      <c r="M16" s="18">
        <v>1</v>
      </c>
    </row>
    <row r="17" spans="2:20" ht="15.75" customHeight="1" x14ac:dyDescent="0.15">
      <c r="B17" s="18">
        <v>1</v>
      </c>
      <c r="C17" s="18">
        <v>1</v>
      </c>
      <c r="E17" s="18">
        <v>1</v>
      </c>
      <c r="R17" s="18">
        <v>101</v>
      </c>
    </row>
    <row r="18" spans="2:20" ht="15.75" customHeight="1" x14ac:dyDescent="0.15">
      <c r="B18" s="18">
        <v>8</v>
      </c>
      <c r="C18" s="18">
        <v>1</v>
      </c>
      <c r="E18" s="18">
        <v>2</v>
      </c>
      <c r="R18" s="18">
        <v>102</v>
      </c>
    </row>
    <row r="19" spans="2:20" ht="15.75" customHeight="1" x14ac:dyDescent="0.15">
      <c r="B19" s="18">
        <v>8</v>
      </c>
      <c r="C19" s="18">
        <v>1</v>
      </c>
      <c r="E19" s="18">
        <v>1</v>
      </c>
      <c r="R19" s="18">
        <v>103</v>
      </c>
    </row>
    <row r="20" spans="2:20" ht="15.75" customHeight="1" x14ac:dyDescent="0.15">
      <c r="B20" s="18">
        <v>18</v>
      </c>
      <c r="C20" s="18">
        <v>1</v>
      </c>
      <c r="E20" s="18">
        <v>1</v>
      </c>
      <c r="R20" s="18">
        <v>104</v>
      </c>
    </row>
    <row r="21" spans="2:20" ht="15.75" customHeight="1" x14ac:dyDescent="0.15">
      <c r="B21" s="18">
        <v>14</v>
      </c>
      <c r="C21" s="18">
        <v>1</v>
      </c>
      <c r="E21" s="18">
        <v>2</v>
      </c>
      <c r="R21" s="18">
        <v>105</v>
      </c>
    </row>
    <row r="22" spans="2:20" ht="15.75" customHeight="1" x14ac:dyDescent="0.15">
      <c r="B22" s="18">
        <v>15</v>
      </c>
      <c r="C22" s="18">
        <v>1</v>
      </c>
      <c r="E22" s="18">
        <v>1</v>
      </c>
      <c r="R22" s="18">
        <v>106</v>
      </c>
    </row>
    <row r="23" spans="2:20" ht="15.75" customHeight="1" x14ac:dyDescent="0.15">
      <c r="B23" s="18">
        <v>14</v>
      </c>
      <c r="C23" s="18">
        <v>1</v>
      </c>
      <c r="E23" s="18">
        <v>4</v>
      </c>
      <c r="R23" s="18">
        <v>107</v>
      </c>
    </row>
    <row r="24" spans="2:20" ht="15.75" customHeight="1" x14ac:dyDescent="0.15">
      <c r="B24" s="18">
        <v>13</v>
      </c>
      <c r="C24" s="18">
        <v>1</v>
      </c>
      <c r="E24" s="18">
        <v>2</v>
      </c>
      <c r="R24" s="18">
        <v>108</v>
      </c>
    </row>
    <row r="25" spans="2:20" ht="15.75" customHeight="1" x14ac:dyDescent="0.15">
      <c r="B25" s="18">
        <v>4</v>
      </c>
      <c r="C25" s="18">
        <v>1</v>
      </c>
      <c r="E25" s="18">
        <v>1</v>
      </c>
      <c r="R25" s="18">
        <v>109</v>
      </c>
    </row>
    <row r="26" spans="2:20" ht="15.75" customHeight="1" x14ac:dyDescent="0.15">
      <c r="B26" s="18">
        <v>9</v>
      </c>
      <c r="C26" s="18">
        <v>1</v>
      </c>
      <c r="E26" s="18">
        <v>2</v>
      </c>
      <c r="R26" s="18">
        <v>110</v>
      </c>
    </row>
    <row r="27" spans="2:20" ht="15.75" customHeight="1" x14ac:dyDescent="0.15">
      <c r="B27" s="18">
        <v>1</v>
      </c>
      <c r="C27" s="18">
        <v>1</v>
      </c>
      <c r="E27" s="18">
        <v>0</v>
      </c>
      <c r="R27" s="18">
        <v>111</v>
      </c>
    </row>
    <row r="28" spans="2:20" ht="15.75" customHeight="1" x14ac:dyDescent="0.15">
      <c r="B28" s="18">
        <v>27</v>
      </c>
      <c r="C28" s="18">
        <v>1</v>
      </c>
      <c r="E28" s="18">
        <v>9</v>
      </c>
      <c r="T28" s="18" t="s">
        <v>95</v>
      </c>
    </row>
  </sheetData>
  <hyperlinks>
    <hyperlink ref="A8" r:id="rId1" display="http://jamanetwork.com/journals/jama/fullarticle/322905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00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4.5" defaultRowHeight="15.75" customHeight="1" x14ac:dyDescent="0.15"/>
  <cols>
    <col min="1" max="53" width="8.6640625" customWidth="1"/>
    <col min="54" max="54" width="25.5" customWidth="1"/>
    <col min="55" max="59" width="8.6640625" customWidth="1"/>
    <col min="60" max="60" width="17.83203125" customWidth="1"/>
    <col min="61" max="61" width="20.6640625" customWidth="1"/>
    <col min="62" max="62" width="21.5" customWidth="1"/>
    <col min="63" max="63" width="19.1640625" customWidth="1"/>
    <col min="64" max="66" width="8.6640625" customWidth="1"/>
    <col min="68" max="78" width="8.6640625" customWidth="1"/>
  </cols>
  <sheetData>
    <row r="1" spans="1:78" ht="15.75" customHeight="1" x14ac:dyDescent="0.15">
      <c r="A1" s="5" t="s">
        <v>3</v>
      </c>
      <c r="B1" s="7"/>
      <c r="C1" s="9"/>
      <c r="D1" s="9"/>
      <c r="E1" s="7"/>
      <c r="F1" s="9"/>
      <c r="G1" s="9"/>
      <c r="H1" s="7"/>
      <c r="I1" s="7"/>
      <c r="J1" s="7"/>
      <c r="K1" s="7"/>
      <c r="L1" s="7"/>
      <c r="M1" s="7"/>
      <c r="N1" s="7"/>
      <c r="O1" s="7"/>
      <c r="P1" s="9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</row>
    <row r="2" spans="1:78" ht="15.75" customHeight="1" x14ac:dyDescent="0.15">
      <c r="A2" s="12" t="s">
        <v>34</v>
      </c>
      <c r="B2" s="7"/>
      <c r="C2" s="9"/>
      <c r="D2" s="9"/>
      <c r="E2" s="7"/>
      <c r="F2" s="9"/>
      <c r="G2" s="9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</row>
    <row r="3" spans="1:78" ht="15.75" customHeight="1" x14ac:dyDescent="0.15">
      <c r="A3" s="7"/>
      <c r="B3" s="14"/>
      <c r="C3" s="9"/>
      <c r="D3" s="9"/>
      <c r="E3" s="7"/>
      <c r="F3" s="70" t="s">
        <v>5</v>
      </c>
      <c r="G3" s="71"/>
      <c r="H3" s="71"/>
      <c r="I3" s="71"/>
      <c r="J3" s="71"/>
      <c r="K3" s="9"/>
      <c r="L3" s="70" t="s">
        <v>46</v>
      </c>
      <c r="M3" s="71"/>
      <c r="N3" s="70" t="s">
        <v>47</v>
      </c>
      <c r="O3" s="71"/>
      <c r="P3" s="71"/>
      <c r="Q3" s="71"/>
      <c r="R3" s="71"/>
      <c r="S3" s="7"/>
      <c r="T3" s="70" t="s">
        <v>48</v>
      </c>
      <c r="U3" s="71"/>
      <c r="V3" s="71"/>
      <c r="W3" s="71"/>
      <c r="X3" s="7"/>
      <c r="Y3" s="7"/>
      <c r="Z3" s="7"/>
      <c r="AA3" s="7"/>
      <c r="AB3" s="7"/>
      <c r="AC3" s="70" t="s">
        <v>52</v>
      </c>
      <c r="AD3" s="71"/>
      <c r="AE3" s="71"/>
      <c r="AF3" s="71"/>
      <c r="AG3" s="70" t="s">
        <v>13</v>
      </c>
      <c r="AH3" s="71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  <c r="BI3" s="70" t="s">
        <v>55</v>
      </c>
      <c r="BJ3" s="71"/>
      <c r="BK3" s="71"/>
      <c r="BL3" s="7"/>
      <c r="BM3" s="7"/>
      <c r="BN3" s="70" t="s">
        <v>56</v>
      </c>
      <c r="BO3" s="71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</row>
    <row r="4" spans="1:78" ht="15.75" customHeight="1" x14ac:dyDescent="0.15">
      <c r="A4" s="17"/>
      <c r="B4" s="19"/>
      <c r="C4" s="15" t="s">
        <v>64</v>
      </c>
      <c r="D4" s="15" t="s">
        <v>65</v>
      </c>
      <c r="E4" s="15" t="s">
        <v>66</v>
      </c>
      <c r="F4" s="4" t="s">
        <v>67</v>
      </c>
      <c r="G4" s="4" t="s">
        <v>68</v>
      </c>
      <c r="H4" s="4" t="s">
        <v>11</v>
      </c>
      <c r="I4" s="4" t="s">
        <v>12</v>
      </c>
      <c r="J4" s="4" t="s">
        <v>13</v>
      </c>
      <c r="K4" s="21" t="s">
        <v>69</v>
      </c>
      <c r="L4" s="21" t="s">
        <v>15</v>
      </c>
      <c r="M4" s="21" t="s">
        <v>16</v>
      </c>
      <c r="N4" s="23" t="s">
        <v>17</v>
      </c>
      <c r="O4" s="23" t="s">
        <v>78</v>
      </c>
      <c r="P4" s="23" t="s">
        <v>79</v>
      </c>
      <c r="Q4" s="23" t="s">
        <v>23</v>
      </c>
      <c r="R4" s="23" t="s">
        <v>59</v>
      </c>
      <c r="S4" s="23" t="s">
        <v>25</v>
      </c>
      <c r="T4" s="25" t="s">
        <v>26</v>
      </c>
      <c r="U4" s="25" t="s">
        <v>27</v>
      </c>
      <c r="V4" s="25" t="s">
        <v>80</v>
      </c>
      <c r="W4" s="25" t="s">
        <v>32</v>
      </c>
      <c r="X4" s="28" t="s">
        <v>33</v>
      </c>
      <c r="Y4" s="28" t="s">
        <v>49</v>
      </c>
      <c r="Z4" s="28" t="s">
        <v>82</v>
      </c>
      <c r="AA4" s="28" t="s">
        <v>45</v>
      </c>
      <c r="AB4" s="28" t="s">
        <v>51</v>
      </c>
      <c r="AC4" s="30" t="s">
        <v>54</v>
      </c>
      <c r="AD4" s="30" t="s">
        <v>93</v>
      </c>
      <c r="AE4" s="30" t="s">
        <v>74</v>
      </c>
      <c r="AF4" s="30" t="s">
        <v>76</v>
      </c>
      <c r="AG4" s="32" t="s">
        <v>94</v>
      </c>
      <c r="AH4" s="32" t="s">
        <v>110</v>
      </c>
      <c r="AI4" s="32" t="s">
        <v>111</v>
      </c>
      <c r="AJ4" s="32" t="s">
        <v>112</v>
      </c>
      <c r="AK4" s="32" t="s">
        <v>113</v>
      </c>
      <c r="AL4" s="32" t="s">
        <v>114</v>
      </c>
      <c r="AM4" s="34" t="s">
        <v>115</v>
      </c>
      <c r="AN4" s="34" t="s">
        <v>117</v>
      </c>
      <c r="AO4" s="34" t="s">
        <v>97</v>
      </c>
      <c r="AP4" s="34" t="s">
        <v>98</v>
      </c>
      <c r="AQ4" s="34" t="s">
        <v>99</v>
      </c>
      <c r="AR4" s="34" t="s">
        <v>118</v>
      </c>
      <c r="AS4" s="34" t="s">
        <v>101</v>
      </c>
      <c r="AT4" s="34" t="s">
        <v>119</v>
      </c>
      <c r="AU4" s="34" t="s">
        <v>120</v>
      </c>
      <c r="AV4" s="34" t="s">
        <v>121</v>
      </c>
      <c r="AW4" s="34" t="s">
        <v>122</v>
      </c>
      <c r="AX4" s="34" t="s">
        <v>123</v>
      </c>
      <c r="AY4" s="34" t="s">
        <v>124</v>
      </c>
      <c r="AZ4" s="34" t="s">
        <v>125</v>
      </c>
      <c r="BA4" s="34" t="s">
        <v>126</v>
      </c>
      <c r="BB4" s="34" t="s">
        <v>127</v>
      </c>
      <c r="BC4" s="34" t="s">
        <v>128</v>
      </c>
      <c r="BD4" s="34" t="s">
        <v>107</v>
      </c>
      <c r="BE4" s="34" t="s">
        <v>129</v>
      </c>
      <c r="BF4" s="34" t="s">
        <v>130</v>
      </c>
      <c r="BG4" s="34" t="s">
        <v>131</v>
      </c>
      <c r="BH4" s="34" t="s">
        <v>109</v>
      </c>
      <c r="BI4" s="36" t="s">
        <v>132</v>
      </c>
      <c r="BJ4" s="36" t="s">
        <v>137</v>
      </c>
      <c r="BK4" s="36" t="s">
        <v>138</v>
      </c>
      <c r="BL4" s="28" t="s">
        <v>135</v>
      </c>
      <c r="BM4" s="28" t="s">
        <v>139</v>
      </c>
      <c r="BN4" s="38" t="s">
        <v>136</v>
      </c>
      <c r="BO4" s="38" t="s">
        <v>143</v>
      </c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</row>
    <row r="5" spans="1:78" ht="15.75" customHeight="1" x14ac:dyDescent="0.15">
      <c r="A5" s="40" t="s">
        <v>144</v>
      </c>
      <c r="B5" s="29" t="str">
        <f>HYPERLINK("https://www.ncbi.nlm.nih.gov/pmc/articles/PMC424982/pdf/jcinvest00550-0042.pdf","Paper 1")</f>
        <v>Paper 1</v>
      </c>
      <c r="C5" s="9"/>
      <c r="D5" s="9"/>
      <c r="E5" s="9" t="s">
        <v>145</v>
      </c>
      <c r="F5" s="9" t="s">
        <v>145</v>
      </c>
      <c r="G5" s="9"/>
      <c r="H5" s="9" t="s">
        <v>145</v>
      </c>
      <c r="I5" s="9" t="s">
        <v>145</v>
      </c>
      <c r="J5" s="9" t="s">
        <v>145</v>
      </c>
      <c r="K5" s="9"/>
      <c r="L5" s="9"/>
      <c r="M5" s="9"/>
      <c r="N5" s="9" t="s">
        <v>145</v>
      </c>
      <c r="O5" s="9" t="s">
        <v>145</v>
      </c>
      <c r="P5" s="9"/>
      <c r="Q5" s="9" t="s">
        <v>145</v>
      </c>
      <c r="R5" s="9"/>
      <c r="S5" s="9"/>
      <c r="T5" s="9" t="s">
        <v>145</v>
      </c>
      <c r="U5" s="9" t="s">
        <v>145</v>
      </c>
      <c r="V5" s="9"/>
      <c r="W5" s="7"/>
      <c r="X5" s="7"/>
      <c r="Y5" s="7"/>
      <c r="Z5" s="9" t="s">
        <v>145</v>
      </c>
      <c r="AA5" s="7"/>
      <c r="AB5" s="7"/>
      <c r="AC5" s="9" t="s">
        <v>145</v>
      </c>
      <c r="AD5" s="7"/>
      <c r="AE5" s="7"/>
      <c r="AF5" s="9"/>
      <c r="AG5" s="9"/>
      <c r="AH5" s="9"/>
      <c r="AI5" s="9"/>
      <c r="AJ5" s="9"/>
      <c r="AK5" s="9"/>
      <c r="AL5" s="9"/>
      <c r="AM5" s="9" t="s">
        <v>145</v>
      </c>
      <c r="AN5" s="9" t="s">
        <v>145</v>
      </c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7"/>
      <c r="BI5" s="7"/>
      <c r="BJ5" s="7"/>
      <c r="BK5" s="7"/>
      <c r="BL5" s="7"/>
      <c r="BM5" s="7"/>
      <c r="BN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spans="1:78" ht="15.75" customHeight="1" x14ac:dyDescent="0.15">
      <c r="A6" s="40" t="s">
        <v>144</v>
      </c>
      <c r="B6" s="29" t="str">
        <f>HYPERLINK("http://jamanetwork.com/journals/jama/fullarticle/322905","Paper 2")</f>
        <v>Paper 2</v>
      </c>
      <c r="C6" s="9" t="s">
        <v>145</v>
      </c>
      <c r="D6" s="9" t="s">
        <v>145</v>
      </c>
      <c r="E6" s="43"/>
      <c r="F6" s="9" t="s">
        <v>150</v>
      </c>
      <c r="G6" s="9" t="s">
        <v>150</v>
      </c>
      <c r="H6" s="43"/>
      <c r="I6" s="45" t="s">
        <v>145</v>
      </c>
      <c r="J6" s="43"/>
      <c r="K6" s="45"/>
      <c r="L6" s="45"/>
      <c r="M6" s="7"/>
      <c r="N6" s="45" t="s">
        <v>155</v>
      </c>
      <c r="O6" s="45" t="s">
        <v>145</v>
      </c>
      <c r="P6" s="45" t="s">
        <v>156</v>
      </c>
      <c r="Q6" s="43"/>
      <c r="R6" s="45" t="s">
        <v>157</v>
      </c>
      <c r="S6" s="43"/>
      <c r="T6" s="45" t="s">
        <v>145</v>
      </c>
      <c r="U6" s="45" t="s">
        <v>158</v>
      </c>
      <c r="V6" s="45"/>
      <c r="W6" s="47"/>
      <c r="X6" s="47">
        <v>0.84</v>
      </c>
      <c r="Y6" s="9" t="s">
        <v>159</v>
      </c>
      <c r="Z6" s="7"/>
      <c r="AA6" s="45" t="s">
        <v>160</v>
      </c>
      <c r="AB6" s="43"/>
      <c r="AC6" s="45" t="s">
        <v>161</v>
      </c>
      <c r="AD6" s="43"/>
      <c r="AE6" s="9" t="s">
        <v>145</v>
      </c>
      <c r="AF6" s="7"/>
      <c r="AG6" s="7"/>
      <c r="AH6" s="7"/>
      <c r="AI6" s="7"/>
      <c r="AJ6" s="7"/>
      <c r="AK6" s="7"/>
      <c r="AL6" s="7"/>
      <c r="AM6" s="7"/>
      <c r="AN6" s="7"/>
      <c r="AO6" s="9" t="s">
        <v>162</v>
      </c>
      <c r="AP6" s="7"/>
      <c r="AQ6" s="7"/>
      <c r="AR6" s="7"/>
      <c r="AS6" s="9" t="s">
        <v>163</v>
      </c>
      <c r="AT6" s="7"/>
      <c r="AU6" s="9" t="s">
        <v>164</v>
      </c>
      <c r="AV6" s="9" t="s">
        <v>164</v>
      </c>
      <c r="AW6" s="9" t="s">
        <v>164</v>
      </c>
      <c r="AX6" s="7"/>
      <c r="AY6" s="7"/>
      <c r="AZ6" s="7"/>
      <c r="BA6" s="7"/>
      <c r="BB6" s="9" t="s">
        <v>163</v>
      </c>
      <c r="BC6" s="9" t="s">
        <v>163</v>
      </c>
      <c r="BD6" s="7"/>
      <c r="BE6" s="9" t="s">
        <v>145</v>
      </c>
      <c r="BF6" s="9" t="s">
        <v>163</v>
      </c>
      <c r="BG6" s="9" t="s">
        <v>163</v>
      </c>
      <c r="BH6" s="7"/>
      <c r="BI6" s="7"/>
      <c r="BJ6" s="7"/>
      <c r="BK6" s="7"/>
      <c r="BL6" s="7"/>
      <c r="BM6" s="7"/>
      <c r="BN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</row>
    <row r="7" spans="1:78" ht="15.75" customHeight="1" x14ac:dyDescent="0.15">
      <c r="A7" s="50" t="s">
        <v>144</v>
      </c>
      <c r="B7" s="51" t="str">
        <f>HYPERLINK("https://www.ncbi.nlm.nih.gov/pmc/articles/PMC2206402/","Paper 3")</f>
        <v>Paper 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6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</row>
    <row r="8" spans="1:78" ht="15.75" customHeight="1" x14ac:dyDescent="0.15">
      <c r="A8" s="40" t="s">
        <v>144</v>
      </c>
      <c r="B8" s="29" t="str">
        <f>HYPERLINK("http://www.sciencedirect.com/science/article/pii/S0140673680902329","Paper 4")</f>
        <v>Paper 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</row>
    <row r="9" spans="1:78" ht="15.75" customHeight="1" x14ac:dyDescent="0.15">
      <c r="A9" s="50" t="s">
        <v>144</v>
      </c>
      <c r="B9" s="57" t="str">
        <f>HYPERLINK("http://www.sciencedirect.com/science/article/pii/S0140673680927646","Paper 5")</f>
        <v>Paper 5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6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</row>
    <row r="10" spans="1:78" ht="15.75" customHeight="1" x14ac:dyDescent="0.15">
      <c r="A10" s="9" t="s">
        <v>170</v>
      </c>
      <c r="B10" s="59" t="s">
        <v>171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</row>
    <row r="11" spans="1:78" ht="15.75" customHeight="1" x14ac:dyDescent="0.15">
      <c r="A11" s="9" t="s">
        <v>170</v>
      </c>
      <c r="B11" s="29" t="str">
        <f>HYPERLINK("http://qjmed.oxfordjournals.org/content/qjmed/59/2/523.full.pdf","Paper 7")</f>
        <v>Paper 7</v>
      </c>
      <c r="C11" s="9">
        <v>30</v>
      </c>
      <c r="D11" s="9" t="s">
        <v>145</v>
      </c>
      <c r="E11" s="9" t="s">
        <v>172</v>
      </c>
      <c r="F11" s="9" t="s">
        <v>145</v>
      </c>
      <c r="G11" s="7"/>
      <c r="H11" s="9" t="s">
        <v>145</v>
      </c>
      <c r="I11" s="9" t="s">
        <v>145</v>
      </c>
      <c r="J11" s="9" t="s">
        <v>145</v>
      </c>
      <c r="K11" s="9"/>
      <c r="L11" s="9" t="s">
        <v>173</v>
      </c>
      <c r="M11" s="9" t="s">
        <v>174</v>
      </c>
      <c r="N11" s="9" t="s">
        <v>175</v>
      </c>
      <c r="O11" s="7"/>
      <c r="P11" s="7"/>
      <c r="Q11" s="7"/>
      <c r="R11" s="7"/>
      <c r="S11" s="9" t="s">
        <v>176</v>
      </c>
      <c r="T11" s="9" t="s">
        <v>145</v>
      </c>
      <c r="U11" s="9" t="s">
        <v>145</v>
      </c>
      <c r="V11" s="7"/>
      <c r="W11" s="9" t="s">
        <v>145</v>
      </c>
      <c r="X11" s="7"/>
      <c r="Y11" s="9"/>
      <c r="Z11" s="9" t="s">
        <v>145</v>
      </c>
      <c r="AA11" s="7"/>
      <c r="AB11" s="7"/>
      <c r="AC11" s="7"/>
      <c r="AD11" s="7"/>
      <c r="AE11" s="7"/>
      <c r="AF11" s="9" t="s">
        <v>177</v>
      </c>
      <c r="AG11" s="9"/>
      <c r="AH11" s="9" t="s">
        <v>145</v>
      </c>
      <c r="AI11" s="9" t="s">
        <v>145</v>
      </c>
      <c r="AJ11" s="9" t="s">
        <v>145</v>
      </c>
      <c r="AK11" s="9" t="s">
        <v>145</v>
      </c>
      <c r="AL11" s="9" t="s">
        <v>145</v>
      </c>
      <c r="AM11" s="9" t="s">
        <v>145</v>
      </c>
      <c r="AN11" s="7"/>
      <c r="AO11" s="9" t="s">
        <v>145</v>
      </c>
      <c r="AP11" s="9" t="s">
        <v>181</v>
      </c>
      <c r="AQ11" s="9" t="s">
        <v>181</v>
      </c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9" t="s">
        <v>183</v>
      </c>
      <c r="BC11" s="7"/>
      <c r="BD11" s="7"/>
      <c r="BE11" s="7"/>
      <c r="BF11" s="7"/>
      <c r="BG11" s="7"/>
      <c r="BH11" s="9" t="s">
        <v>184</v>
      </c>
      <c r="BI11" s="9" t="s">
        <v>185</v>
      </c>
      <c r="BJ11" s="9" t="s">
        <v>185</v>
      </c>
      <c r="BK11" s="9" t="s">
        <v>185</v>
      </c>
      <c r="BL11" s="7"/>
      <c r="BM11" s="7"/>
      <c r="BN11" s="9" t="s">
        <v>186</v>
      </c>
      <c r="BO11" s="18" t="s">
        <v>187</v>
      </c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ht="15.75" customHeight="1" x14ac:dyDescent="0.15">
      <c r="A12" s="9" t="s">
        <v>170</v>
      </c>
      <c r="B12" s="29" t="str">
        <f>HYPERLINK("https://www.ncbi.nlm.nih.gov/pubmed/2406546","Paper 8")</f>
        <v>Paper 8</v>
      </c>
      <c r="C12" s="7"/>
      <c r="D12" s="7"/>
      <c r="E12" s="7"/>
      <c r="F12" s="7"/>
      <c r="G12" s="7"/>
      <c r="H12" s="7"/>
      <c r="I12" s="7"/>
      <c r="J12" s="7"/>
      <c r="K12" s="9" t="s">
        <v>188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ht="15.75" customHeight="1" x14ac:dyDescent="0.15">
      <c r="A13" s="9" t="s">
        <v>170</v>
      </c>
      <c r="B13" s="59" t="s">
        <v>190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ht="15.75" customHeight="1" x14ac:dyDescent="0.15">
      <c r="A14" s="9" t="s">
        <v>170</v>
      </c>
      <c r="B14" s="59" t="s">
        <v>191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ht="15.75" customHeight="1" x14ac:dyDescent="0.15">
      <c r="A15" s="9" t="s">
        <v>193</v>
      </c>
      <c r="B15" s="29" t="str">
        <f>HYPERLINK("http://journals.lww.com/acsm-msse/Fulltext/1999/02000/Exertional_heat_stroke__a_case_series.4.aspx","Paper 11")</f>
        <v>Paper 11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9" t="s">
        <v>145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ht="15.75" customHeight="1" x14ac:dyDescent="0.15">
      <c r="A16" s="9" t="s">
        <v>193</v>
      </c>
      <c r="B16" s="59" t="s">
        <v>194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ht="15.75" customHeight="1" x14ac:dyDescent="0.15">
      <c r="A17" s="9" t="s">
        <v>193</v>
      </c>
      <c r="B17" s="59" t="s">
        <v>195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ht="15.75" customHeight="1" x14ac:dyDescent="0.15">
      <c r="A18" s="9" t="s">
        <v>193</v>
      </c>
      <c r="B18" s="59" t="s">
        <v>196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ht="15.75" customHeight="1" x14ac:dyDescent="0.15">
      <c r="A19" s="9" t="s">
        <v>193</v>
      </c>
      <c r="B19" s="59" t="s">
        <v>198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ht="15.75" customHeight="1" x14ac:dyDescent="0.15">
      <c r="A20" s="7"/>
      <c r="B20" s="5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ht="15.75" customHeight="1" x14ac:dyDescent="0.15">
      <c r="A21" s="7"/>
      <c r="B21" s="1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ht="15.75" customHeight="1" x14ac:dyDescent="0.15">
      <c r="A22" s="7"/>
      <c r="B22" s="1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ht="15.75" customHeight="1" x14ac:dyDescent="0.15">
      <c r="A23" s="7"/>
      <c r="B23" s="1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ht="15.75" customHeight="1" x14ac:dyDescent="0.15">
      <c r="A24" s="7"/>
      <c r="B24" s="1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ht="15.75" customHeight="1" x14ac:dyDescent="0.15">
      <c r="A25" s="7"/>
      <c r="B25" s="1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ht="15.75" customHeight="1" x14ac:dyDescent="0.15">
      <c r="A26" s="7"/>
      <c r="B26" s="1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ht="15.75" customHeight="1" x14ac:dyDescent="0.15">
      <c r="A27" s="7"/>
      <c r="B27" s="1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ht="15.75" customHeight="1" x14ac:dyDescent="0.15">
      <c r="A28" s="7"/>
      <c r="B28" s="1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ht="15.75" customHeight="1" x14ac:dyDescent="0.15">
      <c r="A29" s="7"/>
      <c r="B29" s="1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ht="15.75" customHeight="1" x14ac:dyDescent="0.15">
      <c r="A30" s="7"/>
      <c r="B30" s="1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ht="15.75" customHeight="1" x14ac:dyDescent="0.15">
      <c r="A31" s="7"/>
      <c r="B31" s="1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ht="15.75" customHeight="1" x14ac:dyDescent="0.15">
      <c r="A32" s="7"/>
      <c r="B32" s="1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ht="15.75" customHeight="1" x14ac:dyDescent="0.15">
      <c r="A33" s="7"/>
      <c r="B33" s="1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ht="15.75" customHeight="1" x14ac:dyDescent="0.15">
      <c r="A34" s="7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ht="15.75" customHeight="1" x14ac:dyDescent="0.15">
      <c r="A35" s="7"/>
      <c r="B35" s="1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ht="15.75" customHeight="1" x14ac:dyDescent="0.15">
      <c r="A36" s="7"/>
      <c r="B36" s="1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ht="15.75" customHeight="1" x14ac:dyDescent="0.15">
      <c r="A37" s="7"/>
      <c r="B37" s="1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ht="15.75" customHeight="1" x14ac:dyDescent="0.15">
      <c r="A38" s="7"/>
      <c r="B38" s="1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ht="15.75" customHeight="1" x14ac:dyDescent="0.15">
      <c r="A39" s="7"/>
      <c r="B39" s="1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ht="15.75" customHeight="1" x14ac:dyDescent="0.15">
      <c r="A40" s="7"/>
      <c r="B40" s="1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ht="15.75" customHeight="1" x14ac:dyDescent="0.15">
      <c r="A41" s="7"/>
      <c r="B41" s="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ht="15.75" customHeight="1" x14ac:dyDescent="0.15">
      <c r="A42" s="7"/>
      <c r="B42" s="1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ht="15.75" customHeight="1" x14ac:dyDescent="0.15">
      <c r="A43" s="7"/>
      <c r="B43" s="1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ht="15.75" customHeight="1" x14ac:dyDescent="0.15">
      <c r="A44" s="7"/>
      <c r="B44" s="1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ht="15.75" customHeight="1" x14ac:dyDescent="0.15">
      <c r="A45" s="7"/>
      <c r="B45" s="1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ht="15.75" customHeight="1" x14ac:dyDescent="0.15">
      <c r="A46" s="7"/>
      <c r="B46" s="1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ht="15.75" customHeight="1" x14ac:dyDescent="0.15">
      <c r="A47" s="7"/>
      <c r="B47" s="1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ht="13" x14ac:dyDescent="0.15">
      <c r="A48" s="7"/>
      <c r="B48" s="1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ht="13" x14ac:dyDescent="0.15">
      <c r="A49" s="7"/>
      <c r="B49" s="1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ht="13" x14ac:dyDescent="0.15">
      <c r="A50" s="7"/>
      <c r="B50" s="1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ht="13" x14ac:dyDescent="0.15">
      <c r="A51" s="7"/>
      <c r="B51" s="1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ht="13" x14ac:dyDescent="0.15">
      <c r="A52" s="7"/>
      <c r="B52" s="1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ht="13" x14ac:dyDescent="0.15">
      <c r="A53" s="7"/>
      <c r="B53" s="1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ht="13" x14ac:dyDescent="0.15">
      <c r="A54" s="7"/>
      <c r="B54" s="1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ht="13" x14ac:dyDescent="0.15">
      <c r="A55" s="7"/>
      <c r="B55" s="1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ht="13" x14ac:dyDescent="0.15">
      <c r="A56" s="7"/>
      <c r="B56" s="1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ht="13" x14ac:dyDescent="0.15">
      <c r="A57" s="7"/>
      <c r="B57" s="1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ht="13" x14ac:dyDescent="0.15">
      <c r="A58" s="7"/>
      <c r="B58" s="1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ht="13" x14ac:dyDescent="0.15">
      <c r="A59" s="7"/>
      <c r="B59" s="1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ht="13" x14ac:dyDescent="0.15">
      <c r="A60" s="7"/>
      <c r="B60" s="1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ht="13" x14ac:dyDescent="0.15">
      <c r="A61" s="7"/>
      <c r="B61" s="1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ht="13" x14ac:dyDescent="0.15">
      <c r="A62" s="7"/>
      <c r="B62" s="1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ht="13" x14ac:dyDescent="0.15">
      <c r="A63" s="7"/>
      <c r="B63" s="1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ht="13" x14ac:dyDescent="0.15">
      <c r="A64" s="7"/>
      <c r="B64" s="1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ht="13" x14ac:dyDescent="0.15">
      <c r="A65" s="7"/>
      <c r="B65" s="1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ht="13" x14ac:dyDescent="0.15">
      <c r="A66" s="7"/>
      <c r="B66" s="1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ht="13" x14ac:dyDescent="0.15">
      <c r="A67" s="7"/>
      <c r="B67" s="1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ht="13" x14ac:dyDescent="0.15">
      <c r="A68" s="7"/>
      <c r="B68" s="1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ht="13" x14ac:dyDescent="0.1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ht="13" x14ac:dyDescent="0.1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ht="13" x14ac:dyDescent="0.1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ht="13" x14ac:dyDescent="0.1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ht="13" x14ac:dyDescent="0.1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ht="13" x14ac:dyDescent="0.1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ht="13" x14ac:dyDescent="0.15">
      <c r="A75" s="7"/>
      <c r="B75" s="1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ht="13" x14ac:dyDescent="0.15">
      <c r="A76" s="7"/>
      <c r="B76" s="1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ht="13" x14ac:dyDescent="0.15">
      <c r="A77" s="7"/>
      <c r="B77" s="1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ht="13" x14ac:dyDescent="0.15">
      <c r="A78" s="7"/>
      <c r="B78" s="1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ht="13" x14ac:dyDescent="0.15">
      <c r="A79" s="7"/>
      <c r="B79" s="1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ht="13" x14ac:dyDescent="0.15">
      <c r="A80" s="7"/>
      <c r="B80" s="1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ht="13" x14ac:dyDescent="0.15">
      <c r="A81" s="7"/>
      <c r="B81" s="1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ht="13" x14ac:dyDescent="0.15">
      <c r="A82" s="7"/>
      <c r="B82" s="1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ht="13" x14ac:dyDescent="0.15">
      <c r="A83" s="7"/>
      <c r="B83" s="1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ht="13" x14ac:dyDescent="0.15">
      <c r="A84" s="7"/>
      <c r="B84" s="1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ht="13" x14ac:dyDescent="0.15">
      <c r="A85" s="7"/>
      <c r="B85" s="1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ht="13" x14ac:dyDescent="0.15">
      <c r="A86" s="7"/>
      <c r="B86" s="1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ht="13" x14ac:dyDescent="0.15">
      <c r="A87" s="7"/>
      <c r="B87" s="1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ht="13" x14ac:dyDescent="0.15">
      <c r="A88" s="7"/>
      <c r="B88" s="1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ht="13" x14ac:dyDescent="0.15">
      <c r="A89" s="7"/>
      <c r="B89" s="1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ht="13" x14ac:dyDescent="0.15">
      <c r="A90" s="7"/>
      <c r="B90" s="1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ht="13" x14ac:dyDescent="0.15">
      <c r="A91" s="7"/>
      <c r="B91" s="1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ht="13" x14ac:dyDescent="0.15">
      <c r="A92" s="7"/>
      <c r="B92" s="1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ht="13" x14ac:dyDescent="0.15">
      <c r="A93" s="7"/>
      <c r="B93" s="1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ht="13" x14ac:dyDescent="0.15">
      <c r="A94" s="7"/>
      <c r="B94" s="1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ht="13" x14ac:dyDescent="0.15">
      <c r="A95" s="7"/>
      <c r="B95" s="1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ht="13" x14ac:dyDescent="0.15">
      <c r="A96" s="7"/>
      <c r="B96" s="1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ht="13" x14ac:dyDescent="0.15">
      <c r="A97" s="7"/>
      <c r="B97" s="1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ht="13" x14ac:dyDescent="0.15">
      <c r="A98" s="7"/>
      <c r="B98" s="1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ht="13" x14ac:dyDescent="0.15">
      <c r="A99" s="7"/>
      <c r="B99" s="1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ht="13" x14ac:dyDescent="0.15">
      <c r="A100" s="7"/>
      <c r="B100" s="1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ht="13" x14ac:dyDescent="0.15">
      <c r="A101" s="7"/>
      <c r="B101" s="1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ht="13" x14ac:dyDescent="0.15">
      <c r="A102" s="7"/>
      <c r="B102" s="1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ht="13" x14ac:dyDescent="0.15">
      <c r="A103" s="7"/>
      <c r="B103" s="1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ht="13" x14ac:dyDescent="0.15">
      <c r="A104" s="7"/>
      <c r="B104" s="1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ht="13" x14ac:dyDescent="0.15">
      <c r="A105" s="7"/>
      <c r="B105" s="1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ht="13" x14ac:dyDescent="0.15">
      <c r="A106" s="7"/>
      <c r="B106" s="1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ht="13" x14ac:dyDescent="0.15">
      <c r="A107" s="7"/>
      <c r="B107" s="1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ht="13" x14ac:dyDescent="0.15">
      <c r="A108" s="7"/>
      <c r="B108" s="1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 ht="13" x14ac:dyDescent="0.15">
      <c r="A109" s="7"/>
      <c r="B109" s="1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 ht="13" x14ac:dyDescent="0.15">
      <c r="A110" s="7"/>
      <c r="B110" s="1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 ht="13" x14ac:dyDescent="0.15">
      <c r="A111" s="7"/>
      <c r="B111" s="1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 ht="13" x14ac:dyDescent="0.15">
      <c r="A112" s="7"/>
      <c r="B112" s="1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ht="13" x14ac:dyDescent="0.15">
      <c r="A113" s="7"/>
      <c r="B113" s="1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 ht="13" x14ac:dyDescent="0.15">
      <c r="A114" s="7"/>
      <c r="B114" s="1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 ht="13" x14ac:dyDescent="0.15">
      <c r="A115" s="7"/>
      <c r="B115" s="1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 ht="13" x14ac:dyDescent="0.15">
      <c r="A116" s="7"/>
      <c r="B116" s="1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 ht="13" x14ac:dyDescent="0.15">
      <c r="A117" s="7"/>
      <c r="B117" s="1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 ht="13" x14ac:dyDescent="0.15">
      <c r="A118" s="7"/>
      <c r="B118" s="1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 ht="13" x14ac:dyDescent="0.15">
      <c r="A119" s="7"/>
      <c r="B119" s="1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ht="13" x14ac:dyDescent="0.15">
      <c r="A120" s="7"/>
      <c r="B120" s="1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1:78" ht="13" x14ac:dyDescent="0.15">
      <c r="A121" s="7"/>
      <c r="B121" s="1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1:78" ht="13" x14ac:dyDescent="0.15">
      <c r="A122" s="7"/>
      <c r="B122" s="1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1:78" ht="13" x14ac:dyDescent="0.15">
      <c r="A123" s="7"/>
      <c r="B123" s="1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1:78" ht="13" x14ac:dyDescent="0.15">
      <c r="A124" s="7"/>
      <c r="B124" s="1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ht="13" x14ac:dyDescent="0.15">
      <c r="A125" s="7"/>
      <c r="B125" s="1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1:78" ht="13" x14ac:dyDescent="0.15">
      <c r="A126" s="7"/>
      <c r="B126" s="1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1:78" ht="13" x14ac:dyDescent="0.15">
      <c r="A127" s="7"/>
      <c r="B127" s="1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1:78" ht="13" x14ac:dyDescent="0.15">
      <c r="A128" s="7"/>
      <c r="B128" s="1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1:78" ht="13" x14ac:dyDescent="0.15">
      <c r="A129" s="7"/>
      <c r="B129" s="1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1:78" ht="13" x14ac:dyDescent="0.15">
      <c r="A130" s="7"/>
      <c r="B130" s="1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1:78" ht="13" x14ac:dyDescent="0.15">
      <c r="A131" s="7"/>
      <c r="B131" s="1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1:78" ht="13" x14ac:dyDescent="0.15">
      <c r="A132" s="7"/>
      <c r="B132" s="1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1:78" ht="13" x14ac:dyDescent="0.15">
      <c r="A133" s="7"/>
      <c r="B133" s="1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1:78" ht="13" x14ac:dyDescent="0.15">
      <c r="A134" s="7"/>
      <c r="B134" s="1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1:78" ht="13" x14ac:dyDescent="0.15">
      <c r="A135" s="7"/>
      <c r="B135" s="1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1:78" ht="13" x14ac:dyDescent="0.15">
      <c r="A136" s="7"/>
      <c r="B136" s="1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1:78" ht="13" x14ac:dyDescent="0.15">
      <c r="A137" s="7"/>
      <c r="B137" s="1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1:78" ht="13" x14ac:dyDescent="0.15">
      <c r="A138" s="7"/>
      <c r="B138" s="1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1:78" ht="13" x14ac:dyDescent="0.15">
      <c r="A139" s="7"/>
      <c r="B139" s="1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1:78" ht="13" x14ac:dyDescent="0.15">
      <c r="A140" s="7"/>
      <c r="B140" s="1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1:78" ht="13" x14ac:dyDescent="0.15">
      <c r="A141" s="7"/>
      <c r="B141" s="1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1:78" ht="13" x14ac:dyDescent="0.15">
      <c r="A142" s="7"/>
      <c r="B142" s="1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1:78" ht="13" x14ac:dyDescent="0.15">
      <c r="A143" s="7"/>
      <c r="B143" s="1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1:78" ht="13" x14ac:dyDescent="0.15">
      <c r="A144" s="7"/>
      <c r="B144" s="1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1:78" ht="13" x14ac:dyDescent="0.15">
      <c r="A145" s="7"/>
      <c r="B145" s="1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1:78" ht="13" x14ac:dyDescent="0.15">
      <c r="A146" s="7"/>
      <c r="B146" s="1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1:78" ht="13" x14ac:dyDescent="0.15">
      <c r="A147" s="7"/>
      <c r="B147" s="1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1:78" ht="13" x14ac:dyDescent="0.15">
      <c r="A148" s="7"/>
      <c r="B148" s="1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1:78" ht="13" x14ac:dyDescent="0.15">
      <c r="A149" s="7"/>
      <c r="B149" s="1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1:78" ht="13" x14ac:dyDescent="0.15">
      <c r="A150" s="7"/>
      <c r="B150" s="1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1:78" ht="13" x14ac:dyDescent="0.15">
      <c r="A151" s="7"/>
      <c r="B151" s="1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1:78" ht="13" x14ac:dyDescent="0.15">
      <c r="A152" s="7"/>
      <c r="B152" s="1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1:78" ht="13" x14ac:dyDescent="0.15">
      <c r="A153" s="7"/>
      <c r="B153" s="1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:78" ht="13" x14ac:dyDescent="0.15">
      <c r="A154" s="7"/>
      <c r="B154" s="1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:78" ht="13" x14ac:dyDescent="0.15">
      <c r="A155" s="7"/>
      <c r="B155" s="1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1:78" ht="13" x14ac:dyDescent="0.15">
      <c r="A156" s="7"/>
      <c r="B156" s="1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1:78" ht="13" x14ac:dyDescent="0.15">
      <c r="A157" s="7"/>
      <c r="B157" s="1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1:78" ht="13" x14ac:dyDescent="0.15">
      <c r="A158" s="7"/>
      <c r="B158" s="1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1:78" ht="13" x14ac:dyDescent="0.15">
      <c r="A159" s="7"/>
      <c r="B159" s="1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1:78" ht="13" x14ac:dyDescent="0.15">
      <c r="A160" s="7"/>
      <c r="B160" s="1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1:78" ht="13" x14ac:dyDescent="0.15">
      <c r="A161" s="7"/>
      <c r="B161" s="1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1:78" ht="13" x14ac:dyDescent="0.15">
      <c r="A162" s="7"/>
      <c r="B162" s="1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1:78" ht="13" x14ac:dyDescent="0.15">
      <c r="A163" s="7"/>
      <c r="B163" s="1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1:78" ht="13" x14ac:dyDescent="0.15">
      <c r="A164" s="7"/>
      <c r="B164" s="1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1:78" ht="13" x14ac:dyDescent="0.15">
      <c r="A165" s="7"/>
      <c r="B165" s="1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1:78" ht="13" x14ac:dyDescent="0.15">
      <c r="A166" s="7"/>
      <c r="B166" s="1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1:78" ht="13" x14ac:dyDescent="0.15">
      <c r="A167" s="7"/>
      <c r="B167" s="1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1:78" ht="13" x14ac:dyDescent="0.15">
      <c r="A168" s="7"/>
      <c r="B168" s="1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1:78" ht="13" x14ac:dyDescent="0.15">
      <c r="A169" s="7"/>
      <c r="B169" s="1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1:78" ht="13" x14ac:dyDescent="0.15">
      <c r="A170" s="7"/>
      <c r="B170" s="1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1:78" ht="13" x14ac:dyDescent="0.15">
      <c r="A171" s="7"/>
      <c r="B171" s="1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1:78" ht="13" x14ac:dyDescent="0.15">
      <c r="A172" s="7"/>
      <c r="B172" s="1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1:78" ht="13" x14ac:dyDescent="0.15">
      <c r="A173" s="7"/>
      <c r="B173" s="1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1:78" ht="13" x14ac:dyDescent="0.15">
      <c r="A174" s="7"/>
      <c r="B174" s="1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1:78" ht="13" x14ac:dyDescent="0.15">
      <c r="A175" s="7"/>
      <c r="B175" s="1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1:78" ht="13" x14ac:dyDescent="0.15">
      <c r="A176" s="7"/>
      <c r="B176" s="1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1:78" ht="13" x14ac:dyDescent="0.15">
      <c r="A177" s="7"/>
      <c r="B177" s="1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1:78" ht="13" x14ac:dyDescent="0.15">
      <c r="A178" s="7"/>
      <c r="B178" s="1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1:78" ht="13" x14ac:dyDescent="0.15">
      <c r="A179" s="7"/>
      <c r="B179" s="1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1:78" ht="13" x14ac:dyDescent="0.15">
      <c r="A180" s="7"/>
      <c r="B180" s="1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1:78" ht="13" x14ac:dyDescent="0.15">
      <c r="A181" s="7"/>
      <c r="B181" s="1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1:78" ht="13" x14ac:dyDescent="0.15">
      <c r="A182" s="7"/>
      <c r="B182" s="1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1:78" ht="13" x14ac:dyDescent="0.15">
      <c r="A183" s="7"/>
      <c r="B183" s="1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1:78" ht="13" x14ac:dyDescent="0.15">
      <c r="A184" s="7"/>
      <c r="B184" s="1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1:78" ht="13" x14ac:dyDescent="0.15">
      <c r="A185" s="7"/>
      <c r="B185" s="1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1:78" ht="13" x14ac:dyDescent="0.15">
      <c r="A186" s="7"/>
      <c r="B186" s="1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1:78" ht="13" x14ac:dyDescent="0.15">
      <c r="A187" s="7"/>
      <c r="B187" s="1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1:78" ht="13" x14ac:dyDescent="0.15">
      <c r="A188" s="7"/>
      <c r="B188" s="1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1:78" ht="13" x14ac:dyDescent="0.15">
      <c r="A189" s="7"/>
      <c r="B189" s="1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1:78" ht="13" x14ac:dyDescent="0.15">
      <c r="A190" s="7"/>
      <c r="B190" s="1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1:78" ht="13" x14ac:dyDescent="0.15">
      <c r="A191" s="7"/>
      <c r="B191" s="1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1:78" ht="13" x14ac:dyDescent="0.15">
      <c r="A192" s="7"/>
      <c r="B192" s="1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1:78" ht="13" x14ac:dyDescent="0.15">
      <c r="A193" s="7"/>
      <c r="B193" s="1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1:78" ht="13" x14ac:dyDescent="0.15">
      <c r="A194" s="7"/>
      <c r="B194" s="1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1:78" ht="13" x14ac:dyDescent="0.15">
      <c r="A195" s="7"/>
      <c r="B195" s="1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1:78" ht="13" x14ac:dyDescent="0.15">
      <c r="A196" s="7"/>
      <c r="B196" s="1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1:78" ht="13" x14ac:dyDescent="0.15">
      <c r="A197" s="7"/>
      <c r="B197" s="1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1:78" ht="13" x14ac:dyDescent="0.15">
      <c r="A198" s="7"/>
      <c r="B198" s="1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1:78" ht="13" x14ac:dyDescent="0.15">
      <c r="A199" s="7"/>
      <c r="B199" s="1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1:78" ht="13" x14ac:dyDescent="0.15">
      <c r="A200" s="7"/>
      <c r="B200" s="1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1:78" ht="13" x14ac:dyDescent="0.15">
      <c r="A201" s="7"/>
      <c r="B201" s="1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1:78" ht="13" x14ac:dyDescent="0.15">
      <c r="A202" s="7"/>
      <c r="B202" s="1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1:78" ht="13" x14ac:dyDescent="0.15">
      <c r="A203" s="7"/>
      <c r="B203" s="1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1:78" ht="13" x14ac:dyDescent="0.15">
      <c r="A204" s="7"/>
      <c r="B204" s="1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1:78" ht="13" x14ac:dyDescent="0.15">
      <c r="A205" s="7"/>
      <c r="B205" s="1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1:78" ht="13" x14ac:dyDescent="0.15">
      <c r="A206" s="7"/>
      <c r="B206" s="1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1:78" ht="13" x14ac:dyDescent="0.15">
      <c r="A207" s="7"/>
      <c r="B207" s="1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1:78" ht="13" x14ac:dyDescent="0.15">
      <c r="A208" s="7"/>
      <c r="B208" s="1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1:78" ht="13" x14ac:dyDescent="0.15">
      <c r="A209" s="7"/>
      <c r="B209" s="1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1:78" ht="13" x14ac:dyDescent="0.15">
      <c r="A210" s="7"/>
      <c r="B210" s="1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1:78" ht="13" x14ac:dyDescent="0.15">
      <c r="A211" s="7"/>
      <c r="B211" s="1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1:78" ht="13" x14ac:dyDescent="0.15">
      <c r="A212" s="7"/>
      <c r="B212" s="1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 ht="13" x14ac:dyDescent="0.15">
      <c r="A213" s="7"/>
      <c r="B213" s="1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1:78" ht="13" x14ac:dyDescent="0.15">
      <c r="A214" s="7"/>
      <c r="B214" s="1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1:78" ht="13" x14ac:dyDescent="0.15">
      <c r="A215" s="7"/>
      <c r="B215" s="1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 ht="13" x14ac:dyDescent="0.15">
      <c r="A216" s="7"/>
      <c r="B216" s="1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 ht="13" x14ac:dyDescent="0.15">
      <c r="A217" s="7"/>
      <c r="B217" s="1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1:78" ht="13" x14ac:dyDescent="0.15">
      <c r="A218" s="7"/>
      <c r="B218" s="1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1:78" ht="13" x14ac:dyDescent="0.15">
      <c r="A219" s="7"/>
      <c r="B219" s="1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78" ht="13" x14ac:dyDescent="0.15">
      <c r="A220" s="7"/>
      <c r="B220" s="1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1:78" ht="13" x14ac:dyDescent="0.15">
      <c r="A221" s="7"/>
      <c r="B221" s="1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1:78" ht="13" x14ac:dyDescent="0.15">
      <c r="A222" s="7"/>
      <c r="B222" s="1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1:78" ht="13" x14ac:dyDescent="0.15">
      <c r="A223" s="7"/>
      <c r="B223" s="1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1:78" ht="13" x14ac:dyDescent="0.15">
      <c r="A224" s="7"/>
      <c r="B224" s="1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1:78" ht="13" x14ac:dyDescent="0.15">
      <c r="A225" s="7"/>
      <c r="B225" s="1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1:78" ht="13" x14ac:dyDescent="0.15">
      <c r="A226" s="7"/>
      <c r="B226" s="1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1:78" ht="13" x14ac:dyDescent="0.15">
      <c r="A227" s="7"/>
      <c r="B227" s="1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1:78" ht="13" x14ac:dyDescent="0.15">
      <c r="A228" s="7"/>
      <c r="B228" s="1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 ht="13" x14ac:dyDescent="0.15">
      <c r="A229" s="7"/>
      <c r="B229" s="1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 ht="13" x14ac:dyDescent="0.15">
      <c r="A230" s="7"/>
      <c r="B230" s="1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1:78" ht="13" x14ac:dyDescent="0.15">
      <c r="A231" s="7"/>
      <c r="B231" s="1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1:78" ht="13" x14ac:dyDescent="0.15">
      <c r="A232" s="7"/>
      <c r="B232" s="1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1:78" ht="13" x14ac:dyDescent="0.15">
      <c r="A233" s="7"/>
      <c r="B233" s="1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1:78" ht="13" x14ac:dyDescent="0.15">
      <c r="A234" s="7"/>
      <c r="B234" s="1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1:78" ht="13" x14ac:dyDescent="0.15">
      <c r="A235" s="7"/>
      <c r="B235" s="1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1:78" ht="13" x14ac:dyDescent="0.15">
      <c r="A236" s="7"/>
      <c r="B236" s="1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1:78" ht="13" x14ac:dyDescent="0.15">
      <c r="A237" s="7"/>
      <c r="B237" s="1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1:78" ht="13" x14ac:dyDescent="0.15">
      <c r="A238" s="7"/>
      <c r="B238" s="1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1:78" ht="13" x14ac:dyDescent="0.15">
      <c r="A239" s="7"/>
      <c r="B239" s="1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1:78" ht="13" x14ac:dyDescent="0.15">
      <c r="A240" s="7"/>
      <c r="B240" s="1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1:78" ht="13" x14ac:dyDescent="0.15">
      <c r="A241" s="7"/>
      <c r="B241" s="1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1:78" ht="13" x14ac:dyDescent="0.15">
      <c r="A242" s="7"/>
      <c r="B242" s="1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1:78" ht="13" x14ac:dyDescent="0.15">
      <c r="A243" s="7"/>
      <c r="B243" s="1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1:78" ht="13" x14ac:dyDescent="0.15">
      <c r="A244" s="7"/>
      <c r="B244" s="1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1:78" ht="13" x14ac:dyDescent="0.15">
      <c r="A245" s="7"/>
      <c r="B245" s="1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1:78" ht="13" x14ac:dyDescent="0.15">
      <c r="A246" s="7"/>
      <c r="B246" s="1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1:78" ht="13" x14ac:dyDescent="0.15">
      <c r="A247" s="7"/>
      <c r="B247" s="1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1:78" ht="13" x14ac:dyDescent="0.15">
      <c r="A248" s="7"/>
      <c r="B248" s="1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1:78" ht="13" x14ac:dyDescent="0.15">
      <c r="A249" s="7"/>
      <c r="B249" s="1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1:78" ht="13" x14ac:dyDescent="0.15">
      <c r="A250" s="7"/>
      <c r="B250" s="1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1:78" ht="13" x14ac:dyDescent="0.15">
      <c r="A251" s="7"/>
      <c r="B251" s="1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1:78" ht="13" x14ac:dyDescent="0.15">
      <c r="A252" s="7"/>
      <c r="B252" s="1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1:78" ht="13" x14ac:dyDescent="0.15">
      <c r="A253" s="7"/>
      <c r="B253" s="1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1:78" ht="13" x14ac:dyDescent="0.15">
      <c r="A254" s="7"/>
      <c r="B254" s="1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1:78" ht="13" x14ac:dyDescent="0.15">
      <c r="A255" s="7"/>
      <c r="B255" s="1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1:78" ht="13" x14ac:dyDescent="0.15">
      <c r="A256" s="7"/>
      <c r="B256" s="1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1:78" ht="13" x14ac:dyDescent="0.15">
      <c r="A257" s="7"/>
      <c r="B257" s="1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1:78" ht="13" x14ac:dyDescent="0.15">
      <c r="A258" s="7"/>
      <c r="B258" s="1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1:78" ht="13" x14ac:dyDescent="0.15">
      <c r="A259" s="7"/>
      <c r="B259" s="1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1:78" ht="13" x14ac:dyDescent="0.15">
      <c r="A260" s="7"/>
      <c r="B260" s="1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1:78" ht="13" x14ac:dyDescent="0.15">
      <c r="A261" s="7"/>
      <c r="B261" s="1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1:78" ht="13" x14ac:dyDescent="0.15">
      <c r="A262" s="7"/>
      <c r="B262" s="1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1:78" ht="13" x14ac:dyDescent="0.15">
      <c r="A263" s="7"/>
      <c r="B263" s="1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1:78" ht="13" x14ac:dyDescent="0.15">
      <c r="A264" s="7"/>
      <c r="B264" s="1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1:78" ht="13" x14ac:dyDescent="0.15">
      <c r="A265" s="7"/>
      <c r="B265" s="1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1:78" ht="13" x14ac:dyDescent="0.15">
      <c r="A266" s="7"/>
      <c r="B266" s="1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1:78" ht="13" x14ac:dyDescent="0.15">
      <c r="A267" s="7"/>
      <c r="B267" s="1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1:78" ht="13" x14ac:dyDescent="0.15">
      <c r="A268" s="7"/>
      <c r="B268" s="1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1:78" ht="13" x14ac:dyDescent="0.15">
      <c r="A269" s="7"/>
      <c r="B269" s="1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1:78" ht="13" x14ac:dyDescent="0.15">
      <c r="A270" s="7"/>
      <c r="B270" s="1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1:78" ht="13" x14ac:dyDescent="0.15">
      <c r="A271" s="7"/>
      <c r="B271" s="1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1:78" ht="13" x14ac:dyDescent="0.15">
      <c r="A272" s="7"/>
      <c r="B272" s="1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1:78" ht="13" x14ac:dyDescent="0.15">
      <c r="A273" s="7"/>
      <c r="B273" s="1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1:78" ht="13" x14ac:dyDescent="0.15">
      <c r="A274" s="7"/>
      <c r="B274" s="1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1:78" ht="13" x14ac:dyDescent="0.15">
      <c r="A275" s="7"/>
      <c r="B275" s="1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1:78" ht="13" x14ac:dyDescent="0.15">
      <c r="A276" s="7"/>
      <c r="B276" s="1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1:78" ht="13" x14ac:dyDescent="0.15">
      <c r="A277" s="7"/>
      <c r="B277" s="1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1:78" ht="13" x14ac:dyDescent="0.15">
      <c r="A278" s="7"/>
      <c r="B278" s="1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1:78" ht="13" x14ac:dyDescent="0.15">
      <c r="A279" s="7"/>
      <c r="B279" s="1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1:78" ht="13" x14ac:dyDescent="0.15">
      <c r="A280" s="7"/>
      <c r="B280" s="1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1:78" ht="13" x14ac:dyDescent="0.15">
      <c r="A281" s="7"/>
      <c r="B281" s="1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1:78" ht="13" x14ac:dyDescent="0.15">
      <c r="A282" s="7"/>
      <c r="B282" s="1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1:78" ht="13" x14ac:dyDescent="0.15">
      <c r="A283" s="7"/>
      <c r="B283" s="1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1:78" ht="13" x14ac:dyDescent="0.15">
      <c r="A284" s="7"/>
      <c r="B284" s="1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1:78" ht="13" x14ac:dyDescent="0.15">
      <c r="A285" s="7"/>
      <c r="B285" s="1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1:78" ht="13" x14ac:dyDescent="0.15">
      <c r="A286" s="7"/>
      <c r="B286" s="1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1:78" ht="13" x14ac:dyDescent="0.15">
      <c r="A287" s="7"/>
      <c r="B287" s="1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1:78" ht="13" x14ac:dyDescent="0.15">
      <c r="A288" s="7"/>
      <c r="B288" s="1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1:78" ht="13" x14ac:dyDescent="0.15">
      <c r="A289" s="7"/>
      <c r="B289" s="1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1:78" ht="13" x14ac:dyDescent="0.15">
      <c r="A290" s="7"/>
      <c r="B290" s="1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1:78" ht="13" x14ac:dyDescent="0.15">
      <c r="A291" s="7"/>
      <c r="B291" s="1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1:78" ht="13" x14ac:dyDescent="0.15">
      <c r="A292" s="7"/>
      <c r="B292" s="1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1:78" ht="13" x14ac:dyDescent="0.15">
      <c r="A293" s="7"/>
      <c r="B293" s="1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1:78" ht="13" x14ac:dyDescent="0.15">
      <c r="A294" s="7"/>
      <c r="B294" s="1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1:78" ht="13" x14ac:dyDescent="0.15">
      <c r="A295" s="7"/>
      <c r="B295" s="1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1:78" ht="13" x14ac:dyDescent="0.15">
      <c r="A296" s="7"/>
      <c r="B296" s="1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1:78" ht="13" x14ac:dyDescent="0.15">
      <c r="A297" s="7"/>
      <c r="B297" s="1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1:78" ht="13" x14ac:dyDescent="0.15">
      <c r="A298" s="7"/>
      <c r="B298" s="1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1:78" ht="13" x14ac:dyDescent="0.15">
      <c r="A299" s="7"/>
      <c r="B299" s="1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1:78" ht="13" x14ac:dyDescent="0.15">
      <c r="A300" s="7"/>
      <c r="B300" s="1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1:78" ht="13" x14ac:dyDescent="0.15">
      <c r="A301" s="7"/>
      <c r="B301" s="1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1:78" ht="13" x14ac:dyDescent="0.15">
      <c r="A302" s="7"/>
      <c r="B302" s="1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1:78" ht="13" x14ac:dyDescent="0.15">
      <c r="A303" s="7"/>
      <c r="B303" s="1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1:78" ht="13" x14ac:dyDescent="0.15">
      <c r="A304" s="7"/>
      <c r="B304" s="1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1:78" ht="13" x14ac:dyDescent="0.15">
      <c r="A305" s="7"/>
      <c r="B305" s="1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1:78" ht="13" x14ac:dyDescent="0.15">
      <c r="A306" s="7"/>
      <c r="B306" s="1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1:78" ht="13" x14ac:dyDescent="0.15">
      <c r="A307" s="7"/>
      <c r="B307" s="1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1:78" ht="13" x14ac:dyDescent="0.15">
      <c r="A308" s="7"/>
      <c r="B308" s="1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1:78" ht="13" x14ac:dyDescent="0.15">
      <c r="A309" s="7"/>
      <c r="B309" s="1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1:78" ht="13" x14ac:dyDescent="0.15">
      <c r="A310" s="7"/>
      <c r="B310" s="1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1:78" ht="13" x14ac:dyDescent="0.15">
      <c r="A311" s="7"/>
      <c r="B311" s="1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1:78" ht="13" x14ac:dyDescent="0.15">
      <c r="A312" s="7"/>
      <c r="B312" s="1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1:78" ht="13" x14ac:dyDescent="0.15">
      <c r="A313" s="7"/>
      <c r="B313" s="1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1:78" ht="13" x14ac:dyDescent="0.15">
      <c r="A314" s="7"/>
      <c r="B314" s="1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1:78" ht="13" x14ac:dyDescent="0.15">
      <c r="A315" s="7"/>
      <c r="B315" s="1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1:78" ht="13" x14ac:dyDescent="0.15">
      <c r="A316" s="7"/>
      <c r="B316" s="1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1:78" ht="13" x14ac:dyDescent="0.15">
      <c r="A317" s="7"/>
      <c r="B317" s="1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1:78" ht="13" x14ac:dyDescent="0.15">
      <c r="A318" s="7"/>
      <c r="B318" s="1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1:78" ht="13" x14ac:dyDescent="0.15">
      <c r="A319" s="7"/>
      <c r="B319" s="1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1:78" ht="13" x14ac:dyDescent="0.15">
      <c r="A320" s="7"/>
      <c r="B320" s="1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1:78" ht="13" x14ac:dyDescent="0.15">
      <c r="A321" s="7"/>
      <c r="B321" s="1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1:78" ht="13" x14ac:dyDescent="0.15">
      <c r="A322" s="7"/>
      <c r="B322" s="1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1:78" ht="13" x14ac:dyDescent="0.15">
      <c r="A323" s="7"/>
      <c r="B323" s="1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1:78" ht="13" x14ac:dyDescent="0.15">
      <c r="A324" s="7"/>
      <c r="B324" s="1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1:78" ht="13" x14ac:dyDescent="0.15">
      <c r="A325" s="7"/>
      <c r="B325" s="1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1:78" ht="13" x14ac:dyDescent="0.15">
      <c r="A326" s="7"/>
      <c r="B326" s="1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1:78" ht="13" x14ac:dyDescent="0.15">
      <c r="A327" s="7"/>
      <c r="B327" s="1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1:78" ht="13" x14ac:dyDescent="0.15">
      <c r="A328" s="7"/>
      <c r="B328" s="1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1:78" ht="13" x14ac:dyDescent="0.15">
      <c r="A329" s="7"/>
      <c r="B329" s="1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1:78" ht="13" x14ac:dyDescent="0.15">
      <c r="A330" s="7"/>
      <c r="B330" s="1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1:78" ht="13" x14ac:dyDescent="0.15">
      <c r="A331" s="7"/>
      <c r="B331" s="1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1:78" ht="13" x14ac:dyDescent="0.15">
      <c r="A332" s="7"/>
      <c r="B332" s="1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1:78" ht="13" x14ac:dyDescent="0.15">
      <c r="A333" s="7"/>
      <c r="B333" s="1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1:78" ht="13" x14ac:dyDescent="0.15">
      <c r="A334" s="7"/>
      <c r="B334" s="1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1:78" ht="13" x14ac:dyDescent="0.15">
      <c r="A335" s="7"/>
      <c r="B335" s="1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1:78" ht="13" x14ac:dyDescent="0.15">
      <c r="A336" s="7"/>
      <c r="B336" s="1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1:78" ht="13" x14ac:dyDescent="0.15">
      <c r="A337" s="7"/>
      <c r="B337" s="1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1:78" ht="13" x14ac:dyDescent="0.15">
      <c r="A338" s="7"/>
      <c r="B338" s="1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1:78" ht="13" x14ac:dyDescent="0.15">
      <c r="A339" s="7"/>
      <c r="B339" s="1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1:78" ht="13" x14ac:dyDescent="0.15">
      <c r="A340" s="7"/>
      <c r="B340" s="1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1:78" ht="13" x14ac:dyDescent="0.15">
      <c r="A341" s="7"/>
      <c r="B341" s="1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1:78" ht="13" x14ac:dyDescent="0.15">
      <c r="A342" s="7"/>
      <c r="B342" s="1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1:78" ht="13" x14ac:dyDescent="0.15">
      <c r="A343" s="7"/>
      <c r="B343" s="1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1:78" ht="13" x14ac:dyDescent="0.15">
      <c r="A344" s="7"/>
      <c r="B344" s="1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1:78" ht="13" x14ac:dyDescent="0.15">
      <c r="A345" s="7"/>
      <c r="B345" s="1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1:78" ht="13" x14ac:dyDescent="0.15">
      <c r="A346" s="7"/>
      <c r="B346" s="1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1:78" ht="13" x14ac:dyDescent="0.15">
      <c r="A347" s="7"/>
      <c r="B347" s="1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1:78" ht="13" x14ac:dyDescent="0.15">
      <c r="A348" s="7"/>
      <c r="B348" s="1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1:78" ht="13" x14ac:dyDescent="0.15">
      <c r="A349" s="7"/>
      <c r="B349" s="1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1:78" ht="13" x14ac:dyDescent="0.15">
      <c r="A350" s="7"/>
      <c r="B350" s="1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1:78" ht="13" x14ac:dyDescent="0.15">
      <c r="A351" s="7"/>
      <c r="B351" s="1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1:78" ht="13" x14ac:dyDescent="0.15">
      <c r="A352" s="7"/>
      <c r="B352" s="1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1:78" ht="13" x14ac:dyDescent="0.15">
      <c r="A353" s="7"/>
      <c r="B353" s="1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1:78" ht="13" x14ac:dyDescent="0.15">
      <c r="A354" s="7"/>
      <c r="B354" s="1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1:78" ht="13" x14ac:dyDescent="0.15">
      <c r="A355" s="7"/>
      <c r="B355" s="1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1:78" ht="13" x14ac:dyDescent="0.15">
      <c r="A356" s="7"/>
      <c r="B356" s="1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1:78" ht="13" x14ac:dyDescent="0.15">
      <c r="A357" s="7"/>
      <c r="B357" s="1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1:78" ht="13" x14ac:dyDescent="0.15">
      <c r="A358" s="7"/>
      <c r="B358" s="1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1:78" ht="13" x14ac:dyDescent="0.15">
      <c r="A359" s="7"/>
      <c r="B359" s="1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1:78" ht="13" x14ac:dyDescent="0.15">
      <c r="A360" s="7"/>
      <c r="B360" s="1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1:78" ht="13" x14ac:dyDescent="0.15">
      <c r="A361" s="7"/>
      <c r="B361" s="1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1:78" ht="13" x14ac:dyDescent="0.15">
      <c r="A362" s="7"/>
      <c r="B362" s="1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1:78" ht="13" x14ac:dyDescent="0.15">
      <c r="A363" s="7"/>
      <c r="B363" s="1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1:78" ht="13" x14ac:dyDescent="0.15">
      <c r="A364" s="7"/>
      <c r="B364" s="1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1:78" ht="13" x14ac:dyDescent="0.15">
      <c r="A365" s="7"/>
      <c r="B365" s="1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1:78" ht="13" x14ac:dyDescent="0.15">
      <c r="A366" s="7"/>
      <c r="B366" s="1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1:78" ht="13" x14ac:dyDescent="0.15">
      <c r="A367" s="7"/>
      <c r="B367" s="1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1:78" ht="13" x14ac:dyDescent="0.15">
      <c r="A368" s="7"/>
      <c r="B368" s="1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1:78" ht="13" x14ac:dyDescent="0.15">
      <c r="A369" s="7"/>
      <c r="B369" s="1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1:78" ht="13" x14ac:dyDescent="0.15">
      <c r="A370" s="7"/>
      <c r="B370" s="1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1:78" ht="13" x14ac:dyDescent="0.15">
      <c r="A371" s="7"/>
      <c r="B371" s="1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1:78" ht="13" x14ac:dyDescent="0.15">
      <c r="A372" s="7"/>
      <c r="B372" s="1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1:78" ht="13" x14ac:dyDescent="0.15">
      <c r="A373" s="7"/>
      <c r="B373" s="1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1:78" ht="13" x14ac:dyDescent="0.15">
      <c r="A374" s="7"/>
      <c r="B374" s="1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1:78" ht="13" x14ac:dyDescent="0.15">
      <c r="A375" s="7"/>
      <c r="B375" s="1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1:78" ht="13" x14ac:dyDescent="0.15">
      <c r="A376" s="7"/>
      <c r="B376" s="1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1:78" ht="13" x14ac:dyDescent="0.15">
      <c r="A377" s="7"/>
      <c r="B377" s="1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1:78" ht="13" x14ac:dyDescent="0.15">
      <c r="A378" s="7"/>
      <c r="B378" s="1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1:78" ht="13" x14ac:dyDescent="0.15">
      <c r="A379" s="7"/>
      <c r="B379" s="1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1:78" ht="13" x14ac:dyDescent="0.15">
      <c r="A380" s="7"/>
      <c r="B380" s="1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1:78" ht="13" x14ac:dyDescent="0.15">
      <c r="A381" s="7"/>
      <c r="B381" s="1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1:78" ht="13" x14ac:dyDescent="0.15">
      <c r="A382" s="7"/>
      <c r="B382" s="1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1:78" ht="13" x14ac:dyDescent="0.15">
      <c r="A383" s="7"/>
      <c r="B383" s="1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1:78" ht="13" x14ac:dyDescent="0.15">
      <c r="A384" s="7"/>
      <c r="B384" s="1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1:78" ht="13" x14ac:dyDescent="0.15">
      <c r="A385" s="7"/>
      <c r="B385" s="1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1:78" ht="13" x14ac:dyDescent="0.15">
      <c r="A386" s="7"/>
      <c r="B386" s="1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1:78" ht="13" x14ac:dyDescent="0.15">
      <c r="A387" s="7"/>
      <c r="B387" s="1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1:78" ht="13" x14ac:dyDescent="0.15">
      <c r="A388" s="7"/>
      <c r="B388" s="1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1:78" ht="13" x14ac:dyDescent="0.15">
      <c r="A389" s="7"/>
      <c r="B389" s="1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1:78" ht="13" x14ac:dyDescent="0.15">
      <c r="A390" s="7"/>
      <c r="B390" s="1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1:78" ht="13" x14ac:dyDescent="0.15">
      <c r="A391" s="7"/>
      <c r="B391" s="1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1:78" ht="13" x14ac:dyDescent="0.15">
      <c r="A392" s="7"/>
      <c r="B392" s="1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1:78" ht="13" x14ac:dyDescent="0.15">
      <c r="A393" s="7"/>
      <c r="B393" s="1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1:78" ht="13" x14ac:dyDescent="0.15">
      <c r="A394" s="7"/>
      <c r="B394" s="1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1:78" ht="13" x14ac:dyDescent="0.15">
      <c r="A395" s="7"/>
      <c r="B395" s="1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1:78" ht="13" x14ac:dyDescent="0.15">
      <c r="A396" s="7"/>
      <c r="B396" s="1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1:78" ht="13" x14ac:dyDescent="0.15">
      <c r="A397" s="7"/>
      <c r="B397" s="1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1:78" ht="13" x14ac:dyDescent="0.15">
      <c r="A398" s="7"/>
      <c r="B398" s="1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1:78" ht="13" x14ac:dyDescent="0.15">
      <c r="A399" s="7"/>
      <c r="B399" s="1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1:78" ht="13" x14ac:dyDescent="0.15">
      <c r="A400" s="7"/>
      <c r="B400" s="1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1:78" ht="13" x14ac:dyDescent="0.15">
      <c r="A401" s="7"/>
      <c r="B401" s="1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1:78" ht="13" x14ac:dyDescent="0.15">
      <c r="A402" s="7"/>
      <c r="B402" s="1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1:78" ht="13" x14ac:dyDescent="0.15">
      <c r="A403" s="7"/>
      <c r="B403" s="1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1:78" ht="13" x14ac:dyDescent="0.15">
      <c r="A404" s="7"/>
      <c r="B404" s="1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1:78" ht="13" x14ac:dyDescent="0.15">
      <c r="A405" s="7"/>
      <c r="B405" s="1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1:78" ht="13" x14ac:dyDescent="0.15">
      <c r="A406" s="7"/>
      <c r="B406" s="1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1:78" ht="13" x14ac:dyDescent="0.15">
      <c r="A407" s="7"/>
      <c r="B407" s="1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1:78" ht="13" x14ac:dyDescent="0.15">
      <c r="A408" s="7"/>
      <c r="B408" s="1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1:78" ht="13" x14ac:dyDescent="0.15">
      <c r="A409" s="7"/>
      <c r="B409" s="1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1:78" ht="13" x14ac:dyDescent="0.15">
      <c r="A410" s="7"/>
      <c r="B410" s="1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1:78" ht="13" x14ac:dyDescent="0.15">
      <c r="A411" s="7"/>
      <c r="B411" s="1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1:78" ht="13" x14ac:dyDescent="0.15">
      <c r="A412" s="7"/>
      <c r="B412" s="1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1:78" ht="13" x14ac:dyDescent="0.15">
      <c r="A413" s="7"/>
      <c r="B413" s="1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1:78" ht="13" x14ac:dyDescent="0.15">
      <c r="A414" s="7"/>
      <c r="B414" s="1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1:78" ht="13" x14ac:dyDescent="0.15">
      <c r="A415" s="7"/>
      <c r="B415" s="1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1:78" ht="13" x14ac:dyDescent="0.15">
      <c r="A416" s="7"/>
      <c r="B416" s="1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1:78" ht="13" x14ac:dyDescent="0.15">
      <c r="A417" s="7"/>
      <c r="B417" s="1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1:78" ht="13" x14ac:dyDescent="0.15">
      <c r="A418" s="7"/>
      <c r="B418" s="1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  <row r="419" spans="1:78" ht="13" x14ac:dyDescent="0.15">
      <c r="A419" s="7"/>
      <c r="B419" s="1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</row>
    <row r="420" spans="1:78" ht="13" x14ac:dyDescent="0.15">
      <c r="A420" s="7"/>
      <c r="B420" s="1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</row>
    <row r="421" spans="1:78" ht="13" x14ac:dyDescent="0.15">
      <c r="A421" s="7"/>
      <c r="B421" s="1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</row>
    <row r="422" spans="1:78" ht="13" x14ac:dyDescent="0.15">
      <c r="A422" s="7"/>
      <c r="B422" s="1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</row>
    <row r="423" spans="1:78" ht="13" x14ac:dyDescent="0.15">
      <c r="A423" s="7"/>
      <c r="B423" s="1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</row>
    <row r="424" spans="1:78" ht="13" x14ac:dyDescent="0.15">
      <c r="A424" s="7"/>
      <c r="B424" s="1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</row>
    <row r="425" spans="1:78" ht="13" x14ac:dyDescent="0.15">
      <c r="A425" s="7"/>
      <c r="B425" s="1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</row>
    <row r="426" spans="1:78" ht="13" x14ac:dyDescent="0.15">
      <c r="A426" s="7"/>
      <c r="B426" s="1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</row>
    <row r="427" spans="1:78" ht="13" x14ac:dyDescent="0.15">
      <c r="A427" s="7"/>
      <c r="B427" s="1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</row>
    <row r="428" spans="1:78" ht="13" x14ac:dyDescent="0.15">
      <c r="A428" s="7"/>
      <c r="B428" s="1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</row>
    <row r="429" spans="1:78" ht="13" x14ac:dyDescent="0.15">
      <c r="A429" s="7"/>
      <c r="B429" s="1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</row>
    <row r="430" spans="1:78" ht="13" x14ac:dyDescent="0.15">
      <c r="A430" s="7"/>
      <c r="B430" s="1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</row>
    <row r="431" spans="1:78" ht="13" x14ac:dyDescent="0.15">
      <c r="A431" s="7"/>
      <c r="B431" s="1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</row>
    <row r="432" spans="1:78" ht="13" x14ac:dyDescent="0.15">
      <c r="A432" s="7"/>
      <c r="B432" s="1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</row>
    <row r="433" spans="1:78" ht="13" x14ac:dyDescent="0.15">
      <c r="A433" s="7"/>
      <c r="B433" s="1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</row>
    <row r="434" spans="1:78" ht="13" x14ac:dyDescent="0.15">
      <c r="A434" s="7"/>
      <c r="B434" s="1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</row>
    <row r="435" spans="1:78" ht="13" x14ac:dyDescent="0.15">
      <c r="A435" s="7"/>
      <c r="B435" s="1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</row>
    <row r="436" spans="1:78" ht="13" x14ac:dyDescent="0.15">
      <c r="A436" s="7"/>
      <c r="B436" s="1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</row>
    <row r="437" spans="1:78" ht="13" x14ac:dyDescent="0.15">
      <c r="A437" s="7"/>
      <c r="B437" s="1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</row>
    <row r="438" spans="1:78" ht="13" x14ac:dyDescent="0.15">
      <c r="A438" s="7"/>
      <c r="B438" s="1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</row>
    <row r="439" spans="1:78" ht="13" x14ac:dyDescent="0.15">
      <c r="A439" s="7"/>
      <c r="B439" s="1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</row>
    <row r="440" spans="1:78" ht="13" x14ac:dyDescent="0.15">
      <c r="A440" s="7"/>
      <c r="B440" s="1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</row>
    <row r="441" spans="1:78" ht="13" x14ac:dyDescent="0.15">
      <c r="A441" s="7"/>
      <c r="B441" s="1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</row>
    <row r="442" spans="1:78" ht="13" x14ac:dyDescent="0.15">
      <c r="A442" s="7"/>
      <c r="B442" s="1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</row>
    <row r="443" spans="1:78" ht="13" x14ac:dyDescent="0.15">
      <c r="A443" s="7"/>
      <c r="B443" s="1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</row>
    <row r="444" spans="1:78" ht="13" x14ac:dyDescent="0.15">
      <c r="A444" s="7"/>
      <c r="B444" s="1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</row>
    <row r="445" spans="1:78" ht="13" x14ac:dyDescent="0.15">
      <c r="A445" s="7"/>
      <c r="B445" s="1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</row>
    <row r="446" spans="1:78" ht="13" x14ac:dyDescent="0.15">
      <c r="A446" s="7"/>
      <c r="B446" s="1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</row>
    <row r="447" spans="1:78" ht="13" x14ac:dyDescent="0.15">
      <c r="A447" s="7"/>
      <c r="B447" s="1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</row>
    <row r="448" spans="1:78" ht="13" x14ac:dyDescent="0.15">
      <c r="A448" s="7"/>
      <c r="B448" s="1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</row>
    <row r="449" spans="1:78" ht="13" x14ac:dyDescent="0.15">
      <c r="A449" s="7"/>
      <c r="B449" s="1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</row>
    <row r="450" spans="1:78" ht="13" x14ac:dyDescent="0.15">
      <c r="A450" s="7"/>
      <c r="B450" s="1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</row>
    <row r="451" spans="1:78" ht="13" x14ac:dyDescent="0.15">
      <c r="A451" s="7"/>
      <c r="B451" s="1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</row>
    <row r="452" spans="1:78" ht="13" x14ac:dyDescent="0.15">
      <c r="A452" s="7"/>
      <c r="B452" s="1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</row>
    <row r="453" spans="1:78" ht="13" x14ac:dyDescent="0.15">
      <c r="A453" s="7"/>
      <c r="B453" s="1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</row>
    <row r="454" spans="1:78" ht="13" x14ac:dyDescent="0.15">
      <c r="A454" s="7"/>
      <c r="B454" s="1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</row>
    <row r="455" spans="1:78" ht="13" x14ac:dyDescent="0.15">
      <c r="A455" s="7"/>
      <c r="B455" s="1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</row>
    <row r="456" spans="1:78" ht="13" x14ac:dyDescent="0.15">
      <c r="A456" s="7"/>
      <c r="B456" s="1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</row>
    <row r="457" spans="1:78" ht="13" x14ac:dyDescent="0.15">
      <c r="A457" s="7"/>
      <c r="B457" s="1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</row>
    <row r="458" spans="1:78" ht="13" x14ac:dyDescent="0.15">
      <c r="A458" s="7"/>
      <c r="B458" s="1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</row>
    <row r="459" spans="1:78" ht="13" x14ac:dyDescent="0.15">
      <c r="A459" s="7"/>
      <c r="B459" s="1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</row>
    <row r="460" spans="1:78" ht="13" x14ac:dyDescent="0.15">
      <c r="A460" s="7"/>
      <c r="B460" s="1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</row>
    <row r="461" spans="1:78" ht="13" x14ac:dyDescent="0.15">
      <c r="A461" s="7"/>
      <c r="B461" s="1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</row>
    <row r="462" spans="1:78" ht="13" x14ac:dyDescent="0.15">
      <c r="A462" s="7"/>
      <c r="B462" s="1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</row>
    <row r="463" spans="1:78" ht="13" x14ac:dyDescent="0.15">
      <c r="A463" s="7"/>
      <c r="B463" s="1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</row>
    <row r="464" spans="1:78" ht="13" x14ac:dyDescent="0.15">
      <c r="A464" s="7"/>
      <c r="B464" s="1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</row>
    <row r="465" spans="1:78" ht="13" x14ac:dyDescent="0.15">
      <c r="A465" s="7"/>
      <c r="B465" s="1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</row>
    <row r="466" spans="1:78" ht="13" x14ac:dyDescent="0.15">
      <c r="A466" s="7"/>
      <c r="B466" s="1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</row>
    <row r="467" spans="1:78" ht="13" x14ac:dyDescent="0.15">
      <c r="A467" s="7"/>
      <c r="B467" s="1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</row>
    <row r="468" spans="1:78" ht="13" x14ac:dyDescent="0.15">
      <c r="A468" s="7"/>
      <c r="B468" s="1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</row>
    <row r="469" spans="1:78" ht="13" x14ac:dyDescent="0.15">
      <c r="A469" s="7"/>
      <c r="B469" s="1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</row>
    <row r="470" spans="1:78" ht="13" x14ac:dyDescent="0.15">
      <c r="A470" s="7"/>
      <c r="B470" s="1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</row>
    <row r="471" spans="1:78" ht="13" x14ac:dyDescent="0.15">
      <c r="A471" s="7"/>
      <c r="B471" s="1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</row>
    <row r="472" spans="1:78" ht="13" x14ac:dyDescent="0.15">
      <c r="A472" s="7"/>
      <c r="B472" s="1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</row>
    <row r="473" spans="1:78" ht="13" x14ac:dyDescent="0.15">
      <c r="A473" s="7"/>
      <c r="B473" s="1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</row>
    <row r="474" spans="1:78" ht="13" x14ac:dyDescent="0.15">
      <c r="A474" s="7"/>
      <c r="B474" s="1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</row>
    <row r="475" spans="1:78" ht="13" x14ac:dyDescent="0.15">
      <c r="A475" s="7"/>
      <c r="B475" s="1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</row>
    <row r="476" spans="1:78" ht="13" x14ac:dyDescent="0.15">
      <c r="A476" s="7"/>
      <c r="B476" s="1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</row>
    <row r="477" spans="1:78" ht="13" x14ac:dyDescent="0.15">
      <c r="A477" s="7"/>
      <c r="B477" s="1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</row>
    <row r="478" spans="1:78" ht="13" x14ac:dyDescent="0.15">
      <c r="A478" s="7"/>
      <c r="B478" s="1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</row>
    <row r="479" spans="1:78" ht="13" x14ac:dyDescent="0.15">
      <c r="A479" s="7"/>
      <c r="B479" s="1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</row>
    <row r="480" spans="1:78" ht="13" x14ac:dyDescent="0.15">
      <c r="A480" s="7"/>
      <c r="B480" s="1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</row>
    <row r="481" spans="1:78" ht="13" x14ac:dyDescent="0.15">
      <c r="A481" s="7"/>
      <c r="B481" s="1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</row>
    <row r="482" spans="1:78" ht="13" x14ac:dyDescent="0.15">
      <c r="A482" s="7"/>
      <c r="B482" s="1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</row>
    <row r="483" spans="1:78" ht="13" x14ac:dyDescent="0.15">
      <c r="A483" s="7"/>
      <c r="B483" s="1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</row>
    <row r="484" spans="1:78" ht="13" x14ac:dyDescent="0.15">
      <c r="A484" s="7"/>
      <c r="B484" s="1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</row>
    <row r="485" spans="1:78" ht="13" x14ac:dyDescent="0.15">
      <c r="A485" s="7"/>
      <c r="B485" s="1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</row>
    <row r="486" spans="1:78" ht="13" x14ac:dyDescent="0.15">
      <c r="A486" s="7"/>
      <c r="B486" s="1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</row>
    <row r="487" spans="1:78" ht="13" x14ac:dyDescent="0.15">
      <c r="A487" s="7"/>
      <c r="B487" s="1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</row>
    <row r="488" spans="1:78" ht="13" x14ac:dyDescent="0.15">
      <c r="A488" s="7"/>
      <c r="B488" s="1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</row>
    <row r="489" spans="1:78" ht="13" x14ac:dyDescent="0.15">
      <c r="A489" s="7"/>
      <c r="B489" s="1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</row>
    <row r="490" spans="1:78" ht="13" x14ac:dyDescent="0.15">
      <c r="A490" s="7"/>
      <c r="B490" s="1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</row>
    <row r="491" spans="1:78" ht="13" x14ac:dyDescent="0.15">
      <c r="A491" s="7"/>
      <c r="B491" s="1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</row>
    <row r="492" spans="1:78" ht="13" x14ac:dyDescent="0.15">
      <c r="A492" s="7"/>
      <c r="B492" s="1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</row>
    <row r="493" spans="1:78" ht="13" x14ac:dyDescent="0.15">
      <c r="A493" s="7"/>
      <c r="B493" s="1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</row>
    <row r="494" spans="1:78" ht="13" x14ac:dyDescent="0.15">
      <c r="A494" s="7"/>
      <c r="B494" s="1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</row>
    <row r="495" spans="1:78" ht="13" x14ac:dyDescent="0.15">
      <c r="A495" s="7"/>
      <c r="B495" s="1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</row>
    <row r="496" spans="1:78" ht="13" x14ac:dyDescent="0.15">
      <c r="A496" s="7"/>
      <c r="B496" s="1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</row>
    <row r="497" spans="1:78" ht="13" x14ac:dyDescent="0.15">
      <c r="A497" s="7"/>
      <c r="B497" s="1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</row>
    <row r="498" spans="1:78" ht="13" x14ac:dyDescent="0.15">
      <c r="A498" s="7"/>
      <c r="B498" s="1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</row>
    <row r="499" spans="1:78" ht="13" x14ac:dyDescent="0.15">
      <c r="A499" s="7"/>
      <c r="B499" s="1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</row>
    <row r="500" spans="1:78" ht="13" x14ac:dyDescent="0.15">
      <c r="A500" s="7"/>
      <c r="B500" s="1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</row>
    <row r="501" spans="1:78" ht="13" x14ac:dyDescent="0.15">
      <c r="A501" s="7"/>
      <c r="B501" s="1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</row>
    <row r="502" spans="1:78" ht="13" x14ac:dyDescent="0.15">
      <c r="A502" s="7"/>
      <c r="B502" s="1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</row>
    <row r="503" spans="1:78" ht="13" x14ac:dyDescent="0.15">
      <c r="A503" s="7"/>
      <c r="B503" s="1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</row>
    <row r="504" spans="1:78" ht="13" x14ac:dyDescent="0.15">
      <c r="A504" s="7"/>
      <c r="B504" s="1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</row>
    <row r="505" spans="1:78" ht="13" x14ac:dyDescent="0.15">
      <c r="A505" s="7"/>
      <c r="B505" s="1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</row>
    <row r="506" spans="1:78" ht="13" x14ac:dyDescent="0.15">
      <c r="A506" s="7"/>
      <c r="B506" s="1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</row>
    <row r="507" spans="1:78" ht="13" x14ac:dyDescent="0.15">
      <c r="A507" s="7"/>
      <c r="B507" s="1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</row>
    <row r="508" spans="1:78" ht="13" x14ac:dyDescent="0.15">
      <c r="A508" s="7"/>
      <c r="B508" s="1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</row>
    <row r="509" spans="1:78" ht="13" x14ac:dyDescent="0.15">
      <c r="A509" s="7"/>
      <c r="B509" s="1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</row>
    <row r="510" spans="1:78" ht="13" x14ac:dyDescent="0.15">
      <c r="A510" s="7"/>
      <c r="B510" s="1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</row>
    <row r="511" spans="1:78" ht="13" x14ac:dyDescent="0.15">
      <c r="A511" s="7"/>
      <c r="B511" s="1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</row>
    <row r="512" spans="1:78" ht="13" x14ac:dyDescent="0.15">
      <c r="A512" s="7"/>
      <c r="B512" s="1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</row>
    <row r="513" spans="1:78" ht="13" x14ac:dyDescent="0.15">
      <c r="A513" s="7"/>
      <c r="B513" s="1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</row>
    <row r="514" spans="1:78" ht="13" x14ac:dyDescent="0.15">
      <c r="A514" s="7"/>
      <c r="B514" s="1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</row>
    <row r="515" spans="1:78" ht="13" x14ac:dyDescent="0.15">
      <c r="A515" s="7"/>
      <c r="B515" s="1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</row>
    <row r="516" spans="1:78" ht="13" x14ac:dyDescent="0.15">
      <c r="A516" s="7"/>
      <c r="B516" s="1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</row>
    <row r="517" spans="1:78" ht="13" x14ac:dyDescent="0.15">
      <c r="A517" s="7"/>
      <c r="B517" s="1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</row>
    <row r="518" spans="1:78" ht="13" x14ac:dyDescent="0.15">
      <c r="A518" s="7"/>
      <c r="B518" s="1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</row>
    <row r="519" spans="1:78" ht="13" x14ac:dyDescent="0.15">
      <c r="A519" s="7"/>
      <c r="B519" s="1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</row>
    <row r="520" spans="1:78" ht="13" x14ac:dyDescent="0.15">
      <c r="A520" s="7"/>
      <c r="B520" s="1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</row>
    <row r="521" spans="1:78" ht="13" x14ac:dyDescent="0.15">
      <c r="A521" s="7"/>
      <c r="B521" s="1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</row>
    <row r="522" spans="1:78" ht="13" x14ac:dyDescent="0.15">
      <c r="A522" s="7"/>
      <c r="B522" s="1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</row>
    <row r="523" spans="1:78" ht="13" x14ac:dyDescent="0.15">
      <c r="A523" s="7"/>
      <c r="B523" s="1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</row>
    <row r="524" spans="1:78" ht="13" x14ac:dyDescent="0.15">
      <c r="A524" s="7"/>
      <c r="B524" s="1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</row>
    <row r="525" spans="1:78" ht="13" x14ac:dyDescent="0.15">
      <c r="A525" s="7"/>
      <c r="B525" s="1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</row>
    <row r="526" spans="1:78" ht="13" x14ac:dyDescent="0.15">
      <c r="A526" s="7"/>
      <c r="B526" s="1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</row>
    <row r="527" spans="1:78" ht="13" x14ac:dyDescent="0.15">
      <c r="A527" s="7"/>
      <c r="B527" s="1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</row>
    <row r="528" spans="1:78" ht="13" x14ac:dyDescent="0.15">
      <c r="A528" s="7"/>
      <c r="B528" s="1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</row>
    <row r="529" spans="1:78" ht="13" x14ac:dyDescent="0.15">
      <c r="A529" s="7"/>
      <c r="B529" s="1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</row>
    <row r="530" spans="1:78" ht="13" x14ac:dyDescent="0.15">
      <c r="A530" s="7"/>
      <c r="B530" s="1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</row>
    <row r="531" spans="1:78" ht="13" x14ac:dyDescent="0.15">
      <c r="A531" s="7"/>
      <c r="B531" s="1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</row>
    <row r="532" spans="1:78" ht="13" x14ac:dyDescent="0.15">
      <c r="A532" s="7"/>
      <c r="B532" s="1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</row>
    <row r="533" spans="1:78" ht="13" x14ac:dyDescent="0.15">
      <c r="A533" s="7"/>
      <c r="B533" s="1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</row>
    <row r="534" spans="1:78" ht="13" x14ac:dyDescent="0.15">
      <c r="A534" s="7"/>
      <c r="B534" s="1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</row>
    <row r="535" spans="1:78" ht="13" x14ac:dyDescent="0.15">
      <c r="A535" s="7"/>
      <c r="B535" s="1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</row>
    <row r="536" spans="1:78" ht="13" x14ac:dyDescent="0.15">
      <c r="A536" s="7"/>
      <c r="B536" s="1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</row>
    <row r="537" spans="1:78" ht="13" x14ac:dyDescent="0.15">
      <c r="A537" s="7"/>
      <c r="B537" s="1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</row>
    <row r="538" spans="1:78" ht="13" x14ac:dyDescent="0.15">
      <c r="A538" s="7"/>
      <c r="B538" s="1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</row>
    <row r="539" spans="1:78" ht="13" x14ac:dyDescent="0.15">
      <c r="A539" s="7"/>
      <c r="B539" s="1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</row>
    <row r="540" spans="1:78" ht="13" x14ac:dyDescent="0.15">
      <c r="A540" s="7"/>
      <c r="B540" s="1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</row>
    <row r="541" spans="1:78" ht="13" x14ac:dyDescent="0.15">
      <c r="A541" s="7"/>
      <c r="B541" s="1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</row>
    <row r="542" spans="1:78" ht="13" x14ac:dyDescent="0.15">
      <c r="A542" s="7"/>
      <c r="B542" s="1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</row>
    <row r="543" spans="1:78" ht="13" x14ac:dyDescent="0.15">
      <c r="A543" s="7"/>
      <c r="B543" s="1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</row>
    <row r="544" spans="1:78" ht="13" x14ac:dyDescent="0.15">
      <c r="A544" s="7"/>
      <c r="B544" s="1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</row>
    <row r="545" spans="1:78" ht="13" x14ac:dyDescent="0.15">
      <c r="A545" s="7"/>
      <c r="B545" s="1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</row>
    <row r="546" spans="1:78" ht="13" x14ac:dyDescent="0.15">
      <c r="A546" s="7"/>
      <c r="B546" s="1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</row>
    <row r="547" spans="1:78" ht="13" x14ac:dyDescent="0.15">
      <c r="A547" s="7"/>
      <c r="B547" s="1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</row>
    <row r="548" spans="1:78" ht="13" x14ac:dyDescent="0.15">
      <c r="A548" s="7"/>
      <c r="B548" s="1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</row>
    <row r="549" spans="1:78" ht="13" x14ac:dyDescent="0.15">
      <c r="A549" s="7"/>
      <c r="B549" s="1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</row>
    <row r="550" spans="1:78" ht="13" x14ac:dyDescent="0.15">
      <c r="A550" s="7"/>
      <c r="B550" s="1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</row>
    <row r="551" spans="1:78" ht="13" x14ac:dyDescent="0.15">
      <c r="A551" s="7"/>
      <c r="B551" s="1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</row>
    <row r="552" spans="1:78" ht="13" x14ac:dyDescent="0.15">
      <c r="A552" s="7"/>
      <c r="B552" s="1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</row>
    <row r="553" spans="1:78" ht="13" x14ac:dyDescent="0.15">
      <c r="A553" s="7"/>
      <c r="B553" s="1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</row>
    <row r="554" spans="1:78" ht="13" x14ac:dyDescent="0.15">
      <c r="A554" s="7"/>
      <c r="B554" s="1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</row>
    <row r="555" spans="1:78" ht="13" x14ac:dyDescent="0.15">
      <c r="A555" s="7"/>
      <c r="B555" s="1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</row>
    <row r="556" spans="1:78" ht="13" x14ac:dyDescent="0.15">
      <c r="A556" s="7"/>
      <c r="B556" s="1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</row>
    <row r="557" spans="1:78" ht="13" x14ac:dyDescent="0.15">
      <c r="A557" s="7"/>
      <c r="B557" s="1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</row>
    <row r="558" spans="1:78" ht="13" x14ac:dyDescent="0.15">
      <c r="A558" s="7"/>
      <c r="B558" s="1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</row>
    <row r="559" spans="1:78" ht="13" x14ac:dyDescent="0.15">
      <c r="A559" s="7"/>
      <c r="B559" s="1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</row>
    <row r="560" spans="1:78" ht="13" x14ac:dyDescent="0.15">
      <c r="A560" s="7"/>
      <c r="B560" s="1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</row>
    <row r="561" spans="1:78" ht="13" x14ac:dyDescent="0.15">
      <c r="A561" s="7"/>
      <c r="B561" s="1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</row>
    <row r="562" spans="1:78" ht="13" x14ac:dyDescent="0.15">
      <c r="A562" s="7"/>
      <c r="B562" s="1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</row>
    <row r="563" spans="1:78" ht="13" x14ac:dyDescent="0.15">
      <c r="A563" s="7"/>
      <c r="B563" s="1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</row>
    <row r="564" spans="1:78" ht="13" x14ac:dyDescent="0.15">
      <c r="A564" s="7"/>
      <c r="B564" s="1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</row>
    <row r="565" spans="1:78" ht="13" x14ac:dyDescent="0.15">
      <c r="A565" s="7"/>
      <c r="B565" s="1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</row>
    <row r="566" spans="1:78" ht="13" x14ac:dyDescent="0.15">
      <c r="A566" s="7"/>
      <c r="B566" s="1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</row>
    <row r="567" spans="1:78" ht="13" x14ac:dyDescent="0.15">
      <c r="A567" s="7"/>
      <c r="B567" s="1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</row>
    <row r="568" spans="1:78" ht="13" x14ac:dyDescent="0.15">
      <c r="A568" s="7"/>
      <c r="B568" s="1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</row>
    <row r="569" spans="1:78" ht="13" x14ac:dyDescent="0.15">
      <c r="A569" s="7"/>
      <c r="B569" s="1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</row>
    <row r="570" spans="1:78" ht="13" x14ac:dyDescent="0.15">
      <c r="A570" s="7"/>
      <c r="B570" s="1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</row>
    <row r="571" spans="1:78" ht="13" x14ac:dyDescent="0.15">
      <c r="A571" s="7"/>
      <c r="B571" s="1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</row>
    <row r="572" spans="1:78" ht="13" x14ac:dyDescent="0.15">
      <c r="A572" s="7"/>
      <c r="B572" s="1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</row>
    <row r="573" spans="1:78" ht="13" x14ac:dyDescent="0.15">
      <c r="A573" s="7"/>
      <c r="B573" s="1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</row>
    <row r="574" spans="1:78" ht="13" x14ac:dyDescent="0.15">
      <c r="A574" s="7"/>
      <c r="B574" s="1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</row>
    <row r="575" spans="1:78" ht="13" x14ac:dyDescent="0.15">
      <c r="A575" s="7"/>
      <c r="B575" s="1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</row>
    <row r="576" spans="1:78" ht="13" x14ac:dyDescent="0.15">
      <c r="A576" s="7"/>
      <c r="B576" s="1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</row>
    <row r="577" spans="1:78" ht="13" x14ac:dyDescent="0.15">
      <c r="A577" s="7"/>
      <c r="B577" s="1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</row>
    <row r="578" spans="1:78" ht="13" x14ac:dyDescent="0.15">
      <c r="A578" s="7"/>
      <c r="B578" s="1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</row>
    <row r="579" spans="1:78" ht="13" x14ac:dyDescent="0.15">
      <c r="A579" s="7"/>
      <c r="B579" s="1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</row>
    <row r="580" spans="1:78" ht="13" x14ac:dyDescent="0.15">
      <c r="A580" s="7"/>
      <c r="B580" s="1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</row>
    <row r="581" spans="1:78" ht="13" x14ac:dyDescent="0.15">
      <c r="A581" s="7"/>
      <c r="B581" s="1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</row>
    <row r="582" spans="1:78" ht="13" x14ac:dyDescent="0.15">
      <c r="A582" s="7"/>
      <c r="B582" s="1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</row>
    <row r="583" spans="1:78" ht="13" x14ac:dyDescent="0.15">
      <c r="A583" s="7"/>
      <c r="B583" s="1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</row>
    <row r="584" spans="1:78" ht="13" x14ac:dyDescent="0.15">
      <c r="A584" s="7"/>
      <c r="B584" s="1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</row>
    <row r="585" spans="1:78" ht="13" x14ac:dyDescent="0.15">
      <c r="A585" s="7"/>
      <c r="B585" s="1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</row>
    <row r="586" spans="1:78" ht="13" x14ac:dyDescent="0.15">
      <c r="A586" s="7"/>
      <c r="B586" s="1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</row>
    <row r="587" spans="1:78" ht="13" x14ac:dyDescent="0.15">
      <c r="A587" s="7"/>
      <c r="B587" s="1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</row>
    <row r="588" spans="1:78" ht="13" x14ac:dyDescent="0.15">
      <c r="A588" s="7"/>
      <c r="B588" s="1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</row>
    <row r="589" spans="1:78" ht="13" x14ac:dyDescent="0.15">
      <c r="A589" s="7"/>
      <c r="B589" s="1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</row>
    <row r="590" spans="1:78" ht="13" x14ac:dyDescent="0.15">
      <c r="A590" s="7"/>
      <c r="B590" s="1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</row>
    <row r="591" spans="1:78" ht="13" x14ac:dyDescent="0.15">
      <c r="A591" s="7"/>
      <c r="B591" s="1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</row>
    <row r="592" spans="1:78" ht="13" x14ac:dyDescent="0.15">
      <c r="A592" s="7"/>
      <c r="B592" s="1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</row>
    <row r="593" spans="1:78" ht="13" x14ac:dyDescent="0.15">
      <c r="A593" s="7"/>
      <c r="B593" s="1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</row>
    <row r="594" spans="1:78" ht="13" x14ac:dyDescent="0.15">
      <c r="A594" s="7"/>
      <c r="B594" s="1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</row>
    <row r="595" spans="1:78" ht="13" x14ac:dyDescent="0.15">
      <c r="A595" s="7"/>
      <c r="B595" s="1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</row>
    <row r="596" spans="1:78" ht="13" x14ac:dyDescent="0.15">
      <c r="A596" s="7"/>
      <c r="B596" s="1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</row>
    <row r="597" spans="1:78" ht="13" x14ac:dyDescent="0.15">
      <c r="A597" s="7"/>
      <c r="B597" s="1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</row>
    <row r="598" spans="1:78" ht="13" x14ac:dyDescent="0.15">
      <c r="A598" s="7"/>
      <c r="B598" s="1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</row>
    <row r="599" spans="1:78" ht="13" x14ac:dyDescent="0.15">
      <c r="A599" s="7"/>
      <c r="B599" s="1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</row>
    <row r="600" spans="1:78" ht="13" x14ac:dyDescent="0.15">
      <c r="A600" s="7"/>
      <c r="B600" s="1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</row>
    <row r="601" spans="1:78" ht="13" x14ac:dyDescent="0.15">
      <c r="A601" s="7"/>
      <c r="B601" s="1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</row>
    <row r="602" spans="1:78" ht="13" x14ac:dyDescent="0.15">
      <c r="A602" s="7"/>
      <c r="B602" s="1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</row>
    <row r="603" spans="1:78" ht="13" x14ac:dyDescent="0.15">
      <c r="A603" s="7"/>
      <c r="B603" s="1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</row>
    <row r="604" spans="1:78" ht="13" x14ac:dyDescent="0.15">
      <c r="A604" s="7"/>
      <c r="B604" s="1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</row>
    <row r="605" spans="1:78" ht="13" x14ac:dyDescent="0.15">
      <c r="A605" s="7"/>
      <c r="B605" s="1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</row>
    <row r="606" spans="1:78" ht="13" x14ac:dyDescent="0.15">
      <c r="A606" s="7"/>
      <c r="B606" s="1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</row>
    <row r="607" spans="1:78" ht="13" x14ac:dyDescent="0.15">
      <c r="A607" s="7"/>
      <c r="B607" s="1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</row>
    <row r="608" spans="1:78" ht="13" x14ac:dyDescent="0.15">
      <c r="A608" s="7"/>
      <c r="B608" s="1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</row>
    <row r="609" spans="1:78" ht="13" x14ac:dyDescent="0.15">
      <c r="A609" s="7"/>
      <c r="B609" s="1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</row>
    <row r="610" spans="1:78" ht="13" x14ac:dyDescent="0.15">
      <c r="A610" s="7"/>
      <c r="B610" s="1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</row>
    <row r="611" spans="1:78" ht="13" x14ac:dyDescent="0.15">
      <c r="A611" s="7"/>
      <c r="B611" s="1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</row>
    <row r="612" spans="1:78" ht="13" x14ac:dyDescent="0.15">
      <c r="A612" s="7"/>
      <c r="B612" s="1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</row>
    <row r="613" spans="1:78" ht="13" x14ac:dyDescent="0.15">
      <c r="A613" s="7"/>
      <c r="B613" s="1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</row>
    <row r="614" spans="1:78" ht="13" x14ac:dyDescent="0.15">
      <c r="A614" s="7"/>
      <c r="B614" s="1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</row>
    <row r="615" spans="1:78" ht="13" x14ac:dyDescent="0.15">
      <c r="A615" s="7"/>
      <c r="B615" s="1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</row>
    <row r="616" spans="1:78" ht="13" x14ac:dyDescent="0.15">
      <c r="A616" s="7"/>
      <c r="B616" s="1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</row>
    <row r="617" spans="1:78" ht="13" x14ac:dyDescent="0.15">
      <c r="A617" s="7"/>
      <c r="B617" s="1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</row>
    <row r="618" spans="1:78" ht="13" x14ac:dyDescent="0.15">
      <c r="A618" s="7"/>
      <c r="B618" s="1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</row>
    <row r="619" spans="1:78" ht="13" x14ac:dyDescent="0.15">
      <c r="A619" s="7"/>
      <c r="B619" s="1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</row>
    <row r="620" spans="1:78" ht="13" x14ac:dyDescent="0.15">
      <c r="A620" s="7"/>
      <c r="B620" s="1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</row>
    <row r="621" spans="1:78" ht="13" x14ac:dyDescent="0.15">
      <c r="A621" s="7"/>
      <c r="B621" s="1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</row>
    <row r="622" spans="1:78" ht="13" x14ac:dyDescent="0.15">
      <c r="A622" s="7"/>
      <c r="B622" s="1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</row>
    <row r="623" spans="1:78" ht="13" x14ac:dyDescent="0.15">
      <c r="A623" s="7"/>
      <c r="B623" s="1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</row>
    <row r="624" spans="1:78" ht="13" x14ac:dyDescent="0.15">
      <c r="A624" s="7"/>
      <c r="B624" s="1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</row>
    <row r="625" spans="1:78" ht="13" x14ac:dyDescent="0.15">
      <c r="A625" s="7"/>
      <c r="B625" s="1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</row>
    <row r="626" spans="1:78" ht="13" x14ac:dyDescent="0.15">
      <c r="A626" s="7"/>
      <c r="B626" s="1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</row>
    <row r="627" spans="1:78" ht="13" x14ac:dyDescent="0.15">
      <c r="A627" s="7"/>
      <c r="B627" s="1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</row>
    <row r="628" spans="1:78" ht="13" x14ac:dyDescent="0.15">
      <c r="A628" s="7"/>
      <c r="B628" s="1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</row>
    <row r="629" spans="1:78" ht="13" x14ac:dyDescent="0.15">
      <c r="A629" s="7"/>
      <c r="B629" s="1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</row>
    <row r="630" spans="1:78" ht="13" x14ac:dyDescent="0.15">
      <c r="A630" s="7"/>
      <c r="B630" s="1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</row>
    <row r="631" spans="1:78" ht="13" x14ac:dyDescent="0.15">
      <c r="A631" s="7"/>
      <c r="B631" s="1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</row>
    <row r="632" spans="1:78" ht="13" x14ac:dyDescent="0.15">
      <c r="A632" s="7"/>
      <c r="B632" s="1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</row>
    <row r="633" spans="1:78" ht="13" x14ac:dyDescent="0.15">
      <c r="A633" s="7"/>
      <c r="B633" s="1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</row>
    <row r="634" spans="1:78" ht="13" x14ac:dyDescent="0.15">
      <c r="A634" s="7"/>
      <c r="B634" s="1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</row>
    <row r="635" spans="1:78" ht="13" x14ac:dyDescent="0.15">
      <c r="A635" s="7"/>
      <c r="B635" s="1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</row>
    <row r="636" spans="1:78" ht="13" x14ac:dyDescent="0.15">
      <c r="A636" s="7"/>
      <c r="B636" s="1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</row>
    <row r="637" spans="1:78" ht="13" x14ac:dyDescent="0.15">
      <c r="A637" s="7"/>
      <c r="B637" s="1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</row>
    <row r="638" spans="1:78" ht="13" x14ac:dyDescent="0.15">
      <c r="A638" s="7"/>
      <c r="B638" s="1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</row>
    <row r="639" spans="1:78" ht="13" x14ac:dyDescent="0.15">
      <c r="A639" s="7"/>
      <c r="B639" s="1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</row>
    <row r="640" spans="1:78" ht="13" x14ac:dyDescent="0.15">
      <c r="A640" s="7"/>
      <c r="B640" s="1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</row>
    <row r="641" spans="1:78" ht="13" x14ac:dyDescent="0.15">
      <c r="A641" s="7"/>
      <c r="B641" s="1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</row>
    <row r="642" spans="1:78" ht="13" x14ac:dyDescent="0.15">
      <c r="A642" s="7"/>
      <c r="B642" s="1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</row>
    <row r="643" spans="1:78" ht="13" x14ac:dyDescent="0.15">
      <c r="A643" s="7"/>
      <c r="B643" s="1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</row>
    <row r="644" spans="1:78" ht="13" x14ac:dyDescent="0.15">
      <c r="A644" s="7"/>
      <c r="B644" s="1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</row>
    <row r="645" spans="1:78" ht="13" x14ac:dyDescent="0.15">
      <c r="A645" s="7"/>
      <c r="B645" s="1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</row>
    <row r="646" spans="1:78" ht="13" x14ac:dyDescent="0.15">
      <c r="A646" s="7"/>
      <c r="B646" s="1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</row>
    <row r="647" spans="1:78" ht="13" x14ac:dyDescent="0.15">
      <c r="A647" s="7"/>
      <c r="B647" s="1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</row>
    <row r="648" spans="1:78" ht="13" x14ac:dyDescent="0.15">
      <c r="A648" s="7"/>
      <c r="B648" s="1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</row>
    <row r="649" spans="1:78" ht="13" x14ac:dyDescent="0.15">
      <c r="A649" s="7"/>
      <c r="B649" s="1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</row>
    <row r="650" spans="1:78" ht="13" x14ac:dyDescent="0.15">
      <c r="A650" s="7"/>
      <c r="B650" s="1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</row>
    <row r="651" spans="1:78" ht="13" x14ac:dyDescent="0.15">
      <c r="A651" s="7"/>
      <c r="B651" s="1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</row>
    <row r="652" spans="1:78" ht="13" x14ac:dyDescent="0.15">
      <c r="A652" s="7"/>
      <c r="B652" s="1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</row>
    <row r="653" spans="1:78" ht="13" x14ac:dyDescent="0.15">
      <c r="A653" s="7"/>
      <c r="B653" s="1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</row>
    <row r="654" spans="1:78" ht="13" x14ac:dyDescent="0.15">
      <c r="A654" s="7"/>
      <c r="B654" s="1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</row>
    <row r="655" spans="1:78" ht="13" x14ac:dyDescent="0.15">
      <c r="A655" s="7"/>
      <c r="B655" s="1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</row>
    <row r="656" spans="1:78" ht="13" x14ac:dyDescent="0.15">
      <c r="A656" s="7"/>
      <c r="B656" s="1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</row>
    <row r="657" spans="1:78" ht="13" x14ac:dyDescent="0.15">
      <c r="A657" s="7"/>
      <c r="B657" s="1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</row>
    <row r="658" spans="1:78" ht="13" x14ac:dyDescent="0.15">
      <c r="A658" s="7"/>
      <c r="B658" s="1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</row>
    <row r="659" spans="1:78" ht="13" x14ac:dyDescent="0.15">
      <c r="A659" s="7"/>
      <c r="B659" s="1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</row>
    <row r="660" spans="1:78" ht="13" x14ac:dyDescent="0.15">
      <c r="A660" s="7"/>
      <c r="B660" s="1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</row>
    <row r="661" spans="1:78" ht="13" x14ac:dyDescent="0.15">
      <c r="A661" s="7"/>
      <c r="B661" s="1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</row>
    <row r="662" spans="1:78" ht="13" x14ac:dyDescent="0.15">
      <c r="A662" s="7"/>
      <c r="B662" s="1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</row>
    <row r="663" spans="1:78" ht="13" x14ac:dyDescent="0.15">
      <c r="A663" s="7"/>
      <c r="B663" s="1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</row>
    <row r="664" spans="1:78" ht="13" x14ac:dyDescent="0.15">
      <c r="A664" s="7"/>
      <c r="B664" s="1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</row>
    <row r="665" spans="1:78" ht="13" x14ac:dyDescent="0.15">
      <c r="A665" s="7"/>
      <c r="B665" s="1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</row>
    <row r="666" spans="1:78" ht="13" x14ac:dyDescent="0.15">
      <c r="A666" s="7"/>
      <c r="B666" s="1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</row>
    <row r="667" spans="1:78" ht="13" x14ac:dyDescent="0.15">
      <c r="A667" s="7"/>
      <c r="B667" s="1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</row>
    <row r="668" spans="1:78" ht="13" x14ac:dyDescent="0.15">
      <c r="A668" s="7"/>
      <c r="B668" s="1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</row>
    <row r="669" spans="1:78" ht="13" x14ac:dyDescent="0.15">
      <c r="A669" s="7"/>
      <c r="B669" s="1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</row>
    <row r="670" spans="1:78" ht="13" x14ac:dyDescent="0.15">
      <c r="A670" s="7"/>
      <c r="B670" s="1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</row>
    <row r="671" spans="1:78" ht="13" x14ac:dyDescent="0.15">
      <c r="A671" s="7"/>
      <c r="B671" s="1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</row>
    <row r="672" spans="1:78" ht="13" x14ac:dyDescent="0.15">
      <c r="A672" s="7"/>
      <c r="B672" s="1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</row>
    <row r="673" spans="1:78" ht="13" x14ac:dyDescent="0.15">
      <c r="A673" s="7"/>
      <c r="B673" s="1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</row>
    <row r="674" spans="1:78" ht="13" x14ac:dyDescent="0.15">
      <c r="A674" s="7"/>
      <c r="B674" s="1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</row>
    <row r="675" spans="1:78" ht="13" x14ac:dyDescent="0.15">
      <c r="A675" s="7"/>
      <c r="B675" s="1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</row>
    <row r="676" spans="1:78" ht="13" x14ac:dyDescent="0.15">
      <c r="A676" s="7"/>
      <c r="B676" s="1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</row>
    <row r="677" spans="1:78" ht="13" x14ac:dyDescent="0.15">
      <c r="A677" s="7"/>
      <c r="B677" s="1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</row>
    <row r="678" spans="1:78" ht="13" x14ac:dyDescent="0.15">
      <c r="A678" s="7"/>
      <c r="B678" s="1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</row>
    <row r="679" spans="1:78" ht="13" x14ac:dyDescent="0.15">
      <c r="A679" s="7"/>
      <c r="B679" s="1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</row>
    <row r="680" spans="1:78" ht="13" x14ac:dyDescent="0.15">
      <c r="A680" s="7"/>
      <c r="B680" s="1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</row>
    <row r="681" spans="1:78" ht="13" x14ac:dyDescent="0.15">
      <c r="A681" s="7"/>
      <c r="B681" s="1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</row>
    <row r="682" spans="1:78" ht="13" x14ac:dyDescent="0.15">
      <c r="A682" s="7"/>
      <c r="B682" s="1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</row>
    <row r="683" spans="1:78" ht="13" x14ac:dyDescent="0.15">
      <c r="A683" s="7"/>
      <c r="B683" s="1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</row>
    <row r="684" spans="1:78" ht="13" x14ac:dyDescent="0.15">
      <c r="A684" s="7"/>
      <c r="B684" s="1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</row>
    <row r="685" spans="1:78" ht="13" x14ac:dyDescent="0.15">
      <c r="A685" s="7"/>
      <c r="B685" s="1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</row>
    <row r="686" spans="1:78" ht="13" x14ac:dyDescent="0.15">
      <c r="A686" s="7"/>
      <c r="B686" s="1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</row>
    <row r="687" spans="1:78" ht="13" x14ac:dyDescent="0.15">
      <c r="A687" s="7"/>
      <c r="B687" s="1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</row>
    <row r="688" spans="1:78" ht="13" x14ac:dyDescent="0.15">
      <c r="A688" s="7"/>
      <c r="B688" s="1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</row>
    <row r="689" spans="1:78" ht="13" x14ac:dyDescent="0.15">
      <c r="A689" s="7"/>
      <c r="B689" s="1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</row>
    <row r="690" spans="1:78" ht="13" x14ac:dyDescent="0.15">
      <c r="A690" s="7"/>
      <c r="B690" s="1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</row>
    <row r="691" spans="1:78" ht="13" x14ac:dyDescent="0.15">
      <c r="A691" s="7"/>
      <c r="B691" s="1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</row>
    <row r="692" spans="1:78" ht="13" x14ac:dyDescent="0.15">
      <c r="A692" s="7"/>
      <c r="B692" s="1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</row>
    <row r="693" spans="1:78" ht="13" x14ac:dyDescent="0.15">
      <c r="A693" s="7"/>
      <c r="B693" s="1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</row>
    <row r="694" spans="1:78" ht="13" x14ac:dyDescent="0.15">
      <c r="A694" s="7"/>
      <c r="B694" s="1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</row>
    <row r="695" spans="1:78" ht="13" x14ac:dyDescent="0.15">
      <c r="A695" s="7"/>
      <c r="B695" s="1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</row>
    <row r="696" spans="1:78" ht="13" x14ac:dyDescent="0.15">
      <c r="A696" s="7"/>
      <c r="B696" s="1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</row>
    <row r="697" spans="1:78" ht="13" x14ac:dyDescent="0.15">
      <c r="A697" s="7"/>
      <c r="B697" s="1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</row>
    <row r="698" spans="1:78" ht="13" x14ac:dyDescent="0.15">
      <c r="A698" s="7"/>
      <c r="B698" s="1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</row>
    <row r="699" spans="1:78" ht="13" x14ac:dyDescent="0.15">
      <c r="A699" s="7"/>
      <c r="B699" s="1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</row>
    <row r="700" spans="1:78" ht="13" x14ac:dyDescent="0.15">
      <c r="A700" s="7"/>
      <c r="B700" s="1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</row>
    <row r="701" spans="1:78" ht="13" x14ac:dyDescent="0.15">
      <c r="A701" s="7"/>
      <c r="B701" s="1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</row>
    <row r="702" spans="1:78" ht="13" x14ac:dyDescent="0.15">
      <c r="A702" s="7"/>
      <c r="B702" s="1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</row>
    <row r="703" spans="1:78" ht="13" x14ac:dyDescent="0.15">
      <c r="A703" s="7"/>
      <c r="B703" s="1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</row>
    <row r="704" spans="1:78" ht="13" x14ac:dyDescent="0.15">
      <c r="A704" s="7"/>
      <c r="B704" s="1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</row>
    <row r="705" spans="1:78" ht="13" x14ac:dyDescent="0.15">
      <c r="A705" s="7"/>
      <c r="B705" s="1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</row>
    <row r="706" spans="1:78" ht="13" x14ac:dyDescent="0.15">
      <c r="A706" s="7"/>
      <c r="B706" s="1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</row>
    <row r="707" spans="1:78" ht="13" x14ac:dyDescent="0.15">
      <c r="A707" s="7"/>
      <c r="B707" s="1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</row>
    <row r="708" spans="1:78" ht="13" x14ac:dyDescent="0.15">
      <c r="A708" s="7"/>
      <c r="B708" s="1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</row>
    <row r="709" spans="1:78" ht="13" x14ac:dyDescent="0.15">
      <c r="A709" s="7"/>
      <c r="B709" s="1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</row>
    <row r="710" spans="1:78" ht="13" x14ac:dyDescent="0.15">
      <c r="A710" s="7"/>
      <c r="B710" s="1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</row>
    <row r="711" spans="1:78" ht="13" x14ac:dyDescent="0.15">
      <c r="A711" s="7"/>
      <c r="B711" s="1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</row>
    <row r="712" spans="1:78" ht="13" x14ac:dyDescent="0.15">
      <c r="A712" s="7"/>
      <c r="B712" s="1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</row>
    <row r="713" spans="1:78" ht="13" x14ac:dyDescent="0.15">
      <c r="A713" s="7"/>
      <c r="B713" s="1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</row>
    <row r="714" spans="1:78" ht="13" x14ac:dyDescent="0.15">
      <c r="A714" s="7"/>
      <c r="B714" s="1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</row>
    <row r="715" spans="1:78" ht="13" x14ac:dyDescent="0.15">
      <c r="A715" s="7"/>
      <c r="B715" s="1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</row>
    <row r="716" spans="1:78" ht="13" x14ac:dyDescent="0.15">
      <c r="A716" s="7"/>
      <c r="B716" s="1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</row>
    <row r="717" spans="1:78" ht="13" x14ac:dyDescent="0.15">
      <c r="A717" s="7"/>
      <c r="B717" s="1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</row>
    <row r="718" spans="1:78" ht="13" x14ac:dyDescent="0.15">
      <c r="A718" s="7"/>
      <c r="B718" s="1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</row>
    <row r="719" spans="1:78" ht="13" x14ac:dyDescent="0.15">
      <c r="A719" s="7"/>
      <c r="B719" s="1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</row>
    <row r="720" spans="1:78" ht="13" x14ac:dyDescent="0.15">
      <c r="A720" s="7"/>
      <c r="B720" s="1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</row>
    <row r="721" spans="1:78" ht="13" x14ac:dyDescent="0.15">
      <c r="A721" s="7"/>
      <c r="B721" s="1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</row>
    <row r="722" spans="1:78" ht="13" x14ac:dyDescent="0.15">
      <c r="A722" s="7"/>
      <c r="B722" s="1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</row>
    <row r="723" spans="1:78" ht="13" x14ac:dyDescent="0.15">
      <c r="A723" s="7"/>
      <c r="B723" s="1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</row>
    <row r="724" spans="1:78" ht="13" x14ac:dyDescent="0.15">
      <c r="A724" s="7"/>
      <c r="B724" s="1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</row>
    <row r="725" spans="1:78" ht="13" x14ac:dyDescent="0.15">
      <c r="A725" s="7"/>
      <c r="B725" s="1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</row>
    <row r="726" spans="1:78" ht="13" x14ac:dyDescent="0.15">
      <c r="A726" s="7"/>
      <c r="B726" s="1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</row>
    <row r="727" spans="1:78" ht="13" x14ac:dyDescent="0.15">
      <c r="A727" s="7"/>
      <c r="B727" s="1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</row>
    <row r="728" spans="1:78" ht="13" x14ac:dyDescent="0.15">
      <c r="A728" s="7"/>
      <c r="B728" s="1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</row>
    <row r="729" spans="1:78" ht="13" x14ac:dyDescent="0.15">
      <c r="A729" s="7"/>
      <c r="B729" s="1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</row>
    <row r="730" spans="1:78" ht="13" x14ac:dyDescent="0.15">
      <c r="A730" s="7"/>
      <c r="B730" s="1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</row>
    <row r="731" spans="1:78" ht="13" x14ac:dyDescent="0.15">
      <c r="A731" s="7"/>
      <c r="B731" s="1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</row>
    <row r="732" spans="1:78" ht="13" x14ac:dyDescent="0.15">
      <c r="A732" s="7"/>
      <c r="B732" s="1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</row>
    <row r="733" spans="1:78" ht="13" x14ac:dyDescent="0.15">
      <c r="A733" s="7"/>
      <c r="B733" s="1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</row>
    <row r="734" spans="1:78" ht="13" x14ac:dyDescent="0.15">
      <c r="A734" s="7"/>
      <c r="B734" s="1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</row>
    <row r="735" spans="1:78" ht="13" x14ac:dyDescent="0.15">
      <c r="A735" s="7"/>
      <c r="B735" s="1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</row>
    <row r="736" spans="1:78" ht="13" x14ac:dyDescent="0.15">
      <c r="A736" s="7"/>
      <c r="B736" s="1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</row>
    <row r="737" spans="1:78" ht="13" x14ac:dyDescent="0.15">
      <c r="A737" s="7"/>
      <c r="B737" s="1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</row>
    <row r="738" spans="1:78" ht="13" x14ac:dyDescent="0.15">
      <c r="A738" s="7"/>
      <c r="B738" s="1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</row>
    <row r="739" spans="1:78" ht="13" x14ac:dyDescent="0.15">
      <c r="A739" s="7"/>
      <c r="B739" s="1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</row>
    <row r="740" spans="1:78" ht="13" x14ac:dyDescent="0.15">
      <c r="A740" s="7"/>
      <c r="B740" s="1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</row>
    <row r="741" spans="1:78" ht="13" x14ac:dyDescent="0.15">
      <c r="A741" s="7"/>
      <c r="B741" s="1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</row>
    <row r="742" spans="1:78" ht="13" x14ac:dyDescent="0.15">
      <c r="A742" s="7"/>
      <c r="B742" s="1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</row>
    <row r="743" spans="1:78" ht="13" x14ac:dyDescent="0.15">
      <c r="A743" s="7"/>
      <c r="B743" s="1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</row>
    <row r="744" spans="1:78" ht="13" x14ac:dyDescent="0.15">
      <c r="A744" s="7"/>
      <c r="B744" s="1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</row>
    <row r="745" spans="1:78" ht="13" x14ac:dyDescent="0.15">
      <c r="A745" s="7"/>
      <c r="B745" s="1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</row>
    <row r="746" spans="1:78" ht="13" x14ac:dyDescent="0.15">
      <c r="A746" s="7"/>
      <c r="B746" s="1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</row>
    <row r="747" spans="1:78" ht="13" x14ac:dyDescent="0.15">
      <c r="A747" s="7"/>
      <c r="B747" s="1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</row>
    <row r="748" spans="1:78" ht="13" x14ac:dyDescent="0.15">
      <c r="A748" s="7"/>
      <c r="B748" s="1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</row>
    <row r="749" spans="1:78" ht="13" x14ac:dyDescent="0.15">
      <c r="A749" s="7"/>
      <c r="B749" s="1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</row>
    <row r="750" spans="1:78" ht="13" x14ac:dyDescent="0.15">
      <c r="A750" s="7"/>
      <c r="B750" s="1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</row>
    <row r="751" spans="1:78" ht="13" x14ac:dyDescent="0.15">
      <c r="A751" s="7"/>
      <c r="B751" s="1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</row>
    <row r="752" spans="1:78" ht="13" x14ac:dyDescent="0.15">
      <c r="A752" s="7"/>
      <c r="B752" s="1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</row>
    <row r="753" spans="1:78" ht="13" x14ac:dyDescent="0.15">
      <c r="A753" s="7"/>
      <c r="B753" s="1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</row>
    <row r="754" spans="1:78" ht="13" x14ac:dyDescent="0.15">
      <c r="A754" s="7"/>
      <c r="B754" s="1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</row>
    <row r="755" spans="1:78" ht="13" x14ac:dyDescent="0.15">
      <c r="A755" s="7"/>
      <c r="B755" s="1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</row>
    <row r="756" spans="1:78" ht="13" x14ac:dyDescent="0.15">
      <c r="A756" s="7"/>
      <c r="B756" s="1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</row>
    <row r="757" spans="1:78" ht="13" x14ac:dyDescent="0.15">
      <c r="A757" s="7"/>
      <c r="B757" s="1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</row>
    <row r="758" spans="1:78" ht="13" x14ac:dyDescent="0.15">
      <c r="A758" s="7"/>
      <c r="B758" s="1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</row>
    <row r="759" spans="1:78" ht="13" x14ac:dyDescent="0.15">
      <c r="A759" s="7"/>
      <c r="B759" s="1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</row>
    <row r="760" spans="1:78" ht="13" x14ac:dyDescent="0.15">
      <c r="A760" s="7"/>
      <c r="B760" s="1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</row>
    <row r="761" spans="1:78" ht="13" x14ac:dyDescent="0.15">
      <c r="A761" s="7"/>
      <c r="B761" s="1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</row>
    <row r="762" spans="1:78" ht="13" x14ac:dyDescent="0.15">
      <c r="A762" s="7"/>
      <c r="B762" s="1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</row>
    <row r="763" spans="1:78" ht="13" x14ac:dyDescent="0.15">
      <c r="A763" s="7"/>
      <c r="B763" s="1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</row>
    <row r="764" spans="1:78" ht="13" x14ac:dyDescent="0.15">
      <c r="A764" s="7"/>
      <c r="B764" s="1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</row>
    <row r="765" spans="1:78" ht="13" x14ac:dyDescent="0.15">
      <c r="A765" s="7"/>
      <c r="B765" s="1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</row>
    <row r="766" spans="1:78" ht="13" x14ac:dyDescent="0.15">
      <c r="A766" s="7"/>
      <c r="B766" s="1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</row>
    <row r="767" spans="1:78" ht="13" x14ac:dyDescent="0.15">
      <c r="A767" s="7"/>
      <c r="B767" s="1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</row>
    <row r="768" spans="1:78" ht="13" x14ac:dyDescent="0.15">
      <c r="A768" s="7"/>
      <c r="B768" s="1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</row>
    <row r="769" spans="1:78" ht="13" x14ac:dyDescent="0.15">
      <c r="A769" s="7"/>
      <c r="B769" s="1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</row>
    <row r="770" spans="1:78" ht="13" x14ac:dyDescent="0.15">
      <c r="A770" s="7"/>
      <c r="B770" s="1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</row>
    <row r="771" spans="1:78" ht="13" x14ac:dyDescent="0.15">
      <c r="A771" s="7"/>
      <c r="B771" s="1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</row>
    <row r="772" spans="1:78" ht="13" x14ac:dyDescent="0.15">
      <c r="A772" s="7"/>
      <c r="B772" s="1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</row>
    <row r="773" spans="1:78" ht="13" x14ac:dyDescent="0.15">
      <c r="A773" s="7"/>
      <c r="B773" s="1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</row>
    <row r="774" spans="1:78" ht="13" x14ac:dyDescent="0.15">
      <c r="A774" s="7"/>
      <c r="B774" s="1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</row>
    <row r="775" spans="1:78" ht="13" x14ac:dyDescent="0.15">
      <c r="A775" s="7"/>
      <c r="B775" s="1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</row>
    <row r="776" spans="1:78" ht="13" x14ac:dyDescent="0.15">
      <c r="A776" s="7"/>
      <c r="B776" s="1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</row>
    <row r="777" spans="1:78" ht="13" x14ac:dyDescent="0.15">
      <c r="A777" s="7"/>
      <c r="B777" s="1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</row>
    <row r="778" spans="1:78" ht="13" x14ac:dyDescent="0.15">
      <c r="A778" s="7"/>
      <c r="B778" s="1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</row>
    <row r="779" spans="1:78" ht="13" x14ac:dyDescent="0.15">
      <c r="A779" s="7"/>
      <c r="B779" s="1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</row>
    <row r="780" spans="1:78" ht="13" x14ac:dyDescent="0.15">
      <c r="A780" s="7"/>
      <c r="B780" s="1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</row>
    <row r="781" spans="1:78" ht="13" x14ac:dyDescent="0.15">
      <c r="A781" s="7"/>
      <c r="B781" s="1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</row>
    <row r="782" spans="1:78" ht="13" x14ac:dyDescent="0.15">
      <c r="A782" s="7"/>
      <c r="B782" s="1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</row>
    <row r="783" spans="1:78" ht="13" x14ac:dyDescent="0.15">
      <c r="A783" s="7"/>
      <c r="B783" s="1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</row>
    <row r="784" spans="1:78" ht="13" x14ac:dyDescent="0.15">
      <c r="A784" s="7"/>
      <c r="B784" s="1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</row>
    <row r="785" spans="1:78" ht="13" x14ac:dyDescent="0.15">
      <c r="A785" s="7"/>
      <c r="B785" s="1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</row>
    <row r="786" spans="1:78" ht="13" x14ac:dyDescent="0.15">
      <c r="A786" s="7"/>
      <c r="B786" s="1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</row>
    <row r="787" spans="1:78" ht="13" x14ac:dyDescent="0.15">
      <c r="A787" s="7"/>
      <c r="B787" s="1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</row>
    <row r="788" spans="1:78" ht="13" x14ac:dyDescent="0.15">
      <c r="A788" s="7"/>
      <c r="B788" s="1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</row>
    <row r="789" spans="1:78" ht="13" x14ac:dyDescent="0.15">
      <c r="A789" s="7"/>
      <c r="B789" s="1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</row>
    <row r="790" spans="1:78" ht="13" x14ac:dyDescent="0.15">
      <c r="A790" s="7"/>
      <c r="B790" s="1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</row>
    <row r="791" spans="1:78" ht="13" x14ac:dyDescent="0.15">
      <c r="A791" s="7"/>
      <c r="B791" s="1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</row>
    <row r="792" spans="1:78" ht="13" x14ac:dyDescent="0.15">
      <c r="A792" s="7"/>
      <c r="B792" s="1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</row>
    <row r="793" spans="1:78" ht="13" x14ac:dyDescent="0.15">
      <c r="A793" s="7"/>
      <c r="B793" s="1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</row>
    <row r="794" spans="1:78" ht="13" x14ac:dyDescent="0.15">
      <c r="A794" s="7"/>
      <c r="B794" s="1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</row>
    <row r="795" spans="1:78" ht="13" x14ac:dyDescent="0.15">
      <c r="A795" s="7"/>
      <c r="B795" s="1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</row>
    <row r="796" spans="1:78" ht="13" x14ac:dyDescent="0.15">
      <c r="A796" s="7"/>
      <c r="B796" s="1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</row>
    <row r="797" spans="1:78" ht="13" x14ac:dyDescent="0.15">
      <c r="A797" s="7"/>
      <c r="B797" s="1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</row>
    <row r="798" spans="1:78" ht="13" x14ac:dyDescent="0.15">
      <c r="A798" s="7"/>
      <c r="B798" s="1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</row>
    <row r="799" spans="1:78" ht="13" x14ac:dyDescent="0.15">
      <c r="A799" s="7"/>
      <c r="B799" s="1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</row>
    <row r="800" spans="1:78" ht="13" x14ac:dyDescent="0.15">
      <c r="A800" s="7"/>
      <c r="B800" s="1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</row>
    <row r="801" spans="1:78" ht="13" x14ac:dyDescent="0.15">
      <c r="A801" s="7"/>
      <c r="B801" s="1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</row>
    <row r="802" spans="1:78" ht="13" x14ac:dyDescent="0.15">
      <c r="A802" s="7"/>
      <c r="B802" s="1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</row>
    <row r="803" spans="1:78" ht="13" x14ac:dyDescent="0.15">
      <c r="A803" s="7"/>
      <c r="B803" s="1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</row>
    <row r="804" spans="1:78" ht="13" x14ac:dyDescent="0.15">
      <c r="A804" s="7"/>
      <c r="B804" s="1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</row>
    <row r="805" spans="1:78" ht="13" x14ac:dyDescent="0.15">
      <c r="A805" s="7"/>
      <c r="B805" s="1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</row>
    <row r="806" spans="1:78" ht="13" x14ac:dyDescent="0.15">
      <c r="A806" s="7"/>
      <c r="B806" s="1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</row>
    <row r="807" spans="1:78" ht="13" x14ac:dyDescent="0.15">
      <c r="A807" s="7"/>
      <c r="B807" s="1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</row>
    <row r="808" spans="1:78" ht="13" x14ac:dyDescent="0.15">
      <c r="A808" s="7"/>
      <c r="B808" s="1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</row>
    <row r="809" spans="1:78" ht="13" x14ac:dyDescent="0.15">
      <c r="A809" s="7"/>
      <c r="B809" s="1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</row>
    <row r="810" spans="1:78" ht="13" x14ac:dyDescent="0.15">
      <c r="A810" s="7"/>
      <c r="B810" s="1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</row>
    <row r="811" spans="1:78" ht="13" x14ac:dyDescent="0.15">
      <c r="A811" s="7"/>
      <c r="B811" s="1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</row>
    <row r="812" spans="1:78" ht="13" x14ac:dyDescent="0.15">
      <c r="A812" s="7"/>
      <c r="B812" s="1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</row>
    <row r="813" spans="1:78" ht="13" x14ac:dyDescent="0.15">
      <c r="A813" s="7"/>
      <c r="B813" s="1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</row>
    <row r="814" spans="1:78" ht="13" x14ac:dyDescent="0.15">
      <c r="A814" s="7"/>
      <c r="B814" s="1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</row>
    <row r="815" spans="1:78" ht="13" x14ac:dyDescent="0.15">
      <c r="A815" s="7"/>
      <c r="B815" s="1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</row>
    <row r="816" spans="1:78" ht="13" x14ac:dyDescent="0.15">
      <c r="A816" s="7"/>
      <c r="B816" s="1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</row>
    <row r="817" spans="1:78" ht="13" x14ac:dyDescent="0.15">
      <c r="A817" s="7"/>
      <c r="B817" s="1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</row>
    <row r="818" spans="1:78" ht="13" x14ac:dyDescent="0.15">
      <c r="A818" s="7"/>
      <c r="B818" s="1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</row>
    <row r="819" spans="1:78" ht="13" x14ac:dyDescent="0.15">
      <c r="A819" s="7"/>
      <c r="B819" s="1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</row>
    <row r="820" spans="1:78" ht="13" x14ac:dyDescent="0.15">
      <c r="A820" s="7"/>
      <c r="B820" s="1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</row>
    <row r="821" spans="1:78" ht="13" x14ac:dyDescent="0.15">
      <c r="A821" s="7"/>
      <c r="B821" s="1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</row>
    <row r="822" spans="1:78" ht="13" x14ac:dyDescent="0.15">
      <c r="A822" s="7"/>
      <c r="B822" s="1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</row>
    <row r="823" spans="1:78" ht="13" x14ac:dyDescent="0.15">
      <c r="A823" s="7"/>
      <c r="B823" s="1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</row>
    <row r="824" spans="1:78" ht="13" x14ac:dyDescent="0.15">
      <c r="A824" s="7"/>
      <c r="B824" s="1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</row>
    <row r="825" spans="1:78" ht="13" x14ac:dyDescent="0.15">
      <c r="A825" s="7"/>
      <c r="B825" s="1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</row>
    <row r="826" spans="1:78" ht="13" x14ac:dyDescent="0.15">
      <c r="A826" s="7"/>
      <c r="B826" s="1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</row>
    <row r="827" spans="1:78" ht="13" x14ac:dyDescent="0.15">
      <c r="A827" s="7"/>
      <c r="B827" s="1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</row>
    <row r="828" spans="1:78" ht="13" x14ac:dyDescent="0.15">
      <c r="A828" s="7"/>
      <c r="B828" s="1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</row>
    <row r="829" spans="1:78" ht="13" x14ac:dyDescent="0.15">
      <c r="A829" s="7"/>
      <c r="B829" s="1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</row>
    <row r="830" spans="1:78" ht="13" x14ac:dyDescent="0.15">
      <c r="A830" s="7"/>
      <c r="B830" s="1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</row>
    <row r="831" spans="1:78" ht="13" x14ac:dyDescent="0.15">
      <c r="A831" s="7"/>
      <c r="B831" s="1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</row>
    <row r="832" spans="1:78" ht="13" x14ac:dyDescent="0.15">
      <c r="A832" s="7"/>
      <c r="B832" s="1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</row>
    <row r="833" spans="1:78" ht="13" x14ac:dyDescent="0.15">
      <c r="A833" s="7"/>
      <c r="B833" s="1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</row>
    <row r="834" spans="1:78" ht="13" x14ac:dyDescent="0.15">
      <c r="A834" s="7"/>
      <c r="B834" s="1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</row>
    <row r="835" spans="1:78" ht="13" x14ac:dyDescent="0.15">
      <c r="A835" s="7"/>
      <c r="B835" s="1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</row>
    <row r="836" spans="1:78" ht="13" x14ac:dyDescent="0.15">
      <c r="A836" s="7"/>
      <c r="B836" s="1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</row>
    <row r="837" spans="1:78" ht="13" x14ac:dyDescent="0.15">
      <c r="A837" s="7"/>
      <c r="B837" s="1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</row>
    <row r="838" spans="1:78" ht="13" x14ac:dyDescent="0.15">
      <c r="A838" s="7"/>
      <c r="B838" s="1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</row>
    <row r="839" spans="1:78" ht="13" x14ac:dyDescent="0.15">
      <c r="A839" s="7"/>
      <c r="B839" s="1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</row>
    <row r="840" spans="1:78" ht="13" x14ac:dyDescent="0.15">
      <c r="A840" s="7"/>
      <c r="B840" s="1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</row>
    <row r="841" spans="1:78" ht="13" x14ac:dyDescent="0.15">
      <c r="A841" s="7"/>
      <c r="B841" s="1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</row>
    <row r="842" spans="1:78" ht="13" x14ac:dyDescent="0.15">
      <c r="A842" s="7"/>
      <c r="B842" s="1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</row>
    <row r="843" spans="1:78" ht="13" x14ac:dyDescent="0.15">
      <c r="A843" s="7"/>
      <c r="B843" s="1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</row>
    <row r="844" spans="1:78" ht="13" x14ac:dyDescent="0.15">
      <c r="A844" s="7"/>
      <c r="B844" s="1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</row>
    <row r="845" spans="1:78" ht="13" x14ac:dyDescent="0.15">
      <c r="A845" s="7"/>
      <c r="B845" s="1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</row>
    <row r="846" spans="1:78" ht="13" x14ac:dyDescent="0.15">
      <c r="A846" s="7"/>
      <c r="B846" s="1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</row>
    <row r="847" spans="1:78" ht="13" x14ac:dyDescent="0.15">
      <c r="A847" s="7"/>
      <c r="B847" s="1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</row>
    <row r="848" spans="1:78" ht="13" x14ac:dyDescent="0.15">
      <c r="A848" s="7"/>
      <c r="B848" s="1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</row>
    <row r="849" spans="1:78" ht="13" x14ac:dyDescent="0.15">
      <c r="A849" s="7"/>
      <c r="B849" s="1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</row>
    <row r="850" spans="1:78" ht="13" x14ac:dyDescent="0.15">
      <c r="A850" s="7"/>
      <c r="B850" s="1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</row>
    <row r="851" spans="1:78" ht="13" x14ac:dyDescent="0.15">
      <c r="A851" s="7"/>
      <c r="B851" s="1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</row>
    <row r="852" spans="1:78" ht="13" x14ac:dyDescent="0.15">
      <c r="A852" s="7"/>
      <c r="B852" s="1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</row>
    <row r="853" spans="1:78" ht="13" x14ac:dyDescent="0.15">
      <c r="A853" s="7"/>
      <c r="B853" s="1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</row>
    <row r="854" spans="1:78" ht="13" x14ac:dyDescent="0.15">
      <c r="A854" s="7"/>
      <c r="B854" s="1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</row>
    <row r="855" spans="1:78" ht="13" x14ac:dyDescent="0.15">
      <c r="A855" s="7"/>
      <c r="B855" s="1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</row>
    <row r="856" spans="1:78" ht="13" x14ac:dyDescent="0.15">
      <c r="A856" s="7"/>
      <c r="B856" s="1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</row>
    <row r="857" spans="1:78" ht="13" x14ac:dyDescent="0.15">
      <c r="A857" s="7"/>
      <c r="B857" s="1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</row>
    <row r="858" spans="1:78" ht="13" x14ac:dyDescent="0.15">
      <c r="A858" s="7"/>
      <c r="B858" s="1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</row>
    <row r="859" spans="1:78" ht="13" x14ac:dyDescent="0.15">
      <c r="A859" s="7"/>
      <c r="B859" s="1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</row>
    <row r="860" spans="1:78" ht="13" x14ac:dyDescent="0.15">
      <c r="A860" s="7"/>
      <c r="B860" s="1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</row>
    <row r="861" spans="1:78" ht="13" x14ac:dyDescent="0.15">
      <c r="A861" s="7"/>
      <c r="B861" s="1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</row>
    <row r="862" spans="1:78" ht="13" x14ac:dyDescent="0.15">
      <c r="A862" s="7"/>
      <c r="B862" s="1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</row>
    <row r="863" spans="1:78" ht="13" x14ac:dyDescent="0.15">
      <c r="A863" s="7"/>
      <c r="B863" s="1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</row>
    <row r="864" spans="1:78" ht="13" x14ac:dyDescent="0.15">
      <c r="A864" s="7"/>
      <c r="B864" s="1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</row>
    <row r="865" spans="1:78" ht="13" x14ac:dyDescent="0.15">
      <c r="A865" s="7"/>
      <c r="B865" s="1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</row>
    <row r="866" spans="1:78" ht="13" x14ac:dyDescent="0.15">
      <c r="A866" s="7"/>
      <c r="B866" s="1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</row>
    <row r="867" spans="1:78" ht="13" x14ac:dyDescent="0.15">
      <c r="A867" s="7"/>
      <c r="B867" s="1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</row>
    <row r="868" spans="1:78" ht="13" x14ac:dyDescent="0.15">
      <c r="A868" s="7"/>
      <c r="B868" s="1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</row>
    <row r="869" spans="1:78" ht="13" x14ac:dyDescent="0.15">
      <c r="A869" s="7"/>
      <c r="B869" s="1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</row>
    <row r="870" spans="1:78" ht="13" x14ac:dyDescent="0.15">
      <c r="A870" s="7"/>
      <c r="B870" s="1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</row>
    <row r="871" spans="1:78" ht="13" x14ac:dyDescent="0.15">
      <c r="A871" s="7"/>
      <c r="B871" s="1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</row>
    <row r="872" spans="1:78" ht="13" x14ac:dyDescent="0.15">
      <c r="A872" s="7"/>
      <c r="B872" s="1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</row>
    <row r="873" spans="1:78" ht="13" x14ac:dyDescent="0.15">
      <c r="A873" s="7"/>
      <c r="B873" s="1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</row>
    <row r="874" spans="1:78" ht="13" x14ac:dyDescent="0.15">
      <c r="A874" s="7"/>
      <c r="B874" s="1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</row>
    <row r="875" spans="1:78" ht="13" x14ac:dyDescent="0.15">
      <c r="A875" s="7"/>
      <c r="B875" s="1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</row>
    <row r="876" spans="1:78" ht="13" x14ac:dyDescent="0.15">
      <c r="A876" s="7"/>
      <c r="B876" s="1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</row>
    <row r="877" spans="1:78" ht="13" x14ac:dyDescent="0.15">
      <c r="A877" s="7"/>
      <c r="B877" s="1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</row>
    <row r="878" spans="1:78" ht="13" x14ac:dyDescent="0.15">
      <c r="A878" s="7"/>
      <c r="B878" s="1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</row>
    <row r="879" spans="1:78" ht="13" x14ac:dyDescent="0.15">
      <c r="A879" s="7"/>
      <c r="B879" s="1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</row>
    <row r="880" spans="1:78" ht="13" x14ac:dyDescent="0.15">
      <c r="A880" s="7"/>
      <c r="B880" s="1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</row>
    <row r="881" spans="1:78" ht="13" x14ac:dyDescent="0.15">
      <c r="A881" s="7"/>
      <c r="B881" s="1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</row>
    <row r="882" spans="1:78" ht="13" x14ac:dyDescent="0.15">
      <c r="A882" s="7"/>
      <c r="B882" s="1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</row>
    <row r="883" spans="1:78" ht="13" x14ac:dyDescent="0.15">
      <c r="A883" s="7"/>
      <c r="B883" s="1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</row>
    <row r="884" spans="1:78" ht="13" x14ac:dyDescent="0.15">
      <c r="A884" s="7"/>
      <c r="B884" s="1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</row>
    <row r="885" spans="1:78" ht="13" x14ac:dyDescent="0.15">
      <c r="A885" s="7"/>
      <c r="B885" s="1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</row>
    <row r="886" spans="1:78" ht="13" x14ac:dyDescent="0.15">
      <c r="A886" s="7"/>
      <c r="B886" s="1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</row>
    <row r="887" spans="1:78" ht="13" x14ac:dyDescent="0.15">
      <c r="A887" s="7"/>
      <c r="B887" s="1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</row>
    <row r="888" spans="1:78" ht="13" x14ac:dyDescent="0.15">
      <c r="A888" s="7"/>
      <c r="B888" s="1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</row>
    <row r="889" spans="1:78" ht="13" x14ac:dyDescent="0.15">
      <c r="A889" s="7"/>
      <c r="B889" s="1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</row>
    <row r="890" spans="1:78" ht="13" x14ac:dyDescent="0.15">
      <c r="A890" s="7"/>
      <c r="B890" s="1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</row>
    <row r="891" spans="1:78" ht="13" x14ac:dyDescent="0.15">
      <c r="A891" s="7"/>
      <c r="B891" s="1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</row>
    <row r="892" spans="1:78" ht="13" x14ac:dyDescent="0.15">
      <c r="A892" s="7"/>
      <c r="B892" s="1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</row>
    <row r="893" spans="1:78" ht="13" x14ac:dyDescent="0.15">
      <c r="A893" s="7"/>
      <c r="B893" s="1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</row>
    <row r="894" spans="1:78" ht="13" x14ac:dyDescent="0.15">
      <c r="A894" s="7"/>
      <c r="B894" s="1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</row>
    <row r="895" spans="1:78" ht="13" x14ac:dyDescent="0.15">
      <c r="A895" s="7"/>
      <c r="B895" s="1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</row>
    <row r="896" spans="1:78" ht="13" x14ac:dyDescent="0.15">
      <c r="A896" s="7"/>
      <c r="B896" s="1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</row>
    <row r="897" spans="1:78" ht="13" x14ac:dyDescent="0.15">
      <c r="A897" s="7"/>
      <c r="B897" s="1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</row>
    <row r="898" spans="1:78" ht="13" x14ac:dyDescent="0.15">
      <c r="A898" s="7"/>
      <c r="B898" s="1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</row>
    <row r="899" spans="1:78" ht="13" x14ac:dyDescent="0.15">
      <c r="A899" s="7"/>
      <c r="B899" s="1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</row>
    <row r="900" spans="1:78" ht="13" x14ac:dyDescent="0.15">
      <c r="A900" s="7"/>
      <c r="B900" s="1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</row>
    <row r="901" spans="1:78" ht="13" x14ac:dyDescent="0.15">
      <c r="A901" s="7"/>
      <c r="B901" s="1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</row>
    <row r="902" spans="1:78" ht="13" x14ac:dyDescent="0.15">
      <c r="A902" s="7"/>
      <c r="B902" s="1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</row>
    <row r="903" spans="1:78" ht="13" x14ac:dyDescent="0.15">
      <c r="A903" s="7"/>
      <c r="B903" s="1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</row>
    <row r="904" spans="1:78" ht="13" x14ac:dyDescent="0.15">
      <c r="A904" s="7"/>
      <c r="B904" s="1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</row>
    <row r="905" spans="1:78" ht="13" x14ac:dyDescent="0.15">
      <c r="A905" s="7"/>
      <c r="B905" s="1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</row>
    <row r="906" spans="1:78" ht="13" x14ac:dyDescent="0.15">
      <c r="A906" s="7"/>
      <c r="B906" s="1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</row>
    <row r="907" spans="1:78" ht="13" x14ac:dyDescent="0.15">
      <c r="A907" s="7"/>
      <c r="B907" s="1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</row>
    <row r="908" spans="1:78" ht="13" x14ac:dyDescent="0.15">
      <c r="A908" s="7"/>
      <c r="B908" s="1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</row>
    <row r="909" spans="1:78" ht="13" x14ac:dyDescent="0.15">
      <c r="A909" s="7"/>
      <c r="B909" s="1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</row>
    <row r="910" spans="1:78" ht="13" x14ac:dyDescent="0.15">
      <c r="A910" s="7"/>
      <c r="B910" s="1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</row>
    <row r="911" spans="1:78" ht="13" x14ac:dyDescent="0.15">
      <c r="A911" s="7"/>
      <c r="B911" s="1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</row>
    <row r="912" spans="1:78" ht="13" x14ac:dyDescent="0.15">
      <c r="A912" s="7"/>
      <c r="B912" s="1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</row>
    <row r="913" spans="1:78" ht="13" x14ac:dyDescent="0.15">
      <c r="A913" s="7"/>
      <c r="B913" s="1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</row>
    <row r="914" spans="1:78" ht="13" x14ac:dyDescent="0.15">
      <c r="A914" s="7"/>
      <c r="B914" s="1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</row>
    <row r="915" spans="1:78" ht="13" x14ac:dyDescent="0.15">
      <c r="A915" s="7"/>
      <c r="B915" s="1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</row>
    <row r="916" spans="1:78" ht="13" x14ac:dyDescent="0.15">
      <c r="A916" s="7"/>
      <c r="B916" s="1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</row>
    <row r="917" spans="1:78" ht="13" x14ac:dyDescent="0.15">
      <c r="A917" s="7"/>
      <c r="B917" s="1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</row>
    <row r="918" spans="1:78" ht="13" x14ac:dyDescent="0.15">
      <c r="A918" s="7"/>
      <c r="B918" s="1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</row>
    <row r="919" spans="1:78" ht="13" x14ac:dyDescent="0.15">
      <c r="A919" s="7"/>
      <c r="B919" s="1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</row>
    <row r="920" spans="1:78" ht="13" x14ac:dyDescent="0.15">
      <c r="A920" s="7"/>
      <c r="B920" s="1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</row>
    <row r="921" spans="1:78" ht="13" x14ac:dyDescent="0.15">
      <c r="A921" s="7"/>
      <c r="B921" s="1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</row>
    <row r="922" spans="1:78" ht="13" x14ac:dyDescent="0.15">
      <c r="A922" s="7"/>
      <c r="B922" s="1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</row>
    <row r="923" spans="1:78" ht="13" x14ac:dyDescent="0.15">
      <c r="A923" s="7"/>
      <c r="B923" s="1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</row>
    <row r="924" spans="1:78" ht="13" x14ac:dyDescent="0.15">
      <c r="A924" s="7"/>
      <c r="B924" s="1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</row>
    <row r="925" spans="1:78" ht="13" x14ac:dyDescent="0.15">
      <c r="A925" s="7"/>
      <c r="B925" s="1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</row>
    <row r="926" spans="1:78" ht="13" x14ac:dyDescent="0.15">
      <c r="A926" s="7"/>
      <c r="B926" s="1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</row>
    <row r="927" spans="1:78" ht="13" x14ac:dyDescent="0.15">
      <c r="A927" s="7"/>
      <c r="B927" s="1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</row>
    <row r="928" spans="1:78" ht="13" x14ac:dyDescent="0.15">
      <c r="A928" s="7"/>
      <c r="B928" s="1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</row>
    <row r="929" spans="1:78" ht="13" x14ac:dyDescent="0.15">
      <c r="A929" s="7"/>
      <c r="B929" s="1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</row>
    <row r="930" spans="1:78" ht="13" x14ac:dyDescent="0.15">
      <c r="A930" s="7"/>
      <c r="B930" s="1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</row>
    <row r="931" spans="1:78" ht="13" x14ac:dyDescent="0.15">
      <c r="A931" s="7"/>
      <c r="B931" s="1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</row>
    <row r="932" spans="1:78" ht="13" x14ac:dyDescent="0.15">
      <c r="A932" s="7"/>
      <c r="B932" s="1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</row>
    <row r="933" spans="1:78" ht="13" x14ac:dyDescent="0.15">
      <c r="A933" s="7"/>
      <c r="B933" s="1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</row>
    <row r="934" spans="1:78" ht="13" x14ac:dyDescent="0.15">
      <c r="A934" s="7"/>
      <c r="B934" s="1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</row>
    <row r="935" spans="1:78" ht="13" x14ac:dyDescent="0.15">
      <c r="A935" s="7"/>
      <c r="B935" s="1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</row>
    <row r="936" spans="1:78" ht="13" x14ac:dyDescent="0.15">
      <c r="A936" s="7"/>
      <c r="B936" s="1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</row>
    <row r="937" spans="1:78" ht="13" x14ac:dyDescent="0.15">
      <c r="A937" s="7"/>
      <c r="B937" s="1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</row>
    <row r="938" spans="1:78" ht="13" x14ac:dyDescent="0.15">
      <c r="A938" s="7"/>
      <c r="B938" s="1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</row>
    <row r="939" spans="1:78" ht="13" x14ac:dyDescent="0.15">
      <c r="A939" s="7"/>
      <c r="B939" s="1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</row>
    <row r="940" spans="1:78" ht="13" x14ac:dyDescent="0.15">
      <c r="A940" s="7"/>
      <c r="B940" s="1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</row>
    <row r="941" spans="1:78" ht="13" x14ac:dyDescent="0.15">
      <c r="A941" s="7"/>
      <c r="B941" s="1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</row>
    <row r="942" spans="1:78" ht="13" x14ac:dyDescent="0.15">
      <c r="A942" s="7"/>
      <c r="B942" s="1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</row>
    <row r="943" spans="1:78" ht="13" x14ac:dyDescent="0.15">
      <c r="A943" s="7"/>
      <c r="B943" s="1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</row>
    <row r="944" spans="1:78" ht="13" x14ac:dyDescent="0.15">
      <c r="A944" s="7"/>
      <c r="B944" s="1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</row>
    <row r="945" spans="1:78" ht="13" x14ac:dyDescent="0.15">
      <c r="A945" s="7"/>
      <c r="B945" s="1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</row>
    <row r="946" spans="1:78" ht="13" x14ac:dyDescent="0.15">
      <c r="A946" s="7"/>
      <c r="B946" s="1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</row>
    <row r="947" spans="1:78" ht="13" x14ac:dyDescent="0.15">
      <c r="A947" s="7"/>
      <c r="B947" s="1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</row>
    <row r="948" spans="1:78" ht="13" x14ac:dyDescent="0.15">
      <c r="A948" s="7"/>
      <c r="B948" s="1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</row>
    <row r="949" spans="1:78" ht="13" x14ac:dyDescent="0.15">
      <c r="A949" s="7"/>
      <c r="B949" s="1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</row>
    <row r="950" spans="1:78" ht="13" x14ac:dyDescent="0.15">
      <c r="A950" s="7"/>
      <c r="B950" s="1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</row>
    <row r="951" spans="1:78" ht="13" x14ac:dyDescent="0.15">
      <c r="A951" s="7"/>
      <c r="B951" s="1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</row>
    <row r="952" spans="1:78" ht="13" x14ac:dyDescent="0.15">
      <c r="A952" s="7"/>
      <c r="B952" s="1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</row>
    <row r="953" spans="1:78" ht="13" x14ac:dyDescent="0.15">
      <c r="A953" s="7"/>
      <c r="B953" s="1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</row>
    <row r="954" spans="1:78" ht="13" x14ac:dyDescent="0.15">
      <c r="A954" s="7"/>
      <c r="B954" s="1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</row>
    <row r="955" spans="1:78" ht="13" x14ac:dyDescent="0.15">
      <c r="A955" s="7"/>
      <c r="B955" s="1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</row>
    <row r="956" spans="1:78" ht="13" x14ac:dyDescent="0.15">
      <c r="A956" s="7"/>
      <c r="B956" s="1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</row>
    <row r="957" spans="1:78" ht="13" x14ac:dyDescent="0.15">
      <c r="A957" s="7"/>
      <c r="B957" s="1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</row>
    <row r="958" spans="1:78" ht="13" x14ac:dyDescent="0.15">
      <c r="A958" s="7"/>
      <c r="B958" s="1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</row>
    <row r="959" spans="1:78" ht="13" x14ac:dyDescent="0.15">
      <c r="A959" s="7"/>
      <c r="B959" s="1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</row>
    <row r="960" spans="1:78" ht="13" x14ac:dyDescent="0.15">
      <c r="A960" s="7"/>
      <c r="B960" s="1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</row>
    <row r="961" spans="1:78" ht="13" x14ac:dyDescent="0.15">
      <c r="A961" s="7"/>
      <c r="B961" s="1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</row>
    <row r="962" spans="1:78" ht="13" x14ac:dyDescent="0.15">
      <c r="A962" s="7"/>
      <c r="B962" s="1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</row>
    <row r="963" spans="1:78" ht="13" x14ac:dyDescent="0.15">
      <c r="A963" s="7"/>
      <c r="B963" s="1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</row>
    <row r="964" spans="1:78" ht="13" x14ac:dyDescent="0.15">
      <c r="A964" s="7"/>
      <c r="B964" s="1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</row>
    <row r="965" spans="1:78" ht="13" x14ac:dyDescent="0.15">
      <c r="A965" s="7"/>
      <c r="B965" s="1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</row>
    <row r="966" spans="1:78" ht="13" x14ac:dyDescent="0.15">
      <c r="A966" s="7"/>
      <c r="B966" s="1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</row>
    <row r="967" spans="1:78" ht="13" x14ac:dyDescent="0.15">
      <c r="A967" s="7"/>
      <c r="B967" s="1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</row>
    <row r="968" spans="1:78" ht="13" x14ac:dyDescent="0.15">
      <c r="A968" s="7"/>
      <c r="B968" s="1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</row>
    <row r="969" spans="1:78" ht="13" x14ac:dyDescent="0.15">
      <c r="A969" s="7"/>
      <c r="B969" s="1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</row>
    <row r="970" spans="1:78" ht="13" x14ac:dyDescent="0.15">
      <c r="A970" s="7"/>
      <c r="B970" s="1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</row>
    <row r="971" spans="1:78" ht="13" x14ac:dyDescent="0.15">
      <c r="A971" s="7"/>
      <c r="B971" s="1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</row>
    <row r="972" spans="1:78" ht="13" x14ac:dyDescent="0.15">
      <c r="A972" s="7"/>
      <c r="B972" s="1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</row>
    <row r="973" spans="1:78" ht="13" x14ac:dyDescent="0.15">
      <c r="A973" s="7"/>
      <c r="B973" s="1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</row>
    <row r="974" spans="1:78" ht="13" x14ac:dyDescent="0.15">
      <c r="A974" s="7"/>
      <c r="B974" s="1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</row>
    <row r="975" spans="1:78" ht="13" x14ac:dyDescent="0.15">
      <c r="A975" s="7"/>
      <c r="B975" s="1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</row>
    <row r="976" spans="1:78" ht="13" x14ac:dyDescent="0.15">
      <c r="A976" s="7"/>
      <c r="B976" s="1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</row>
    <row r="977" spans="1:78" ht="13" x14ac:dyDescent="0.15">
      <c r="A977" s="7"/>
      <c r="B977" s="1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</row>
    <row r="978" spans="1:78" ht="13" x14ac:dyDescent="0.15">
      <c r="A978" s="7"/>
      <c r="B978" s="1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</row>
    <row r="979" spans="1:78" ht="13" x14ac:dyDescent="0.15">
      <c r="A979" s="7"/>
      <c r="B979" s="1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</row>
    <row r="980" spans="1:78" ht="13" x14ac:dyDescent="0.15">
      <c r="A980" s="7"/>
      <c r="B980" s="1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</row>
    <row r="981" spans="1:78" ht="13" x14ac:dyDescent="0.15">
      <c r="A981" s="7"/>
      <c r="B981" s="1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</row>
    <row r="982" spans="1:78" ht="13" x14ac:dyDescent="0.15">
      <c r="A982" s="7"/>
      <c r="B982" s="1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</row>
    <row r="983" spans="1:78" ht="13" x14ac:dyDescent="0.15">
      <c r="A983" s="7"/>
      <c r="B983" s="1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</row>
    <row r="984" spans="1:78" ht="13" x14ac:dyDescent="0.15">
      <c r="A984" s="7"/>
      <c r="B984" s="1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</row>
    <row r="985" spans="1:78" ht="13" x14ac:dyDescent="0.15">
      <c r="A985" s="7"/>
      <c r="B985" s="1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</row>
    <row r="986" spans="1:78" ht="13" x14ac:dyDescent="0.15">
      <c r="A986" s="7"/>
      <c r="B986" s="1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</row>
    <row r="987" spans="1:78" ht="13" x14ac:dyDescent="0.15">
      <c r="A987" s="7"/>
      <c r="B987" s="1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</row>
    <row r="988" spans="1:78" ht="13" x14ac:dyDescent="0.15">
      <c r="A988" s="7"/>
      <c r="B988" s="1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</row>
    <row r="989" spans="1:78" ht="13" x14ac:dyDescent="0.15">
      <c r="A989" s="7"/>
      <c r="B989" s="1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</row>
    <row r="990" spans="1:78" ht="13" x14ac:dyDescent="0.15">
      <c r="A990" s="7"/>
      <c r="B990" s="1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</row>
    <row r="991" spans="1:78" ht="13" x14ac:dyDescent="0.15">
      <c r="A991" s="7"/>
      <c r="B991" s="1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</row>
    <row r="992" spans="1:78" ht="13" x14ac:dyDescent="0.15">
      <c r="A992" s="7"/>
      <c r="B992" s="1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</row>
    <row r="993" spans="1:78" ht="13" x14ac:dyDescent="0.15">
      <c r="A993" s="7"/>
      <c r="B993" s="1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</row>
    <row r="994" spans="1:78" ht="13" x14ac:dyDescent="0.15">
      <c r="A994" s="7"/>
      <c r="B994" s="1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</row>
    <row r="995" spans="1:78" ht="13" x14ac:dyDescent="0.15">
      <c r="A995" s="7"/>
      <c r="B995" s="1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</row>
    <row r="996" spans="1:78" ht="13" x14ac:dyDescent="0.15">
      <c r="A996" s="7"/>
      <c r="B996" s="1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</row>
    <row r="997" spans="1:78" ht="13" x14ac:dyDescent="0.15">
      <c r="A997" s="7"/>
      <c r="B997" s="1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</row>
    <row r="998" spans="1:78" ht="13" x14ac:dyDescent="0.15">
      <c r="A998" s="7"/>
      <c r="B998" s="1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</row>
    <row r="999" spans="1:78" ht="13" x14ac:dyDescent="0.15">
      <c r="A999" s="7"/>
      <c r="B999" s="1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</row>
    <row r="1000" spans="1:78" ht="13" x14ac:dyDescent="0.15">
      <c r="A1000" s="7"/>
      <c r="B1000" s="1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</row>
    <row r="1001" spans="1:78" ht="13" x14ac:dyDescent="0.15">
      <c r="A1001" s="7"/>
      <c r="B1001" s="14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P1001" s="7"/>
      <c r="BQ1001" s="7"/>
      <c r="BR1001" s="7"/>
      <c r="BS1001" s="7"/>
      <c r="BT1001" s="7"/>
      <c r="BU1001" s="7"/>
      <c r="BV1001" s="7"/>
      <c r="BW1001" s="7"/>
      <c r="BX1001" s="7"/>
      <c r="BY1001" s="7"/>
      <c r="BZ1001" s="7"/>
    </row>
    <row r="1002" spans="1:78" ht="13" x14ac:dyDescent="0.15">
      <c r="A1002" s="7"/>
      <c r="B1002" s="14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P1002" s="7"/>
      <c r="BQ1002" s="7"/>
      <c r="BR1002" s="7"/>
      <c r="BS1002" s="7"/>
      <c r="BT1002" s="7"/>
      <c r="BU1002" s="7"/>
      <c r="BV1002" s="7"/>
      <c r="BW1002" s="7"/>
      <c r="BX1002" s="7"/>
      <c r="BY1002" s="7"/>
      <c r="BZ1002" s="7"/>
    </row>
  </sheetData>
  <mergeCells count="8">
    <mergeCell ref="BN3:BO3"/>
    <mergeCell ref="BI3:BK3"/>
    <mergeCell ref="AG3:AH3"/>
    <mergeCell ref="F3:J3"/>
    <mergeCell ref="L3:M3"/>
    <mergeCell ref="N3:R3"/>
    <mergeCell ref="AC3:AF3"/>
    <mergeCell ref="T3:W3"/>
  </mergeCells>
  <hyperlinks>
    <hyperlink ref="B5" r:id="rId1" display="https://www.ncbi.nlm.nih.gov/pmc/articles/PMC424982/pdf/jcinvest00550-0042.pdf"/>
    <hyperlink ref="B6" r:id="rId2" display="http://jamanetwork.com/journals/jama/fullarticle/322905"/>
    <hyperlink ref="B8" r:id="rId3" display="http://www.sciencedirect.com/science/article/pii/S0140673680902329"/>
    <hyperlink ref="B9" r:id="rId4" display="http://www.sciencedirect.com/science/article/pii/S0140673680927646"/>
    <hyperlink ref="B11" r:id="rId5" display="http://qjmed.oxfordjournals.org/content/qjmed/59/2/523.full.pdf"/>
    <hyperlink ref="B12" r:id="rId6" display="https://www.ncbi.nlm.nih.gov/pubmed/2406546"/>
    <hyperlink ref="B15" r:id="rId7" display="http://journals.lww.com/acsm-msse/Fulltext/1999/02000/Exertional_heat_stroke__a_case_series.4.aspx"/>
  </hyperlinks>
  <pageMargins left="0.7" right="0.7" top="0.75" bottom="0.75" header="0.3" footer="0.3"/>
  <drawing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4.5" defaultRowHeight="15.75" customHeight="1" x14ac:dyDescent="0.15"/>
  <cols>
    <col min="1" max="1" width="23.5" customWidth="1"/>
    <col min="2" max="2" width="82.5" customWidth="1"/>
  </cols>
  <sheetData>
    <row r="1" spans="1:2" ht="15.75" customHeight="1" x14ac:dyDescent="0.15">
      <c r="A1" s="1" t="s">
        <v>146</v>
      </c>
      <c r="B1" s="42" t="s">
        <v>147</v>
      </c>
    </row>
    <row r="2" spans="1:2" ht="15.75" customHeight="1" x14ac:dyDescent="0.15">
      <c r="A2" s="18" t="s">
        <v>148</v>
      </c>
      <c r="B2" s="11" t="s">
        <v>149</v>
      </c>
    </row>
    <row r="3" spans="1:2" ht="15.75" customHeight="1" x14ac:dyDescent="0.15">
      <c r="B3" s="3"/>
    </row>
    <row r="4" spans="1:2" ht="15.75" customHeight="1" x14ac:dyDescent="0.15">
      <c r="A4" s="18" t="s">
        <v>151</v>
      </c>
      <c r="B4" s="3"/>
    </row>
    <row r="5" spans="1:2" ht="15.75" customHeight="1" x14ac:dyDescent="0.15">
      <c r="A5" s="18" t="s">
        <v>152</v>
      </c>
      <c r="B5" s="3"/>
    </row>
    <row r="6" spans="1:2" ht="15.75" customHeight="1" x14ac:dyDescent="0.15">
      <c r="A6" s="18" t="s">
        <v>153</v>
      </c>
      <c r="B6" s="3"/>
    </row>
    <row r="7" spans="1:2" ht="15.75" customHeight="1" x14ac:dyDescent="0.15">
      <c r="A7" s="18" t="s">
        <v>154</v>
      </c>
      <c r="B7" s="3"/>
    </row>
    <row r="8" spans="1:2" ht="15.75" customHeight="1" x14ac:dyDescent="0.15">
      <c r="B8" s="3"/>
    </row>
    <row r="9" spans="1:2" ht="15.75" customHeight="1" x14ac:dyDescent="0.15">
      <c r="B9" s="3"/>
    </row>
    <row r="10" spans="1:2" ht="15.75" customHeight="1" x14ac:dyDescent="0.15">
      <c r="B10" s="3"/>
    </row>
    <row r="11" spans="1:2" ht="15.75" customHeight="1" x14ac:dyDescent="0.15">
      <c r="B11" s="3"/>
    </row>
    <row r="12" spans="1:2" ht="15.75" customHeight="1" x14ac:dyDescent="0.15">
      <c r="B12" s="3"/>
    </row>
    <row r="13" spans="1:2" ht="15.75" customHeight="1" x14ac:dyDescent="0.15">
      <c r="B13" s="3"/>
    </row>
    <row r="14" spans="1:2" ht="15.75" customHeight="1" x14ac:dyDescent="0.15">
      <c r="B14" s="3"/>
    </row>
    <row r="15" spans="1:2" ht="15.75" customHeight="1" x14ac:dyDescent="0.15">
      <c r="B15" s="3"/>
    </row>
    <row r="16" spans="1:2" ht="15.75" customHeight="1" x14ac:dyDescent="0.15">
      <c r="B16" s="3"/>
    </row>
    <row r="17" spans="2:2" ht="15.75" customHeight="1" x14ac:dyDescent="0.15">
      <c r="B17" s="3"/>
    </row>
    <row r="18" spans="2:2" ht="15.75" customHeight="1" x14ac:dyDescent="0.15">
      <c r="B18" s="3"/>
    </row>
    <row r="19" spans="2:2" ht="15.75" customHeight="1" x14ac:dyDescent="0.15">
      <c r="B19" s="3"/>
    </row>
    <row r="20" spans="2:2" ht="15.75" customHeight="1" x14ac:dyDescent="0.15">
      <c r="B20" s="3"/>
    </row>
    <row r="21" spans="2:2" ht="15.75" customHeight="1" x14ac:dyDescent="0.15">
      <c r="B21" s="3"/>
    </row>
    <row r="22" spans="2:2" ht="15.75" customHeight="1" x14ac:dyDescent="0.15">
      <c r="B22" s="3"/>
    </row>
    <row r="23" spans="2:2" ht="15.75" customHeight="1" x14ac:dyDescent="0.15">
      <c r="B23" s="3"/>
    </row>
    <row r="24" spans="2:2" ht="15.75" customHeight="1" x14ac:dyDescent="0.15">
      <c r="B24" s="3"/>
    </row>
    <row r="25" spans="2:2" ht="15.75" customHeight="1" x14ac:dyDescent="0.15">
      <c r="B25" s="3"/>
    </row>
    <row r="26" spans="2:2" ht="15.75" customHeight="1" x14ac:dyDescent="0.15">
      <c r="B26" s="3"/>
    </row>
    <row r="27" spans="2:2" ht="15.75" customHeight="1" x14ac:dyDescent="0.15">
      <c r="B27" s="3"/>
    </row>
    <row r="28" spans="2:2" ht="15.75" customHeight="1" x14ac:dyDescent="0.15">
      <c r="B28" s="3"/>
    </row>
    <row r="29" spans="2:2" ht="15.75" customHeight="1" x14ac:dyDescent="0.15">
      <c r="B29" s="3"/>
    </row>
    <row r="30" spans="2:2" ht="15.75" customHeight="1" x14ac:dyDescent="0.15">
      <c r="B30" s="3"/>
    </row>
    <row r="31" spans="2:2" ht="15.75" customHeight="1" x14ac:dyDescent="0.15">
      <c r="B31" s="3"/>
    </row>
    <row r="32" spans="2:2" ht="15.75" customHeight="1" x14ac:dyDescent="0.15">
      <c r="B32" s="3"/>
    </row>
    <row r="33" spans="2:2" ht="15.75" customHeight="1" x14ac:dyDescent="0.15">
      <c r="B33" s="3"/>
    </row>
    <row r="34" spans="2:2" ht="15.75" customHeight="1" x14ac:dyDescent="0.15">
      <c r="B34" s="3"/>
    </row>
    <row r="35" spans="2:2" ht="15.75" customHeight="1" x14ac:dyDescent="0.15">
      <c r="B35" s="3"/>
    </row>
    <row r="36" spans="2:2" ht="15.75" customHeight="1" x14ac:dyDescent="0.15">
      <c r="B36" s="3"/>
    </row>
    <row r="37" spans="2:2" ht="15.75" customHeight="1" x14ac:dyDescent="0.15">
      <c r="B37" s="3"/>
    </row>
    <row r="38" spans="2:2" ht="15.75" customHeight="1" x14ac:dyDescent="0.15">
      <c r="B38" s="3"/>
    </row>
    <row r="39" spans="2:2" ht="15.75" customHeight="1" x14ac:dyDescent="0.15">
      <c r="B39" s="3"/>
    </row>
    <row r="40" spans="2:2" ht="15.75" customHeight="1" x14ac:dyDescent="0.15">
      <c r="B40" s="3"/>
    </row>
    <row r="41" spans="2:2" ht="15.75" customHeight="1" x14ac:dyDescent="0.15">
      <c r="B41" s="3"/>
    </row>
    <row r="42" spans="2:2" ht="15.75" customHeight="1" x14ac:dyDescent="0.15">
      <c r="B42" s="3"/>
    </row>
    <row r="43" spans="2:2" ht="15.75" customHeight="1" x14ac:dyDescent="0.15">
      <c r="B43" s="3"/>
    </row>
    <row r="44" spans="2:2" ht="15.75" customHeight="1" x14ac:dyDescent="0.15">
      <c r="B44" s="3"/>
    </row>
    <row r="45" spans="2:2" ht="13" x14ac:dyDescent="0.15">
      <c r="B45" s="3"/>
    </row>
    <row r="46" spans="2:2" ht="13" x14ac:dyDescent="0.15">
      <c r="B46" s="3"/>
    </row>
    <row r="47" spans="2:2" ht="13" x14ac:dyDescent="0.15">
      <c r="B47" s="3"/>
    </row>
    <row r="48" spans="2:2" ht="13" x14ac:dyDescent="0.15">
      <c r="B48" s="3"/>
    </row>
    <row r="49" spans="2:2" ht="13" x14ac:dyDescent="0.15">
      <c r="B49" s="3"/>
    </row>
    <row r="50" spans="2:2" ht="13" x14ac:dyDescent="0.15">
      <c r="B50" s="3"/>
    </row>
    <row r="51" spans="2:2" ht="13" x14ac:dyDescent="0.15">
      <c r="B51" s="3"/>
    </row>
    <row r="52" spans="2:2" ht="13" x14ac:dyDescent="0.15">
      <c r="B52" s="3"/>
    </row>
    <row r="53" spans="2:2" ht="13" x14ac:dyDescent="0.15">
      <c r="B53" s="3"/>
    </row>
    <row r="54" spans="2:2" ht="13" x14ac:dyDescent="0.15">
      <c r="B54" s="3"/>
    </row>
    <row r="55" spans="2:2" ht="13" x14ac:dyDescent="0.15">
      <c r="B55" s="3"/>
    </row>
    <row r="56" spans="2:2" ht="13" x14ac:dyDescent="0.15">
      <c r="B56" s="3"/>
    </row>
    <row r="57" spans="2:2" ht="13" x14ac:dyDescent="0.15">
      <c r="B57" s="3"/>
    </row>
    <row r="58" spans="2:2" ht="13" x14ac:dyDescent="0.15">
      <c r="B58" s="3"/>
    </row>
    <row r="59" spans="2:2" ht="13" x14ac:dyDescent="0.15">
      <c r="B59" s="3"/>
    </row>
    <row r="60" spans="2:2" ht="13" x14ac:dyDescent="0.15">
      <c r="B60" s="3"/>
    </row>
    <row r="61" spans="2:2" ht="13" x14ac:dyDescent="0.15">
      <c r="B61" s="3"/>
    </row>
    <row r="62" spans="2:2" ht="13" x14ac:dyDescent="0.15">
      <c r="B62" s="3"/>
    </row>
    <row r="63" spans="2:2" ht="13" x14ac:dyDescent="0.15">
      <c r="B63" s="3"/>
    </row>
    <row r="64" spans="2:2" ht="13" x14ac:dyDescent="0.15">
      <c r="B64" s="3"/>
    </row>
    <row r="65" spans="2:2" ht="13" x14ac:dyDescent="0.15">
      <c r="B65" s="3"/>
    </row>
    <row r="66" spans="2:2" ht="13" x14ac:dyDescent="0.15">
      <c r="B66" s="3"/>
    </row>
    <row r="67" spans="2:2" ht="13" x14ac:dyDescent="0.15">
      <c r="B67" s="3"/>
    </row>
    <row r="68" spans="2:2" ht="13" x14ac:dyDescent="0.15">
      <c r="B68" s="3"/>
    </row>
    <row r="69" spans="2:2" ht="13" x14ac:dyDescent="0.15">
      <c r="B69" s="3"/>
    </row>
    <row r="70" spans="2:2" ht="13" x14ac:dyDescent="0.15">
      <c r="B70" s="3"/>
    </row>
    <row r="71" spans="2:2" ht="13" x14ac:dyDescent="0.15">
      <c r="B71" s="3"/>
    </row>
    <row r="72" spans="2:2" ht="13" x14ac:dyDescent="0.15">
      <c r="B72" s="3"/>
    </row>
    <row r="73" spans="2:2" ht="13" x14ac:dyDescent="0.15">
      <c r="B73" s="3"/>
    </row>
    <row r="74" spans="2:2" ht="13" x14ac:dyDescent="0.15">
      <c r="B74" s="3"/>
    </row>
    <row r="75" spans="2:2" ht="13" x14ac:dyDescent="0.15">
      <c r="B75" s="3"/>
    </row>
    <row r="76" spans="2:2" ht="13" x14ac:dyDescent="0.15">
      <c r="B76" s="3"/>
    </row>
    <row r="77" spans="2:2" ht="13" x14ac:dyDescent="0.15">
      <c r="B77" s="3"/>
    </row>
    <row r="78" spans="2:2" ht="13" x14ac:dyDescent="0.15">
      <c r="B78" s="3"/>
    </row>
    <row r="79" spans="2:2" ht="13" x14ac:dyDescent="0.15">
      <c r="B79" s="3"/>
    </row>
    <row r="80" spans="2:2" ht="13" x14ac:dyDescent="0.15">
      <c r="B80" s="3"/>
    </row>
    <row r="81" spans="2:2" ht="13" x14ac:dyDescent="0.15">
      <c r="B81" s="3"/>
    </row>
    <row r="82" spans="2:2" ht="13" x14ac:dyDescent="0.15">
      <c r="B82" s="3"/>
    </row>
    <row r="83" spans="2:2" ht="13" x14ac:dyDescent="0.15">
      <c r="B83" s="3"/>
    </row>
    <row r="84" spans="2:2" ht="13" x14ac:dyDescent="0.15">
      <c r="B84" s="3"/>
    </row>
    <row r="85" spans="2:2" ht="13" x14ac:dyDescent="0.15">
      <c r="B85" s="3"/>
    </row>
    <row r="86" spans="2:2" ht="13" x14ac:dyDescent="0.15">
      <c r="B86" s="3"/>
    </row>
    <row r="87" spans="2:2" ht="13" x14ac:dyDescent="0.15">
      <c r="B87" s="3"/>
    </row>
    <row r="88" spans="2:2" ht="13" x14ac:dyDescent="0.15">
      <c r="B88" s="3"/>
    </row>
    <row r="89" spans="2:2" ht="13" x14ac:dyDescent="0.15">
      <c r="B89" s="3"/>
    </row>
    <row r="90" spans="2:2" ht="13" x14ac:dyDescent="0.15">
      <c r="B90" s="3"/>
    </row>
    <row r="91" spans="2:2" ht="13" x14ac:dyDescent="0.15">
      <c r="B91" s="3"/>
    </row>
    <row r="92" spans="2:2" ht="13" x14ac:dyDescent="0.15">
      <c r="B92" s="3"/>
    </row>
    <row r="93" spans="2:2" ht="13" x14ac:dyDescent="0.15">
      <c r="B93" s="3"/>
    </row>
    <row r="94" spans="2:2" ht="13" x14ac:dyDescent="0.15">
      <c r="B94" s="3"/>
    </row>
    <row r="95" spans="2:2" ht="13" x14ac:dyDescent="0.15">
      <c r="B95" s="3"/>
    </row>
    <row r="96" spans="2:2" ht="13" x14ac:dyDescent="0.15">
      <c r="B96" s="3"/>
    </row>
    <row r="97" spans="2:2" ht="13" x14ac:dyDescent="0.15">
      <c r="B97" s="3"/>
    </row>
    <row r="98" spans="2:2" ht="13" x14ac:dyDescent="0.15">
      <c r="B98" s="3"/>
    </row>
    <row r="99" spans="2:2" ht="13" x14ac:dyDescent="0.15">
      <c r="B99" s="3"/>
    </row>
    <row r="100" spans="2:2" ht="13" x14ac:dyDescent="0.15">
      <c r="B100" s="3"/>
    </row>
    <row r="101" spans="2:2" ht="13" x14ac:dyDescent="0.15">
      <c r="B101" s="3"/>
    </row>
    <row r="102" spans="2:2" ht="13" x14ac:dyDescent="0.15">
      <c r="B102" s="3"/>
    </row>
    <row r="103" spans="2:2" ht="13" x14ac:dyDescent="0.15">
      <c r="B103" s="3"/>
    </row>
    <row r="104" spans="2:2" ht="13" x14ac:dyDescent="0.15">
      <c r="B104" s="3"/>
    </row>
    <row r="105" spans="2:2" ht="13" x14ac:dyDescent="0.15">
      <c r="B105" s="3"/>
    </row>
    <row r="106" spans="2:2" ht="13" x14ac:dyDescent="0.15">
      <c r="B106" s="3"/>
    </row>
    <row r="107" spans="2:2" ht="13" x14ac:dyDescent="0.15">
      <c r="B107" s="3"/>
    </row>
    <row r="108" spans="2:2" ht="13" x14ac:dyDescent="0.15">
      <c r="B108" s="3"/>
    </row>
    <row r="109" spans="2:2" ht="13" x14ac:dyDescent="0.15">
      <c r="B109" s="3"/>
    </row>
    <row r="110" spans="2:2" ht="13" x14ac:dyDescent="0.15">
      <c r="B110" s="3"/>
    </row>
    <row r="111" spans="2:2" ht="13" x14ac:dyDescent="0.15">
      <c r="B111" s="3"/>
    </row>
    <row r="112" spans="2:2" ht="13" x14ac:dyDescent="0.15">
      <c r="B112" s="3"/>
    </row>
    <row r="113" spans="2:2" ht="13" x14ac:dyDescent="0.15">
      <c r="B113" s="3"/>
    </row>
    <row r="114" spans="2:2" ht="13" x14ac:dyDescent="0.15">
      <c r="B114" s="3"/>
    </row>
    <row r="115" spans="2:2" ht="13" x14ac:dyDescent="0.15">
      <c r="B115" s="3"/>
    </row>
    <row r="116" spans="2:2" ht="13" x14ac:dyDescent="0.15">
      <c r="B116" s="3"/>
    </row>
    <row r="117" spans="2:2" ht="13" x14ac:dyDescent="0.15">
      <c r="B117" s="3"/>
    </row>
    <row r="118" spans="2:2" ht="13" x14ac:dyDescent="0.15">
      <c r="B118" s="3"/>
    </row>
    <row r="119" spans="2:2" ht="13" x14ac:dyDescent="0.15">
      <c r="B119" s="3"/>
    </row>
    <row r="120" spans="2:2" ht="13" x14ac:dyDescent="0.15">
      <c r="B120" s="3"/>
    </row>
    <row r="121" spans="2:2" ht="13" x14ac:dyDescent="0.15">
      <c r="B121" s="3"/>
    </row>
    <row r="122" spans="2:2" ht="13" x14ac:dyDescent="0.15">
      <c r="B122" s="3"/>
    </row>
    <row r="123" spans="2:2" ht="13" x14ac:dyDescent="0.15">
      <c r="B123" s="3"/>
    </row>
    <row r="124" spans="2:2" ht="13" x14ac:dyDescent="0.15">
      <c r="B124" s="3"/>
    </row>
    <row r="125" spans="2:2" ht="13" x14ac:dyDescent="0.15">
      <c r="B125" s="3"/>
    </row>
    <row r="126" spans="2:2" ht="13" x14ac:dyDescent="0.15">
      <c r="B126" s="3"/>
    </row>
    <row r="127" spans="2:2" ht="13" x14ac:dyDescent="0.15">
      <c r="B127" s="3"/>
    </row>
    <row r="128" spans="2:2" ht="13" x14ac:dyDescent="0.15">
      <c r="B128" s="3"/>
    </row>
    <row r="129" spans="2:2" ht="13" x14ac:dyDescent="0.15">
      <c r="B129" s="3"/>
    </row>
    <row r="130" spans="2:2" ht="13" x14ac:dyDescent="0.15">
      <c r="B130" s="3"/>
    </row>
    <row r="131" spans="2:2" ht="13" x14ac:dyDescent="0.15">
      <c r="B131" s="3"/>
    </row>
    <row r="132" spans="2:2" ht="13" x14ac:dyDescent="0.15">
      <c r="B132" s="3"/>
    </row>
    <row r="133" spans="2:2" ht="13" x14ac:dyDescent="0.15">
      <c r="B133" s="3"/>
    </row>
    <row r="134" spans="2:2" ht="13" x14ac:dyDescent="0.15">
      <c r="B134" s="3"/>
    </row>
    <row r="135" spans="2:2" ht="13" x14ac:dyDescent="0.15">
      <c r="B135" s="3"/>
    </row>
    <row r="136" spans="2:2" ht="13" x14ac:dyDescent="0.15">
      <c r="B136" s="3"/>
    </row>
    <row r="137" spans="2:2" ht="13" x14ac:dyDescent="0.15">
      <c r="B137" s="3"/>
    </row>
    <row r="138" spans="2:2" ht="13" x14ac:dyDescent="0.15">
      <c r="B138" s="3"/>
    </row>
    <row r="139" spans="2:2" ht="13" x14ac:dyDescent="0.15">
      <c r="B139" s="3"/>
    </row>
    <row r="140" spans="2:2" ht="13" x14ac:dyDescent="0.15">
      <c r="B140" s="3"/>
    </row>
    <row r="141" spans="2:2" ht="13" x14ac:dyDescent="0.15">
      <c r="B141" s="3"/>
    </row>
    <row r="142" spans="2:2" ht="13" x14ac:dyDescent="0.15">
      <c r="B142" s="3"/>
    </row>
    <row r="143" spans="2:2" ht="13" x14ac:dyDescent="0.15">
      <c r="B143" s="3"/>
    </row>
    <row r="144" spans="2:2" ht="13" x14ac:dyDescent="0.15">
      <c r="B144" s="3"/>
    </row>
    <row r="145" spans="2:2" ht="13" x14ac:dyDescent="0.15">
      <c r="B145" s="3"/>
    </row>
    <row r="146" spans="2:2" ht="13" x14ac:dyDescent="0.15">
      <c r="B146" s="3"/>
    </row>
    <row r="147" spans="2:2" ht="13" x14ac:dyDescent="0.15">
      <c r="B147" s="3"/>
    </row>
    <row r="148" spans="2:2" ht="13" x14ac:dyDescent="0.15">
      <c r="B148" s="3"/>
    </row>
    <row r="149" spans="2:2" ht="13" x14ac:dyDescent="0.15">
      <c r="B149" s="3"/>
    </row>
    <row r="150" spans="2:2" ht="13" x14ac:dyDescent="0.15">
      <c r="B150" s="3"/>
    </row>
    <row r="151" spans="2:2" ht="13" x14ac:dyDescent="0.15">
      <c r="B151" s="3"/>
    </row>
    <row r="152" spans="2:2" ht="13" x14ac:dyDescent="0.15">
      <c r="B152" s="3"/>
    </row>
    <row r="153" spans="2:2" ht="13" x14ac:dyDescent="0.15">
      <c r="B153" s="3"/>
    </row>
    <row r="154" spans="2:2" ht="13" x14ac:dyDescent="0.15">
      <c r="B154" s="3"/>
    </row>
    <row r="155" spans="2:2" ht="13" x14ac:dyDescent="0.15">
      <c r="B155" s="3"/>
    </row>
    <row r="156" spans="2:2" ht="13" x14ac:dyDescent="0.15">
      <c r="B156" s="3"/>
    </row>
    <row r="157" spans="2:2" ht="13" x14ac:dyDescent="0.15">
      <c r="B157" s="3"/>
    </row>
    <row r="158" spans="2:2" ht="13" x14ac:dyDescent="0.15">
      <c r="B158" s="3"/>
    </row>
    <row r="159" spans="2:2" ht="13" x14ac:dyDescent="0.15">
      <c r="B159" s="3"/>
    </row>
    <row r="160" spans="2:2" ht="13" x14ac:dyDescent="0.15">
      <c r="B160" s="3"/>
    </row>
    <row r="161" spans="2:2" ht="13" x14ac:dyDescent="0.15">
      <c r="B161" s="3"/>
    </row>
    <row r="162" spans="2:2" ht="13" x14ac:dyDescent="0.15">
      <c r="B162" s="3"/>
    </row>
    <row r="163" spans="2:2" ht="13" x14ac:dyDescent="0.15">
      <c r="B163" s="3"/>
    </row>
    <row r="164" spans="2:2" ht="13" x14ac:dyDescent="0.15">
      <c r="B164" s="3"/>
    </row>
    <row r="165" spans="2:2" ht="13" x14ac:dyDescent="0.15">
      <c r="B165" s="3"/>
    </row>
    <row r="166" spans="2:2" ht="13" x14ac:dyDescent="0.15">
      <c r="B166" s="3"/>
    </row>
    <row r="167" spans="2:2" ht="13" x14ac:dyDescent="0.15">
      <c r="B167" s="3"/>
    </row>
    <row r="168" spans="2:2" ht="13" x14ac:dyDescent="0.15">
      <c r="B168" s="3"/>
    </row>
    <row r="169" spans="2:2" ht="13" x14ac:dyDescent="0.15">
      <c r="B169" s="3"/>
    </row>
    <row r="170" spans="2:2" ht="13" x14ac:dyDescent="0.15">
      <c r="B170" s="3"/>
    </row>
    <row r="171" spans="2:2" ht="13" x14ac:dyDescent="0.15">
      <c r="B171" s="3"/>
    </row>
    <row r="172" spans="2:2" ht="13" x14ac:dyDescent="0.15">
      <c r="B172" s="3"/>
    </row>
    <row r="173" spans="2:2" ht="13" x14ac:dyDescent="0.15">
      <c r="B173" s="3"/>
    </row>
    <row r="174" spans="2:2" ht="13" x14ac:dyDescent="0.15">
      <c r="B174" s="3"/>
    </row>
    <row r="175" spans="2:2" ht="13" x14ac:dyDescent="0.15">
      <c r="B175" s="3"/>
    </row>
    <row r="176" spans="2:2" ht="13" x14ac:dyDescent="0.15">
      <c r="B176" s="3"/>
    </row>
    <row r="177" spans="2:2" ht="13" x14ac:dyDescent="0.15">
      <c r="B177" s="3"/>
    </row>
    <row r="178" spans="2:2" ht="13" x14ac:dyDescent="0.15">
      <c r="B178" s="3"/>
    </row>
    <row r="179" spans="2:2" ht="13" x14ac:dyDescent="0.15">
      <c r="B179" s="3"/>
    </row>
    <row r="180" spans="2:2" ht="13" x14ac:dyDescent="0.15">
      <c r="B180" s="3"/>
    </row>
    <row r="181" spans="2:2" ht="13" x14ac:dyDescent="0.15">
      <c r="B181" s="3"/>
    </row>
    <row r="182" spans="2:2" ht="13" x14ac:dyDescent="0.15">
      <c r="B182" s="3"/>
    </row>
    <row r="183" spans="2:2" ht="13" x14ac:dyDescent="0.15">
      <c r="B183" s="3"/>
    </row>
    <row r="184" spans="2:2" ht="13" x14ac:dyDescent="0.15">
      <c r="B184" s="3"/>
    </row>
    <row r="185" spans="2:2" ht="13" x14ac:dyDescent="0.15">
      <c r="B185" s="3"/>
    </row>
    <row r="186" spans="2:2" ht="13" x14ac:dyDescent="0.15">
      <c r="B186" s="3"/>
    </row>
    <row r="187" spans="2:2" ht="13" x14ac:dyDescent="0.15">
      <c r="B187" s="3"/>
    </row>
    <row r="188" spans="2:2" ht="13" x14ac:dyDescent="0.15">
      <c r="B188" s="3"/>
    </row>
    <row r="189" spans="2:2" ht="13" x14ac:dyDescent="0.15">
      <c r="B189" s="3"/>
    </row>
    <row r="190" spans="2:2" ht="13" x14ac:dyDescent="0.15">
      <c r="B190" s="3"/>
    </row>
    <row r="191" spans="2:2" ht="13" x14ac:dyDescent="0.15">
      <c r="B191" s="3"/>
    </row>
    <row r="192" spans="2:2" ht="13" x14ac:dyDescent="0.15">
      <c r="B192" s="3"/>
    </row>
    <row r="193" spans="2:2" ht="13" x14ac:dyDescent="0.15">
      <c r="B193" s="3"/>
    </row>
    <row r="194" spans="2:2" ht="13" x14ac:dyDescent="0.15">
      <c r="B194" s="3"/>
    </row>
    <row r="195" spans="2:2" ht="13" x14ac:dyDescent="0.15">
      <c r="B195" s="3"/>
    </row>
    <row r="196" spans="2:2" ht="13" x14ac:dyDescent="0.15">
      <c r="B196" s="3"/>
    </row>
    <row r="197" spans="2:2" ht="13" x14ac:dyDescent="0.15">
      <c r="B197" s="3"/>
    </row>
    <row r="198" spans="2:2" ht="13" x14ac:dyDescent="0.15">
      <c r="B198" s="3"/>
    </row>
    <row r="199" spans="2:2" ht="13" x14ac:dyDescent="0.15">
      <c r="B199" s="3"/>
    </row>
    <row r="200" spans="2:2" ht="13" x14ac:dyDescent="0.15">
      <c r="B200" s="3"/>
    </row>
    <row r="201" spans="2:2" ht="13" x14ac:dyDescent="0.15">
      <c r="B201" s="3"/>
    </row>
    <row r="202" spans="2:2" ht="13" x14ac:dyDescent="0.15">
      <c r="B202" s="3"/>
    </row>
    <row r="203" spans="2:2" ht="13" x14ac:dyDescent="0.15">
      <c r="B203" s="3"/>
    </row>
    <row r="204" spans="2:2" ht="13" x14ac:dyDescent="0.15">
      <c r="B204" s="3"/>
    </row>
    <row r="205" spans="2:2" ht="13" x14ac:dyDescent="0.15">
      <c r="B205" s="3"/>
    </row>
    <row r="206" spans="2:2" ht="13" x14ac:dyDescent="0.15">
      <c r="B206" s="3"/>
    </row>
    <row r="207" spans="2:2" ht="13" x14ac:dyDescent="0.15">
      <c r="B207" s="3"/>
    </row>
    <row r="208" spans="2:2" ht="13" x14ac:dyDescent="0.15">
      <c r="B208" s="3"/>
    </row>
    <row r="209" spans="2:2" ht="13" x14ac:dyDescent="0.15">
      <c r="B209" s="3"/>
    </row>
    <row r="210" spans="2:2" ht="13" x14ac:dyDescent="0.15">
      <c r="B210" s="3"/>
    </row>
    <row r="211" spans="2:2" ht="13" x14ac:dyDescent="0.15">
      <c r="B211" s="3"/>
    </row>
    <row r="212" spans="2:2" ht="13" x14ac:dyDescent="0.15">
      <c r="B212" s="3"/>
    </row>
    <row r="213" spans="2:2" ht="13" x14ac:dyDescent="0.15">
      <c r="B213" s="3"/>
    </row>
    <row r="214" spans="2:2" ht="13" x14ac:dyDescent="0.15">
      <c r="B214" s="3"/>
    </row>
    <row r="215" spans="2:2" ht="13" x14ac:dyDescent="0.15">
      <c r="B215" s="3"/>
    </row>
    <row r="216" spans="2:2" ht="13" x14ac:dyDescent="0.15">
      <c r="B216" s="3"/>
    </row>
    <row r="217" spans="2:2" ht="13" x14ac:dyDescent="0.15">
      <c r="B217" s="3"/>
    </row>
    <row r="218" spans="2:2" ht="13" x14ac:dyDescent="0.15">
      <c r="B218" s="3"/>
    </row>
    <row r="219" spans="2:2" ht="13" x14ac:dyDescent="0.15">
      <c r="B219" s="3"/>
    </row>
    <row r="220" spans="2:2" ht="13" x14ac:dyDescent="0.15">
      <c r="B220" s="3"/>
    </row>
    <row r="221" spans="2:2" ht="13" x14ac:dyDescent="0.15">
      <c r="B221" s="3"/>
    </row>
    <row r="222" spans="2:2" ht="13" x14ac:dyDescent="0.15">
      <c r="B222" s="3"/>
    </row>
    <row r="223" spans="2:2" ht="13" x14ac:dyDescent="0.15">
      <c r="B223" s="3"/>
    </row>
    <row r="224" spans="2:2" ht="13" x14ac:dyDescent="0.15">
      <c r="B224" s="3"/>
    </row>
    <row r="225" spans="2:2" ht="13" x14ac:dyDescent="0.15">
      <c r="B225" s="3"/>
    </row>
    <row r="226" spans="2:2" ht="13" x14ac:dyDescent="0.15">
      <c r="B226" s="3"/>
    </row>
    <row r="227" spans="2:2" ht="13" x14ac:dyDescent="0.15">
      <c r="B227" s="3"/>
    </row>
    <row r="228" spans="2:2" ht="13" x14ac:dyDescent="0.15">
      <c r="B228" s="3"/>
    </row>
    <row r="229" spans="2:2" ht="13" x14ac:dyDescent="0.15">
      <c r="B229" s="3"/>
    </row>
    <row r="230" spans="2:2" ht="13" x14ac:dyDescent="0.15">
      <c r="B230" s="3"/>
    </row>
    <row r="231" spans="2:2" ht="13" x14ac:dyDescent="0.15">
      <c r="B231" s="3"/>
    </row>
    <row r="232" spans="2:2" ht="13" x14ac:dyDescent="0.15">
      <c r="B232" s="3"/>
    </row>
    <row r="233" spans="2:2" ht="13" x14ac:dyDescent="0.15">
      <c r="B233" s="3"/>
    </row>
    <row r="234" spans="2:2" ht="13" x14ac:dyDescent="0.15">
      <c r="B234" s="3"/>
    </row>
    <row r="235" spans="2:2" ht="13" x14ac:dyDescent="0.15">
      <c r="B235" s="3"/>
    </row>
    <row r="236" spans="2:2" ht="13" x14ac:dyDescent="0.15">
      <c r="B236" s="3"/>
    </row>
    <row r="237" spans="2:2" ht="13" x14ac:dyDescent="0.15">
      <c r="B237" s="3"/>
    </row>
    <row r="238" spans="2:2" ht="13" x14ac:dyDescent="0.15">
      <c r="B238" s="3"/>
    </row>
    <row r="239" spans="2:2" ht="13" x14ac:dyDescent="0.15">
      <c r="B239" s="3"/>
    </row>
    <row r="240" spans="2:2" ht="13" x14ac:dyDescent="0.15">
      <c r="B240" s="3"/>
    </row>
    <row r="241" spans="2:2" ht="13" x14ac:dyDescent="0.15">
      <c r="B241" s="3"/>
    </row>
    <row r="242" spans="2:2" ht="13" x14ac:dyDescent="0.15">
      <c r="B242" s="3"/>
    </row>
    <row r="243" spans="2:2" ht="13" x14ac:dyDescent="0.15">
      <c r="B243" s="3"/>
    </row>
    <row r="244" spans="2:2" ht="13" x14ac:dyDescent="0.15">
      <c r="B244" s="3"/>
    </row>
    <row r="245" spans="2:2" ht="13" x14ac:dyDescent="0.15">
      <c r="B245" s="3"/>
    </row>
    <row r="246" spans="2:2" ht="13" x14ac:dyDescent="0.15">
      <c r="B246" s="3"/>
    </row>
    <row r="247" spans="2:2" ht="13" x14ac:dyDescent="0.15">
      <c r="B247" s="3"/>
    </row>
    <row r="248" spans="2:2" ht="13" x14ac:dyDescent="0.15">
      <c r="B248" s="3"/>
    </row>
    <row r="249" spans="2:2" ht="13" x14ac:dyDescent="0.15">
      <c r="B249" s="3"/>
    </row>
    <row r="250" spans="2:2" ht="13" x14ac:dyDescent="0.15">
      <c r="B250" s="3"/>
    </row>
    <row r="251" spans="2:2" ht="13" x14ac:dyDescent="0.15">
      <c r="B251" s="3"/>
    </row>
    <row r="252" spans="2:2" ht="13" x14ac:dyDescent="0.15">
      <c r="B252" s="3"/>
    </row>
    <row r="253" spans="2:2" ht="13" x14ac:dyDescent="0.15">
      <c r="B253" s="3"/>
    </row>
    <row r="254" spans="2:2" ht="13" x14ac:dyDescent="0.15">
      <c r="B254" s="3"/>
    </row>
    <row r="255" spans="2:2" ht="13" x14ac:dyDescent="0.15">
      <c r="B255" s="3"/>
    </row>
    <row r="256" spans="2:2" ht="13" x14ac:dyDescent="0.15">
      <c r="B256" s="3"/>
    </row>
    <row r="257" spans="2:2" ht="13" x14ac:dyDescent="0.15">
      <c r="B257" s="3"/>
    </row>
    <row r="258" spans="2:2" ht="13" x14ac:dyDescent="0.15">
      <c r="B258" s="3"/>
    </row>
    <row r="259" spans="2:2" ht="13" x14ac:dyDescent="0.15">
      <c r="B259" s="3"/>
    </row>
    <row r="260" spans="2:2" ht="13" x14ac:dyDescent="0.15">
      <c r="B260" s="3"/>
    </row>
    <row r="261" spans="2:2" ht="13" x14ac:dyDescent="0.15">
      <c r="B261" s="3"/>
    </row>
    <row r="262" spans="2:2" ht="13" x14ac:dyDescent="0.15">
      <c r="B262" s="3"/>
    </row>
    <row r="263" spans="2:2" ht="13" x14ac:dyDescent="0.15">
      <c r="B263" s="3"/>
    </row>
    <row r="264" spans="2:2" ht="13" x14ac:dyDescent="0.15">
      <c r="B264" s="3"/>
    </row>
    <row r="265" spans="2:2" ht="13" x14ac:dyDescent="0.15">
      <c r="B265" s="3"/>
    </row>
    <row r="266" spans="2:2" ht="13" x14ac:dyDescent="0.15">
      <c r="B266" s="3"/>
    </row>
    <row r="267" spans="2:2" ht="13" x14ac:dyDescent="0.15">
      <c r="B267" s="3"/>
    </row>
    <row r="268" spans="2:2" ht="13" x14ac:dyDescent="0.15">
      <c r="B268" s="3"/>
    </row>
    <row r="269" spans="2:2" ht="13" x14ac:dyDescent="0.15">
      <c r="B269" s="3"/>
    </row>
    <row r="270" spans="2:2" ht="13" x14ac:dyDescent="0.15">
      <c r="B270" s="3"/>
    </row>
    <row r="271" spans="2:2" ht="13" x14ac:dyDescent="0.15">
      <c r="B271" s="3"/>
    </row>
    <row r="272" spans="2:2" ht="13" x14ac:dyDescent="0.15">
      <c r="B272" s="3"/>
    </row>
    <row r="273" spans="2:2" ht="13" x14ac:dyDescent="0.15">
      <c r="B273" s="3"/>
    </row>
    <row r="274" spans="2:2" ht="13" x14ac:dyDescent="0.15">
      <c r="B274" s="3"/>
    </row>
    <row r="275" spans="2:2" ht="13" x14ac:dyDescent="0.15">
      <c r="B275" s="3"/>
    </row>
    <row r="276" spans="2:2" ht="13" x14ac:dyDescent="0.15">
      <c r="B276" s="3"/>
    </row>
    <row r="277" spans="2:2" ht="13" x14ac:dyDescent="0.15">
      <c r="B277" s="3"/>
    </row>
    <row r="278" spans="2:2" ht="13" x14ac:dyDescent="0.15">
      <c r="B278" s="3"/>
    </row>
    <row r="279" spans="2:2" ht="13" x14ac:dyDescent="0.15">
      <c r="B279" s="3"/>
    </row>
    <row r="280" spans="2:2" ht="13" x14ac:dyDescent="0.15">
      <c r="B280" s="3"/>
    </row>
    <row r="281" spans="2:2" ht="13" x14ac:dyDescent="0.15">
      <c r="B281" s="3"/>
    </row>
    <row r="282" spans="2:2" ht="13" x14ac:dyDescent="0.15">
      <c r="B282" s="3"/>
    </row>
    <row r="283" spans="2:2" ht="13" x14ac:dyDescent="0.15">
      <c r="B283" s="3"/>
    </row>
    <row r="284" spans="2:2" ht="13" x14ac:dyDescent="0.15">
      <c r="B284" s="3"/>
    </row>
    <row r="285" spans="2:2" ht="13" x14ac:dyDescent="0.15">
      <c r="B285" s="3"/>
    </row>
    <row r="286" spans="2:2" ht="13" x14ac:dyDescent="0.15">
      <c r="B286" s="3"/>
    </row>
    <row r="287" spans="2:2" ht="13" x14ac:dyDescent="0.15">
      <c r="B287" s="3"/>
    </row>
    <row r="288" spans="2:2" ht="13" x14ac:dyDescent="0.15">
      <c r="B288" s="3"/>
    </row>
    <row r="289" spans="2:2" ht="13" x14ac:dyDescent="0.15">
      <c r="B289" s="3"/>
    </row>
    <row r="290" spans="2:2" ht="13" x14ac:dyDescent="0.15">
      <c r="B290" s="3"/>
    </row>
    <row r="291" spans="2:2" ht="13" x14ac:dyDescent="0.15">
      <c r="B291" s="3"/>
    </row>
    <row r="292" spans="2:2" ht="13" x14ac:dyDescent="0.15">
      <c r="B292" s="3"/>
    </row>
    <row r="293" spans="2:2" ht="13" x14ac:dyDescent="0.15">
      <c r="B293" s="3"/>
    </row>
    <row r="294" spans="2:2" ht="13" x14ac:dyDescent="0.15">
      <c r="B294" s="3"/>
    </row>
    <row r="295" spans="2:2" ht="13" x14ac:dyDescent="0.15">
      <c r="B295" s="3"/>
    </row>
    <row r="296" spans="2:2" ht="13" x14ac:dyDescent="0.15">
      <c r="B296" s="3"/>
    </row>
    <row r="297" spans="2:2" ht="13" x14ac:dyDescent="0.15">
      <c r="B297" s="3"/>
    </row>
    <row r="298" spans="2:2" ht="13" x14ac:dyDescent="0.15">
      <c r="B298" s="3"/>
    </row>
    <row r="299" spans="2:2" ht="13" x14ac:dyDescent="0.15">
      <c r="B299" s="3"/>
    </row>
    <row r="300" spans="2:2" ht="13" x14ac:dyDescent="0.15">
      <c r="B300" s="3"/>
    </row>
    <row r="301" spans="2:2" ht="13" x14ac:dyDescent="0.15">
      <c r="B301" s="3"/>
    </row>
    <row r="302" spans="2:2" ht="13" x14ac:dyDescent="0.15">
      <c r="B302" s="3"/>
    </row>
    <row r="303" spans="2:2" ht="13" x14ac:dyDescent="0.15">
      <c r="B303" s="3"/>
    </row>
    <row r="304" spans="2:2" ht="13" x14ac:dyDescent="0.15">
      <c r="B304" s="3"/>
    </row>
    <row r="305" spans="2:2" ht="13" x14ac:dyDescent="0.15">
      <c r="B305" s="3"/>
    </row>
    <row r="306" spans="2:2" ht="13" x14ac:dyDescent="0.15">
      <c r="B306" s="3"/>
    </row>
    <row r="307" spans="2:2" ht="13" x14ac:dyDescent="0.15">
      <c r="B307" s="3"/>
    </row>
    <row r="308" spans="2:2" ht="13" x14ac:dyDescent="0.15">
      <c r="B308" s="3"/>
    </row>
    <row r="309" spans="2:2" ht="13" x14ac:dyDescent="0.15">
      <c r="B309" s="3"/>
    </row>
    <row r="310" spans="2:2" ht="13" x14ac:dyDescent="0.15">
      <c r="B310" s="3"/>
    </row>
    <row r="311" spans="2:2" ht="13" x14ac:dyDescent="0.15">
      <c r="B311" s="3"/>
    </row>
    <row r="312" spans="2:2" ht="13" x14ac:dyDescent="0.15">
      <c r="B312" s="3"/>
    </row>
    <row r="313" spans="2:2" ht="13" x14ac:dyDescent="0.15">
      <c r="B313" s="3"/>
    </row>
    <row r="314" spans="2:2" ht="13" x14ac:dyDescent="0.15">
      <c r="B314" s="3"/>
    </row>
    <row r="315" spans="2:2" ht="13" x14ac:dyDescent="0.15">
      <c r="B315" s="3"/>
    </row>
    <row r="316" spans="2:2" ht="13" x14ac:dyDescent="0.15">
      <c r="B316" s="3"/>
    </row>
    <row r="317" spans="2:2" ht="13" x14ac:dyDescent="0.15">
      <c r="B317" s="3"/>
    </row>
    <row r="318" spans="2:2" ht="13" x14ac:dyDescent="0.15">
      <c r="B318" s="3"/>
    </row>
    <row r="319" spans="2:2" ht="13" x14ac:dyDescent="0.15">
      <c r="B319" s="3"/>
    </row>
    <row r="320" spans="2:2" ht="13" x14ac:dyDescent="0.15">
      <c r="B320" s="3"/>
    </row>
    <row r="321" spans="2:2" ht="13" x14ac:dyDescent="0.15">
      <c r="B321" s="3"/>
    </row>
    <row r="322" spans="2:2" ht="13" x14ac:dyDescent="0.15">
      <c r="B322" s="3"/>
    </row>
    <row r="323" spans="2:2" ht="13" x14ac:dyDescent="0.15">
      <c r="B323" s="3"/>
    </row>
    <row r="324" spans="2:2" ht="13" x14ac:dyDescent="0.15">
      <c r="B324" s="3"/>
    </row>
    <row r="325" spans="2:2" ht="13" x14ac:dyDescent="0.15">
      <c r="B325" s="3"/>
    </row>
    <row r="326" spans="2:2" ht="13" x14ac:dyDescent="0.15">
      <c r="B326" s="3"/>
    </row>
    <row r="327" spans="2:2" ht="13" x14ac:dyDescent="0.15">
      <c r="B327" s="3"/>
    </row>
    <row r="328" spans="2:2" ht="13" x14ac:dyDescent="0.15">
      <c r="B328" s="3"/>
    </row>
    <row r="329" spans="2:2" ht="13" x14ac:dyDescent="0.15">
      <c r="B329" s="3"/>
    </row>
    <row r="330" spans="2:2" ht="13" x14ac:dyDescent="0.15">
      <c r="B330" s="3"/>
    </row>
    <row r="331" spans="2:2" ht="13" x14ac:dyDescent="0.15">
      <c r="B331" s="3"/>
    </row>
    <row r="332" spans="2:2" ht="13" x14ac:dyDescent="0.15">
      <c r="B332" s="3"/>
    </row>
    <row r="333" spans="2:2" ht="13" x14ac:dyDescent="0.15">
      <c r="B333" s="3"/>
    </row>
    <row r="334" spans="2:2" ht="13" x14ac:dyDescent="0.15">
      <c r="B334" s="3"/>
    </row>
    <row r="335" spans="2:2" ht="13" x14ac:dyDescent="0.15">
      <c r="B335" s="3"/>
    </row>
    <row r="336" spans="2:2" ht="13" x14ac:dyDescent="0.15">
      <c r="B336" s="3"/>
    </row>
    <row r="337" spans="2:2" ht="13" x14ac:dyDescent="0.15">
      <c r="B337" s="3"/>
    </row>
    <row r="338" spans="2:2" ht="13" x14ac:dyDescent="0.15">
      <c r="B338" s="3"/>
    </row>
    <row r="339" spans="2:2" ht="13" x14ac:dyDescent="0.15">
      <c r="B339" s="3"/>
    </row>
    <row r="340" spans="2:2" ht="13" x14ac:dyDescent="0.15">
      <c r="B340" s="3"/>
    </row>
    <row r="341" spans="2:2" ht="13" x14ac:dyDescent="0.15">
      <c r="B341" s="3"/>
    </row>
    <row r="342" spans="2:2" ht="13" x14ac:dyDescent="0.15">
      <c r="B342" s="3"/>
    </row>
    <row r="343" spans="2:2" ht="13" x14ac:dyDescent="0.15">
      <c r="B343" s="3"/>
    </row>
    <row r="344" spans="2:2" ht="13" x14ac:dyDescent="0.15">
      <c r="B344" s="3"/>
    </row>
    <row r="345" spans="2:2" ht="13" x14ac:dyDescent="0.15">
      <c r="B345" s="3"/>
    </row>
    <row r="346" spans="2:2" ht="13" x14ac:dyDescent="0.15">
      <c r="B346" s="3"/>
    </row>
    <row r="347" spans="2:2" ht="13" x14ac:dyDescent="0.15">
      <c r="B347" s="3"/>
    </row>
    <row r="348" spans="2:2" ht="13" x14ac:dyDescent="0.15">
      <c r="B348" s="3"/>
    </row>
    <row r="349" spans="2:2" ht="13" x14ac:dyDescent="0.15">
      <c r="B349" s="3"/>
    </row>
    <row r="350" spans="2:2" ht="13" x14ac:dyDescent="0.15">
      <c r="B350" s="3"/>
    </row>
    <row r="351" spans="2:2" ht="13" x14ac:dyDescent="0.15">
      <c r="B351" s="3"/>
    </row>
    <row r="352" spans="2:2" ht="13" x14ac:dyDescent="0.15">
      <c r="B352" s="3"/>
    </row>
    <row r="353" spans="2:2" ht="13" x14ac:dyDescent="0.15">
      <c r="B353" s="3"/>
    </row>
    <row r="354" spans="2:2" ht="13" x14ac:dyDescent="0.15">
      <c r="B354" s="3"/>
    </row>
    <row r="355" spans="2:2" ht="13" x14ac:dyDescent="0.15">
      <c r="B355" s="3"/>
    </row>
    <row r="356" spans="2:2" ht="13" x14ac:dyDescent="0.15">
      <c r="B356" s="3"/>
    </row>
    <row r="357" spans="2:2" ht="13" x14ac:dyDescent="0.15">
      <c r="B357" s="3"/>
    </row>
    <row r="358" spans="2:2" ht="13" x14ac:dyDescent="0.15">
      <c r="B358" s="3"/>
    </row>
    <row r="359" spans="2:2" ht="13" x14ac:dyDescent="0.15">
      <c r="B359" s="3"/>
    </row>
    <row r="360" spans="2:2" ht="13" x14ac:dyDescent="0.15">
      <c r="B360" s="3"/>
    </row>
    <row r="361" spans="2:2" ht="13" x14ac:dyDescent="0.15">
      <c r="B361" s="3"/>
    </row>
    <row r="362" spans="2:2" ht="13" x14ac:dyDescent="0.15">
      <c r="B362" s="3"/>
    </row>
    <row r="363" spans="2:2" ht="13" x14ac:dyDescent="0.15">
      <c r="B363" s="3"/>
    </row>
    <row r="364" spans="2:2" ht="13" x14ac:dyDescent="0.15">
      <c r="B364" s="3"/>
    </row>
    <row r="365" spans="2:2" ht="13" x14ac:dyDescent="0.15">
      <c r="B365" s="3"/>
    </row>
    <row r="366" spans="2:2" ht="13" x14ac:dyDescent="0.15">
      <c r="B366" s="3"/>
    </row>
    <row r="367" spans="2:2" ht="13" x14ac:dyDescent="0.15">
      <c r="B367" s="3"/>
    </row>
    <row r="368" spans="2:2" ht="13" x14ac:dyDescent="0.15">
      <c r="B368" s="3"/>
    </row>
    <row r="369" spans="2:2" ht="13" x14ac:dyDescent="0.15">
      <c r="B369" s="3"/>
    </row>
    <row r="370" spans="2:2" ht="13" x14ac:dyDescent="0.15">
      <c r="B370" s="3"/>
    </row>
    <row r="371" spans="2:2" ht="13" x14ac:dyDescent="0.15">
      <c r="B371" s="3"/>
    </row>
    <row r="372" spans="2:2" ht="13" x14ac:dyDescent="0.15">
      <c r="B372" s="3"/>
    </row>
    <row r="373" spans="2:2" ht="13" x14ac:dyDescent="0.15">
      <c r="B373" s="3"/>
    </row>
    <row r="374" spans="2:2" ht="13" x14ac:dyDescent="0.15">
      <c r="B374" s="3"/>
    </row>
    <row r="375" spans="2:2" ht="13" x14ac:dyDescent="0.15">
      <c r="B375" s="3"/>
    </row>
    <row r="376" spans="2:2" ht="13" x14ac:dyDescent="0.15">
      <c r="B376" s="3"/>
    </row>
    <row r="377" spans="2:2" ht="13" x14ac:dyDescent="0.15">
      <c r="B377" s="3"/>
    </row>
    <row r="378" spans="2:2" ht="13" x14ac:dyDescent="0.15">
      <c r="B378" s="3"/>
    </row>
    <row r="379" spans="2:2" ht="13" x14ac:dyDescent="0.15">
      <c r="B379" s="3"/>
    </row>
    <row r="380" spans="2:2" ht="13" x14ac:dyDescent="0.15">
      <c r="B380" s="3"/>
    </row>
    <row r="381" spans="2:2" ht="13" x14ac:dyDescent="0.15">
      <c r="B381" s="3"/>
    </row>
    <row r="382" spans="2:2" ht="13" x14ac:dyDescent="0.15">
      <c r="B382" s="3"/>
    </row>
    <row r="383" spans="2:2" ht="13" x14ac:dyDescent="0.15">
      <c r="B383" s="3"/>
    </row>
    <row r="384" spans="2:2" ht="13" x14ac:dyDescent="0.15">
      <c r="B384" s="3"/>
    </row>
    <row r="385" spans="2:2" ht="13" x14ac:dyDescent="0.15">
      <c r="B385" s="3"/>
    </row>
    <row r="386" spans="2:2" ht="13" x14ac:dyDescent="0.15">
      <c r="B386" s="3"/>
    </row>
    <row r="387" spans="2:2" ht="13" x14ac:dyDescent="0.15">
      <c r="B387" s="3"/>
    </row>
    <row r="388" spans="2:2" ht="13" x14ac:dyDescent="0.15">
      <c r="B388" s="3"/>
    </row>
    <row r="389" spans="2:2" ht="13" x14ac:dyDescent="0.15">
      <c r="B389" s="3"/>
    </row>
    <row r="390" spans="2:2" ht="13" x14ac:dyDescent="0.15">
      <c r="B390" s="3"/>
    </row>
    <row r="391" spans="2:2" ht="13" x14ac:dyDescent="0.15">
      <c r="B391" s="3"/>
    </row>
    <row r="392" spans="2:2" ht="13" x14ac:dyDescent="0.15">
      <c r="B392" s="3"/>
    </row>
    <row r="393" spans="2:2" ht="13" x14ac:dyDescent="0.15">
      <c r="B393" s="3"/>
    </row>
    <row r="394" spans="2:2" ht="13" x14ac:dyDescent="0.15">
      <c r="B394" s="3"/>
    </row>
    <row r="395" spans="2:2" ht="13" x14ac:dyDescent="0.15">
      <c r="B395" s="3"/>
    </row>
    <row r="396" spans="2:2" ht="13" x14ac:dyDescent="0.15">
      <c r="B396" s="3"/>
    </row>
    <row r="397" spans="2:2" ht="13" x14ac:dyDescent="0.15">
      <c r="B397" s="3"/>
    </row>
    <row r="398" spans="2:2" ht="13" x14ac:dyDescent="0.15">
      <c r="B398" s="3"/>
    </row>
    <row r="399" spans="2:2" ht="13" x14ac:dyDescent="0.15">
      <c r="B399" s="3"/>
    </row>
    <row r="400" spans="2:2" ht="13" x14ac:dyDescent="0.15">
      <c r="B400" s="3"/>
    </row>
    <row r="401" spans="2:2" ht="13" x14ac:dyDescent="0.15">
      <c r="B401" s="3"/>
    </row>
    <row r="402" spans="2:2" ht="13" x14ac:dyDescent="0.15">
      <c r="B402" s="3"/>
    </row>
    <row r="403" spans="2:2" ht="13" x14ac:dyDescent="0.15">
      <c r="B403" s="3"/>
    </row>
    <row r="404" spans="2:2" ht="13" x14ac:dyDescent="0.15">
      <c r="B404" s="3"/>
    </row>
    <row r="405" spans="2:2" ht="13" x14ac:dyDescent="0.15">
      <c r="B405" s="3"/>
    </row>
    <row r="406" spans="2:2" ht="13" x14ac:dyDescent="0.15">
      <c r="B406" s="3"/>
    </row>
    <row r="407" spans="2:2" ht="13" x14ac:dyDescent="0.15">
      <c r="B407" s="3"/>
    </row>
    <row r="408" spans="2:2" ht="13" x14ac:dyDescent="0.15">
      <c r="B408" s="3"/>
    </row>
    <row r="409" spans="2:2" ht="13" x14ac:dyDescent="0.15">
      <c r="B409" s="3"/>
    </row>
    <row r="410" spans="2:2" ht="13" x14ac:dyDescent="0.15">
      <c r="B410" s="3"/>
    </row>
    <row r="411" spans="2:2" ht="13" x14ac:dyDescent="0.15">
      <c r="B411" s="3"/>
    </row>
    <row r="412" spans="2:2" ht="13" x14ac:dyDescent="0.15">
      <c r="B412" s="3"/>
    </row>
    <row r="413" spans="2:2" ht="13" x14ac:dyDescent="0.15">
      <c r="B413" s="3"/>
    </row>
    <row r="414" spans="2:2" ht="13" x14ac:dyDescent="0.15">
      <c r="B414" s="3"/>
    </row>
    <row r="415" spans="2:2" ht="13" x14ac:dyDescent="0.15">
      <c r="B415" s="3"/>
    </row>
    <row r="416" spans="2:2" ht="13" x14ac:dyDescent="0.15">
      <c r="B416" s="3"/>
    </row>
    <row r="417" spans="2:2" ht="13" x14ac:dyDescent="0.15">
      <c r="B417" s="3"/>
    </row>
    <row r="418" spans="2:2" ht="13" x14ac:dyDescent="0.15">
      <c r="B418" s="3"/>
    </row>
    <row r="419" spans="2:2" ht="13" x14ac:dyDescent="0.15">
      <c r="B419" s="3"/>
    </row>
    <row r="420" spans="2:2" ht="13" x14ac:dyDescent="0.15">
      <c r="B420" s="3"/>
    </row>
    <row r="421" spans="2:2" ht="13" x14ac:dyDescent="0.15">
      <c r="B421" s="3"/>
    </row>
    <row r="422" spans="2:2" ht="13" x14ac:dyDescent="0.15">
      <c r="B422" s="3"/>
    </row>
    <row r="423" spans="2:2" ht="13" x14ac:dyDescent="0.15">
      <c r="B423" s="3"/>
    </row>
    <row r="424" spans="2:2" ht="13" x14ac:dyDescent="0.15">
      <c r="B424" s="3"/>
    </row>
    <row r="425" spans="2:2" ht="13" x14ac:dyDescent="0.15">
      <c r="B425" s="3"/>
    </row>
    <row r="426" spans="2:2" ht="13" x14ac:dyDescent="0.15">
      <c r="B426" s="3"/>
    </row>
    <row r="427" spans="2:2" ht="13" x14ac:dyDescent="0.15">
      <c r="B427" s="3"/>
    </row>
    <row r="428" spans="2:2" ht="13" x14ac:dyDescent="0.15">
      <c r="B428" s="3"/>
    </row>
    <row r="429" spans="2:2" ht="13" x14ac:dyDescent="0.15">
      <c r="B429" s="3"/>
    </row>
    <row r="430" spans="2:2" ht="13" x14ac:dyDescent="0.15">
      <c r="B430" s="3"/>
    </row>
    <row r="431" spans="2:2" ht="13" x14ac:dyDescent="0.15">
      <c r="B431" s="3"/>
    </row>
    <row r="432" spans="2:2" ht="13" x14ac:dyDescent="0.15">
      <c r="B432" s="3"/>
    </row>
    <row r="433" spans="2:2" ht="13" x14ac:dyDescent="0.15">
      <c r="B433" s="3"/>
    </row>
    <row r="434" spans="2:2" ht="13" x14ac:dyDescent="0.15">
      <c r="B434" s="3"/>
    </row>
    <row r="435" spans="2:2" ht="13" x14ac:dyDescent="0.15">
      <c r="B435" s="3"/>
    </row>
    <row r="436" spans="2:2" ht="13" x14ac:dyDescent="0.15">
      <c r="B436" s="3"/>
    </row>
    <row r="437" spans="2:2" ht="13" x14ac:dyDescent="0.15">
      <c r="B437" s="3"/>
    </row>
    <row r="438" spans="2:2" ht="13" x14ac:dyDescent="0.15">
      <c r="B438" s="3"/>
    </row>
    <row r="439" spans="2:2" ht="13" x14ac:dyDescent="0.15">
      <c r="B439" s="3"/>
    </row>
    <row r="440" spans="2:2" ht="13" x14ac:dyDescent="0.15">
      <c r="B440" s="3"/>
    </row>
    <row r="441" spans="2:2" ht="13" x14ac:dyDescent="0.15">
      <c r="B441" s="3"/>
    </row>
    <row r="442" spans="2:2" ht="13" x14ac:dyDescent="0.15">
      <c r="B442" s="3"/>
    </row>
    <row r="443" spans="2:2" ht="13" x14ac:dyDescent="0.15">
      <c r="B443" s="3"/>
    </row>
    <row r="444" spans="2:2" ht="13" x14ac:dyDescent="0.15">
      <c r="B444" s="3"/>
    </row>
    <row r="445" spans="2:2" ht="13" x14ac:dyDescent="0.15">
      <c r="B445" s="3"/>
    </row>
    <row r="446" spans="2:2" ht="13" x14ac:dyDescent="0.15">
      <c r="B446" s="3"/>
    </row>
    <row r="447" spans="2:2" ht="13" x14ac:dyDescent="0.15">
      <c r="B447" s="3"/>
    </row>
    <row r="448" spans="2:2" ht="13" x14ac:dyDescent="0.15">
      <c r="B448" s="3"/>
    </row>
    <row r="449" spans="2:2" ht="13" x14ac:dyDescent="0.15">
      <c r="B449" s="3"/>
    </row>
    <row r="450" spans="2:2" ht="13" x14ac:dyDescent="0.15">
      <c r="B450" s="3"/>
    </row>
    <row r="451" spans="2:2" ht="13" x14ac:dyDescent="0.15">
      <c r="B451" s="3"/>
    </row>
    <row r="452" spans="2:2" ht="13" x14ac:dyDescent="0.15">
      <c r="B452" s="3"/>
    </row>
    <row r="453" spans="2:2" ht="13" x14ac:dyDescent="0.15">
      <c r="B453" s="3"/>
    </row>
    <row r="454" spans="2:2" ht="13" x14ac:dyDescent="0.15">
      <c r="B454" s="3"/>
    </row>
    <row r="455" spans="2:2" ht="13" x14ac:dyDescent="0.15">
      <c r="B455" s="3"/>
    </row>
    <row r="456" spans="2:2" ht="13" x14ac:dyDescent="0.15">
      <c r="B456" s="3"/>
    </row>
    <row r="457" spans="2:2" ht="13" x14ac:dyDescent="0.15">
      <c r="B457" s="3"/>
    </row>
    <row r="458" spans="2:2" ht="13" x14ac:dyDescent="0.15">
      <c r="B458" s="3"/>
    </row>
    <row r="459" spans="2:2" ht="13" x14ac:dyDescent="0.15">
      <c r="B459" s="3"/>
    </row>
    <row r="460" spans="2:2" ht="13" x14ac:dyDescent="0.15">
      <c r="B460" s="3"/>
    </row>
    <row r="461" spans="2:2" ht="13" x14ac:dyDescent="0.15">
      <c r="B461" s="3"/>
    </row>
    <row r="462" spans="2:2" ht="13" x14ac:dyDescent="0.15">
      <c r="B462" s="3"/>
    </row>
    <row r="463" spans="2:2" ht="13" x14ac:dyDescent="0.15">
      <c r="B463" s="3"/>
    </row>
    <row r="464" spans="2:2" ht="13" x14ac:dyDescent="0.15">
      <c r="B464" s="3"/>
    </row>
    <row r="465" spans="2:2" ht="13" x14ac:dyDescent="0.15">
      <c r="B465" s="3"/>
    </row>
    <row r="466" spans="2:2" ht="13" x14ac:dyDescent="0.15">
      <c r="B466" s="3"/>
    </row>
    <row r="467" spans="2:2" ht="13" x14ac:dyDescent="0.15">
      <c r="B467" s="3"/>
    </row>
    <row r="468" spans="2:2" ht="13" x14ac:dyDescent="0.15">
      <c r="B468" s="3"/>
    </row>
    <row r="469" spans="2:2" ht="13" x14ac:dyDescent="0.15">
      <c r="B469" s="3"/>
    </row>
    <row r="470" spans="2:2" ht="13" x14ac:dyDescent="0.15">
      <c r="B470" s="3"/>
    </row>
    <row r="471" spans="2:2" ht="13" x14ac:dyDescent="0.15">
      <c r="B471" s="3"/>
    </row>
    <row r="472" spans="2:2" ht="13" x14ac:dyDescent="0.15">
      <c r="B472" s="3"/>
    </row>
    <row r="473" spans="2:2" ht="13" x14ac:dyDescent="0.15">
      <c r="B473" s="3"/>
    </row>
    <row r="474" spans="2:2" ht="13" x14ac:dyDescent="0.15">
      <c r="B474" s="3"/>
    </row>
    <row r="475" spans="2:2" ht="13" x14ac:dyDescent="0.15">
      <c r="B475" s="3"/>
    </row>
    <row r="476" spans="2:2" ht="13" x14ac:dyDescent="0.15">
      <c r="B476" s="3"/>
    </row>
    <row r="477" spans="2:2" ht="13" x14ac:dyDescent="0.15">
      <c r="B477" s="3"/>
    </row>
    <row r="478" spans="2:2" ht="13" x14ac:dyDescent="0.15">
      <c r="B478" s="3"/>
    </row>
    <row r="479" spans="2:2" ht="13" x14ac:dyDescent="0.15">
      <c r="B479" s="3"/>
    </row>
    <row r="480" spans="2:2" ht="13" x14ac:dyDescent="0.15">
      <c r="B480" s="3"/>
    </row>
    <row r="481" spans="2:2" ht="13" x14ac:dyDescent="0.15">
      <c r="B481" s="3"/>
    </row>
    <row r="482" spans="2:2" ht="13" x14ac:dyDescent="0.15">
      <c r="B482" s="3"/>
    </row>
    <row r="483" spans="2:2" ht="13" x14ac:dyDescent="0.15">
      <c r="B483" s="3"/>
    </row>
    <row r="484" spans="2:2" ht="13" x14ac:dyDescent="0.15">
      <c r="B484" s="3"/>
    </row>
    <row r="485" spans="2:2" ht="13" x14ac:dyDescent="0.15">
      <c r="B485" s="3"/>
    </row>
    <row r="486" spans="2:2" ht="13" x14ac:dyDescent="0.15">
      <c r="B486" s="3"/>
    </row>
    <row r="487" spans="2:2" ht="13" x14ac:dyDescent="0.15">
      <c r="B487" s="3"/>
    </row>
    <row r="488" spans="2:2" ht="13" x14ac:dyDescent="0.15">
      <c r="B488" s="3"/>
    </row>
    <row r="489" spans="2:2" ht="13" x14ac:dyDescent="0.15">
      <c r="B489" s="3"/>
    </row>
    <row r="490" spans="2:2" ht="13" x14ac:dyDescent="0.15">
      <c r="B490" s="3"/>
    </row>
    <row r="491" spans="2:2" ht="13" x14ac:dyDescent="0.15">
      <c r="B491" s="3"/>
    </row>
    <row r="492" spans="2:2" ht="13" x14ac:dyDescent="0.15">
      <c r="B492" s="3"/>
    </row>
    <row r="493" spans="2:2" ht="13" x14ac:dyDescent="0.15">
      <c r="B493" s="3"/>
    </row>
    <row r="494" spans="2:2" ht="13" x14ac:dyDescent="0.15">
      <c r="B494" s="3"/>
    </row>
    <row r="495" spans="2:2" ht="13" x14ac:dyDescent="0.15">
      <c r="B495" s="3"/>
    </row>
    <row r="496" spans="2:2" ht="13" x14ac:dyDescent="0.15">
      <c r="B496" s="3"/>
    </row>
    <row r="497" spans="2:2" ht="13" x14ac:dyDescent="0.15">
      <c r="B497" s="3"/>
    </row>
    <row r="498" spans="2:2" ht="13" x14ac:dyDescent="0.15">
      <c r="B498" s="3"/>
    </row>
    <row r="499" spans="2:2" ht="13" x14ac:dyDescent="0.15">
      <c r="B499" s="3"/>
    </row>
    <row r="500" spans="2:2" ht="13" x14ac:dyDescent="0.15">
      <c r="B500" s="3"/>
    </row>
    <row r="501" spans="2:2" ht="13" x14ac:dyDescent="0.15">
      <c r="B501" s="3"/>
    </row>
    <row r="502" spans="2:2" ht="13" x14ac:dyDescent="0.15">
      <c r="B502" s="3"/>
    </row>
    <row r="503" spans="2:2" ht="13" x14ac:dyDescent="0.15">
      <c r="B503" s="3"/>
    </row>
    <row r="504" spans="2:2" ht="13" x14ac:dyDescent="0.15">
      <c r="B504" s="3"/>
    </row>
    <row r="505" spans="2:2" ht="13" x14ac:dyDescent="0.15">
      <c r="B505" s="3"/>
    </row>
    <row r="506" spans="2:2" ht="13" x14ac:dyDescent="0.15">
      <c r="B506" s="3"/>
    </row>
    <row r="507" spans="2:2" ht="13" x14ac:dyDescent="0.15">
      <c r="B507" s="3"/>
    </row>
    <row r="508" spans="2:2" ht="13" x14ac:dyDescent="0.15">
      <c r="B508" s="3"/>
    </row>
    <row r="509" spans="2:2" ht="13" x14ac:dyDescent="0.15">
      <c r="B509" s="3"/>
    </row>
    <row r="510" spans="2:2" ht="13" x14ac:dyDescent="0.15">
      <c r="B510" s="3"/>
    </row>
    <row r="511" spans="2:2" ht="13" x14ac:dyDescent="0.15">
      <c r="B511" s="3"/>
    </row>
    <row r="512" spans="2:2" ht="13" x14ac:dyDescent="0.15">
      <c r="B512" s="3"/>
    </row>
    <row r="513" spans="2:2" ht="13" x14ac:dyDescent="0.15">
      <c r="B513" s="3"/>
    </row>
    <row r="514" spans="2:2" ht="13" x14ac:dyDescent="0.15">
      <c r="B514" s="3"/>
    </row>
    <row r="515" spans="2:2" ht="13" x14ac:dyDescent="0.15">
      <c r="B515" s="3"/>
    </row>
    <row r="516" spans="2:2" ht="13" x14ac:dyDescent="0.15">
      <c r="B516" s="3"/>
    </row>
    <row r="517" spans="2:2" ht="13" x14ac:dyDescent="0.15">
      <c r="B517" s="3"/>
    </row>
    <row r="518" spans="2:2" ht="13" x14ac:dyDescent="0.15">
      <c r="B518" s="3"/>
    </row>
    <row r="519" spans="2:2" ht="13" x14ac:dyDescent="0.15">
      <c r="B519" s="3"/>
    </row>
    <row r="520" spans="2:2" ht="13" x14ac:dyDescent="0.15">
      <c r="B520" s="3"/>
    </row>
    <row r="521" spans="2:2" ht="13" x14ac:dyDescent="0.15">
      <c r="B521" s="3"/>
    </row>
    <row r="522" spans="2:2" ht="13" x14ac:dyDescent="0.15">
      <c r="B522" s="3"/>
    </row>
    <row r="523" spans="2:2" ht="13" x14ac:dyDescent="0.15">
      <c r="B523" s="3"/>
    </row>
    <row r="524" spans="2:2" ht="13" x14ac:dyDescent="0.15">
      <c r="B524" s="3"/>
    </row>
    <row r="525" spans="2:2" ht="13" x14ac:dyDescent="0.15">
      <c r="B525" s="3"/>
    </row>
    <row r="526" spans="2:2" ht="13" x14ac:dyDescent="0.15">
      <c r="B526" s="3"/>
    </row>
    <row r="527" spans="2:2" ht="13" x14ac:dyDescent="0.15">
      <c r="B527" s="3"/>
    </row>
    <row r="528" spans="2:2" ht="13" x14ac:dyDescent="0.15">
      <c r="B528" s="3"/>
    </row>
    <row r="529" spans="2:2" ht="13" x14ac:dyDescent="0.15">
      <c r="B529" s="3"/>
    </row>
    <row r="530" spans="2:2" ht="13" x14ac:dyDescent="0.15">
      <c r="B530" s="3"/>
    </row>
    <row r="531" spans="2:2" ht="13" x14ac:dyDescent="0.15">
      <c r="B531" s="3"/>
    </row>
    <row r="532" spans="2:2" ht="13" x14ac:dyDescent="0.15">
      <c r="B532" s="3"/>
    </row>
    <row r="533" spans="2:2" ht="13" x14ac:dyDescent="0.15">
      <c r="B533" s="3"/>
    </row>
    <row r="534" spans="2:2" ht="13" x14ac:dyDescent="0.15">
      <c r="B534" s="3"/>
    </row>
    <row r="535" spans="2:2" ht="13" x14ac:dyDescent="0.15">
      <c r="B535" s="3"/>
    </row>
    <row r="536" spans="2:2" ht="13" x14ac:dyDescent="0.15">
      <c r="B536" s="3"/>
    </row>
    <row r="537" spans="2:2" ht="13" x14ac:dyDescent="0.15">
      <c r="B537" s="3"/>
    </row>
    <row r="538" spans="2:2" ht="13" x14ac:dyDescent="0.15">
      <c r="B538" s="3"/>
    </row>
    <row r="539" spans="2:2" ht="13" x14ac:dyDescent="0.15">
      <c r="B539" s="3"/>
    </row>
    <row r="540" spans="2:2" ht="13" x14ac:dyDescent="0.15">
      <c r="B540" s="3"/>
    </row>
    <row r="541" spans="2:2" ht="13" x14ac:dyDescent="0.15">
      <c r="B541" s="3"/>
    </row>
    <row r="542" spans="2:2" ht="13" x14ac:dyDescent="0.15">
      <c r="B542" s="3"/>
    </row>
    <row r="543" spans="2:2" ht="13" x14ac:dyDescent="0.15">
      <c r="B543" s="3"/>
    </row>
    <row r="544" spans="2:2" ht="13" x14ac:dyDescent="0.15">
      <c r="B544" s="3"/>
    </row>
    <row r="545" spans="2:2" ht="13" x14ac:dyDescent="0.15">
      <c r="B545" s="3"/>
    </row>
    <row r="546" spans="2:2" ht="13" x14ac:dyDescent="0.15">
      <c r="B546" s="3"/>
    </row>
    <row r="547" spans="2:2" ht="13" x14ac:dyDescent="0.15">
      <c r="B547" s="3"/>
    </row>
    <row r="548" spans="2:2" ht="13" x14ac:dyDescent="0.15">
      <c r="B548" s="3"/>
    </row>
    <row r="549" spans="2:2" ht="13" x14ac:dyDescent="0.15">
      <c r="B549" s="3"/>
    </row>
    <row r="550" spans="2:2" ht="13" x14ac:dyDescent="0.15">
      <c r="B550" s="3"/>
    </row>
    <row r="551" spans="2:2" ht="13" x14ac:dyDescent="0.15">
      <c r="B551" s="3"/>
    </row>
    <row r="552" spans="2:2" ht="13" x14ac:dyDescent="0.15">
      <c r="B552" s="3"/>
    </row>
    <row r="553" spans="2:2" ht="13" x14ac:dyDescent="0.15">
      <c r="B553" s="3"/>
    </row>
    <row r="554" spans="2:2" ht="13" x14ac:dyDescent="0.15">
      <c r="B554" s="3"/>
    </row>
    <row r="555" spans="2:2" ht="13" x14ac:dyDescent="0.15">
      <c r="B555" s="3"/>
    </row>
    <row r="556" spans="2:2" ht="13" x14ac:dyDescent="0.15">
      <c r="B556" s="3"/>
    </row>
    <row r="557" spans="2:2" ht="13" x14ac:dyDescent="0.15">
      <c r="B557" s="3"/>
    </row>
    <row r="558" spans="2:2" ht="13" x14ac:dyDescent="0.15">
      <c r="B558" s="3"/>
    </row>
    <row r="559" spans="2:2" ht="13" x14ac:dyDescent="0.15">
      <c r="B559" s="3"/>
    </row>
    <row r="560" spans="2:2" ht="13" x14ac:dyDescent="0.15">
      <c r="B560" s="3"/>
    </row>
    <row r="561" spans="2:2" ht="13" x14ac:dyDescent="0.15">
      <c r="B561" s="3"/>
    </row>
    <row r="562" spans="2:2" ht="13" x14ac:dyDescent="0.15">
      <c r="B562" s="3"/>
    </row>
    <row r="563" spans="2:2" ht="13" x14ac:dyDescent="0.15">
      <c r="B563" s="3"/>
    </row>
    <row r="564" spans="2:2" ht="13" x14ac:dyDescent="0.15">
      <c r="B564" s="3"/>
    </row>
    <row r="565" spans="2:2" ht="13" x14ac:dyDescent="0.15">
      <c r="B565" s="3"/>
    </row>
    <row r="566" spans="2:2" ht="13" x14ac:dyDescent="0.15">
      <c r="B566" s="3"/>
    </row>
    <row r="567" spans="2:2" ht="13" x14ac:dyDescent="0.15">
      <c r="B567" s="3"/>
    </row>
    <row r="568" spans="2:2" ht="13" x14ac:dyDescent="0.15">
      <c r="B568" s="3"/>
    </row>
    <row r="569" spans="2:2" ht="13" x14ac:dyDescent="0.15">
      <c r="B569" s="3"/>
    </row>
    <row r="570" spans="2:2" ht="13" x14ac:dyDescent="0.15">
      <c r="B570" s="3"/>
    </row>
    <row r="571" spans="2:2" ht="13" x14ac:dyDescent="0.15">
      <c r="B571" s="3"/>
    </row>
    <row r="572" spans="2:2" ht="13" x14ac:dyDescent="0.15">
      <c r="B572" s="3"/>
    </row>
    <row r="573" spans="2:2" ht="13" x14ac:dyDescent="0.15">
      <c r="B573" s="3"/>
    </row>
    <row r="574" spans="2:2" ht="13" x14ac:dyDescent="0.15">
      <c r="B574" s="3"/>
    </row>
    <row r="575" spans="2:2" ht="13" x14ac:dyDescent="0.15">
      <c r="B575" s="3"/>
    </row>
    <row r="576" spans="2:2" ht="13" x14ac:dyDescent="0.15">
      <c r="B576" s="3"/>
    </row>
    <row r="577" spans="2:2" ht="13" x14ac:dyDescent="0.15">
      <c r="B577" s="3"/>
    </row>
    <row r="578" spans="2:2" ht="13" x14ac:dyDescent="0.15">
      <c r="B578" s="3"/>
    </row>
    <row r="579" spans="2:2" ht="13" x14ac:dyDescent="0.15">
      <c r="B579" s="3"/>
    </row>
    <row r="580" spans="2:2" ht="13" x14ac:dyDescent="0.15">
      <c r="B580" s="3"/>
    </row>
    <row r="581" spans="2:2" ht="13" x14ac:dyDescent="0.15">
      <c r="B581" s="3"/>
    </row>
    <row r="582" spans="2:2" ht="13" x14ac:dyDescent="0.15">
      <c r="B582" s="3"/>
    </row>
    <row r="583" spans="2:2" ht="13" x14ac:dyDescent="0.15">
      <c r="B583" s="3"/>
    </row>
    <row r="584" spans="2:2" ht="13" x14ac:dyDescent="0.15">
      <c r="B584" s="3"/>
    </row>
    <row r="585" spans="2:2" ht="13" x14ac:dyDescent="0.15">
      <c r="B585" s="3"/>
    </row>
    <row r="586" spans="2:2" ht="13" x14ac:dyDescent="0.15">
      <c r="B586" s="3"/>
    </row>
    <row r="587" spans="2:2" ht="13" x14ac:dyDescent="0.15">
      <c r="B587" s="3"/>
    </row>
    <row r="588" spans="2:2" ht="13" x14ac:dyDescent="0.15">
      <c r="B588" s="3"/>
    </row>
    <row r="589" spans="2:2" ht="13" x14ac:dyDescent="0.15">
      <c r="B589" s="3"/>
    </row>
    <row r="590" spans="2:2" ht="13" x14ac:dyDescent="0.15">
      <c r="B590" s="3"/>
    </row>
    <row r="591" spans="2:2" ht="13" x14ac:dyDescent="0.15">
      <c r="B591" s="3"/>
    </row>
    <row r="592" spans="2:2" ht="13" x14ac:dyDescent="0.15">
      <c r="B592" s="3"/>
    </row>
    <row r="593" spans="2:2" ht="13" x14ac:dyDescent="0.15">
      <c r="B593" s="3"/>
    </row>
    <row r="594" spans="2:2" ht="13" x14ac:dyDescent="0.15">
      <c r="B594" s="3"/>
    </row>
    <row r="595" spans="2:2" ht="13" x14ac:dyDescent="0.15">
      <c r="B595" s="3"/>
    </row>
    <row r="596" spans="2:2" ht="13" x14ac:dyDescent="0.15">
      <c r="B596" s="3"/>
    </row>
    <row r="597" spans="2:2" ht="13" x14ac:dyDescent="0.15">
      <c r="B597" s="3"/>
    </row>
    <row r="598" spans="2:2" ht="13" x14ac:dyDescent="0.15">
      <c r="B598" s="3"/>
    </row>
    <row r="599" spans="2:2" ht="13" x14ac:dyDescent="0.15">
      <c r="B599" s="3"/>
    </row>
    <row r="600" spans="2:2" ht="13" x14ac:dyDescent="0.15">
      <c r="B600" s="3"/>
    </row>
    <row r="601" spans="2:2" ht="13" x14ac:dyDescent="0.15">
      <c r="B601" s="3"/>
    </row>
    <row r="602" spans="2:2" ht="13" x14ac:dyDescent="0.15">
      <c r="B602" s="3"/>
    </row>
    <row r="603" spans="2:2" ht="13" x14ac:dyDescent="0.15">
      <c r="B603" s="3"/>
    </row>
    <row r="604" spans="2:2" ht="13" x14ac:dyDescent="0.15">
      <c r="B604" s="3"/>
    </row>
    <row r="605" spans="2:2" ht="13" x14ac:dyDescent="0.15">
      <c r="B605" s="3"/>
    </row>
    <row r="606" spans="2:2" ht="13" x14ac:dyDescent="0.15">
      <c r="B606" s="3"/>
    </row>
    <row r="607" spans="2:2" ht="13" x14ac:dyDescent="0.15">
      <c r="B607" s="3"/>
    </row>
    <row r="608" spans="2:2" ht="13" x14ac:dyDescent="0.15">
      <c r="B608" s="3"/>
    </row>
    <row r="609" spans="2:2" ht="13" x14ac:dyDescent="0.15">
      <c r="B609" s="3"/>
    </row>
    <row r="610" spans="2:2" ht="13" x14ac:dyDescent="0.15">
      <c r="B610" s="3"/>
    </row>
    <row r="611" spans="2:2" ht="13" x14ac:dyDescent="0.15">
      <c r="B611" s="3"/>
    </row>
    <row r="612" spans="2:2" ht="13" x14ac:dyDescent="0.15">
      <c r="B612" s="3"/>
    </row>
    <row r="613" spans="2:2" ht="13" x14ac:dyDescent="0.15">
      <c r="B613" s="3"/>
    </row>
    <row r="614" spans="2:2" ht="13" x14ac:dyDescent="0.15">
      <c r="B614" s="3"/>
    </row>
    <row r="615" spans="2:2" ht="13" x14ac:dyDescent="0.15">
      <c r="B615" s="3"/>
    </row>
    <row r="616" spans="2:2" ht="13" x14ac:dyDescent="0.15">
      <c r="B616" s="3"/>
    </row>
    <row r="617" spans="2:2" ht="13" x14ac:dyDescent="0.15">
      <c r="B617" s="3"/>
    </row>
    <row r="618" spans="2:2" ht="13" x14ac:dyDescent="0.15">
      <c r="B618" s="3"/>
    </row>
    <row r="619" spans="2:2" ht="13" x14ac:dyDescent="0.15">
      <c r="B619" s="3"/>
    </row>
    <row r="620" spans="2:2" ht="13" x14ac:dyDescent="0.15">
      <c r="B620" s="3"/>
    </row>
    <row r="621" spans="2:2" ht="13" x14ac:dyDescent="0.15">
      <c r="B621" s="3"/>
    </row>
    <row r="622" spans="2:2" ht="13" x14ac:dyDescent="0.15">
      <c r="B622" s="3"/>
    </row>
    <row r="623" spans="2:2" ht="13" x14ac:dyDescent="0.15">
      <c r="B623" s="3"/>
    </row>
    <row r="624" spans="2:2" ht="13" x14ac:dyDescent="0.15">
      <c r="B624" s="3"/>
    </row>
    <row r="625" spans="2:2" ht="13" x14ac:dyDescent="0.15">
      <c r="B625" s="3"/>
    </row>
    <row r="626" spans="2:2" ht="13" x14ac:dyDescent="0.15">
      <c r="B626" s="3"/>
    </row>
    <row r="627" spans="2:2" ht="13" x14ac:dyDescent="0.15">
      <c r="B627" s="3"/>
    </row>
    <row r="628" spans="2:2" ht="13" x14ac:dyDescent="0.15">
      <c r="B628" s="3"/>
    </row>
    <row r="629" spans="2:2" ht="13" x14ac:dyDescent="0.15">
      <c r="B629" s="3"/>
    </row>
    <row r="630" spans="2:2" ht="13" x14ac:dyDescent="0.15">
      <c r="B630" s="3"/>
    </row>
    <row r="631" spans="2:2" ht="13" x14ac:dyDescent="0.15">
      <c r="B631" s="3"/>
    </row>
    <row r="632" spans="2:2" ht="13" x14ac:dyDescent="0.15">
      <c r="B632" s="3"/>
    </row>
    <row r="633" spans="2:2" ht="13" x14ac:dyDescent="0.15">
      <c r="B633" s="3"/>
    </row>
    <row r="634" spans="2:2" ht="13" x14ac:dyDescent="0.15">
      <c r="B634" s="3"/>
    </row>
    <row r="635" spans="2:2" ht="13" x14ac:dyDescent="0.15">
      <c r="B635" s="3"/>
    </row>
    <row r="636" spans="2:2" ht="13" x14ac:dyDescent="0.15">
      <c r="B636" s="3"/>
    </row>
    <row r="637" spans="2:2" ht="13" x14ac:dyDescent="0.15">
      <c r="B637" s="3"/>
    </row>
    <row r="638" spans="2:2" ht="13" x14ac:dyDescent="0.15">
      <c r="B638" s="3"/>
    </row>
    <row r="639" spans="2:2" ht="13" x14ac:dyDescent="0.15">
      <c r="B639" s="3"/>
    </row>
    <row r="640" spans="2:2" ht="13" x14ac:dyDescent="0.15">
      <c r="B640" s="3"/>
    </row>
    <row r="641" spans="2:2" ht="13" x14ac:dyDescent="0.15">
      <c r="B641" s="3"/>
    </row>
    <row r="642" spans="2:2" ht="13" x14ac:dyDescent="0.15">
      <c r="B642" s="3"/>
    </row>
    <row r="643" spans="2:2" ht="13" x14ac:dyDescent="0.15">
      <c r="B643" s="3"/>
    </row>
    <row r="644" spans="2:2" ht="13" x14ac:dyDescent="0.15">
      <c r="B644" s="3"/>
    </row>
    <row r="645" spans="2:2" ht="13" x14ac:dyDescent="0.15">
      <c r="B645" s="3"/>
    </row>
    <row r="646" spans="2:2" ht="13" x14ac:dyDescent="0.15">
      <c r="B646" s="3"/>
    </row>
    <row r="647" spans="2:2" ht="13" x14ac:dyDescent="0.15">
      <c r="B647" s="3"/>
    </row>
    <row r="648" spans="2:2" ht="13" x14ac:dyDescent="0.15">
      <c r="B648" s="3"/>
    </row>
    <row r="649" spans="2:2" ht="13" x14ac:dyDescent="0.15">
      <c r="B649" s="3"/>
    </row>
    <row r="650" spans="2:2" ht="13" x14ac:dyDescent="0.15">
      <c r="B650" s="3"/>
    </row>
    <row r="651" spans="2:2" ht="13" x14ac:dyDescent="0.15">
      <c r="B651" s="3"/>
    </row>
    <row r="652" spans="2:2" ht="13" x14ac:dyDescent="0.15">
      <c r="B652" s="3"/>
    </row>
    <row r="653" spans="2:2" ht="13" x14ac:dyDescent="0.15">
      <c r="B653" s="3"/>
    </row>
    <row r="654" spans="2:2" ht="13" x14ac:dyDescent="0.15">
      <c r="B654" s="3"/>
    </row>
    <row r="655" spans="2:2" ht="13" x14ac:dyDescent="0.15">
      <c r="B655" s="3"/>
    </row>
    <row r="656" spans="2:2" ht="13" x14ac:dyDescent="0.15">
      <c r="B656" s="3"/>
    </row>
    <row r="657" spans="2:2" ht="13" x14ac:dyDescent="0.15">
      <c r="B657" s="3"/>
    </row>
    <row r="658" spans="2:2" ht="13" x14ac:dyDescent="0.15">
      <c r="B658" s="3"/>
    </row>
    <row r="659" spans="2:2" ht="13" x14ac:dyDescent="0.15">
      <c r="B659" s="3"/>
    </row>
    <row r="660" spans="2:2" ht="13" x14ac:dyDescent="0.15">
      <c r="B660" s="3"/>
    </row>
    <row r="661" spans="2:2" ht="13" x14ac:dyDescent="0.15">
      <c r="B661" s="3"/>
    </row>
    <row r="662" spans="2:2" ht="13" x14ac:dyDescent="0.15">
      <c r="B662" s="3"/>
    </row>
    <row r="663" spans="2:2" ht="13" x14ac:dyDescent="0.15">
      <c r="B663" s="3"/>
    </row>
    <row r="664" spans="2:2" ht="13" x14ac:dyDescent="0.15">
      <c r="B664" s="3"/>
    </row>
    <row r="665" spans="2:2" ht="13" x14ac:dyDescent="0.15">
      <c r="B665" s="3"/>
    </row>
    <row r="666" spans="2:2" ht="13" x14ac:dyDescent="0.15">
      <c r="B666" s="3"/>
    </row>
    <row r="667" spans="2:2" ht="13" x14ac:dyDescent="0.15">
      <c r="B667" s="3"/>
    </row>
    <row r="668" spans="2:2" ht="13" x14ac:dyDescent="0.15">
      <c r="B668" s="3"/>
    </row>
    <row r="669" spans="2:2" ht="13" x14ac:dyDescent="0.15">
      <c r="B669" s="3"/>
    </row>
    <row r="670" spans="2:2" ht="13" x14ac:dyDescent="0.15">
      <c r="B670" s="3"/>
    </row>
    <row r="671" spans="2:2" ht="13" x14ac:dyDescent="0.15">
      <c r="B671" s="3"/>
    </row>
    <row r="672" spans="2:2" ht="13" x14ac:dyDescent="0.15">
      <c r="B672" s="3"/>
    </row>
    <row r="673" spans="2:2" ht="13" x14ac:dyDescent="0.15">
      <c r="B673" s="3"/>
    </row>
    <row r="674" spans="2:2" ht="13" x14ac:dyDescent="0.15">
      <c r="B674" s="3"/>
    </row>
    <row r="675" spans="2:2" ht="13" x14ac:dyDescent="0.15">
      <c r="B675" s="3"/>
    </row>
    <row r="676" spans="2:2" ht="13" x14ac:dyDescent="0.15">
      <c r="B676" s="3"/>
    </row>
    <row r="677" spans="2:2" ht="13" x14ac:dyDescent="0.15">
      <c r="B677" s="3"/>
    </row>
    <row r="678" spans="2:2" ht="13" x14ac:dyDescent="0.15">
      <c r="B678" s="3"/>
    </row>
    <row r="679" spans="2:2" ht="13" x14ac:dyDescent="0.15">
      <c r="B679" s="3"/>
    </row>
    <row r="680" spans="2:2" ht="13" x14ac:dyDescent="0.15">
      <c r="B680" s="3"/>
    </row>
    <row r="681" spans="2:2" ht="13" x14ac:dyDescent="0.15">
      <c r="B681" s="3"/>
    </row>
    <row r="682" spans="2:2" ht="13" x14ac:dyDescent="0.15">
      <c r="B682" s="3"/>
    </row>
    <row r="683" spans="2:2" ht="13" x14ac:dyDescent="0.15">
      <c r="B683" s="3"/>
    </row>
    <row r="684" spans="2:2" ht="13" x14ac:dyDescent="0.15">
      <c r="B684" s="3"/>
    </row>
    <row r="685" spans="2:2" ht="13" x14ac:dyDescent="0.15">
      <c r="B685" s="3"/>
    </row>
    <row r="686" spans="2:2" ht="13" x14ac:dyDescent="0.15">
      <c r="B686" s="3"/>
    </row>
    <row r="687" spans="2:2" ht="13" x14ac:dyDescent="0.15">
      <c r="B687" s="3"/>
    </row>
    <row r="688" spans="2:2" ht="13" x14ac:dyDescent="0.15">
      <c r="B688" s="3"/>
    </row>
    <row r="689" spans="2:2" ht="13" x14ac:dyDescent="0.15">
      <c r="B689" s="3"/>
    </row>
    <row r="690" spans="2:2" ht="13" x14ac:dyDescent="0.15">
      <c r="B690" s="3"/>
    </row>
    <row r="691" spans="2:2" ht="13" x14ac:dyDescent="0.15">
      <c r="B691" s="3"/>
    </row>
    <row r="692" spans="2:2" ht="13" x14ac:dyDescent="0.15">
      <c r="B692" s="3"/>
    </row>
    <row r="693" spans="2:2" ht="13" x14ac:dyDescent="0.15">
      <c r="B693" s="3"/>
    </row>
    <row r="694" spans="2:2" ht="13" x14ac:dyDescent="0.15">
      <c r="B694" s="3"/>
    </row>
    <row r="695" spans="2:2" ht="13" x14ac:dyDescent="0.15">
      <c r="B695" s="3"/>
    </row>
    <row r="696" spans="2:2" ht="13" x14ac:dyDescent="0.15">
      <c r="B696" s="3"/>
    </row>
    <row r="697" spans="2:2" ht="13" x14ac:dyDescent="0.15">
      <c r="B697" s="3"/>
    </row>
    <row r="698" spans="2:2" ht="13" x14ac:dyDescent="0.15">
      <c r="B698" s="3"/>
    </row>
    <row r="699" spans="2:2" ht="13" x14ac:dyDescent="0.15">
      <c r="B699" s="3"/>
    </row>
    <row r="700" spans="2:2" ht="13" x14ac:dyDescent="0.15">
      <c r="B700" s="3"/>
    </row>
    <row r="701" spans="2:2" ht="13" x14ac:dyDescent="0.15">
      <c r="B701" s="3"/>
    </row>
    <row r="702" spans="2:2" ht="13" x14ac:dyDescent="0.15">
      <c r="B702" s="3"/>
    </row>
    <row r="703" spans="2:2" ht="13" x14ac:dyDescent="0.15">
      <c r="B703" s="3"/>
    </row>
    <row r="704" spans="2:2" ht="13" x14ac:dyDescent="0.15">
      <c r="B704" s="3"/>
    </row>
    <row r="705" spans="2:2" ht="13" x14ac:dyDescent="0.15">
      <c r="B705" s="3"/>
    </row>
    <row r="706" spans="2:2" ht="13" x14ac:dyDescent="0.15">
      <c r="B706" s="3"/>
    </row>
    <row r="707" spans="2:2" ht="13" x14ac:dyDescent="0.15">
      <c r="B707" s="3"/>
    </row>
    <row r="708" spans="2:2" ht="13" x14ac:dyDescent="0.15">
      <c r="B708" s="3"/>
    </row>
    <row r="709" spans="2:2" ht="13" x14ac:dyDescent="0.15">
      <c r="B709" s="3"/>
    </row>
    <row r="710" spans="2:2" ht="13" x14ac:dyDescent="0.15">
      <c r="B710" s="3"/>
    </row>
    <row r="711" spans="2:2" ht="13" x14ac:dyDescent="0.15">
      <c r="B711" s="3"/>
    </row>
    <row r="712" spans="2:2" ht="13" x14ac:dyDescent="0.15">
      <c r="B712" s="3"/>
    </row>
    <row r="713" spans="2:2" ht="13" x14ac:dyDescent="0.15">
      <c r="B713" s="3"/>
    </row>
    <row r="714" spans="2:2" ht="13" x14ac:dyDescent="0.15">
      <c r="B714" s="3"/>
    </row>
    <row r="715" spans="2:2" ht="13" x14ac:dyDescent="0.15">
      <c r="B715" s="3"/>
    </row>
    <row r="716" spans="2:2" ht="13" x14ac:dyDescent="0.15">
      <c r="B716" s="3"/>
    </row>
    <row r="717" spans="2:2" ht="13" x14ac:dyDescent="0.15">
      <c r="B717" s="3"/>
    </row>
    <row r="718" spans="2:2" ht="13" x14ac:dyDescent="0.15">
      <c r="B718" s="3"/>
    </row>
    <row r="719" spans="2:2" ht="13" x14ac:dyDescent="0.15">
      <c r="B719" s="3"/>
    </row>
    <row r="720" spans="2:2" ht="13" x14ac:dyDescent="0.15">
      <c r="B720" s="3"/>
    </row>
    <row r="721" spans="2:2" ht="13" x14ac:dyDescent="0.15">
      <c r="B721" s="3"/>
    </row>
    <row r="722" spans="2:2" ht="13" x14ac:dyDescent="0.15">
      <c r="B722" s="3"/>
    </row>
    <row r="723" spans="2:2" ht="13" x14ac:dyDescent="0.15">
      <c r="B723" s="3"/>
    </row>
    <row r="724" spans="2:2" ht="13" x14ac:dyDescent="0.15">
      <c r="B724" s="3"/>
    </row>
    <row r="725" spans="2:2" ht="13" x14ac:dyDescent="0.15">
      <c r="B725" s="3"/>
    </row>
    <row r="726" spans="2:2" ht="13" x14ac:dyDescent="0.15">
      <c r="B726" s="3"/>
    </row>
    <row r="727" spans="2:2" ht="13" x14ac:dyDescent="0.15">
      <c r="B727" s="3"/>
    </row>
    <row r="728" spans="2:2" ht="13" x14ac:dyDescent="0.15">
      <c r="B728" s="3"/>
    </row>
    <row r="729" spans="2:2" ht="13" x14ac:dyDescent="0.15">
      <c r="B729" s="3"/>
    </row>
    <row r="730" spans="2:2" ht="13" x14ac:dyDescent="0.15">
      <c r="B730" s="3"/>
    </row>
    <row r="731" spans="2:2" ht="13" x14ac:dyDescent="0.15">
      <c r="B731" s="3"/>
    </row>
    <row r="732" spans="2:2" ht="13" x14ac:dyDescent="0.15">
      <c r="B732" s="3"/>
    </row>
    <row r="733" spans="2:2" ht="13" x14ac:dyDescent="0.15">
      <c r="B733" s="3"/>
    </row>
    <row r="734" spans="2:2" ht="13" x14ac:dyDescent="0.15">
      <c r="B734" s="3"/>
    </row>
    <row r="735" spans="2:2" ht="13" x14ac:dyDescent="0.15">
      <c r="B735" s="3"/>
    </row>
    <row r="736" spans="2:2" ht="13" x14ac:dyDescent="0.15">
      <c r="B736" s="3"/>
    </row>
    <row r="737" spans="2:2" ht="13" x14ac:dyDescent="0.15">
      <c r="B737" s="3"/>
    </row>
    <row r="738" spans="2:2" ht="13" x14ac:dyDescent="0.15">
      <c r="B738" s="3"/>
    </row>
    <row r="739" spans="2:2" ht="13" x14ac:dyDescent="0.15">
      <c r="B739" s="3"/>
    </row>
    <row r="740" spans="2:2" ht="13" x14ac:dyDescent="0.15">
      <c r="B740" s="3"/>
    </row>
    <row r="741" spans="2:2" ht="13" x14ac:dyDescent="0.15">
      <c r="B741" s="3"/>
    </row>
    <row r="742" spans="2:2" ht="13" x14ac:dyDescent="0.15">
      <c r="B742" s="3"/>
    </row>
    <row r="743" spans="2:2" ht="13" x14ac:dyDescent="0.15">
      <c r="B743" s="3"/>
    </row>
    <row r="744" spans="2:2" ht="13" x14ac:dyDescent="0.15">
      <c r="B744" s="3"/>
    </row>
    <row r="745" spans="2:2" ht="13" x14ac:dyDescent="0.15">
      <c r="B745" s="3"/>
    </row>
    <row r="746" spans="2:2" ht="13" x14ac:dyDescent="0.15">
      <c r="B746" s="3"/>
    </row>
    <row r="747" spans="2:2" ht="13" x14ac:dyDescent="0.15">
      <c r="B747" s="3"/>
    </row>
    <row r="748" spans="2:2" ht="13" x14ac:dyDescent="0.15">
      <c r="B748" s="3"/>
    </row>
    <row r="749" spans="2:2" ht="13" x14ac:dyDescent="0.15">
      <c r="B749" s="3"/>
    </row>
    <row r="750" spans="2:2" ht="13" x14ac:dyDescent="0.15">
      <c r="B750" s="3"/>
    </row>
    <row r="751" spans="2:2" ht="13" x14ac:dyDescent="0.15">
      <c r="B751" s="3"/>
    </row>
    <row r="752" spans="2:2" ht="13" x14ac:dyDescent="0.15">
      <c r="B752" s="3"/>
    </row>
    <row r="753" spans="2:2" ht="13" x14ac:dyDescent="0.15">
      <c r="B753" s="3"/>
    </row>
    <row r="754" spans="2:2" ht="13" x14ac:dyDescent="0.15">
      <c r="B754" s="3"/>
    </row>
    <row r="755" spans="2:2" ht="13" x14ac:dyDescent="0.15">
      <c r="B755" s="3"/>
    </row>
    <row r="756" spans="2:2" ht="13" x14ac:dyDescent="0.15">
      <c r="B756" s="3"/>
    </row>
    <row r="757" spans="2:2" ht="13" x14ac:dyDescent="0.15">
      <c r="B757" s="3"/>
    </row>
    <row r="758" spans="2:2" ht="13" x14ac:dyDescent="0.15">
      <c r="B758" s="3"/>
    </row>
    <row r="759" spans="2:2" ht="13" x14ac:dyDescent="0.15">
      <c r="B759" s="3"/>
    </row>
    <row r="760" spans="2:2" ht="13" x14ac:dyDescent="0.15">
      <c r="B760" s="3"/>
    </row>
    <row r="761" spans="2:2" ht="13" x14ac:dyDescent="0.15">
      <c r="B761" s="3"/>
    </row>
    <row r="762" spans="2:2" ht="13" x14ac:dyDescent="0.15">
      <c r="B762" s="3"/>
    </row>
    <row r="763" spans="2:2" ht="13" x14ac:dyDescent="0.15">
      <c r="B763" s="3"/>
    </row>
    <row r="764" spans="2:2" ht="13" x14ac:dyDescent="0.15">
      <c r="B764" s="3"/>
    </row>
    <row r="765" spans="2:2" ht="13" x14ac:dyDescent="0.15">
      <c r="B765" s="3"/>
    </row>
    <row r="766" spans="2:2" ht="13" x14ac:dyDescent="0.15">
      <c r="B766" s="3"/>
    </row>
    <row r="767" spans="2:2" ht="13" x14ac:dyDescent="0.15">
      <c r="B767" s="3"/>
    </row>
    <row r="768" spans="2:2" ht="13" x14ac:dyDescent="0.15">
      <c r="B768" s="3"/>
    </row>
    <row r="769" spans="2:2" ht="13" x14ac:dyDescent="0.15">
      <c r="B769" s="3"/>
    </row>
    <row r="770" spans="2:2" ht="13" x14ac:dyDescent="0.15">
      <c r="B770" s="3"/>
    </row>
    <row r="771" spans="2:2" ht="13" x14ac:dyDescent="0.15">
      <c r="B771" s="3"/>
    </row>
    <row r="772" spans="2:2" ht="13" x14ac:dyDescent="0.15">
      <c r="B772" s="3"/>
    </row>
    <row r="773" spans="2:2" ht="13" x14ac:dyDescent="0.15">
      <c r="B773" s="3"/>
    </row>
    <row r="774" spans="2:2" ht="13" x14ac:dyDescent="0.15">
      <c r="B774" s="3"/>
    </row>
    <row r="775" spans="2:2" ht="13" x14ac:dyDescent="0.15">
      <c r="B775" s="3"/>
    </row>
    <row r="776" spans="2:2" ht="13" x14ac:dyDescent="0.15">
      <c r="B776" s="3"/>
    </row>
    <row r="777" spans="2:2" ht="13" x14ac:dyDescent="0.15">
      <c r="B777" s="3"/>
    </row>
    <row r="778" spans="2:2" ht="13" x14ac:dyDescent="0.15">
      <c r="B778" s="3"/>
    </row>
    <row r="779" spans="2:2" ht="13" x14ac:dyDescent="0.15">
      <c r="B779" s="3"/>
    </row>
    <row r="780" spans="2:2" ht="13" x14ac:dyDescent="0.15">
      <c r="B780" s="3"/>
    </row>
    <row r="781" spans="2:2" ht="13" x14ac:dyDescent="0.15">
      <c r="B781" s="3"/>
    </row>
    <row r="782" spans="2:2" ht="13" x14ac:dyDescent="0.15">
      <c r="B782" s="3"/>
    </row>
    <row r="783" spans="2:2" ht="13" x14ac:dyDescent="0.15">
      <c r="B783" s="3"/>
    </row>
    <row r="784" spans="2:2" ht="13" x14ac:dyDescent="0.15">
      <c r="B784" s="3"/>
    </row>
    <row r="785" spans="2:2" ht="13" x14ac:dyDescent="0.15">
      <c r="B785" s="3"/>
    </row>
    <row r="786" spans="2:2" ht="13" x14ac:dyDescent="0.15">
      <c r="B786" s="3"/>
    </row>
    <row r="787" spans="2:2" ht="13" x14ac:dyDescent="0.15">
      <c r="B787" s="3"/>
    </row>
    <row r="788" spans="2:2" ht="13" x14ac:dyDescent="0.15">
      <c r="B788" s="3"/>
    </row>
    <row r="789" spans="2:2" ht="13" x14ac:dyDescent="0.15">
      <c r="B789" s="3"/>
    </row>
    <row r="790" spans="2:2" ht="13" x14ac:dyDescent="0.15">
      <c r="B790" s="3"/>
    </row>
    <row r="791" spans="2:2" ht="13" x14ac:dyDescent="0.15">
      <c r="B791" s="3"/>
    </row>
    <row r="792" spans="2:2" ht="13" x14ac:dyDescent="0.15">
      <c r="B792" s="3"/>
    </row>
    <row r="793" spans="2:2" ht="13" x14ac:dyDescent="0.15">
      <c r="B793" s="3"/>
    </row>
    <row r="794" spans="2:2" ht="13" x14ac:dyDescent="0.15">
      <c r="B794" s="3"/>
    </row>
    <row r="795" spans="2:2" ht="13" x14ac:dyDescent="0.15">
      <c r="B795" s="3"/>
    </row>
    <row r="796" spans="2:2" ht="13" x14ac:dyDescent="0.15">
      <c r="B796" s="3"/>
    </row>
    <row r="797" spans="2:2" ht="13" x14ac:dyDescent="0.15">
      <c r="B797" s="3"/>
    </row>
    <row r="798" spans="2:2" ht="13" x14ac:dyDescent="0.15">
      <c r="B798" s="3"/>
    </row>
    <row r="799" spans="2:2" ht="13" x14ac:dyDescent="0.15">
      <c r="B799" s="3"/>
    </row>
    <row r="800" spans="2:2" ht="13" x14ac:dyDescent="0.15">
      <c r="B800" s="3"/>
    </row>
    <row r="801" spans="2:2" ht="13" x14ac:dyDescent="0.15">
      <c r="B801" s="3"/>
    </row>
    <row r="802" spans="2:2" ht="13" x14ac:dyDescent="0.15">
      <c r="B802" s="3"/>
    </row>
    <row r="803" spans="2:2" ht="13" x14ac:dyDescent="0.15">
      <c r="B803" s="3"/>
    </row>
    <row r="804" spans="2:2" ht="13" x14ac:dyDescent="0.15">
      <c r="B804" s="3"/>
    </row>
    <row r="805" spans="2:2" ht="13" x14ac:dyDescent="0.15">
      <c r="B805" s="3"/>
    </row>
    <row r="806" spans="2:2" ht="13" x14ac:dyDescent="0.15">
      <c r="B806" s="3"/>
    </row>
    <row r="807" spans="2:2" ht="13" x14ac:dyDescent="0.15">
      <c r="B807" s="3"/>
    </row>
    <row r="808" spans="2:2" ht="13" x14ac:dyDescent="0.15">
      <c r="B808" s="3"/>
    </row>
    <row r="809" spans="2:2" ht="13" x14ac:dyDescent="0.15">
      <c r="B809" s="3"/>
    </row>
    <row r="810" spans="2:2" ht="13" x14ac:dyDescent="0.15">
      <c r="B810" s="3"/>
    </row>
    <row r="811" spans="2:2" ht="13" x14ac:dyDescent="0.15">
      <c r="B811" s="3"/>
    </row>
    <row r="812" spans="2:2" ht="13" x14ac:dyDescent="0.15">
      <c r="B812" s="3"/>
    </row>
    <row r="813" spans="2:2" ht="13" x14ac:dyDescent="0.15">
      <c r="B813" s="3"/>
    </row>
    <row r="814" spans="2:2" ht="13" x14ac:dyDescent="0.15">
      <c r="B814" s="3"/>
    </row>
    <row r="815" spans="2:2" ht="13" x14ac:dyDescent="0.15">
      <c r="B815" s="3"/>
    </row>
    <row r="816" spans="2:2" ht="13" x14ac:dyDescent="0.15">
      <c r="B816" s="3"/>
    </row>
    <row r="817" spans="2:2" ht="13" x14ac:dyDescent="0.15">
      <c r="B817" s="3"/>
    </row>
    <row r="818" spans="2:2" ht="13" x14ac:dyDescent="0.15">
      <c r="B818" s="3"/>
    </row>
    <row r="819" spans="2:2" ht="13" x14ac:dyDescent="0.15">
      <c r="B819" s="3"/>
    </row>
    <row r="820" spans="2:2" ht="13" x14ac:dyDescent="0.15">
      <c r="B820" s="3"/>
    </row>
    <row r="821" spans="2:2" ht="13" x14ac:dyDescent="0.15">
      <c r="B821" s="3"/>
    </row>
    <row r="822" spans="2:2" ht="13" x14ac:dyDescent="0.15">
      <c r="B822" s="3"/>
    </row>
    <row r="823" spans="2:2" ht="13" x14ac:dyDescent="0.15">
      <c r="B823" s="3"/>
    </row>
    <row r="824" spans="2:2" ht="13" x14ac:dyDescent="0.15">
      <c r="B824" s="3"/>
    </row>
    <row r="825" spans="2:2" ht="13" x14ac:dyDescent="0.15">
      <c r="B825" s="3"/>
    </row>
    <row r="826" spans="2:2" ht="13" x14ac:dyDescent="0.15">
      <c r="B826" s="3"/>
    </row>
    <row r="827" spans="2:2" ht="13" x14ac:dyDescent="0.15">
      <c r="B827" s="3"/>
    </row>
    <row r="828" spans="2:2" ht="13" x14ac:dyDescent="0.15">
      <c r="B828" s="3"/>
    </row>
    <row r="829" spans="2:2" ht="13" x14ac:dyDescent="0.15">
      <c r="B829" s="3"/>
    </row>
    <row r="830" spans="2:2" ht="13" x14ac:dyDescent="0.15">
      <c r="B830" s="3"/>
    </row>
    <row r="831" spans="2:2" ht="13" x14ac:dyDescent="0.15">
      <c r="B831" s="3"/>
    </row>
    <row r="832" spans="2:2" ht="13" x14ac:dyDescent="0.15">
      <c r="B832" s="3"/>
    </row>
    <row r="833" spans="2:2" ht="13" x14ac:dyDescent="0.15">
      <c r="B833" s="3"/>
    </row>
    <row r="834" spans="2:2" ht="13" x14ac:dyDescent="0.15">
      <c r="B834" s="3"/>
    </row>
    <row r="835" spans="2:2" ht="13" x14ac:dyDescent="0.15">
      <c r="B835" s="3"/>
    </row>
    <row r="836" spans="2:2" ht="13" x14ac:dyDescent="0.15">
      <c r="B836" s="3"/>
    </row>
    <row r="837" spans="2:2" ht="13" x14ac:dyDescent="0.15">
      <c r="B837" s="3"/>
    </row>
    <row r="838" spans="2:2" ht="13" x14ac:dyDescent="0.15">
      <c r="B838" s="3"/>
    </row>
    <row r="839" spans="2:2" ht="13" x14ac:dyDescent="0.15">
      <c r="B839" s="3"/>
    </row>
    <row r="840" spans="2:2" ht="13" x14ac:dyDescent="0.15">
      <c r="B840" s="3"/>
    </row>
    <row r="841" spans="2:2" ht="13" x14ac:dyDescent="0.15">
      <c r="B841" s="3"/>
    </row>
    <row r="842" spans="2:2" ht="13" x14ac:dyDescent="0.15">
      <c r="B842" s="3"/>
    </row>
    <row r="843" spans="2:2" ht="13" x14ac:dyDescent="0.15">
      <c r="B843" s="3"/>
    </row>
    <row r="844" spans="2:2" ht="13" x14ac:dyDescent="0.15">
      <c r="B844" s="3"/>
    </row>
    <row r="845" spans="2:2" ht="13" x14ac:dyDescent="0.15">
      <c r="B845" s="3"/>
    </row>
    <row r="846" spans="2:2" ht="13" x14ac:dyDescent="0.15">
      <c r="B846" s="3"/>
    </row>
    <row r="847" spans="2:2" ht="13" x14ac:dyDescent="0.15">
      <c r="B847" s="3"/>
    </row>
    <row r="848" spans="2:2" ht="13" x14ac:dyDescent="0.15">
      <c r="B848" s="3"/>
    </row>
    <row r="849" spans="2:2" ht="13" x14ac:dyDescent="0.15">
      <c r="B849" s="3"/>
    </row>
    <row r="850" spans="2:2" ht="13" x14ac:dyDescent="0.15">
      <c r="B850" s="3"/>
    </row>
    <row r="851" spans="2:2" ht="13" x14ac:dyDescent="0.15">
      <c r="B851" s="3"/>
    </row>
    <row r="852" spans="2:2" ht="13" x14ac:dyDescent="0.15">
      <c r="B852" s="3"/>
    </row>
    <row r="853" spans="2:2" ht="13" x14ac:dyDescent="0.15">
      <c r="B853" s="3"/>
    </row>
    <row r="854" spans="2:2" ht="13" x14ac:dyDescent="0.15">
      <c r="B854" s="3"/>
    </row>
    <row r="855" spans="2:2" ht="13" x14ac:dyDescent="0.15">
      <c r="B855" s="3"/>
    </row>
    <row r="856" spans="2:2" ht="13" x14ac:dyDescent="0.15">
      <c r="B856" s="3"/>
    </row>
    <row r="857" spans="2:2" ht="13" x14ac:dyDescent="0.15">
      <c r="B857" s="3"/>
    </row>
    <row r="858" spans="2:2" ht="13" x14ac:dyDescent="0.15">
      <c r="B858" s="3"/>
    </row>
    <row r="859" spans="2:2" ht="13" x14ac:dyDescent="0.15">
      <c r="B859" s="3"/>
    </row>
    <row r="860" spans="2:2" ht="13" x14ac:dyDescent="0.15">
      <c r="B860" s="3"/>
    </row>
    <row r="861" spans="2:2" ht="13" x14ac:dyDescent="0.15">
      <c r="B861" s="3"/>
    </row>
    <row r="862" spans="2:2" ht="13" x14ac:dyDescent="0.15">
      <c r="B862" s="3"/>
    </row>
    <row r="863" spans="2:2" ht="13" x14ac:dyDescent="0.15">
      <c r="B863" s="3"/>
    </row>
    <row r="864" spans="2:2" ht="13" x14ac:dyDescent="0.15">
      <c r="B864" s="3"/>
    </row>
    <row r="865" spans="2:2" ht="13" x14ac:dyDescent="0.15">
      <c r="B865" s="3"/>
    </row>
    <row r="866" spans="2:2" ht="13" x14ac:dyDescent="0.15">
      <c r="B866" s="3"/>
    </row>
    <row r="867" spans="2:2" ht="13" x14ac:dyDescent="0.15">
      <c r="B867" s="3"/>
    </row>
    <row r="868" spans="2:2" ht="13" x14ac:dyDescent="0.15">
      <c r="B868" s="3"/>
    </row>
    <row r="869" spans="2:2" ht="13" x14ac:dyDescent="0.15">
      <c r="B869" s="3"/>
    </row>
    <row r="870" spans="2:2" ht="13" x14ac:dyDescent="0.15">
      <c r="B870" s="3"/>
    </row>
    <row r="871" spans="2:2" ht="13" x14ac:dyDescent="0.15">
      <c r="B871" s="3"/>
    </row>
    <row r="872" spans="2:2" ht="13" x14ac:dyDescent="0.15">
      <c r="B872" s="3"/>
    </row>
    <row r="873" spans="2:2" ht="13" x14ac:dyDescent="0.15">
      <c r="B873" s="3"/>
    </row>
    <row r="874" spans="2:2" ht="13" x14ac:dyDescent="0.15">
      <c r="B874" s="3"/>
    </row>
    <row r="875" spans="2:2" ht="13" x14ac:dyDescent="0.15">
      <c r="B875" s="3"/>
    </row>
    <row r="876" spans="2:2" ht="13" x14ac:dyDescent="0.15">
      <c r="B876" s="3"/>
    </row>
    <row r="877" spans="2:2" ht="13" x14ac:dyDescent="0.15">
      <c r="B877" s="3"/>
    </row>
    <row r="878" spans="2:2" ht="13" x14ac:dyDescent="0.15">
      <c r="B878" s="3"/>
    </row>
    <row r="879" spans="2:2" ht="13" x14ac:dyDescent="0.15">
      <c r="B879" s="3"/>
    </row>
    <row r="880" spans="2:2" ht="13" x14ac:dyDescent="0.15">
      <c r="B880" s="3"/>
    </row>
    <row r="881" spans="2:2" ht="13" x14ac:dyDescent="0.15">
      <c r="B881" s="3"/>
    </row>
    <row r="882" spans="2:2" ht="13" x14ac:dyDescent="0.15">
      <c r="B882" s="3"/>
    </row>
    <row r="883" spans="2:2" ht="13" x14ac:dyDescent="0.15">
      <c r="B883" s="3"/>
    </row>
    <row r="884" spans="2:2" ht="13" x14ac:dyDescent="0.15">
      <c r="B884" s="3"/>
    </row>
    <row r="885" spans="2:2" ht="13" x14ac:dyDescent="0.15">
      <c r="B885" s="3"/>
    </row>
    <row r="886" spans="2:2" ht="13" x14ac:dyDescent="0.15">
      <c r="B886" s="3"/>
    </row>
    <row r="887" spans="2:2" ht="13" x14ac:dyDescent="0.15">
      <c r="B887" s="3"/>
    </row>
    <row r="888" spans="2:2" ht="13" x14ac:dyDescent="0.15">
      <c r="B888" s="3"/>
    </row>
    <row r="889" spans="2:2" ht="13" x14ac:dyDescent="0.15">
      <c r="B889" s="3"/>
    </row>
    <row r="890" spans="2:2" ht="13" x14ac:dyDescent="0.15">
      <c r="B890" s="3"/>
    </row>
    <row r="891" spans="2:2" ht="13" x14ac:dyDescent="0.15">
      <c r="B891" s="3"/>
    </row>
    <row r="892" spans="2:2" ht="13" x14ac:dyDescent="0.15">
      <c r="B892" s="3"/>
    </row>
    <row r="893" spans="2:2" ht="13" x14ac:dyDescent="0.15">
      <c r="B893" s="3"/>
    </row>
    <row r="894" spans="2:2" ht="13" x14ac:dyDescent="0.15">
      <c r="B894" s="3"/>
    </row>
    <row r="895" spans="2:2" ht="13" x14ac:dyDescent="0.15">
      <c r="B895" s="3"/>
    </row>
    <row r="896" spans="2:2" ht="13" x14ac:dyDescent="0.15">
      <c r="B896" s="3"/>
    </row>
    <row r="897" spans="2:2" ht="13" x14ac:dyDescent="0.15">
      <c r="B897" s="3"/>
    </row>
    <row r="898" spans="2:2" ht="13" x14ac:dyDescent="0.15">
      <c r="B898" s="3"/>
    </row>
    <row r="899" spans="2:2" ht="13" x14ac:dyDescent="0.15">
      <c r="B899" s="3"/>
    </row>
    <row r="900" spans="2:2" ht="13" x14ac:dyDescent="0.15">
      <c r="B900" s="3"/>
    </row>
    <row r="901" spans="2:2" ht="13" x14ac:dyDescent="0.15">
      <c r="B901" s="3"/>
    </row>
    <row r="902" spans="2:2" ht="13" x14ac:dyDescent="0.15">
      <c r="B902" s="3"/>
    </row>
    <row r="903" spans="2:2" ht="13" x14ac:dyDescent="0.15">
      <c r="B903" s="3"/>
    </row>
    <row r="904" spans="2:2" ht="13" x14ac:dyDescent="0.15">
      <c r="B904" s="3"/>
    </row>
    <row r="905" spans="2:2" ht="13" x14ac:dyDescent="0.15">
      <c r="B905" s="3"/>
    </row>
    <row r="906" spans="2:2" ht="13" x14ac:dyDescent="0.15">
      <c r="B906" s="3"/>
    </row>
    <row r="907" spans="2:2" ht="13" x14ac:dyDescent="0.15">
      <c r="B907" s="3"/>
    </row>
    <row r="908" spans="2:2" ht="13" x14ac:dyDescent="0.15">
      <c r="B908" s="3"/>
    </row>
    <row r="909" spans="2:2" ht="13" x14ac:dyDescent="0.15">
      <c r="B909" s="3"/>
    </row>
    <row r="910" spans="2:2" ht="13" x14ac:dyDescent="0.15">
      <c r="B910" s="3"/>
    </row>
    <row r="911" spans="2:2" ht="13" x14ac:dyDescent="0.15">
      <c r="B911" s="3"/>
    </row>
    <row r="912" spans="2:2" ht="13" x14ac:dyDescent="0.15">
      <c r="B912" s="3"/>
    </row>
    <row r="913" spans="2:2" ht="13" x14ac:dyDescent="0.15">
      <c r="B913" s="3"/>
    </row>
    <row r="914" spans="2:2" ht="13" x14ac:dyDescent="0.15">
      <c r="B914" s="3"/>
    </row>
    <row r="915" spans="2:2" ht="13" x14ac:dyDescent="0.15">
      <c r="B915" s="3"/>
    </row>
    <row r="916" spans="2:2" ht="13" x14ac:dyDescent="0.15">
      <c r="B916" s="3"/>
    </row>
    <row r="917" spans="2:2" ht="13" x14ac:dyDescent="0.15">
      <c r="B917" s="3"/>
    </row>
    <row r="918" spans="2:2" ht="13" x14ac:dyDescent="0.15">
      <c r="B918" s="3"/>
    </row>
    <row r="919" spans="2:2" ht="13" x14ac:dyDescent="0.15">
      <c r="B919" s="3"/>
    </row>
    <row r="920" spans="2:2" ht="13" x14ac:dyDescent="0.15">
      <c r="B920" s="3"/>
    </row>
    <row r="921" spans="2:2" ht="13" x14ac:dyDescent="0.15">
      <c r="B921" s="3"/>
    </row>
    <row r="922" spans="2:2" ht="13" x14ac:dyDescent="0.15">
      <c r="B922" s="3"/>
    </row>
    <row r="923" spans="2:2" ht="13" x14ac:dyDescent="0.15">
      <c r="B923" s="3"/>
    </row>
    <row r="924" spans="2:2" ht="13" x14ac:dyDescent="0.15">
      <c r="B924" s="3"/>
    </row>
    <row r="925" spans="2:2" ht="13" x14ac:dyDescent="0.15">
      <c r="B925" s="3"/>
    </row>
    <row r="926" spans="2:2" ht="13" x14ac:dyDescent="0.15">
      <c r="B926" s="3"/>
    </row>
    <row r="927" spans="2:2" ht="13" x14ac:dyDescent="0.15">
      <c r="B927" s="3"/>
    </row>
    <row r="928" spans="2:2" ht="13" x14ac:dyDescent="0.15">
      <c r="B928" s="3"/>
    </row>
    <row r="929" spans="2:2" ht="13" x14ac:dyDescent="0.15">
      <c r="B929" s="3"/>
    </row>
    <row r="930" spans="2:2" ht="13" x14ac:dyDescent="0.15">
      <c r="B930" s="3"/>
    </row>
    <row r="931" spans="2:2" ht="13" x14ac:dyDescent="0.15">
      <c r="B931" s="3"/>
    </row>
    <row r="932" spans="2:2" ht="13" x14ac:dyDescent="0.15">
      <c r="B932" s="3"/>
    </row>
    <row r="933" spans="2:2" ht="13" x14ac:dyDescent="0.15">
      <c r="B933" s="3"/>
    </row>
    <row r="934" spans="2:2" ht="13" x14ac:dyDescent="0.15">
      <c r="B934" s="3"/>
    </row>
    <row r="935" spans="2:2" ht="13" x14ac:dyDescent="0.15">
      <c r="B935" s="3"/>
    </row>
    <row r="936" spans="2:2" ht="13" x14ac:dyDescent="0.15">
      <c r="B936" s="3"/>
    </row>
    <row r="937" spans="2:2" ht="13" x14ac:dyDescent="0.15">
      <c r="B937" s="3"/>
    </row>
    <row r="938" spans="2:2" ht="13" x14ac:dyDescent="0.15">
      <c r="B938" s="3"/>
    </row>
    <row r="939" spans="2:2" ht="13" x14ac:dyDescent="0.15">
      <c r="B939" s="3"/>
    </row>
    <row r="940" spans="2:2" ht="13" x14ac:dyDescent="0.15">
      <c r="B940" s="3"/>
    </row>
    <row r="941" spans="2:2" ht="13" x14ac:dyDescent="0.15">
      <c r="B941" s="3"/>
    </row>
    <row r="942" spans="2:2" ht="13" x14ac:dyDescent="0.15">
      <c r="B942" s="3"/>
    </row>
    <row r="943" spans="2:2" ht="13" x14ac:dyDescent="0.15">
      <c r="B943" s="3"/>
    </row>
    <row r="944" spans="2:2" ht="13" x14ac:dyDescent="0.15">
      <c r="B944" s="3"/>
    </row>
    <row r="945" spans="2:2" ht="13" x14ac:dyDescent="0.15">
      <c r="B945" s="3"/>
    </row>
    <row r="946" spans="2:2" ht="13" x14ac:dyDescent="0.15">
      <c r="B946" s="3"/>
    </row>
    <row r="947" spans="2:2" ht="13" x14ac:dyDescent="0.15">
      <c r="B947" s="3"/>
    </row>
    <row r="948" spans="2:2" ht="13" x14ac:dyDescent="0.15">
      <c r="B948" s="3"/>
    </row>
    <row r="949" spans="2:2" ht="13" x14ac:dyDescent="0.15">
      <c r="B949" s="3"/>
    </row>
    <row r="950" spans="2:2" ht="13" x14ac:dyDescent="0.15">
      <c r="B950" s="3"/>
    </row>
    <row r="951" spans="2:2" ht="13" x14ac:dyDescent="0.15">
      <c r="B951" s="3"/>
    </row>
    <row r="952" spans="2:2" ht="13" x14ac:dyDescent="0.15">
      <c r="B952" s="3"/>
    </row>
    <row r="953" spans="2:2" ht="13" x14ac:dyDescent="0.15">
      <c r="B953" s="3"/>
    </row>
    <row r="954" spans="2:2" ht="13" x14ac:dyDescent="0.15">
      <c r="B954" s="3"/>
    </row>
    <row r="955" spans="2:2" ht="13" x14ac:dyDescent="0.15">
      <c r="B955" s="3"/>
    </row>
    <row r="956" spans="2:2" ht="13" x14ac:dyDescent="0.15">
      <c r="B956" s="3"/>
    </row>
    <row r="957" spans="2:2" ht="13" x14ac:dyDescent="0.15">
      <c r="B957" s="3"/>
    </row>
    <row r="958" spans="2:2" ht="13" x14ac:dyDescent="0.15">
      <c r="B958" s="3"/>
    </row>
    <row r="959" spans="2:2" ht="13" x14ac:dyDescent="0.15">
      <c r="B959" s="3"/>
    </row>
    <row r="960" spans="2:2" ht="13" x14ac:dyDescent="0.15">
      <c r="B960" s="3"/>
    </row>
    <row r="961" spans="2:2" ht="13" x14ac:dyDescent="0.15">
      <c r="B961" s="3"/>
    </row>
    <row r="962" spans="2:2" ht="13" x14ac:dyDescent="0.15">
      <c r="B962" s="3"/>
    </row>
    <row r="963" spans="2:2" ht="13" x14ac:dyDescent="0.15">
      <c r="B963" s="3"/>
    </row>
    <row r="964" spans="2:2" ht="13" x14ac:dyDescent="0.15">
      <c r="B964" s="3"/>
    </row>
    <row r="965" spans="2:2" ht="13" x14ac:dyDescent="0.15">
      <c r="B965" s="3"/>
    </row>
    <row r="966" spans="2:2" ht="13" x14ac:dyDescent="0.15">
      <c r="B966" s="3"/>
    </row>
    <row r="967" spans="2:2" ht="13" x14ac:dyDescent="0.15">
      <c r="B967" s="3"/>
    </row>
    <row r="968" spans="2:2" ht="13" x14ac:dyDescent="0.15">
      <c r="B968" s="3"/>
    </row>
    <row r="969" spans="2:2" ht="13" x14ac:dyDescent="0.15">
      <c r="B969" s="3"/>
    </row>
    <row r="970" spans="2:2" ht="13" x14ac:dyDescent="0.15">
      <c r="B970" s="3"/>
    </row>
    <row r="971" spans="2:2" ht="13" x14ac:dyDescent="0.15">
      <c r="B971" s="3"/>
    </row>
    <row r="972" spans="2:2" ht="13" x14ac:dyDescent="0.15">
      <c r="B972" s="3"/>
    </row>
    <row r="973" spans="2:2" ht="13" x14ac:dyDescent="0.15">
      <c r="B973" s="3"/>
    </row>
    <row r="974" spans="2:2" ht="13" x14ac:dyDescent="0.15">
      <c r="B974" s="3"/>
    </row>
    <row r="975" spans="2:2" ht="13" x14ac:dyDescent="0.15">
      <c r="B975" s="3"/>
    </row>
    <row r="976" spans="2:2" ht="13" x14ac:dyDescent="0.15">
      <c r="B976" s="3"/>
    </row>
    <row r="977" spans="2:2" ht="13" x14ac:dyDescent="0.15">
      <c r="B977" s="3"/>
    </row>
    <row r="978" spans="2:2" ht="13" x14ac:dyDescent="0.15">
      <c r="B978" s="3"/>
    </row>
    <row r="979" spans="2:2" ht="13" x14ac:dyDescent="0.15">
      <c r="B979" s="3"/>
    </row>
    <row r="980" spans="2:2" ht="13" x14ac:dyDescent="0.15">
      <c r="B980" s="3"/>
    </row>
    <row r="981" spans="2:2" ht="13" x14ac:dyDescent="0.15">
      <c r="B981" s="3"/>
    </row>
    <row r="982" spans="2:2" ht="13" x14ac:dyDescent="0.15">
      <c r="B982" s="3"/>
    </row>
    <row r="983" spans="2:2" ht="13" x14ac:dyDescent="0.15">
      <c r="B983" s="3"/>
    </row>
    <row r="984" spans="2:2" ht="13" x14ac:dyDescent="0.15">
      <c r="B984" s="3"/>
    </row>
    <row r="985" spans="2:2" ht="13" x14ac:dyDescent="0.15">
      <c r="B985" s="3"/>
    </row>
    <row r="986" spans="2:2" ht="13" x14ac:dyDescent="0.15">
      <c r="B986" s="3"/>
    </row>
    <row r="987" spans="2:2" ht="13" x14ac:dyDescent="0.15">
      <c r="B987" s="3"/>
    </row>
    <row r="988" spans="2:2" ht="13" x14ac:dyDescent="0.15">
      <c r="B988" s="3"/>
    </row>
    <row r="989" spans="2:2" ht="13" x14ac:dyDescent="0.15">
      <c r="B989" s="3"/>
    </row>
    <row r="990" spans="2:2" ht="13" x14ac:dyDescent="0.15">
      <c r="B990" s="3"/>
    </row>
    <row r="991" spans="2:2" ht="13" x14ac:dyDescent="0.15">
      <c r="B991" s="3"/>
    </row>
    <row r="992" spans="2:2" ht="13" x14ac:dyDescent="0.15">
      <c r="B992" s="3"/>
    </row>
    <row r="993" spans="2:2" ht="13" x14ac:dyDescent="0.15">
      <c r="B993" s="3"/>
    </row>
    <row r="994" spans="2:2" ht="13" x14ac:dyDescent="0.15">
      <c r="B994" s="3"/>
    </row>
    <row r="995" spans="2:2" ht="13" x14ac:dyDescent="0.15">
      <c r="B995" s="3"/>
    </row>
    <row r="996" spans="2:2" ht="13" x14ac:dyDescent="0.15">
      <c r="B996" s="3"/>
    </row>
    <row r="997" spans="2:2" ht="13" x14ac:dyDescent="0.15">
      <c r="B997" s="3"/>
    </row>
    <row r="998" spans="2:2" ht="13" x14ac:dyDescent="0.15">
      <c r="B998" s="3"/>
    </row>
    <row r="999" spans="2:2" ht="13" x14ac:dyDescent="0.15">
      <c r="B999" s="3"/>
    </row>
    <row r="1000" spans="2:2" ht="13" x14ac:dyDescent="0.15">
      <c r="B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Individualized Data</vt:lpstr>
      <vt:lpstr>Aggregate Data</vt:lpstr>
      <vt:lpstr>Data Content</vt:lpstr>
      <vt:lpstr>Other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2017-01-12T04:51:14Z</dcterms:modified>
</cp:coreProperties>
</file>