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onpdeaton/Desktop/"/>
    </mc:Choice>
  </mc:AlternateContent>
  <bookViews>
    <workbookView xWindow="25960" yWindow="460" windowWidth="32140" windowHeight="18920" tabRatio="500" activeTab="1"/>
  </bookViews>
  <sheets>
    <sheet name="Data Content" sheetId="1" r:id="rId1"/>
    <sheet name="Individualized Data" sheetId="2" r:id="rId2"/>
    <sheet name="Aggregate Data" sheetId="3" r:id="rId3"/>
    <sheet name="Other notes" sheetId="4" r:id="rId4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E13" i="2"/>
  <c r="B13" i="2"/>
  <c r="B12" i="2"/>
  <c r="B11" i="2"/>
  <c r="B9" i="2"/>
  <c r="B8" i="2"/>
  <c r="B7" i="2"/>
  <c r="B6" i="2"/>
  <c r="B5" i="2"/>
  <c r="B4" i="2"/>
  <c r="B3" i="2"/>
  <c r="B2" i="2"/>
  <c r="B15" i="1"/>
  <c r="B12" i="1"/>
  <c r="B11" i="1"/>
  <c r="B9" i="1"/>
  <c r="B8" i="1"/>
  <c r="B7" i="1"/>
  <c r="B6" i="1"/>
  <c r="B5" i="1"/>
</calcChain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Ferris EB, Blankenhorn MA, Robinson HW, Cullen GE. HEAT STROKE: CLINICAL AND CHEMICAL OBSERVATIONS ON 44 CASES. The Journal of clinical investigation. 1938;17(3):249-262.
	-Anna Wang Jaffe</t>
        </r>
      </text>
    </comment>
    <comment ref="B6" authorId="0">
      <text>
        <r>
          <rPr>
            <sz val="10"/>
            <color rgb="FF000000"/>
            <rFont val="Arial"/>
          </rPr>
          <t>Austin MG, Berry JW. Observations on one hundred cases of heatstroke. J Am Med Assoc. 1956;161(16):1525-1529.
	-Anna Wang Jaffe</t>
        </r>
      </text>
    </comment>
    <comment ref="B7" authorId="0">
      <text>
        <r>
          <rPr>
            <sz val="10"/>
            <color rgb="FF000000"/>
            <rFont val="Arial"/>
          </rPr>
          <t>Beller GA, Boyd AE, 3rd. Heat stroke: a report of 13 consecutive cases without mortality despite severe hyperpyrexia and neurologic dysfunction. Military medicine. 1975;140(7):464-467.
	-Anna Wang Jaffe</t>
        </r>
      </text>
    </comment>
    <comment ref="B8" authorId="0">
      <text>
        <r>
          <rPr>
            <sz val="10"/>
            <color rgb="FF000000"/>
            <rFont val="Arial"/>
          </rPr>
          <t>Khogali M, Weiner JS. Heat stroke: report on 18 cases. Lancet. 1980;2(8189):276-278.
	-Anna Wang Jaffe</t>
        </r>
      </text>
    </comment>
    <comment ref="B9" authorId="0">
      <text>
        <r>
          <rPr>
            <sz val="10"/>
            <color rgb="FF000000"/>
            <rFont val="Arial"/>
          </rPr>
          <t>Weiner JS, Khogali M. A physiological body-cooling unit for treatment of heat stroke. Lancet. 1980;1(8167):507-509.
	-Anna Wang Jaffe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http://journals.lww.com/acsm-msse/Fulltext/1999/02000/Exertional_heat_stroke__a_case_series.4.aspx
	-Jon Deaton</t>
        </r>
      </text>
    </comment>
    <comment ref="F3" authorId="0">
      <text>
        <r>
          <rPr>
            <sz val="10"/>
            <color rgb="FF000000"/>
            <rFont val="Arial"/>
          </rPr>
          <t>This indicates that 50% of the people who had heat stroke were overweight
	-Jon Deaton</t>
        </r>
      </text>
    </comment>
  </commentList>
</comments>
</file>

<file path=xl/sharedStrings.xml><?xml version="1.0" encoding="utf-8"?>
<sst xmlns="http://schemas.openxmlformats.org/spreadsheetml/2006/main" count="390" uniqueCount="213">
  <si>
    <t>Paper</t>
  </si>
  <si>
    <t>Outcomes</t>
  </si>
  <si>
    <t>Outcome</t>
  </si>
  <si>
    <t>Aggregate Parameter</t>
  </si>
  <si>
    <t>Other Parameters</t>
  </si>
  <si>
    <t>N</t>
  </si>
  <si>
    <t>Heat Stroke</t>
  </si>
  <si>
    <t>Organ Failure</t>
  </si>
  <si>
    <t>Mortality</t>
  </si>
  <si>
    <t>Overweight</t>
  </si>
  <si>
    <t>Dehydrated</t>
  </si>
  <si>
    <t>Metabolic acidosis</t>
  </si>
  <si>
    <t>Sex</t>
  </si>
  <si>
    <t>Age</t>
  </si>
  <si>
    <t>Time of year</t>
  </si>
  <si>
    <t>Core Temperature</t>
  </si>
  <si>
    <t>Heart Rate</t>
  </si>
  <si>
    <t>Mean systolic blood pressure</t>
  </si>
  <si>
    <t>Treatment</t>
  </si>
  <si>
    <t>Case</t>
  </si>
  <si>
    <t>Source (Paper)</t>
  </si>
  <si>
    <t>Case ID</t>
  </si>
  <si>
    <t>Died / recovered</t>
  </si>
  <si>
    <t>Time to death (hours)</t>
  </si>
  <si>
    <t>Heat stroke</t>
  </si>
  <si>
    <t>Mental state</t>
  </si>
  <si>
    <t>Complications</t>
  </si>
  <si>
    <t>Eertional (1) vs classic (0)</t>
  </si>
  <si>
    <t>Blood-based</t>
  </si>
  <si>
    <t>Dehydration</t>
  </si>
  <si>
    <t>Strenuous exercise</t>
  </si>
  <si>
    <t>Geographical location</t>
  </si>
  <si>
    <t>Environmental temperature (˚C)</t>
  </si>
  <si>
    <t>Humidity 8am</t>
  </si>
  <si>
    <t>Humidity noon</t>
  </si>
  <si>
    <t>Humidity 8pm</t>
  </si>
  <si>
    <t>Barometric Pressure</t>
  </si>
  <si>
    <t>Heat Index (HI)</t>
  </si>
  <si>
    <t>Time of day</t>
  </si>
  <si>
    <t>Time of year (month)</t>
  </si>
  <si>
    <t>Exposure to sun</t>
  </si>
  <si>
    <t>Weight</t>
  </si>
  <si>
    <t>BMI</t>
  </si>
  <si>
    <t>Nationality</t>
  </si>
  <si>
    <t>Cardiovascular disease history</t>
  </si>
  <si>
    <t>Situational</t>
  </si>
  <si>
    <t>Environment</t>
  </si>
  <si>
    <t>Basic stats</t>
  </si>
  <si>
    <t>Skin-related</t>
  </si>
  <si>
    <t>Sickle Cell Trait (SCT)</t>
  </si>
  <si>
    <t>Duration of abnormal temperature</t>
  </si>
  <si>
    <t>Other lab tests</t>
  </si>
  <si>
    <t>Patient temperature</t>
  </si>
  <si>
    <t>Rectal temperature</t>
  </si>
  <si>
    <t>Respiratory rate</t>
  </si>
  <si>
    <t>Daily Ingested Water (L)</t>
  </si>
  <si>
    <t>Sweating</t>
  </si>
  <si>
    <t>M</t>
  </si>
  <si>
    <t>20 ± 3</t>
  </si>
  <si>
    <t>Skin rash</t>
  </si>
  <si>
    <t>Skin color (flushed/normal=1, pale=0.5, cyatonic=0)</t>
  </si>
  <si>
    <t>Hot/dry skin</t>
  </si>
  <si>
    <t>Heart / Pulse rate (b/min)</t>
  </si>
  <si>
    <t>Number of patients</t>
  </si>
  <si>
    <t>Aggregate data</t>
  </si>
  <si>
    <t>Measurements over time</t>
  </si>
  <si>
    <t>Time to death</t>
  </si>
  <si>
    <t>Eertional vs classic</t>
  </si>
  <si>
    <t>(mean) Arterial blood pressure (mmHg)</t>
  </si>
  <si>
    <t>Systolic BP</t>
  </si>
  <si>
    <t>Diastolic BP</t>
  </si>
  <si>
    <t>19/22</t>
  </si>
  <si>
    <t>Arterial oxygen saturation</t>
  </si>
  <si>
    <t>8M 14F</t>
  </si>
  <si>
    <t>Total serum protein (gm/100ml)</t>
  </si>
  <si>
    <t>Serum albumin</t>
  </si>
  <si>
    <t>Non-protein nitrogen</t>
  </si>
  <si>
    <t>4M 2F</t>
  </si>
  <si>
    <t>Blood Glucose (mg/100ml)</t>
  </si>
  <si>
    <t>Serum sodium</t>
  </si>
  <si>
    <t>Serum potassium</t>
  </si>
  <si>
    <t>Serum chloride</t>
  </si>
  <si>
    <t>femoral arterial oxygen content</t>
  </si>
  <si>
    <t>femoral arterial CO2 content</t>
  </si>
  <si>
    <t>femoral venous oxygen content</t>
  </si>
  <si>
    <t>femoral venous CO2 content</t>
  </si>
  <si>
    <t>Hemoglobin</t>
  </si>
  <si>
    <t>Red blood cell count</t>
  </si>
  <si>
    <t>Hematocrit</t>
  </si>
  <si>
    <t>Hyperpotassemia</t>
  </si>
  <si>
    <t>White blood cell count</t>
  </si>
  <si>
    <t>Alkaline phosphatase</t>
  </si>
  <si>
    <t>Platelets</t>
  </si>
  <si>
    <t>Diarrhea</t>
  </si>
  <si>
    <t>Environmental temperature</t>
  </si>
  <si>
    <t>Humidity</t>
  </si>
  <si>
    <t>Bronchospasm</t>
  </si>
  <si>
    <t>AST</t>
  </si>
  <si>
    <t>ALT</t>
  </si>
  <si>
    <t>CPK</t>
  </si>
  <si>
    <t>Pulmonary congestion</t>
  </si>
  <si>
    <t>Muscle tone</t>
  </si>
  <si>
    <t>Initial treatment</t>
  </si>
  <si>
    <t>Time of cooling</t>
  </si>
  <si>
    <t>Source</t>
  </si>
  <si>
    <t>Note</t>
  </si>
  <si>
    <t>Skin color (flushed/cyanotic)</t>
  </si>
  <si>
    <t>Paper 7</t>
  </si>
  <si>
    <t>It occurs in heat waves, especially in susceptible persons: alcoholics, the elderly and those with cardiovascular disease [5-7]; joggers or marathon runners [8-10] even in temperate countries where the environmental temperature is low [11]; in certain industries [12-13]; in psychiatric patients taking antipsychotic drugs [14] and also in patients taking other pharmacological agents especially in combination [15]. Infants are also at risk if wrapped too warmly during febrile illnesses [16] or if left in closed motor cars in direct sunlight [17].</t>
  </si>
  <si>
    <t>Pulse rate</t>
  </si>
  <si>
    <t>Important predicting factors</t>
  </si>
  <si>
    <t>1. fitness</t>
  </si>
  <si>
    <t>2. aclimitization</t>
  </si>
  <si>
    <t>3. weight</t>
  </si>
  <si>
    <t>"hot"</t>
  </si>
  <si>
    <t>Arterial blood pressure</t>
  </si>
  <si>
    <t>Total serum protein</t>
  </si>
  <si>
    <t>"humid"</t>
  </si>
  <si>
    <t>&gt; 37.7</t>
  </si>
  <si>
    <t>F</t>
  </si>
  <si>
    <t>hydrated</t>
  </si>
  <si>
    <t>Anna</t>
  </si>
  <si>
    <t>x</t>
  </si>
  <si>
    <t>x (pg 1528, col 2)</t>
  </si>
  <si>
    <t>St. Louis</t>
  </si>
  <si>
    <t>50-60%</t>
  </si>
  <si>
    <t>Summer 1952,3,4</t>
  </si>
  <si>
    <t>&lt;12 YO excluded; 26-88; most &gt;60</t>
  </si>
  <si>
    <t>total + deaths</t>
  </si>
  <si>
    <t>variable, by # of patients (1st 24h, afebrile, labile)</t>
  </si>
  <si>
    <t>none in all patients</t>
  </si>
  <si>
    <t>27 &lt; 100 mm</t>
  </si>
  <si>
    <t>%cases + heatstroke</t>
  </si>
  <si>
    <t># + deaths</t>
  </si>
  <si>
    <t>K.S.</t>
  </si>
  <si>
    <t>MCI</t>
  </si>
  <si>
    <t>Minnesota</t>
  </si>
  <si>
    <t>Black</t>
  </si>
  <si>
    <t>Dayton, OH</t>
  </si>
  <si>
    <t>30-38</t>
  </si>
  <si>
    <t>11.7 g/dl</t>
  </si>
  <si>
    <t>270000/mm3</t>
  </si>
  <si>
    <t>Diana</t>
  </si>
  <si>
    <t>Paper 6</t>
  </si>
  <si>
    <t>for some parameters</t>
  </si>
  <si>
    <t>aggregate: most patients</t>
  </si>
  <si>
    <t>aggregate: 18 patients strenuously exercised prior to HS onset</t>
  </si>
  <si>
    <t>Mekka, Saudi Arabia</t>
  </si>
  <si>
    <t>aggregate: 18 patients had long exposure to sun</t>
  </si>
  <si>
    <t>all patients</t>
  </si>
  <si>
    <t>in mm Hg</t>
  </si>
  <si>
    <t>in g/dl, initial results before cooling, 6 h after cooling, 18 h after
cooling, 24 h after cooling</t>
  </si>
  <si>
    <t>initial results before cooling, 6 h after cooling, 18 h after
cooling, 24 h after cooling</t>
  </si>
  <si>
    <t>in U/I; initial results before cooling, 6 h after cooling, 18 h after
cooling, 24 h after cooling</t>
  </si>
  <si>
    <t>evaporative cooling</t>
  </si>
  <si>
    <t>in min</t>
  </si>
  <si>
    <t>&gt;160</t>
  </si>
  <si>
    <t>&gt;124</t>
  </si>
  <si>
    <t>exertional</t>
  </si>
  <si>
    <t>&gt;165</t>
  </si>
  <si>
    <t>Paper 9</t>
  </si>
  <si>
    <t>Paper 10</t>
  </si>
  <si>
    <t>Jon</t>
  </si>
  <si>
    <t>Paper 12</t>
  </si>
  <si>
    <t>Paper 13</t>
  </si>
  <si>
    <t>Paper 14</t>
  </si>
  <si>
    <t>Paper 15</t>
  </si>
  <si>
    <t>1WH</t>
  </si>
  <si>
    <t>2GY</t>
  </si>
  <si>
    <t>3EH</t>
  </si>
  <si>
    <t>4AS</t>
  </si>
  <si>
    <t>5JP</t>
  </si>
  <si>
    <t>6PW</t>
  </si>
  <si>
    <t>7MC</t>
  </si>
  <si>
    <t>8FE</t>
  </si>
  <si>
    <t>9EA</t>
  </si>
  <si>
    <t>10JS</t>
  </si>
  <si>
    <t>11WP</t>
  </si>
  <si>
    <t>12JF</t>
  </si>
  <si>
    <t>13MG</t>
  </si>
  <si>
    <t>14JL</t>
  </si>
  <si>
    <t>low</t>
  </si>
  <si>
    <t>15JF</t>
  </si>
  <si>
    <t>16DB</t>
  </si>
  <si>
    <t>17FB</t>
  </si>
  <si>
    <t>18DO</t>
  </si>
  <si>
    <t>19JM</t>
  </si>
  <si>
    <t>20LK</t>
  </si>
  <si>
    <t>21ML</t>
  </si>
  <si>
    <t>22AG</t>
  </si>
  <si>
    <t>23VW</t>
  </si>
  <si>
    <t>24JF</t>
  </si>
  <si>
    <t>25JH</t>
  </si>
  <si>
    <t>26LL</t>
  </si>
  <si>
    <t>27EB</t>
  </si>
  <si>
    <t>28EM</t>
  </si>
  <si>
    <t>29JN</t>
  </si>
  <si>
    <t>30JS</t>
  </si>
  <si>
    <t>31FH</t>
  </si>
  <si>
    <t>32AJ</t>
  </si>
  <si>
    <t>33MV</t>
  </si>
  <si>
    <t>34EK</t>
  </si>
  <si>
    <t>35NM</t>
  </si>
  <si>
    <t>36BA</t>
  </si>
  <si>
    <t>37EW</t>
  </si>
  <si>
    <t>38MD</t>
  </si>
  <si>
    <t>39WF</t>
  </si>
  <si>
    <t>40CB</t>
  </si>
  <si>
    <t>41OM</t>
  </si>
  <si>
    <t>42WM</t>
  </si>
  <si>
    <t>43GM</t>
  </si>
  <si>
    <t>44EW</t>
  </si>
  <si>
    <t>Heat Stroke: A comprehensive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</si>
</sst>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\-d"/>
  </numFmts>
  <fonts count="11" x14ac:knownFonts="1">
    <font>
      <sz val="10"/>
      <color rgb="FF000000"/>
      <name val="Arial"/>
    </font>
    <font>
      <b/>
      <sz val="10"/>
      <name val="Arial"/>
    </font>
    <font>
      <sz val="6"/>
      <name val="Arial"/>
    </font>
    <font>
      <sz val="10"/>
      <name val="Arial"/>
    </font>
    <font>
      <b/>
      <sz val="6"/>
      <name val="Arial"/>
    </font>
    <font>
      <sz val="8"/>
      <name val="Arial"/>
    </font>
    <font>
      <u/>
      <sz val="10"/>
      <color rgb="FF0000FF"/>
      <name val="Arial"/>
    </font>
    <font>
      <u/>
      <sz val="8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155CC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64" fontId="3" fillId="0" borderId="0" xfId="0" applyNumberFormat="1" applyFont="1" applyAlignment="1"/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10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0" fillId="1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0" fillId="0" borderId="0" xfId="0" applyFont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1" fillId="0" borderId="0" xfId="0" applyFont="1" applyBorder="1" applyAlignment="1"/>
    <xf numFmtId="0" fontId="4" fillId="3" borderId="0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9" borderId="0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10" borderId="0" xfId="0" applyFont="1" applyFill="1" applyBorder="1" applyAlignment="1">
      <alignment horizontal="center" wrapText="1"/>
    </xf>
    <xf numFmtId="0" fontId="4" fillId="11" borderId="0" xfId="0" applyFont="1" applyFill="1" applyBorder="1" applyAlignment="1">
      <alignment horizontal="center" wrapText="1"/>
    </xf>
    <xf numFmtId="0" fontId="4" fillId="12" borderId="0" xfId="0" applyFont="1" applyFill="1" applyBorder="1" applyAlignment="1">
      <alignment horizontal="center" wrapText="1"/>
    </xf>
    <xf numFmtId="0" fontId="6" fillId="0" borderId="0" xfId="0" applyFont="1" applyBorder="1" applyAlignment="1"/>
    <xf numFmtId="165" fontId="3" fillId="0" borderId="0" xfId="0" applyNumberFormat="1" applyFont="1" applyBorder="1" applyAlignment="1"/>
    <xf numFmtId="0" fontId="8" fillId="13" borderId="0" xfId="0" applyFont="1" applyFill="1" applyBorder="1" applyAlignment="1">
      <alignment horizontal="left"/>
    </xf>
    <xf numFmtId="20" fontId="3" fillId="0" borderId="0" xfId="0" applyNumberFormat="1" applyFont="1" applyBorder="1" applyAlignment="1"/>
    <xf numFmtId="3" fontId="3" fillId="0" borderId="0" xfId="0" applyNumberFormat="1" applyFont="1" applyBorder="1" applyAlignment="1"/>
    <xf numFmtId="0" fontId="9" fillId="13" borderId="0" xfId="0" applyFont="1" applyFill="1" applyBorder="1" applyAlignment="1">
      <alignment horizontal="left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2206402/" TargetMode="External"/><Relationship Id="rId4" Type="http://schemas.openxmlformats.org/officeDocument/2006/relationships/hyperlink" Target="http://www.sciencedirect.com/science/article/pii/S0140673680902329" TargetMode="External"/><Relationship Id="rId5" Type="http://schemas.openxmlformats.org/officeDocument/2006/relationships/hyperlink" Target="http://www.sciencedirect.com/science/article/pii/S0140673680927646" TargetMode="External"/><Relationship Id="rId6" Type="http://schemas.openxmlformats.org/officeDocument/2006/relationships/hyperlink" Target="http://qjmed.oxfordjournals.org/content/59/2/523.long" TargetMode="External"/><Relationship Id="rId7" Type="http://schemas.openxmlformats.org/officeDocument/2006/relationships/hyperlink" Target="https://www.ncbi.nlm.nih.gov/pubmed/2406546" TargetMode="External"/><Relationship Id="rId8" Type="http://schemas.openxmlformats.org/officeDocument/2006/relationships/hyperlink" Target="http://journals.lww.com/acsm-msse/Fulltext/1999/02000/Exertional_heat_stroke__a_case_series.4.aspx" TargetMode="External"/><Relationship Id="rId9" Type="http://schemas.openxmlformats.org/officeDocument/2006/relationships/drawing" Target="../drawings/drawing1.xm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https://www.ncbi.nlm.nih.gov/pmc/articles/PMC424982/pdf/jcinvest00550-0042.pdf" TargetMode="External"/><Relationship Id="rId2" Type="http://schemas.openxmlformats.org/officeDocument/2006/relationships/hyperlink" Target="http://jamanetwork.com/journals/jama/fullarticle/3229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mjmed.com/article/0002-9343(69)90151-X/abstract" TargetMode="External"/><Relationship Id="rId14" Type="http://schemas.openxmlformats.org/officeDocument/2006/relationships/hyperlink" Target="http://www.amjmed.com/article/0002-9343(69)90151-X/abstract" TargetMode="External"/><Relationship Id="rId15" Type="http://schemas.openxmlformats.org/officeDocument/2006/relationships/hyperlink" Target="http://www.amjmed.com/article/0002-9343(69)90151-X/abstract" TargetMode="External"/><Relationship Id="rId16" Type="http://schemas.openxmlformats.org/officeDocument/2006/relationships/hyperlink" Target="http://www.amjmed.com/article/0002-9343(69)90151-X/abstract" TargetMode="External"/><Relationship Id="rId17" Type="http://schemas.openxmlformats.org/officeDocument/2006/relationships/hyperlink" Target="http://www.amjmed.com/article/0002-9343(69)90151-X/abstract" TargetMode="External"/><Relationship Id="rId18" Type="http://schemas.openxmlformats.org/officeDocument/2006/relationships/hyperlink" Target="https://www.ncbi.nlm.nih.gov/pmc/articles/PMC424982/" TargetMode="External"/><Relationship Id="rId19" Type="http://schemas.openxmlformats.org/officeDocument/2006/relationships/hyperlink" Target="https://www.ncbi.nlm.nih.gov/pmc/articles/PMC424982/" TargetMode="External"/><Relationship Id="rId50" Type="http://schemas.openxmlformats.org/officeDocument/2006/relationships/hyperlink" Target="https://www.ncbi.nlm.nih.gov/pmc/articles/PMC424982/" TargetMode="External"/><Relationship Id="rId51" Type="http://schemas.openxmlformats.org/officeDocument/2006/relationships/hyperlink" Target="https://www.ncbi.nlm.nih.gov/pmc/articles/PMC424982/" TargetMode="External"/><Relationship Id="rId52" Type="http://schemas.openxmlformats.org/officeDocument/2006/relationships/hyperlink" Target="https://www.ncbi.nlm.nih.gov/pmc/articles/PMC424982/" TargetMode="External"/><Relationship Id="rId53" Type="http://schemas.openxmlformats.org/officeDocument/2006/relationships/hyperlink" Target="https://www.ncbi.nlm.nih.gov/pmc/articles/PMC424982/" TargetMode="External"/><Relationship Id="rId54" Type="http://schemas.openxmlformats.org/officeDocument/2006/relationships/hyperlink" Target="https://www.ncbi.nlm.nih.gov/pmc/articles/PMC424982/" TargetMode="External"/><Relationship Id="rId55" Type="http://schemas.openxmlformats.org/officeDocument/2006/relationships/hyperlink" Target="https://www.ncbi.nlm.nih.gov/pmc/articles/PMC424982/" TargetMode="External"/><Relationship Id="rId56" Type="http://schemas.openxmlformats.org/officeDocument/2006/relationships/hyperlink" Target="https://www.ncbi.nlm.nih.gov/pmc/articles/PMC424982/" TargetMode="External"/><Relationship Id="rId57" Type="http://schemas.openxmlformats.org/officeDocument/2006/relationships/hyperlink" Target="https://www.ncbi.nlm.nih.gov/pmc/articles/PMC424982/" TargetMode="External"/><Relationship Id="rId58" Type="http://schemas.openxmlformats.org/officeDocument/2006/relationships/hyperlink" Target="https://www.ncbi.nlm.nih.gov/pmc/articles/PMC424982/" TargetMode="External"/><Relationship Id="rId59" Type="http://schemas.openxmlformats.org/officeDocument/2006/relationships/hyperlink" Target="https://www.ncbi.nlm.nih.gov/pmc/articles/PMC424982/" TargetMode="External"/><Relationship Id="rId40" Type="http://schemas.openxmlformats.org/officeDocument/2006/relationships/hyperlink" Target="https://www.ncbi.nlm.nih.gov/pmc/articles/PMC424982/" TargetMode="External"/><Relationship Id="rId41" Type="http://schemas.openxmlformats.org/officeDocument/2006/relationships/hyperlink" Target="https://www.ncbi.nlm.nih.gov/pmc/articles/PMC424982/" TargetMode="External"/><Relationship Id="rId42" Type="http://schemas.openxmlformats.org/officeDocument/2006/relationships/hyperlink" Target="https://www.ncbi.nlm.nih.gov/pmc/articles/PMC424982/" TargetMode="External"/><Relationship Id="rId43" Type="http://schemas.openxmlformats.org/officeDocument/2006/relationships/hyperlink" Target="https://www.ncbi.nlm.nih.gov/pmc/articles/PMC424982/" TargetMode="External"/><Relationship Id="rId44" Type="http://schemas.openxmlformats.org/officeDocument/2006/relationships/hyperlink" Target="https://www.ncbi.nlm.nih.gov/pmc/articles/PMC424982/" TargetMode="External"/><Relationship Id="rId45" Type="http://schemas.openxmlformats.org/officeDocument/2006/relationships/hyperlink" Target="https://www.ncbi.nlm.nih.gov/pmc/articles/PMC424982/" TargetMode="External"/><Relationship Id="rId46" Type="http://schemas.openxmlformats.org/officeDocument/2006/relationships/hyperlink" Target="https://www.ncbi.nlm.nih.gov/pmc/articles/PMC424982/" TargetMode="External"/><Relationship Id="rId47" Type="http://schemas.openxmlformats.org/officeDocument/2006/relationships/hyperlink" Target="https://www.ncbi.nlm.nih.gov/pmc/articles/PMC424982/" TargetMode="External"/><Relationship Id="rId48" Type="http://schemas.openxmlformats.org/officeDocument/2006/relationships/hyperlink" Target="https://www.ncbi.nlm.nih.gov/pmc/articles/PMC424982/" TargetMode="External"/><Relationship Id="rId49" Type="http://schemas.openxmlformats.org/officeDocument/2006/relationships/hyperlink" Target="https://www.ncbi.nlm.nih.gov/pmc/articles/PMC424982/" TargetMode="External"/><Relationship Id="rId1" Type="http://schemas.openxmlformats.org/officeDocument/2006/relationships/hyperlink" Target="https://www.ncbi.nlm.nih.gov/pmc/articles/PMC1297610/" TargetMode="External"/><Relationship Id="rId2" Type="http://schemas.openxmlformats.org/officeDocument/2006/relationships/hyperlink" Target="https://www.ncbi.nlm.nih.gov/pubmed/10530529" TargetMode="External"/><Relationship Id="rId3" Type="http://schemas.openxmlformats.org/officeDocument/2006/relationships/hyperlink" Target="https://www.ncbi.nlm.nih.gov/pubmed/10530529" TargetMode="External"/><Relationship Id="rId4" Type="http://schemas.openxmlformats.org/officeDocument/2006/relationships/hyperlink" Target="https://www.ncbi.nlm.nih.gov/pubmed/10530529" TargetMode="External"/><Relationship Id="rId5" Type="http://schemas.openxmlformats.org/officeDocument/2006/relationships/hyperlink" Target="https://www.ncbi.nlm.nih.gov/pubmed/10530529" TargetMode="External"/><Relationship Id="rId6" Type="http://schemas.openxmlformats.org/officeDocument/2006/relationships/hyperlink" Target="https://www.ncbi.nlm.nih.gov/pubmed/10530529" TargetMode="External"/><Relationship Id="rId7" Type="http://schemas.openxmlformats.org/officeDocument/2006/relationships/hyperlink" Target="https://www.ncbi.nlm.nih.gov/pubmed/10530529" TargetMode="External"/><Relationship Id="rId8" Type="http://schemas.openxmlformats.org/officeDocument/2006/relationships/hyperlink" Target="https://www.ncbi.nlm.nih.gov/pubmed/10530529" TargetMode="External"/><Relationship Id="rId9" Type="http://schemas.openxmlformats.org/officeDocument/2006/relationships/hyperlink" Target="http://ovidsp.tx.ovid.com/sp-3.23.0a/ovidweb.cgi?QS2=434f4e1a73d37e8c740ce3cde7a337851b409fc97e079cedb4cd93b417071d2237223b1f32e79d8419354426137834ee79538f48cc441eed6932071f7a570695b1b5cbd306849947d68df152f65cd8193b10f65aa3696a2463b8709c6bb7e6c50403dc8aebefb4739569a136b26a2effc8a9dbbcc54115d481326665b93aa6e5d949e17cfeba00e43613fe19c3a43c123354bc6c4270719a533da92d92551d94ea444bf97dfdbef87dcf575fc76e05c7a653dc91b54e0e8955e502d68e3131291c574ddceba741f83f25023fa1b6ffb3cd22c7ceb6ef9cbf3b0a7c708ba798cc96972b8ac296c6dafb87653e263f9648e18e3225a097bf2cf2c5d5d298228286b5b84c335b0f4b72f13f0609656cc4785b3b570289aec621ba6a571ade32f06ffde608150ce710fc095bb13c079386794a0caf38902f0a99cd136d192e16097a68ff45107505fb9cc854f53fd81b1894f1728b2c6a64fbe8319c1bc48bafd7fc3835f21bc20b496aa4841dbfb7ed162430c9e48c8eea17d14a87c3dcd2b93da7882671893915293d1a5d47640c346b6489d90b7fdc9f649e3325cac75a97f8fb" TargetMode="External"/><Relationship Id="rId30" Type="http://schemas.openxmlformats.org/officeDocument/2006/relationships/hyperlink" Target="https://www.ncbi.nlm.nih.gov/pmc/articles/PMC424982/" TargetMode="External"/><Relationship Id="rId31" Type="http://schemas.openxmlformats.org/officeDocument/2006/relationships/hyperlink" Target="https://www.ncbi.nlm.nih.gov/pmc/articles/PMC424982/" TargetMode="External"/><Relationship Id="rId32" Type="http://schemas.openxmlformats.org/officeDocument/2006/relationships/hyperlink" Target="https://www.ncbi.nlm.nih.gov/pmc/articles/PMC424982/" TargetMode="External"/><Relationship Id="rId33" Type="http://schemas.openxmlformats.org/officeDocument/2006/relationships/hyperlink" Target="https://www.ncbi.nlm.nih.gov/pmc/articles/PMC424982/" TargetMode="External"/><Relationship Id="rId34" Type="http://schemas.openxmlformats.org/officeDocument/2006/relationships/hyperlink" Target="https://www.ncbi.nlm.nih.gov/pmc/articles/PMC424982/" TargetMode="External"/><Relationship Id="rId35" Type="http://schemas.openxmlformats.org/officeDocument/2006/relationships/hyperlink" Target="https://www.ncbi.nlm.nih.gov/pmc/articles/PMC424982/" TargetMode="External"/><Relationship Id="rId36" Type="http://schemas.openxmlformats.org/officeDocument/2006/relationships/hyperlink" Target="https://www.ncbi.nlm.nih.gov/pmc/articles/PMC424982/" TargetMode="External"/><Relationship Id="rId37" Type="http://schemas.openxmlformats.org/officeDocument/2006/relationships/hyperlink" Target="https://www.ncbi.nlm.nih.gov/pmc/articles/PMC424982/" TargetMode="External"/><Relationship Id="rId38" Type="http://schemas.openxmlformats.org/officeDocument/2006/relationships/hyperlink" Target="https://www.ncbi.nlm.nih.gov/pmc/articles/PMC424982/" TargetMode="External"/><Relationship Id="rId39" Type="http://schemas.openxmlformats.org/officeDocument/2006/relationships/hyperlink" Target="https://www.ncbi.nlm.nih.gov/pmc/articles/PMC424982/" TargetMode="External"/><Relationship Id="rId20" Type="http://schemas.openxmlformats.org/officeDocument/2006/relationships/hyperlink" Target="https://www.ncbi.nlm.nih.gov/pmc/articles/PMC424982/" TargetMode="External"/><Relationship Id="rId21" Type="http://schemas.openxmlformats.org/officeDocument/2006/relationships/hyperlink" Target="https://www.ncbi.nlm.nih.gov/pmc/articles/PMC424982/" TargetMode="External"/><Relationship Id="rId22" Type="http://schemas.openxmlformats.org/officeDocument/2006/relationships/hyperlink" Target="https://www.ncbi.nlm.nih.gov/pmc/articles/PMC424982/" TargetMode="External"/><Relationship Id="rId23" Type="http://schemas.openxmlformats.org/officeDocument/2006/relationships/hyperlink" Target="https://www.ncbi.nlm.nih.gov/pmc/articles/PMC424982/" TargetMode="External"/><Relationship Id="rId24" Type="http://schemas.openxmlformats.org/officeDocument/2006/relationships/hyperlink" Target="https://www.ncbi.nlm.nih.gov/pmc/articles/PMC424982/" TargetMode="External"/><Relationship Id="rId25" Type="http://schemas.openxmlformats.org/officeDocument/2006/relationships/hyperlink" Target="https://www.ncbi.nlm.nih.gov/pmc/articles/PMC424982/" TargetMode="External"/><Relationship Id="rId26" Type="http://schemas.openxmlformats.org/officeDocument/2006/relationships/hyperlink" Target="https://www.ncbi.nlm.nih.gov/pmc/articles/PMC424982/" TargetMode="External"/><Relationship Id="rId27" Type="http://schemas.openxmlformats.org/officeDocument/2006/relationships/hyperlink" Target="https://www.ncbi.nlm.nih.gov/pmc/articles/PMC424982/" TargetMode="External"/><Relationship Id="rId28" Type="http://schemas.openxmlformats.org/officeDocument/2006/relationships/hyperlink" Target="https://www.ncbi.nlm.nih.gov/pmc/articles/PMC424982/" TargetMode="External"/><Relationship Id="rId29" Type="http://schemas.openxmlformats.org/officeDocument/2006/relationships/hyperlink" Target="https://www.ncbi.nlm.nih.gov/pmc/articles/PMC424982/" TargetMode="External"/><Relationship Id="rId60" Type="http://schemas.openxmlformats.org/officeDocument/2006/relationships/hyperlink" Target="https://www.ncbi.nlm.nih.gov/pmc/articles/PMC424982/" TargetMode="External"/><Relationship Id="rId61" Type="http://schemas.openxmlformats.org/officeDocument/2006/relationships/hyperlink" Target="https://www.ncbi.nlm.nih.gov/pmc/articles/PMC424982/" TargetMode="External"/><Relationship Id="rId10" Type="http://schemas.openxmlformats.org/officeDocument/2006/relationships/hyperlink" Target="https://www.ncbi.nlm.nih.gov/pubmed/12780975" TargetMode="External"/><Relationship Id="rId11" Type="http://schemas.openxmlformats.org/officeDocument/2006/relationships/hyperlink" Target="http://www.amjmed.com/article/0002-9343(69)90151-X/abstract" TargetMode="External"/><Relationship Id="rId12" Type="http://schemas.openxmlformats.org/officeDocument/2006/relationships/hyperlink" Target="http://www.amjmed.com/article/0002-9343(69)90151-X/abstra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1" max="62" width="8.6640625" customWidth="1"/>
    <col min="64" max="74" width="8.6640625" customWidth="1"/>
  </cols>
  <sheetData>
    <row r="1" spans="1:74" ht="15.75" customHeight="1" x14ac:dyDescent="0.15">
      <c r="A1" s="2" t="s">
        <v>1</v>
      </c>
      <c r="B1" s="5"/>
      <c r="C1" s="7"/>
      <c r="D1" s="7"/>
      <c r="E1" s="5"/>
      <c r="F1" s="7"/>
      <c r="G1" s="7"/>
      <c r="H1" s="5"/>
      <c r="I1" s="5"/>
      <c r="J1" s="5"/>
      <c r="K1" s="5"/>
      <c r="L1" s="5"/>
      <c r="M1" s="5"/>
      <c r="N1" s="5"/>
      <c r="O1" s="5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</row>
    <row r="2" spans="1:74" ht="15.75" customHeight="1" x14ac:dyDescent="0.15">
      <c r="A2" s="8" t="s">
        <v>28</v>
      </c>
      <c r="B2" s="5"/>
      <c r="C2" s="7"/>
      <c r="D2" s="7"/>
      <c r="E2" s="5"/>
      <c r="F2" s="7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</row>
    <row r="3" spans="1:74" ht="15.75" customHeight="1" x14ac:dyDescent="0.15">
      <c r="A3" s="5"/>
      <c r="B3" s="9"/>
      <c r="C3" s="7"/>
      <c r="D3" s="7"/>
      <c r="E3" s="5"/>
      <c r="F3" s="33" t="s">
        <v>2</v>
      </c>
      <c r="G3" s="34"/>
      <c r="H3" s="34"/>
      <c r="I3" s="34"/>
      <c r="J3" s="34"/>
      <c r="K3" s="7"/>
      <c r="L3" s="33" t="s">
        <v>45</v>
      </c>
      <c r="M3" s="34"/>
      <c r="N3" s="33" t="s">
        <v>46</v>
      </c>
      <c r="O3" s="34"/>
      <c r="P3" s="34"/>
      <c r="Q3" s="34"/>
      <c r="R3" s="34"/>
      <c r="S3" s="5"/>
      <c r="T3" s="33" t="s">
        <v>47</v>
      </c>
      <c r="U3" s="34"/>
      <c r="V3" s="34"/>
      <c r="W3" s="34"/>
      <c r="X3" s="5"/>
      <c r="Y3" s="5"/>
      <c r="Z3" s="5"/>
      <c r="AA3" s="5"/>
      <c r="AB3" s="5"/>
      <c r="AC3" s="33" t="s">
        <v>48</v>
      </c>
      <c r="AD3" s="34"/>
      <c r="AE3" s="34"/>
      <c r="AF3" s="34"/>
      <c r="AG3" s="33" t="s">
        <v>26</v>
      </c>
      <c r="AH3" s="34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7"/>
      <c r="BE3" s="33" t="s">
        <v>51</v>
      </c>
      <c r="BF3" s="34"/>
      <c r="BG3" s="34"/>
      <c r="BH3" s="5"/>
      <c r="BI3" s="5"/>
      <c r="BJ3" s="33" t="s">
        <v>18</v>
      </c>
      <c r="BK3" s="34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1:74" ht="15.75" customHeight="1" x14ac:dyDescent="0.15">
      <c r="A4" s="12"/>
      <c r="B4" s="13"/>
      <c r="C4" s="10" t="s">
        <v>63</v>
      </c>
      <c r="D4" s="10" t="s">
        <v>64</v>
      </c>
      <c r="E4" s="10" t="s">
        <v>65</v>
      </c>
      <c r="F4" s="6" t="s">
        <v>22</v>
      </c>
      <c r="G4" s="6" t="s">
        <v>66</v>
      </c>
      <c r="H4" s="6" t="s">
        <v>24</v>
      </c>
      <c r="I4" s="6" t="s">
        <v>25</v>
      </c>
      <c r="J4" s="6" t="s">
        <v>26</v>
      </c>
      <c r="K4" s="14" t="s">
        <v>67</v>
      </c>
      <c r="L4" s="14" t="s">
        <v>29</v>
      </c>
      <c r="M4" s="14" t="s">
        <v>30</v>
      </c>
      <c r="N4" s="16" t="s">
        <v>31</v>
      </c>
      <c r="O4" s="16" t="s">
        <v>94</v>
      </c>
      <c r="P4" s="16" t="s">
        <v>95</v>
      </c>
      <c r="Q4" s="16" t="s">
        <v>38</v>
      </c>
      <c r="R4" s="16" t="s">
        <v>14</v>
      </c>
      <c r="S4" s="16" t="s">
        <v>40</v>
      </c>
      <c r="T4" s="17" t="s">
        <v>12</v>
      </c>
      <c r="U4" s="17" t="s">
        <v>13</v>
      </c>
      <c r="V4" s="17" t="s">
        <v>41</v>
      </c>
      <c r="W4" s="17" t="s">
        <v>43</v>
      </c>
      <c r="X4" s="18" t="s">
        <v>44</v>
      </c>
      <c r="Y4" s="18" t="s">
        <v>52</v>
      </c>
      <c r="Z4" s="18" t="s">
        <v>53</v>
      </c>
      <c r="AA4" s="18" t="s">
        <v>50</v>
      </c>
      <c r="AB4" s="18" t="s">
        <v>54</v>
      </c>
      <c r="AC4" s="19" t="s">
        <v>56</v>
      </c>
      <c r="AD4" s="19" t="s">
        <v>106</v>
      </c>
      <c r="AE4" s="19" t="s">
        <v>59</v>
      </c>
      <c r="AF4" s="19" t="s">
        <v>61</v>
      </c>
      <c r="AG4" s="21" t="s">
        <v>93</v>
      </c>
      <c r="AH4" s="21" t="s">
        <v>96</v>
      </c>
      <c r="AI4" s="23" t="s">
        <v>109</v>
      </c>
      <c r="AJ4" s="23" t="s">
        <v>115</v>
      </c>
      <c r="AK4" s="23" t="s">
        <v>69</v>
      </c>
      <c r="AL4" s="23" t="s">
        <v>70</v>
      </c>
      <c r="AM4" s="23" t="s">
        <v>72</v>
      </c>
      <c r="AN4" s="23" t="s">
        <v>116</v>
      </c>
      <c r="AO4" s="23" t="s">
        <v>75</v>
      </c>
      <c r="AP4" s="23" t="s">
        <v>76</v>
      </c>
      <c r="AQ4" s="23" t="s">
        <v>81</v>
      </c>
      <c r="AR4" s="23" t="s">
        <v>79</v>
      </c>
      <c r="AS4" s="23" t="s">
        <v>80</v>
      </c>
      <c r="AT4" s="23" t="s">
        <v>82</v>
      </c>
      <c r="AU4" s="23" t="s">
        <v>83</v>
      </c>
      <c r="AV4" s="23" t="s">
        <v>84</v>
      </c>
      <c r="AW4" s="23" t="s">
        <v>85</v>
      </c>
      <c r="AX4" s="23" t="s">
        <v>86</v>
      </c>
      <c r="AY4" s="23" t="s">
        <v>87</v>
      </c>
      <c r="AZ4" s="23" t="s">
        <v>88</v>
      </c>
      <c r="BA4" s="23" t="s">
        <v>89</v>
      </c>
      <c r="BB4" s="23" t="s">
        <v>90</v>
      </c>
      <c r="BC4" s="23" t="s">
        <v>91</v>
      </c>
      <c r="BD4" s="23" t="s">
        <v>92</v>
      </c>
      <c r="BE4" s="24" t="s">
        <v>97</v>
      </c>
      <c r="BF4" s="24" t="s">
        <v>98</v>
      </c>
      <c r="BG4" s="24" t="s">
        <v>99</v>
      </c>
      <c r="BH4" s="18" t="s">
        <v>100</v>
      </c>
      <c r="BI4" s="18" t="s">
        <v>101</v>
      </c>
      <c r="BJ4" s="25" t="s">
        <v>102</v>
      </c>
      <c r="BK4" s="25" t="s">
        <v>103</v>
      </c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</row>
    <row r="5" spans="1:74" ht="15.75" customHeight="1" x14ac:dyDescent="0.15">
      <c r="A5" s="26" t="s">
        <v>121</v>
      </c>
      <c r="B5" s="27" t="str">
        <f>HYPERLINK("https://www.ncbi.nlm.nih.gov/pmc/articles/PMC424982/pdf/jcinvest00550-0042.pdf","Paper 1")</f>
        <v>Paper 1</v>
      </c>
      <c r="C5" s="7"/>
      <c r="D5" s="7"/>
      <c r="E5" s="7" t="s">
        <v>122</v>
      </c>
      <c r="F5" s="7" t="s">
        <v>122</v>
      </c>
      <c r="G5" s="7"/>
      <c r="H5" s="7" t="s">
        <v>122</v>
      </c>
      <c r="I5" s="7" t="s">
        <v>122</v>
      </c>
      <c r="J5" s="7" t="s">
        <v>122</v>
      </c>
      <c r="K5" s="7"/>
      <c r="L5" s="7"/>
      <c r="M5" s="7"/>
      <c r="N5" s="7" t="s">
        <v>122</v>
      </c>
      <c r="O5" s="7" t="s">
        <v>122</v>
      </c>
      <c r="P5" s="7"/>
      <c r="Q5" s="7" t="s">
        <v>122</v>
      </c>
      <c r="R5" s="7"/>
      <c r="S5" s="7"/>
      <c r="T5" s="7" t="s">
        <v>122</v>
      </c>
      <c r="U5" s="7" t="s">
        <v>122</v>
      </c>
      <c r="V5" s="7"/>
      <c r="W5" s="5"/>
      <c r="X5" s="5"/>
      <c r="Y5" s="5"/>
      <c r="Z5" s="7" t="s">
        <v>122</v>
      </c>
      <c r="AA5" s="5"/>
      <c r="AB5" s="5"/>
      <c r="AC5" s="7" t="s">
        <v>122</v>
      </c>
      <c r="AD5" s="5"/>
      <c r="AE5" s="5"/>
      <c r="AF5" s="7"/>
      <c r="AG5" s="7"/>
      <c r="AH5" s="7"/>
      <c r="AI5" s="7" t="s">
        <v>122</v>
      </c>
      <c r="AJ5" s="7" t="s">
        <v>122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5"/>
      <c r="BE5" s="5"/>
      <c r="BF5" s="5"/>
      <c r="BG5" s="5"/>
      <c r="BH5" s="5"/>
      <c r="BI5" s="5"/>
      <c r="BJ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4" ht="15.75" customHeight="1" x14ac:dyDescent="0.15">
      <c r="A6" s="26" t="s">
        <v>121</v>
      </c>
      <c r="B6" s="27" t="str">
        <f>HYPERLINK("http://jamanetwork.com/journals/jama/fullarticle/322905","Paper 2")</f>
        <v>Paper 2</v>
      </c>
      <c r="C6" s="7" t="s">
        <v>122</v>
      </c>
      <c r="D6" s="7" t="s">
        <v>122</v>
      </c>
      <c r="E6" s="28"/>
      <c r="F6" s="7" t="s">
        <v>123</v>
      </c>
      <c r="G6" s="7" t="s">
        <v>123</v>
      </c>
      <c r="H6" s="28"/>
      <c r="I6" s="29" t="s">
        <v>122</v>
      </c>
      <c r="J6" s="28"/>
      <c r="K6" s="29"/>
      <c r="L6" s="29"/>
      <c r="M6" s="5"/>
      <c r="N6" s="29" t="s">
        <v>124</v>
      </c>
      <c r="O6" s="29" t="s">
        <v>122</v>
      </c>
      <c r="P6" s="29" t="s">
        <v>125</v>
      </c>
      <c r="Q6" s="28"/>
      <c r="R6" s="29" t="s">
        <v>126</v>
      </c>
      <c r="S6" s="28"/>
      <c r="T6" s="29" t="s">
        <v>122</v>
      </c>
      <c r="U6" s="29" t="s">
        <v>127</v>
      </c>
      <c r="V6" s="29"/>
      <c r="W6" s="30"/>
      <c r="X6" s="30">
        <v>0.84</v>
      </c>
      <c r="Y6" s="7" t="s">
        <v>128</v>
      </c>
      <c r="Z6" s="5"/>
      <c r="AA6" s="29" t="s">
        <v>129</v>
      </c>
      <c r="AB6" s="28"/>
      <c r="AC6" s="29" t="s">
        <v>130</v>
      </c>
      <c r="AD6" s="28"/>
      <c r="AE6" s="7" t="s">
        <v>122</v>
      </c>
      <c r="AF6" s="5"/>
      <c r="AG6" s="5"/>
      <c r="AH6" s="5"/>
      <c r="AI6" s="5"/>
      <c r="AJ6" s="5"/>
      <c r="AK6" s="7" t="s">
        <v>131</v>
      </c>
      <c r="AL6" s="5"/>
      <c r="AM6" s="5"/>
      <c r="AN6" s="5"/>
      <c r="AO6" s="7" t="s">
        <v>132</v>
      </c>
      <c r="AP6" s="5"/>
      <c r="AQ6" s="7" t="s">
        <v>133</v>
      </c>
      <c r="AR6" s="7" t="s">
        <v>133</v>
      </c>
      <c r="AS6" s="7" t="s">
        <v>133</v>
      </c>
      <c r="AT6" s="5"/>
      <c r="AU6" s="5"/>
      <c r="AV6" s="5"/>
      <c r="AW6" s="5"/>
      <c r="AX6" s="7" t="s">
        <v>132</v>
      </c>
      <c r="AY6" s="7" t="s">
        <v>132</v>
      </c>
      <c r="AZ6" s="5"/>
      <c r="BA6" s="7" t="s">
        <v>122</v>
      </c>
      <c r="BB6" s="7" t="s">
        <v>132</v>
      </c>
      <c r="BC6" s="7" t="s">
        <v>132</v>
      </c>
      <c r="BD6" s="5"/>
      <c r="BE6" s="5"/>
      <c r="BF6" s="5"/>
      <c r="BG6" s="5"/>
      <c r="BH6" s="5"/>
      <c r="BI6" s="5"/>
      <c r="BJ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4" ht="15.75" customHeight="1" x14ac:dyDescent="0.15">
      <c r="A7" s="26" t="s">
        <v>121</v>
      </c>
      <c r="B7" s="27" t="str">
        <f>HYPERLINK("https://www.ncbi.nlm.nih.gov/pmc/articles/PMC2206402/","Paper 3")</f>
        <v>Paper 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4" ht="15.75" customHeight="1" x14ac:dyDescent="0.15">
      <c r="A8" s="26" t="s">
        <v>121</v>
      </c>
      <c r="B8" s="27" t="str">
        <f>HYPERLINK("http://www.sciencedirect.com/science/article/pii/S0140673680902329","Paper 4")</f>
        <v>Paper 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4" ht="15.75" customHeight="1" x14ac:dyDescent="0.15">
      <c r="A9" s="26" t="s">
        <v>121</v>
      </c>
      <c r="B9" s="27" t="str">
        <f>HYPERLINK("http://www.sciencedirect.com/science/article/pii/S0140673680927646","Paper 5")</f>
        <v>Paper 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4" ht="15.75" customHeight="1" x14ac:dyDescent="0.15">
      <c r="A10" s="7" t="s">
        <v>142</v>
      </c>
      <c r="B10" s="31" t="s">
        <v>143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4" ht="15.75" customHeight="1" x14ac:dyDescent="0.15">
      <c r="A11" s="7" t="s">
        <v>142</v>
      </c>
      <c r="B11" s="27" t="str">
        <f>HYPERLINK("http://qjmed.oxfordjournals.org/content/59/2/523.long","Paper 7")</f>
        <v>Paper 7</v>
      </c>
      <c r="C11" s="7">
        <v>30</v>
      </c>
      <c r="D11" s="7" t="s">
        <v>122</v>
      </c>
      <c r="E11" s="7" t="s">
        <v>144</v>
      </c>
      <c r="F11" s="7" t="s">
        <v>122</v>
      </c>
      <c r="G11" s="5"/>
      <c r="H11" s="5"/>
      <c r="I11" s="5"/>
      <c r="J11" s="5"/>
      <c r="K11" s="7"/>
      <c r="L11" s="7" t="s">
        <v>145</v>
      </c>
      <c r="M11" s="7" t="s">
        <v>146</v>
      </c>
      <c r="N11" s="7" t="s">
        <v>147</v>
      </c>
      <c r="O11" s="5"/>
      <c r="P11" s="5"/>
      <c r="Q11" s="5"/>
      <c r="R11" s="5"/>
      <c r="S11" s="7" t="s">
        <v>148</v>
      </c>
      <c r="T11" s="7" t="s">
        <v>122</v>
      </c>
      <c r="U11" s="7" t="s">
        <v>122</v>
      </c>
      <c r="V11" s="5"/>
      <c r="W11" s="7" t="s">
        <v>122</v>
      </c>
      <c r="X11" s="5"/>
      <c r="Y11" s="7"/>
      <c r="Z11" s="7" t="s">
        <v>122</v>
      </c>
      <c r="AA11" s="5"/>
      <c r="AB11" s="5"/>
      <c r="AC11" s="5"/>
      <c r="AD11" s="5"/>
      <c r="AE11" s="5"/>
      <c r="AF11" s="7" t="s">
        <v>149</v>
      </c>
      <c r="AG11" s="7"/>
      <c r="AH11" s="7" t="s">
        <v>122</v>
      </c>
      <c r="AI11" s="7" t="s">
        <v>122</v>
      </c>
      <c r="AJ11" s="5"/>
      <c r="AK11" s="7" t="s">
        <v>122</v>
      </c>
      <c r="AL11" s="7" t="s">
        <v>150</v>
      </c>
      <c r="AM11" s="7" t="s">
        <v>150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7" t="s">
        <v>151</v>
      </c>
      <c r="AY11" s="5"/>
      <c r="AZ11" s="5"/>
      <c r="BA11" s="5"/>
      <c r="BB11" s="5"/>
      <c r="BC11" s="5"/>
      <c r="BD11" s="7" t="s">
        <v>152</v>
      </c>
      <c r="BE11" s="7" t="s">
        <v>153</v>
      </c>
      <c r="BF11" s="7" t="s">
        <v>153</v>
      </c>
      <c r="BG11" s="7" t="s">
        <v>153</v>
      </c>
      <c r="BH11" s="5"/>
      <c r="BI11" s="5"/>
      <c r="BJ11" s="7" t="s">
        <v>154</v>
      </c>
      <c r="BK11" s="3" t="s">
        <v>155</v>
      </c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4" ht="15.75" customHeight="1" x14ac:dyDescent="0.15">
      <c r="A12" s="7" t="s">
        <v>142</v>
      </c>
      <c r="B12" s="27" t="str">
        <f>HYPERLINK("https://www.ncbi.nlm.nih.gov/pubmed/2406546","Paper 8")</f>
        <v>Paper 8</v>
      </c>
      <c r="C12" s="5"/>
      <c r="D12" s="5"/>
      <c r="E12" s="5"/>
      <c r="F12" s="5"/>
      <c r="G12" s="5"/>
      <c r="H12" s="5"/>
      <c r="I12" s="5"/>
      <c r="J12" s="5"/>
      <c r="K12" s="7" t="s">
        <v>158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4" ht="15.75" customHeight="1" x14ac:dyDescent="0.15">
      <c r="A13" s="7" t="s">
        <v>142</v>
      </c>
      <c r="B13" s="31" t="s">
        <v>160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4" ht="15.75" customHeight="1" x14ac:dyDescent="0.15">
      <c r="A14" s="7" t="s">
        <v>142</v>
      </c>
      <c r="B14" s="31" t="s">
        <v>161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4" ht="15.75" customHeight="1" x14ac:dyDescent="0.15">
      <c r="A15" s="7" t="s">
        <v>162</v>
      </c>
      <c r="B15" s="27" t="str">
        <f>HYPERLINK("http://journals.lww.com/acsm-msse/Fulltext/1999/02000/Exertional_heat_stroke__a_case_series.4.aspx","Paper 11")</f>
        <v>Paper 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 t="s">
        <v>122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4" ht="15.75" customHeight="1" x14ac:dyDescent="0.15">
      <c r="A16" s="7" t="s">
        <v>162</v>
      </c>
      <c r="B16" s="31" t="s">
        <v>163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1:74" ht="15.75" customHeight="1" x14ac:dyDescent="0.15">
      <c r="A17" s="7" t="s">
        <v>162</v>
      </c>
      <c r="B17" s="31" t="s">
        <v>164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 ht="15.75" customHeight="1" x14ac:dyDescent="0.15">
      <c r="A18" s="7" t="s">
        <v>162</v>
      </c>
      <c r="B18" s="31" t="s">
        <v>165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15.75" customHeight="1" x14ac:dyDescent="0.15">
      <c r="A19" s="7" t="s">
        <v>162</v>
      </c>
      <c r="B19" s="31" t="s">
        <v>166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15.75" customHeight="1" x14ac:dyDescent="0.15">
      <c r="A20" s="5"/>
      <c r="B20" s="3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ht="15.75" customHeight="1" x14ac:dyDescent="0.15">
      <c r="A21" s="5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ht="15.75" customHeight="1" x14ac:dyDescent="0.15">
      <c r="A22" s="5"/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1:74" ht="15.75" customHeight="1" x14ac:dyDescent="0.15">
      <c r="A23" s="5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</row>
    <row r="24" spans="1:74" ht="15.75" customHeight="1" x14ac:dyDescent="0.15">
      <c r="A24" s="5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1:74" ht="15.75" customHeight="1" x14ac:dyDescent="0.15">
      <c r="A25" s="5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</row>
    <row r="26" spans="1:74" ht="15.75" customHeight="1" x14ac:dyDescent="0.15">
      <c r="A26" s="5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</row>
    <row r="27" spans="1:74" ht="15.75" customHeight="1" x14ac:dyDescent="0.15">
      <c r="A27" s="5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</row>
    <row r="28" spans="1:74" ht="15.75" customHeight="1" x14ac:dyDescent="0.15">
      <c r="A28" s="5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74" ht="15.75" customHeight="1" x14ac:dyDescent="0.15">
      <c r="A29" s="5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</row>
    <row r="30" spans="1:74" ht="15.75" customHeight="1" x14ac:dyDescent="0.15">
      <c r="A30" s="5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</row>
    <row r="31" spans="1:74" ht="15.75" customHeight="1" x14ac:dyDescent="0.15">
      <c r="A31" s="5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</row>
    <row r="32" spans="1:74" ht="15.75" customHeight="1" x14ac:dyDescent="0.15">
      <c r="A32" s="5"/>
      <c r="B32" s="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4" ht="15.75" customHeight="1" x14ac:dyDescent="0.15">
      <c r="A33" s="5"/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</row>
    <row r="34" spans="1:74" ht="15.75" customHeight="1" x14ac:dyDescent="0.15">
      <c r="A34" s="5"/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</row>
    <row r="35" spans="1:74" ht="15.75" customHeight="1" x14ac:dyDescent="0.15">
      <c r="A35" s="5"/>
      <c r="B35" s="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</row>
    <row r="36" spans="1:74" ht="15.75" customHeight="1" x14ac:dyDescent="0.15">
      <c r="A36" s="5"/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</row>
    <row r="37" spans="1:74" ht="15.75" customHeight="1" x14ac:dyDescent="0.15">
      <c r="A37" s="5"/>
      <c r="B37" s="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</row>
    <row r="38" spans="1:74" ht="15.75" customHeight="1" x14ac:dyDescent="0.15">
      <c r="A38" s="5"/>
      <c r="B38" s="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</row>
    <row r="39" spans="1:74" ht="15.75" customHeight="1" x14ac:dyDescent="0.15">
      <c r="A39" s="5"/>
      <c r="B39" s="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</row>
    <row r="40" spans="1:74" ht="15.75" customHeight="1" x14ac:dyDescent="0.15">
      <c r="A40" s="5"/>
      <c r="B40" s="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</row>
    <row r="41" spans="1:74" ht="15.75" customHeight="1" x14ac:dyDescent="0.15">
      <c r="A41" s="5"/>
      <c r="B41" s="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</row>
    <row r="42" spans="1:74" ht="15.75" customHeight="1" x14ac:dyDescent="0.15">
      <c r="A42" s="5"/>
      <c r="B42" s="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</row>
    <row r="43" spans="1:74" ht="15.75" customHeight="1" x14ac:dyDescent="0.15">
      <c r="A43" s="5"/>
      <c r="B43" s="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</row>
    <row r="44" spans="1:74" ht="15.75" customHeight="1" x14ac:dyDescent="0.15">
      <c r="A44" s="5"/>
      <c r="B44" s="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</row>
    <row r="45" spans="1:74" ht="15.75" customHeight="1" x14ac:dyDescent="0.15">
      <c r="A45" s="5"/>
      <c r="B45" s="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</row>
    <row r="46" spans="1:74" ht="15.75" customHeight="1" x14ac:dyDescent="0.15">
      <c r="A46" s="5"/>
      <c r="B46" s="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1:74" ht="15.75" customHeight="1" x14ac:dyDescent="0.15">
      <c r="A47" s="5"/>
      <c r="B47" s="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1:74" ht="13" x14ac:dyDescent="0.15">
      <c r="A48" s="5"/>
      <c r="B48" s="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1:74" ht="13" x14ac:dyDescent="0.15">
      <c r="A49" s="5"/>
      <c r="B49" s="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1:74" ht="13" x14ac:dyDescent="0.15">
      <c r="A50" s="5"/>
      <c r="B50" s="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1:74" ht="13" x14ac:dyDescent="0.15">
      <c r="A51" s="5"/>
      <c r="B51" s="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1:74" ht="13" x14ac:dyDescent="0.15">
      <c r="A52" s="5"/>
      <c r="B52" s="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1:74" ht="13" x14ac:dyDescent="0.15">
      <c r="A53" s="5"/>
      <c r="B53" s="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1:74" ht="13" x14ac:dyDescent="0.15">
      <c r="A54" s="5"/>
      <c r="B54" s="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1:74" ht="13" x14ac:dyDescent="0.15">
      <c r="A55" s="5"/>
      <c r="B55" s="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1:74" ht="13" x14ac:dyDescent="0.15">
      <c r="A56" s="5"/>
      <c r="B56" s="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1:74" ht="13" x14ac:dyDescent="0.15">
      <c r="A57" s="5"/>
      <c r="B57" s="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1:74" ht="13" x14ac:dyDescent="0.15">
      <c r="A58" s="5"/>
      <c r="B58" s="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1:74" ht="13" x14ac:dyDescent="0.15">
      <c r="A59" s="5"/>
      <c r="B59" s="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1:74" ht="13" x14ac:dyDescent="0.15">
      <c r="A60" s="5"/>
      <c r="B60" s="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1:74" ht="13" x14ac:dyDescent="0.15">
      <c r="A61" s="5"/>
      <c r="B61" s="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</row>
    <row r="62" spans="1:74" ht="13" x14ac:dyDescent="0.15">
      <c r="A62" s="5"/>
      <c r="B62" s="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</row>
    <row r="63" spans="1:74" ht="13" x14ac:dyDescent="0.15">
      <c r="A63" s="5"/>
      <c r="B63" s="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</row>
    <row r="64" spans="1:74" ht="13" x14ac:dyDescent="0.15">
      <c r="A64" s="5"/>
      <c r="B64" s="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</row>
    <row r="65" spans="1:74" ht="13" x14ac:dyDescent="0.15">
      <c r="A65" s="5"/>
      <c r="B65" s="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</row>
    <row r="66" spans="1:74" ht="13" x14ac:dyDescent="0.15">
      <c r="A66" s="5"/>
      <c r="B66" s="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</row>
    <row r="67" spans="1:74" ht="13" x14ac:dyDescent="0.15">
      <c r="A67" s="5"/>
      <c r="B67" s="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</row>
    <row r="68" spans="1:74" ht="13" x14ac:dyDescent="0.15">
      <c r="A68" s="5"/>
      <c r="B68" s="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</row>
    <row r="69" spans="1:74" ht="13" x14ac:dyDescent="0.15">
      <c r="A69" s="5"/>
      <c r="B69" s="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</row>
    <row r="70" spans="1:74" ht="13" x14ac:dyDescent="0.15">
      <c r="A70" s="5"/>
      <c r="B70" s="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</row>
    <row r="71" spans="1:74" ht="13" x14ac:dyDescent="0.15">
      <c r="A71" s="5"/>
      <c r="B71" s="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1:74" ht="13" x14ac:dyDescent="0.15">
      <c r="A72" s="5"/>
      <c r="B72" s="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1:74" ht="13" x14ac:dyDescent="0.15">
      <c r="A73" s="5"/>
      <c r="B73" s="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1:74" ht="13" x14ac:dyDescent="0.15">
      <c r="A74" s="5"/>
      <c r="B74" s="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1:74" ht="13" x14ac:dyDescent="0.15">
      <c r="A75" s="5"/>
      <c r="B75" s="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1:74" ht="13" x14ac:dyDescent="0.15">
      <c r="A76" s="5"/>
      <c r="B76" s="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1:74" ht="13" x14ac:dyDescent="0.15">
      <c r="A77" s="5"/>
      <c r="B77" s="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</row>
    <row r="78" spans="1:74" ht="13" x14ac:dyDescent="0.15">
      <c r="A78" s="5"/>
      <c r="B78" s="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</row>
    <row r="79" spans="1:74" ht="13" x14ac:dyDescent="0.15">
      <c r="A79" s="5"/>
      <c r="B79" s="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</row>
    <row r="80" spans="1:74" ht="13" x14ac:dyDescent="0.15">
      <c r="A80" s="5"/>
      <c r="B80" s="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</row>
    <row r="81" spans="1:74" ht="13" x14ac:dyDescent="0.15">
      <c r="A81" s="5"/>
      <c r="B81" s="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</row>
    <row r="82" spans="1:74" ht="13" x14ac:dyDescent="0.15">
      <c r="A82" s="5"/>
      <c r="B82" s="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</row>
    <row r="83" spans="1:74" ht="13" x14ac:dyDescent="0.15">
      <c r="A83" s="5"/>
      <c r="B83" s="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</row>
    <row r="84" spans="1:74" ht="13" x14ac:dyDescent="0.15">
      <c r="A84" s="5"/>
      <c r="B84" s="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</row>
    <row r="85" spans="1:74" ht="13" x14ac:dyDescent="0.15">
      <c r="A85" s="5"/>
      <c r="B85" s="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</row>
    <row r="86" spans="1:74" ht="13" x14ac:dyDescent="0.15">
      <c r="A86" s="5"/>
      <c r="B86" s="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</row>
    <row r="87" spans="1:74" ht="13" x14ac:dyDescent="0.15">
      <c r="A87" s="5"/>
      <c r="B87" s="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</row>
    <row r="88" spans="1:74" ht="13" x14ac:dyDescent="0.15">
      <c r="A88" s="5"/>
      <c r="B88" s="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</row>
    <row r="89" spans="1:74" ht="13" x14ac:dyDescent="0.15">
      <c r="A89" s="5"/>
      <c r="B89" s="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</row>
    <row r="90" spans="1:74" ht="13" x14ac:dyDescent="0.15">
      <c r="A90" s="5"/>
      <c r="B90" s="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</row>
    <row r="91" spans="1:74" ht="13" x14ac:dyDescent="0.15">
      <c r="A91" s="5"/>
      <c r="B91" s="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</row>
    <row r="92" spans="1:74" ht="13" x14ac:dyDescent="0.15">
      <c r="A92" s="5"/>
      <c r="B92" s="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</row>
    <row r="93" spans="1:74" ht="13" x14ac:dyDescent="0.15">
      <c r="A93" s="5"/>
      <c r="B93" s="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</row>
    <row r="94" spans="1:74" ht="13" x14ac:dyDescent="0.15">
      <c r="A94" s="5"/>
      <c r="B94" s="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</row>
    <row r="95" spans="1:74" ht="13" x14ac:dyDescent="0.15">
      <c r="A95" s="5"/>
      <c r="B95" s="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</row>
    <row r="96" spans="1:74" ht="13" x14ac:dyDescent="0.15">
      <c r="A96" s="5"/>
      <c r="B96" s="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</row>
    <row r="97" spans="1:74" ht="13" x14ac:dyDescent="0.15">
      <c r="A97" s="5"/>
      <c r="B97" s="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</row>
    <row r="98" spans="1:74" ht="13" x14ac:dyDescent="0.15">
      <c r="A98" s="5"/>
      <c r="B98" s="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</row>
    <row r="99" spans="1:74" ht="13" x14ac:dyDescent="0.15">
      <c r="A99" s="5"/>
      <c r="B99" s="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</row>
    <row r="100" spans="1:74" ht="13" x14ac:dyDescent="0.15">
      <c r="A100" s="5"/>
      <c r="B100" s="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</row>
    <row r="101" spans="1:74" ht="13" x14ac:dyDescent="0.15">
      <c r="A101" s="5"/>
      <c r="B101" s="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</row>
    <row r="102" spans="1:74" ht="13" x14ac:dyDescent="0.15">
      <c r="A102" s="5"/>
      <c r="B102" s="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</row>
    <row r="103" spans="1:74" ht="13" x14ac:dyDescent="0.15">
      <c r="A103" s="5"/>
      <c r="B103" s="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</row>
    <row r="104" spans="1:74" ht="13" x14ac:dyDescent="0.15">
      <c r="A104" s="5"/>
      <c r="B104" s="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</row>
    <row r="105" spans="1:74" ht="13" x14ac:dyDescent="0.15">
      <c r="A105" s="5"/>
      <c r="B105" s="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</row>
    <row r="106" spans="1:74" ht="13" x14ac:dyDescent="0.15">
      <c r="A106" s="5"/>
      <c r="B106" s="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</row>
    <row r="107" spans="1:74" ht="13" x14ac:dyDescent="0.15">
      <c r="A107" s="5"/>
      <c r="B107" s="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</row>
    <row r="108" spans="1:74" ht="13" x14ac:dyDescent="0.15">
      <c r="A108" s="5"/>
      <c r="B108" s="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</row>
    <row r="109" spans="1:74" ht="13" x14ac:dyDescent="0.15">
      <c r="A109" s="5"/>
      <c r="B109" s="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</row>
    <row r="110" spans="1:74" ht="13" x14ac:dyDescent="0.15">
      <c r="A110" s="5"/>
      <c r="B110" s="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</row>
    <row r="111" spans="1:74" ht="13" x14ac:dyDescent="0.15">
      <c r="A111" s="5"/>
      <c r="B111" s="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</row>
    <row r="112" spans="1:74" ht="13" x14ac:dyDescent="0.15">
      <c r="A112" s="5"/>
      <c r="B112" s="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</row>
    <row r="113" spans="1:74" ht="13" x14ac:dyDescent="0.15">
      <c r="A113" s="5"/>
      <c r="B113" s="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</row>
    <row r="114" spans="1:74" ht="13" x14ac:dyDescent="0.15">
      <c r="A114" s="5"/>
      <c r="B114" s="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</row>
    <row r="115" spans="1:74" ht="13" x14ac:dyDescent="0.15">
      <c r="A115" s="5"/>
      <c r="B115" s="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</row>
    <row r="116" spans="1:74" ht="13" x14ac:dyDescent="0.15">
      <c r="A116" s="5"/>
      <c r="B116" s="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</row>
    <row r="117" spans="1:74" ht="13" x14ac:dyDescent="0.15">
      <c r="A117" s="5"/>
      <c r="B117" s="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</row>
    <row r="118" spans="1:74" ht="13" x14ac:dyDescent="0.15">
      <c r="A118" s="5"/>
      <c r="B118" s="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</row>
    <row r="119" spans="1:74" ht="13" x14ac:dyDescent="0.15">
      <c r="A119" s="5"/>
      <c r="B119" s="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</row>
    <row r="120" spans="1:74" ht="13" x14ac:dyDescent="0.15">
      <c r="A120" s="5"/>
      <c r="B120" s="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</row>
    <row r="121" spans="1:74" ht="13" x14ac:dyDescent="0.15">
      <c r="A121" s="5"/>
      <c r="B121" s="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</row>
    <row r="122" spans="1:74" ht="13" x14ac:dyDescent="0.15">
      <c r="A122" s="5"/>
      <c r="B122" s="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</row>
    <row r="123" spans="1:74" ht="13" x14ac:dyDescent="0.15">
      <c r="A123" s="5"/>
      <c r="B123" s="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</row>
    <row r="124" spans="1:74" ht="13" x14ac:dyDescent="0.15">
      <c r="A124" s="5"/>
      <c r="B124" s="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</row>
    <row r="125" spans="1:74" ht="13" x14ac:dyDescent="0.15">
      <c r="A125" s="5"/>
      <c r="B125" s="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</row>
    <row r="126" spans="1:74" ht="13" x14ac:dyDescent="0.15">
      <c r="A126" s="5"/>
      <c r="B126" s="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</row>
    <row r="127" spans="1:74" ht="13" x14ac:dyDescent="0.15">
      <c r="A127" s="5"/>
      <c r="B127" s="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</row>
    <row r="128" spans="1:74" ht="13" x14ac:dyDescent="0.15">
      <c r="A128" s="5"/>
      <c r="B128" s="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</row>
    <row r="129" spans="1:74" ht="13" x14ac:dyDescent="0.15">
      <c r="A129" s="5"/>
      <c r="B129" s="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</row>
    <row r="130" spans="1:74" ht="13" x14ac:dyDescent="0.15">
      <c r="A130" s="5"/>
      <c r="B130" s="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</row>
    <row r="131" spans="1:74" ht="13" x14ac:dyDescent="0.15">
      <c r="A131" s="5"/>
      <c r="B131" s="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</row>
    <row r="132" spans="1:74" ht="13" x14ac:dyDescent="0.15">
      <c r="A132" s="5"/>
      <c r="B132" s="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</row>
    <row r="133" spans="1:74" ht="13" x14ac:dyDescent="0.15">
      <c r="A133" s="5"/>
      <c r="B133" s="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</row>
    <row r="134" spans="1:74" ht="13" x14ac:dyDescent="0.15">
      <c r="A134" s="5"/>
      <c r="B134" s="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</row>
    <row r="135" spans="1:74" ht="13" x14ac:dyDescent="0.15">
      <c r="A135" s="5"/>
      <c r="B135" s="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</row>
    <row r="136" spans="1:74" ht="13" x14ac:dyDescent="0.15">
      <c r="A136" s="5"/>
      <c r="B136" s="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</row>
    <row r="137" spans="1:74" ht="13" x14ac:dyDescent="0.15">
      <c r="A137" s="5"/>
      <c r="B137" s="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</row>
    <row r="138" spans="1:74" ht="13" x14ac:dyDescent="0.15">
      <c r="A138" s="5"/>
      <c r="B138" s="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</row>
    <row r="139" spans="1:74" ht="13" x14ac:dyDescent="0.15">
      <c r="A139" s="5"/>
      <c r="B139" s="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</row>
    <row r="140" spans="1:74" ht="13" x14ac:dyDescent="0.15">
      <c r="A140" s="5"/>
      <c r="B140" s="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</row>
    <row r="141" spans="1:74" ht="13" x14ac:dyDescent="0.15">
      <c r="A141" s="5"/>
      <c r="B141" s="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</row>
    <row r="142" spans="1:74" ht="13" x14ac:dyDescent="0.15">
      <c r="A142" s="5"/>
      <c r="B142" s="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</row>
    <row r="143" spans="1:74" ht="13" x14ac:dyDescent="0.15">
      <c r="A143" s="5"/>
      <c r="B143" s="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</row>
    <row r="144" spans="1:74" ht="13" x14ac:dyDescent="0.15">
      <c r="A144" s="5"/>
      <c r="B144" s="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</row>
    <row r="145" spans="1:74" ht="13" x14ac:dyDescent="0.15">
      <c r="A145" s="5"/>
      <c r="B145" s="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</row>
    <row r="146" spans="1:74" ht="13" x14ac:dyDescent="0.15">
      <c r="A146" s="5"/>
      <c r="B146" s="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</row>
    <row r="147" spans="1:74" ht="13" x14ac:dyDescent="0.15">
      <c r="A147" s="5"/>
      <c r="B147" s="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</row>
    <row r="148" spans="1:74" ht="13" x14ac:dyDescent="0.15">
      <c r="A148" s="5"/>
      <c r="B148" s="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</row>
    <row r="149" spans="1:74" ht="13" x14ac:dyDescent="0.15">
      <c r="A149" s="5"/>
      <c r="B149" s="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</row>
    <row r="150" spans="1:74" ht="13" x14ac:dyDescent="0.15">
      <c r="A150" s="5"/>
      <c r="B150" s="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</row>
    <row r="151" spans="1:74" ht="13" x14ac:dyDescent="0.15">
      <c r="A151" s="5"/>
      <c r="B151" s="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</row>
    <row r="152" spans="1:74" ht="13" x14ac:dyDescent="0.15">
      <c r="A152" s="5"/>
      <c r="B152" s="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</row>
    <row r="153" spans="1:74" ht="13" x14ac:dyDescent="0.15">
      <c r="A153" s="5"/>
      <c r="B153" s="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</row>
    <row r="154" spans="1:74" ht="13" x14ac:dyDescent="0.15">
      <c r="A154" s="5"/>
      <c r="B154" s="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</row>
    <row r="155" spans="1:74" ht="13" x14ac:dyDescent="0.15">
      <c r="A155" s="5"/>
      <c r="B155" s="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</row>
    <row r="156" spans="1:74" ht="13" x14ac:dyDescent="0.15">
      <c r="A156" s="5"/>
      <c r="B156" s="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</row>
    <row r="157" spans="1:74" ht="13" x14ac:dyDescent="0.15">
      <c r="A157" s="5"/>
      <c r="B157" s="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</row>
    <row r="158" spans="1:74" ht="13" x14ac:dyDescent="0.15">
      <c r="A158" s="5"/>
      <c r="B158" s="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</row>
    <row r="159" spans="1:74" ht="13" x14ac:dyDescent="0.15">
      <c r="A159" s="5"/>
      <c r="B159" s="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</row>
    <row r="160" spans="1:74" ht="13" x14ac:dyDescent="0.15">
      <c r="A160" s="5"/>
      <c r="B160" s="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</row>
    <row r="161" spans="1:74" ht="13" x14ac:dyDescent="0.15">
      <c r="A161" s="5"/>
      <c r="B161" s="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</row>
    <row r="162" spans="1:74" ht="13" x14ac:dyDescent="0.15">
      <c r="A162" s="5"/>
      <c r="B162" s="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</row>
    <row r="163" spans="1:74" ht="13" x14ac:dyDescent="0.15">
      <c r="A163" s="5"/>
      <c r="B163" s="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</row>
    <row r="164" spans="1:74" ht="13" x14ac:dyDescent="0.15">
      <c r="A164" s="5"/>
      <c r="B164" s="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</row>
    <row r="165" spans="1:74" ht="13" x14ac:dyDescent="0.15">
      <c r="A165" s="5"/>
      <c r="B165" s="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</row>
    <row r="166" spans="1:74" ht="13" x14ac:dyDescent="0.15">
      <c r="A166" s="5"/>
      <c r="B166" s="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</row>
    <row r="167" spans="1:74" ht="13" x14ac:dyDescent="0.15">
      <c r="A167" s="5"/>
      <c r="B167" s="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</row>
    <row r="168" spans="1:74" ht="13" x14ac:dyDescent="0.15">
      <c r="A168" s="5"/>
      <c r="B168" s="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</row>
    <row r="169" spans="1:74" ht="13" x14ac:dyDescent="0.15">
      <c r="A169" s="5"/>
      <c r="B169" s="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</row>
    <row r="170" spans="1:74" ht="13" x14ac:dyDescent="0.15">
      <c r="A170" s="5"/>
      <c r="B170" s="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</row>
    <row r="171" spans="1:74" ht="13" x14ac:dyDescent="0.15">
      <c r="A171" s="5"/>
      <c r="B171" s="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</row>
    <row r="172" spans="1:74" ht="13" x14ac:dyDescent="0.15">
      <c r="A172" s="5"/>
      <c r="B172" s="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</row>
    <row r="173" spans="1:74" ht="13" x14ac:dyDescent="0.15">
      <c r="A173" s="5"/>
      <c r="B173" s="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</row>
    <row r="174" spans="1:74" ht="13" x14ac:dyDescent="0.15">
      <c r="A174" s="5"/>
      <c r="B174" s="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</row>
    <row r="175" spans="1:74" ht="13" x14ac:dyDescent="0.15">
      <c r="A175" s="5"/>
      <c r="B175" s="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</row>
    <row r="176" spans="1:74" ht="13" x14ac:dyDescent="0.15">
      <c r="A176" s="5"/>
      <c r="B176" s="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</row>
    <row r="177" spans="1:74" ht="13" x14ac:dyDescent="0.15">
      <c r="A177" s="5"/>
      <c r="B177" s="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</row>
    <row r="178" spans="1:74" ht="13" x14ac:dyDescent="0.15">
      <c r="A178" s="5"/>
      <c r="B178" s="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</row>
    <row r="179" spans="1:74" ht="13" x14ac:dyDescent="0.15">
      <c r="A179" s="5"/>
      <c r="B179" s="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</row>
    <row r="180" spans="1:74" ht="13" x14ac:dyDescent="0.15">
      <c r="A180" s="5"/>
      <c r="B180" s="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</row>
    <row r="181" spans="1:74" ht="13" x14ac:dyDescent="0.15">
      <c r="A181" s="5"/>
      <c r="B181" s="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</row>
    <row r="182" spans="1:74" ht="13" x14ac:dyDescent="0.15">
      <c r="A182" s="5"/>
      <c r="B182" s="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</row>
    <row r="183" spans="1:74" ht="13" x14ac:dyDescent="0.15">
      <c r="A183" s="5"/>
      <c r="B183" s="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</row>
    <row r="184" spans="1:74" ht="13" x14ac:dyDescent="0.15">
      <c r="A184" s="5"/>
      <c r="B184" s="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</row>
    <row r="185" spans="1:74" ht="13" x14ac:dyDescent="0.15">
      <c r="A185" s="5"/>
      <c r="B185" s="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</row>
    <row r="186" spans="1:74" ht="13" x14ac:dyDescent="0.15">
      <c r="A186" s="5"/>
      <c r="B186" s="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</row>
    <row r="187" spans="1:74" ht="13" x14ac:dyDescent="0.15">
      <c r="A187" s="5"/>
      <c r="B187" s="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</row>
    <row r="188" spans="1:74" ht="13" x14ac:dyDescent="0.15">
      <c r="A188" s="5"/>
      <c r="B188" s="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</row>
    <row r="189" spans="1:74" ht="13" x14ac:dyDescent="0.15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</row>
    <row r="190" spans="1:74" ht="13" x14ac:dyDescent="0.15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</row>
    <row r="191" spans="1:74" ht="13" x14ac:dyDescent="0.15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</row>
    <row r="192" spans="1:74" ht="13" x14ac:dyDescent="0.15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</row>
    <row r="193" spans="1:74" ht="13" x14ac:dyDescent="0.15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</row>
    <row r="194" spans="1:74" ht="13" x14ac:dyDescent="0.15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</row>
    <row r="195" spans="1:74" ht="13" x14ac:dyDescent="0.15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</row>
    <row r="196" spans="1:74" ht="13" x14ac:dyDescent="0.15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</row>
    <row r="197" spans="1:74" ht="13" x14ac:dyDescent="0.15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</row>
    <row r="198" spans="1:74" ht="13" x14ac:dyDescent="0.15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</row>
    <row r="199" spans="1:74" ht="13" x14ac:dyDescent="0.15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</row>
    <row r="200" spans="1:74" ht="13" x14ac:dyDescent="0.15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</row>
    <row r="201" spans="1:74" ht="13" x14ac:dyDescent="0.15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</row>
    <row r="202" spans="1:74" ht="13" x14ac:dyDescent="0.15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</row>
    <row r="203" spans="1:74" ht="13" x14ac:dyDescent="0.15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</row>
    <row r="204" spans="1:74" ht="13" x14ac:dyDescent="0.15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</row>
    <row r="205" spans="1:74" ht="13" x14ac:dyDescent="0.15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</row>
    <row r="206" spans="1:74" ht="13" x14ac:dyDescent="0.15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</row>
    <row r="207" spans="1:74" ht="13" x14ac:dyDescent="0.15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</row>
    <row r="208" spans="1:74" ht="13" x14ac:dyDescent="0.15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</row>
    <row r="209" spans="1:74" ht="13" x14ac:dyDescent="0.15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</row>
    <row r="210" spans="1:74" ht="13" x14ac:dyDescent="0.15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</row>
    <row r="211" spans="1:74" ht="13" x14ac:dyDescent="0.15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</row>
    <row r="212" spans="1:74" ht="13" x14ac:dyDescent="0.15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</row>
    <row r="213" spans="1:74" ht="13" x14ac:dyDescent="0.15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</row>
    <row r="214" spans="1:74" ht="13" x14ac:dyDescent="0.15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</row>
    <row r="215" spans="1:74" ht="13" x14ac:dyDescent="0.15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</row>
    <row r="216" spans="1:74" ht="13" x14ac:dyDescent="0.15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</row>
    <row r="217" spans="1:74" ht="13" x14ac:dyDescent="0.15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</row>
    <row r="218" spans="1:74" ht="13" x14ac:dyDescent="0.15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</row>
    <row r="219" spans="1:74" ht="13" x14ac:dyDescent="0.15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</row>
    <row r="220" spans="1:74" ht="13" x14ac:dyDescent="0.15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</row>
    <row r="221" spans="1:74" ht="13" x14ac:dyDescent="0.15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</row>
    <row r="222" spans="1:74" ht="13" x14ac:dyDescent="0.15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</row>
    <row r="223" spans="1:74" ht="13" x14ac:dyDescent="0.15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</row>
    <row r="224" spans="1:74" ht="13" x14ac:dyDescent="0.15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</row>
    <row r="225" spans="1:74" ht="13" x14ac:dyDescent="0.15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</row>
    <row r="226" spans="1:74" ht="13" x14ac:dyDescent="0.15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</row>
    <row r="227" spans="1:74" ht="13" x14ac:dyDescent="0.15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</row>
    <row r="228" spans="1:74" ht="13" x14ac:dyDescent="0.15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</row>
    <row r="229" spans="1:74" ht="13" x14ac:dyDescent="0.15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</row>
    <row r="230" spans="1:74" ht="13" x14ac:dyDescent="0.15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</row>
    <row r="231" spans="1:74" ht="13" x14ac:dyDescent="0.15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</row>
    <row r="232" spans="1:74" ht="13" x14ac:dyDescent="0.15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</row>
    <row r="233" spans="1:74" ht="13" x14ac:dyDescent="0.15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</row>
    <row r="234" spans="1:74" ht="13" x14ac:dyDescent="0.15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</row>
    <row r="235" spans="1:74" ht="13" x14ac:dyDescent="0.15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</row>
    <row r="236" spans="1:74" ht="13" x14ac:dyDescent="0.15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</row>
    <row r="237" spans="1:74" ht="13" x14ac:dyDescent="0.15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</row>
    <row r="238" spans="1:74" ht="13" x14ac:dyDescent="0.15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</row>
    <row r="239" spans="1:74" ht="13" x14ac:dyDescent="0.15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</row>
    <row r="240" spans="1:74" ht="13" x14ac:dyDescent="0.15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</row>
    <row r="241" spans="1:74" ht="13" x14ac:dyDescent="0.15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</row>
    <row r="242" spans="1:74" ht="13" x14ac:dyDescent="0.15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</row>
    <row r="243" spans="1:74" ht="13" x14ac:dyDescent="0.15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</row>
    <row r="244" spans="1:74" ht="13" x14ac:dyDescent="0.15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</row>
    <row r="245" spans="1:74" ht="13" x14ac:dyDescent="0.15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</row>
    <row r="246" spans="1:74" ht="13" x14ac:dyDescent="0.15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</row>
    <row r="247" spans="1:74" ht="13" x14ac:dyDescent="0.15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</row>
    <row r="248" spans="1:74" ht="13" x14ac:dyDescent="0.15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</row>
    <row r="249" spans="1:74" ht="13" x14ac:dyDescent="0.15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</row>
    <row r="250" spans="1:74" ht="13" x14ac:dyDescent="0.15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</row>
    <row r="251" spans="1:74" ht="13" x14ac:dyDescent="0.15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</row>
    <row r="252" spans="1:74" ht="13" x14ac:dyDescent="0.15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</row>
    <row r="253" spans="1:74" ht="13" x14ac:dyDescent="0.15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</row>
    <row r="254" spans="1:74" ht="13" x14ac:dyDescent="0.15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</row>
    <row r="255" spans="1:74" ht="13" x14ac:dyDescent="0.15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</row>
    <row r="256" spans="1:74" ht="13" x14ac:dyDescent="0.15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</row>
    <row r="257" spans="1:74" ht="13" x14ac:dyDescent="0.15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</row>
    <row r="258" spans="1:74" ht="13" x14ac:dyDescent="0.15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</row>
    <row r="259" spans="1:74" ht="13" x14ac:dyDescent="0.15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</row>
    <row r="260" spans="1:74" ht="13" x14ac:dyDescent="0.15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</row>
    <row r="261" spans="1:74" ht="13" x14ac:dyDescent="0.15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</row>
    <row r="262" spans="1:74" ht="13" x14ac:dyDescent="0.15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</row>
    <row r="263" spans="1:74" ht="13" x14ac:dyDescent="0.15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</row>
    <row r="264" spans="1:74" ht="13" x14ac:dyDescent="0.15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</row>
    <row r="265" spans="1:74" ht="13" x14ac:dyDescent="0.15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</row>
    <row r="266" spans="1:74" ht="13" x14ac:dyDescent="0.15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</row>
    <row r="267" spans="1:74" ht="13" x14ac:dyDescent="0.15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</row>
    <row r="268" spans="1:74" ht="13" x14ac:dyDescent="0.15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</row>
    <row r="269" spans="1:74" ht="13" x14ac:dyDescent="0.15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</row>
    <row r="270" spans="1:74" ht="13" x14ac:dyDescent="0.15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</row>
    <row r="271" spans="1:74" ht="13" x14ac:dyDescent="0.15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</row>
    <row r="272" spans="1:74" ht="13" x14ac:dyDescent="0.15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</row>
    <row r="273" spans="1:74" ht="13" x14ac:dyDescent="0.15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</row>
    <row r="274" spans="1:74" ht="13" x14ac:dyDescent="0.15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</row>
    <row r="275" spans="1:74" ht="13" x14ac:dyDescent="0.15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</row>
    <row r="276" spans="1:74" ht="13" x14ac:dyDescent="0.15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</row>
    <row r="277" spans="1:74" ht="13" x14ac:dyDescent="0.15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</row>
    <row r="278" spans="1:74" ht="13" x14ac:dyDescent="0.15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</row>
    <row r="279" spans="1:74" ht="13" x14ac:dyDescent="0.15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</row>
    <row r="280" spans="1:74" ht="13" x14ac:dyDescent="0.15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</row>
    <row r="281" spans="1:74" ht="13" x14ac:dyDescent="0.15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</row>
    <row r="282" spans="1:74" ht="13" x14ac:dyDescent="0.15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</row>
    <row r="283" spans="1:74" ht="13" x14ac:dyDescent="0.15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</row>
    <row r="284" spans="1:74" ht="13" x14ac:dyDescent="0.15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</row>
    <row r="285" spans="1:74" ht="13" x14ac:dyDescent="0.15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</row>
    <row r="286" spans="1:74" ht="13" x14ac:dyDescent="0.15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</row>
    <row r="287" spans="1:74" ht="13" x14ac:dyDescent="0.15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</row>
    <row r="288" spans="1:74" ht="13" x14ac:dyDescent="0.15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</row>
    <row r="289" spans="1:74" ht="13" x14ac:dyDescent="0.15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</row>
    <row r="290" spans="1:74" ht="13" x14ac:dyDescent="0.15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</row>
    <row r="291" spans="1:74" ht="13" x14ac:dyDescent="0.15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</row>
    <row r="292" spans="1:74" ht="13" x14ac:dyDescent="0.15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</row>
    <row r="293" spans="1:74" ht="13" x14ac:dyDescent="0.15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</row>
    <row r="294" spans="1:74" ht="13" x14ac:dyDescent="0.15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</row>
    <row r="295" spans="1:74" ht="13" x14ac:dyDescent="0.15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</row>
    <row r="296" spans="1:74" ht="13" x14ac:dyDescent="0.15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</row>
    <row r="297" spans="1:74" ht="13" x14ac:dyDescent="0.15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</row>
    <row r="298" spans="1:74" ht="13" x14ac:dyDescent="0.15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</row>
    <row r="299" spans="1:74" ht="13" x14ac:dyDescent="0.15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</row>
    <row r="300" spans="1:74" ht="13" x14ac:dyDescent="0.15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</row>
    <row r="301" spans="1:74" ht="13" x14ac:dyDescent="0.15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</row>
    <row r="302" spans="1:74" ht="13" x14ac:dyDescent="0.15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</row>
    <row r="303" spans="1:74" ht="13" x14ac:dyDescent="0.15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</row>
    <row r="304" spans="1:74" ht="13" x14ac:dyDescent="0.15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</row>
    <row r="305" spans="1:74" ht="13" x14ac:dyDescent="0.15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</row>
    <row r="306" spans="1:74" ht="13" x14ac:dyDescent="0.15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</row>
    <row r="307" spans="1:74" ht="13" x14ac:dyDescent="0.15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</row>
    <row r="308" spans="1:74" ht="13" x14ac:dyDescent="0.15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</row>
    <row r="309" spans="1:74" ht="13" x14ac:dyDescent="0.15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</row>
    <row r="310" spans="1:74" ht="13" x14ac:dyDescent="0.15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</row>
    <row r="311" spans="1:74" ht="13" x14ac:dyDescent="0.15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</row>
    <row r="312" spans="1:74" ht="13" x14ac:dyDescent="0.15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</row>
    <row r="313" spans="1:74" ht="13" x14ac:dyDescent="0.15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</row>
    <row r="314" spans="1:74" ht="13" x14ac:dyDescent="0.15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</row>
    <row r="315" spans="1:74" ht="13" x14ac:dyDescent="0.15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</row>
    <row r="316" spans="1:74" ht="13" x14ac:dyDescent="0.15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</row>
    <row r="317" spans="1:74" ht="13" x14ac:dyDescent="0.15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</row>
    <row r="318" spans="1:74" ht="13" x14ac:dyDescent="0.15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</row>
    <row r="319" spans="1:74" ht="13" x14ac:dyDescent="0.15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</row>
    <row r="320" spans="1:74" ht="13" x14ac:dyDescent="0.15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</row>
    <row r="321" spans="1:74" ht="13" x14ac:dyDescent="0.15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</row>
    <row r="322" spans="1:74" ht="13" x14ac:dyDescent="0.15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</row>
    <row r="323" spans="1:74" ht="13" x14ac:dyDescent="0.15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</row>
    <row r="324" spans="1:74" ht="13" x14ac:dyDescent="0.15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</row>
    <row r="325" spans="1:74" ht="13" x14ac:dyDescent="0.15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</row>
    <row r="326" spans="1:74" ht="13" x14ac:dyDescent="0.15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</row>
    <row r="327" spans="1:74" ht="13" x14ac:dyDescent="0.15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</row>
    <row r="328" spans="1:74" ht="13" x14ac:dyDescent="0.15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</row>
    <row r="329" spans="1:74" ht="13" x14ac:dyDescent="0.15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</row>
    <row r="330" spans="1:74" ht="13" x14ac:dyDescent="0.15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</row>
    <row r="331" spans="1:74" ht="13" x14ac:dyDescent="0.15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</row>
    <row r="332" spans="1:74" ht="13" x14ac:dyDescent="0.15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</row>
    <row r="333" spans="1:74" ht="13" x14ac:dyDescent="0.15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</row>
    <row r="334" spans="1:74" ht="13" x14ac:dyDescent="0.15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</row>
    <row r="335" spans="1:74" ht="13" x14ac:dyDescent="0.15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</row>
    <row r="336" spans="1:74" ht="13" x14ac:dyDescent="0.15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</row>
    <row r="337" spans="1:74" ht="13" x14ac:dyDescent="0.15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</row>
    <row r="338" spans="1:74" ht="13" x14ac:dyDescent="0.15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</row>
    <row r="339" spans="1:74" ht="13" x14ac:dyDescent="0.15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</row>
    <row r="340" spans="1:74" ht="13" x14ac:dyDescent="0.15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</row>
    <row r="341" spans="1:74" ht="13" x14ac:dyDescent="0.15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</row>
    <row r="342" spans="1:74" ht="13" x14ac:dyDescent="0.15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</row>
    <row r="343" spans="1:74" ht="13" x14ac:dyDescent="0.15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</row>
    <row r="344" spans="1:74" ht="13" x14ac:dyDescent="0.15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</row>
    <row r="345" spans="1:74" ht="13" x14ac:dyDescent="0.15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</row>
    <row r="346" spans="1:74" ht="13" x14ac:dyDescent="0.15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</row>
    <row r="347" spans="1:74" ht="13" x14ac:dyDescent="0.15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</row>
    <row r="348" spans="1:74" ht="13" x14ac:dyDescent="0.15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</row>
    <row r="349" spans="1:74" ht="13" x14ac:dyDescent="0.15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</row>
    <row r="350" spans="1:74" ht="13" x14ac:dyDescent="0.15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</row>
    <row r="351" spans="1:74" ht="13" x14ac:dyDescent="0.15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</row>
    <row r="352" spans="1:74" ht="13" x14ac:dyDescent="0.15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</row>
    <row r="353" spans="1:74" ht="13" x14ac:dyDescent="0.15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</row>
    <row r="354" spans="1:74" ht="13" x14ac:dyDescent="0.15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</row>
    <row r="355" spans="1:74" ht="13" x14ac:dyDescent="0.15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</row>
    <row r="356" spans="1:74" ht="13" x14ac:dyDescent="0.15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</row>
    <row r="357" spans="1:74" ht="13" x14ac:dyDescent="0.15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</row>
    <row r="358" spans="1:74" ht="13" x14ac:dyDescent="0.15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</row>
    <row r="359" spans="1:74" ht="13" x14ac:dyDescent="0.15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</row>
    <row r="360" spans="1:74" ht="13" x14ac:dyDescent="0.15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</row>
    <row r="361" spans="1:74" ht="13" x14ac:dyDescent="0.15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</row>
    <row r="362" spans="1:74" ht="13" x14ac:dyDescent="0.15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</row>
    <row r="363" spans="1:74" ht="13" x14ac:dyDescent="0.15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</row>
    <row r="364" spans="1:74" ht="13" x14ac:dyDescent="0.15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</row>
    <row r="365" spans="1:74" ht="13" x14ac:dyDescent="0.15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</row>
    <row r="366" spans="1:74" ht="13" x14ac:dyDescent="0.15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</row>
    <row r="367" spans="1:74" ht="13" x14ac:dyDescent="0.15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</row>
    <row r="368" spans="1:74" ht="13" x14ac:dyDescent="0.15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</row>
    <row r="369" spans="1:74" ht="13" x14ac:dyDescent="0.15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</row>
    <row r="370" spans="1:74" ht="13" x14ac:dyDescent="0.15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</row>
    <row r="371" spans="1:74" ht="13" x14ac:dyDescent="0.15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</row>
    <row r="372" spans="1:74" ht="13" x14ac:dyDescent="0.15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</row>
    <row r="373" spans="1:74" ht="13" x14ac:dyDescent="0.15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</row>
    <row r="374" spans="1:74" ht="13" x14ac:dyDescent="0.15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</row>
    <row r="375" spans="1:74" ht="13" x14ac:dyDescent="0.15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</row>
    <row r="376" spans="1:74" ht="13" x14ac:dyDescent="0.15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</row>
    <row r="377" spans="1:74" ht="13" x14ac:dyDescent="0.15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</row>
    <row r="378" spans="1:74" ht="13" x14ac:dyDescent="0.15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</row>
    <row r="379" spans="1:74" ht="13" x14ac:dyDescent="0.15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</row>
    <row r="380" spans="1:74" ht="13" x14ac:dyDescent="0.15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</row>
    <row r="381" spans="1:74" ht="13" x14ac:dyDescent="0.15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</row>
    <row r="382" spans="1:74" ht="13" x14ac:dyDescent="0.15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</row>
    <row r="383" spans="1:74" ht="13" x14ac:dyDescent="0.15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</row>
    <row r="384" spans="1:74" ht="13" x14ac:dyDescent="0.15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</row>
    <row r="385" spans="1:74" ht="13" x14ac:dyDescent="0.15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</row>
    <row r="386" spans="1:74" ht="13" x14ac:dyDescent="0.15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</row>
    <row r="387" spans="1:74" ht="13" x14ac:dyDescent="0.15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</row>
    <row r="388" spans="1:74" ht="13" x14ac:dyDescent="0.15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</row>
    <row r="389" spans="1:74" ht="13" x14ac:dyDescent="0.15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</row>
    <row r="390" spans="1:74" ht="13" x14ac:dyDescent="0.15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</row>
    <row r="391" spans="1:74" ht="13" x14ac:dyDescent="0.15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</row>
    <row r="392" spans="1:74" ht="13" x14ac:dyDescent="0.15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</row>
    <row r="393" spans="1:74" ht="13" x14ac:dyDescent="0.15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</row>
    <row r="394" spans="1:74" ht="13" x14ac:dyDescent="0.15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</row>
    <row r="395" spans="1:74" ht="13" x14ac:dyDescent="0.15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</row>
    <row r="396" spans="1:74" ht="13" x14ac:dyDescent="0.15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</row>
    <row r="397" spans="1:74" ht="13" x14ac:dyDescent="0.15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</row>
    <row r="398" spans="1:74" ht="13" x14ac:dyDescent="0.15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</row>
    <row r="399" spans="1:74" ht="13" x14ac:dyDescent="0.15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</row>
    <row r="400" spans="1:74" ht="13" x14ac:dyDescent="0.15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</row>
    <row r="401" spans="1:74" ht="13" x14ac:dyDescent="0.15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</row>
    <row r="402" spans="1:74" ht="13" x14ac:dyDescent="0.15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</row>
    <row r="403" spans="1:74" ht="13" x14ac:dyDescent="0.15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</row>
    <row r="404" spans="1:74" ht="13" x14ac:dyDescent="0.15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</row>
    <row r="405" spans="1:74" ht="13" x14ac:dyDescent="0.15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</row>
    <row r="406" spans="1:74" ht="13" x14ac:dyDescent="0.15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</row>
    <row r="407" spans="1:74" ht="13" x14ac:dyDescent="0.15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</row>
    <row r="408" spans="1:74" ht="13" x14ac:dyDescent="0.15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</row>
    <row r="409" spans="1:74" ht="13" x14ac:dyDescent="0.15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</row>
    <row r="410" spans="1:74" ht="13" x14ac:dyDescent="0.15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</row>
    <row r="411" spans="1:74" ht="13" x14ac:dyDescent="0.15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</row>
    <row r="412" spans="1:74" ht="13" x14ac:dyDescent="0.15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</row>
    <row r="413" spans="1:74" ht="13" x14ac:dyDescent="0.15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</row>
    <row r="414" spans="1:74" ht="13" x14ac:dyDescent="0.15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</row>
    <row r="415" spans="1:74" ht="13" x14ac:dyDescent="0.15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</row>
    <row r="416" spans="1:74" ht="13" x14ac:dyDescent="0.15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</row>
    <row r="417" spans="1:74" ht="13" x14ac:dyDescent="0.15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</row>
    <row r="418" spans="1:74" ht="13" x14ac:dyDescent="0.15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</row>
    <row r="419" spans="1:74" ht="13" x14ac:dyDescent="0.15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</row>
    <row r="420" spans="1:74" ht="13" x14ac:dyDescent="0.15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</row>
    <row r="421" spans="1:74" ht="13" x14ac:dyDescent="0.15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</row>
    <row r="422" spans="1:74" ht="13" x14ac:dyDescent="0.15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</row>
    <row r="423" spans="1:74" ht="13" x14ac:dyDescent="0.15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</row>
    <row r="424" spans="1:74" ht="13" x14ac:dyDescent="0.15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</row>
    <row r="425" spans="1:74" ht="13" x14ac:dyDescent="0.15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</row>
    <row r="426" spans="1:74" ht="13" x14ac:dyDescent="0.15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</row>
    <row r="427" spans="1:74" ht="13" x14ac:dyDescent="0.15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</row>
    <row r="428" spans="1:74" ht="13" x14ac:dyDescent="0.15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</row>
    <row r="429" spans="1:74" ht="13" x14ac:dyDescent="0.15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</row>
    <row r="430" spans="1:74" ht="13" x14ac:dyDescent="0.15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</row>
    <row r="431" spans="1:74" ht="13" x14ac:dyDescent="0.15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</row>
    <row r="432" spans="1:74" ht="13" x14ac:dyDescent="0.15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</row>
    <row r="433" spans="1:74" ht="13" x14ac:dyDescent="0.15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</row>
    <row r="434" spans="1:74" ht="13" x14ac:dyDescent="0.15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</row>
    <row r="435" spans="1:74" ht="13" x14ac:dyDescent="0.15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</row>
    <row r="436" spans="1:74" ht="13" x14ac:dyDescent="0.15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</row>
    <row r="437" spans="1:74" ht="13" x14ac:dyDescent="0.15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</row>
    <row r="438" spans="1:74" ht="13" x14ac:dyDescent="0.15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</row>
    <row r="439" spans="1:74" ht="13" x14ac:dyDescent="0.15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</row>
    <row r="440" spans="1:74" ht="13" x14ac:dyDescent="0.15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</row>
    <row r="441" spans="1:74" ht="13" x14ac:dyDescent="0.15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</row>
    <row r="442" spans="1:74" ht="13" x14ac:dyDescent="0.15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</row>
    <row r="443" spans="1:74" ht="13" x14ac:dyDescent="0.15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</row>
    <row r="444" spans="1:74" ht="13" x14ac:dyDescent="0.15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</row>
    <row r="445" spans="1:74" ht="13" x14ac:dyDescent="0.15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</row>
    <row r="446" spans="1:74" ht="13" x14ac:dyDescent="0.15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</row>
    <row r="447" spans="1:74" ht="13" x14ac:dyDescent="0.15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</row>
    <row r="448" spans="1:74" ht="13" x14ac:dyDescent="0.15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</row>
    <row r="449" spans="1:74" ht="13" x14ac:dyDescent="0.15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</row>
    <row r="450" spans="1:74" ht="13" x14ac:dyDescent="0.15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</row>
    <row r="451" spans="1:74" ht="13" x14ac:dyDescent="0.15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</row>
    <row r="452" spans="1:74" ht="13" x14ac:dyDescent="0.15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</row>
    <row r="453" spans="1:74" ht="13" x14ac:dyDescent="0.15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</row>
    <row r="454" spans="1:74" ht="13" x14ac:dyDescent="0.15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</row>
    <row r="455" spans="1:74" ht="13" x14ac:dyDescent="0.15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</row>
    <row r="456" spans="1:74" ht="13" x14ac:dyDescent="0.15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</row>
    <row r="457" spans="1:74" ht="13" x14ac:dyDescent="0.15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</row>
    <row r="458" spans="1:74" ht="13" x14ac:dyDescent="0.15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</row>
    <row r="459" spans="1:74" ht="13" x14ac:dyDescent="0.15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</row>
    <row r="460" spans="1:74" ht="13" x14ac:dyDescent="0.15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</row>
    <row r="461" spans="1:74" ht="13" x14ac:dyDescent="0.15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</row>
    <row r="462" spans="1:74" ht="13" x14ac:dyDescent="0.15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</row>
    <row r="463" spans="1:74" ht="13" x14ac:dyDescent="0.15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</row>
    <row r="464" spans="1:74" ht="13" x14ac:dyDescent="0.15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</row>
    <row r="465" spans="1:74" ht="13" x14ac:dyDescent="0.15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</row>
    <row r="466" spans="1:74" ht="13" x14ac:dyDescent="0.15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</row>
    <row r="467" spans="1:74" ht="13" x14ac:dyDescent="0.15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</row>
    <row r="468" spans="1:74" ht="13" x14ac:dyDescent="0.15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</row>
    <row r="469" spans="1:74" ht="13" x14ac:dyDescent="0.15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</row>
    <row r="470" spans="1:74" ht="13" x14ac:dyDescent="0.15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</row>
    <row r="471" spans="1:74" ht="13" x14ac:dyDescent="0.15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</row>
    <row r="472" spans="1:74" ht="13" x14ac:dyDescent="0.15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</row>
    <row r="473" spans="1:74" ht="13" x14ac:dyDescent="0.15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</row>
    <row r="474" spans="1:74" ht="13" x14ac:dyDescent="0.15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</row>
    <row r="475" spans="1:74" ht="13" x14ac:dyDescent="0.15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</row>
    <row r="476" spans="1:74" ht="13" x14ac:dyDescent="0.15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</row>
    <row r="477" spans="1:74" ht="13" x14ac:dyDescent="0.15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</row>
    <row r="478" spans="1:74" ht="13" x14ac:dyDescent="0.15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</row>
    <row r="479" spans="1:74" ht="13" x14ac:dyDescent="0.15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</row>
    <row r="480" spans="1:74" ht="13" x14ac:dyDescent="0.15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</row>
    <row r="481" spans="1:74" ht="13" x14ac:dyDescent="0.15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</row>
    <row r="482" spans="1:74" ht="13" x14ac:dyDescent="0.15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</row>
    <row r="483" spans="1:74" ht="13" x14ac:dyDescent="0.15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</row>
    <row r="484" spans="1:74" ht="13" x14ac:dyDescent="0.15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</row>
    <row r="485" spans="1:74" ht="13" x14ac:dyDescent="0.15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</row>
    <row r="486" spans="1:74" ht="13" x14ac:dyDescent="0.15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</row>
    <row r="487" spans="1:74" ht="13" x14ac:dyDescent="0.15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</row>
    <row r="488" spans="1:74" ht="13" x14ac:dyDescent="0.15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</row>
    <row r="489" spans="1:74" ht="13" x14ac:dyDescent="0.15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</row>
    <row r="490" spans="1:74" ht="13" x14ac:dyDescent="0.15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</row>
    <row r="491" spans="1:74" ht="13" x14ac:dyDescent="0.15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</row>
    <row r="492" spans="1:74" ht="13" x14ac:dyDescent="0.15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</row>
    <row r="493" spans="1:74" ht="13" x14ac:dyDescent="0.15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</row>
    <row r="494" spans="1:74" ht="13" x14ac:dyDescent="0.15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</row>
    <row r="495" spans="1:74" ht="13" x14ac:dyDescent="0.15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</row>
    <row r="496" spans="1:74" ht="13" x14ac:dyDescent="0.15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</row>
    <row r="497" spans="1:74" ht="13" x14ac:dyDescent="0.15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</row>
    <row r="498" spans="1:74" ht="13" x14ac:dyDescent="0.15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</row>
    <row r="499" spans="1:74" ht="13" x14ac:dyDescent="0.15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</row>
    <row r="500" spans="1:74" ht="13" x14ac:dyDescent="0.15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</row>
    <row r="501" spans="1:74" ht="13" x14ac:dyDescent="0.15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</row>
    <row r="502" spans="1:74" ht="13" x14ac:dyDescent="0.15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</row>
    <row r="503" spans="1:74" ht="13" x14ac:dyDescent="0.15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</row>
    <row r="504" spans="1:74" ht="13" x14ac:dyDescent="0.15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</row>
    <row r="505" spans="1:74" ht="13" x14ac:dyDescent="0.15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</row>
    <row r="506" spans="1:74" ht="13" x14ac:dyDescent="0.15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</row>
    <row r="507" spans="1:74" ht="13" x14ac:dyDescent="0.15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</row>
    <row r="508" spans="1:74" ht="13" x14ac:dyDescent="0.15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</row>
    <row r="509" spans="1:74" ht="13" x14ac:dyDescent="0.15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</row>
    <row r="510" spans="1:74" ht="13" x14ac:dyDescent="0.15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</row>
    <row r="511" spans="1:74" ht="13" x14ac:dyDescent="0.15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</row>
    <row r="512" spans="1:74" ht="13" x14ac:dyDescent="0.15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</row>
    <row r="513" spans="1:74" ht="13" x14ac:dyDescent="0.15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</row>
    <row r="514" spans="1:74" ht="13" x14ac:dyDescent="0.15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</row>
    <row r="515" spans="1:74" ht="13" x14ac:dyDescent="0.15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</row>
    <row r="516" spans="1:74" ht="13" x14ac:dyDescent="0.15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</row>
    <row r="517" spans="1:74" ht="13" x14ac:dyDescent="0.15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</row>
    <row r="518" spans="1:74" ht="13" x14ac:dyDescent="0.15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</row>
    <row r="519" spans="1:74" ht="13" x14ac:dyDescent="0.15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</row>
    <row r="520" spans="1:74" ht="13" x14ac:dyDescent="0.15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</row>
    <row r="521" spans="1:74" ht="13" x14ac:dyDescent="0.15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</row>
    <row r="522" spans="1:74" ht="13" x14ac:dyDescent="0.15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</row>
    <row r="523" spans="1:74" ht="13" x14ac:dyDescent="0.15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</row>
    <row r="524" spans="1:74" ht="13" x14ac:dyDescent="0.15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</row>
    <row r="525" spans="1:74" ht="13" x14ac:dyDescent="0.15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</row>
    <row r="526" spans="1:74" ht="13" x14ac:dyDescent="0.15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</row>
    <row r="527" spans="1:74" ht="13" x14ac:dyDescent="0.15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</row>
    <row r="528" spans="1:74" ht="13" x14ac:dyDescent="0.15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</row>
    <row r="529" spans="1:74" ht="13" x14ac:dyDescent="0.15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</row>
    <row r="530" spans="1:74" ht="13" x14ac:dyDescent="0.15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</row>
    <row r="531" spans="1:74" ht="13" x14ac:dyDescent="0.15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</row>
    <row r="532" spans="1:74" ht="13" x14ac:dyDescent="0.15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</row>
    <row r="533" spans="1:74" ht="13" x14ac:dyDescent="0.15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</row>
    <row r="534" spans="1:74" ht="13" x14ac:dyDescent="0.15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</row>
    <row r="535" spans="1:74" ht="13" x14ac:dyDescent="0.15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</row>
    <row r="536" spans="1:74" ht="13" x14ac:dyDescent="0.15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</row>
    <row r="537" spans="1:74" ht="13" x14ac:dyDescent="0.15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</row>
    <row r="538" spans="1:74" ht="13" x14ac:dyDescent="0.15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</row>
    <row r="539" spans="1:74" ht="13" x14ac:dyDescent="0.15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</row>
    <row r="540" spans="1:74" ht="13" x14ac:dyDescent="0.15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</row>
    <row r="541" spans="1:74" ht="13" x14ac:dyDescent="0.15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</row>
    <row r="542" spans="1:74" ht="13" x14ac:dyDescent="0.15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</row>
    <row r="543" spans="1:74" ht="13" x14ac:dyDescent="0.15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</row>
    <row r="544" spans="1:74" ht="13" x14ac:dyDescent="0.15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</row>
    <row r="545" spans="1:74" ht="13" x14ac:dyDescent="0.15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</row>
    <row r="546" spans="1:74" ht="13" x14ac:dyDescent="0.15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</row>
    <row r="547" spans="1:74" ht="13" x14ac:dyDescent="0.15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</row>
    <row r="548" spans="1:74" ht="13" x14ac:dyDescent="0.15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</row>
    <row r="549" spans="1:74" ht="13" x14ac:dyDescent="0.15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</row>
    <row r="550" spans="1:74" ht="13" x14ac:dyDescent="0.15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</row>
    <row r="551" spans="1:74" ht="13" x14ac:dyDescent="0.15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</row>
    <row r="552" spans="1:74" ht="13" x14ac:dyDescent="0.15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</row>
    <row r="553" spans="1:74" ht="13" x14ac:dyDescent="0.15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</row>
    <row r="554" spans="1:74" ht="13" x14ac:dyDescent="0.15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</row>
    <row r="555" spans="1:74" ht="13" x14ac:dyDescent="0.15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</row>
    <row r="556" spans="1:74" ht="13" x14ac:dyDescent="0.15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</row>
    <row r="557" spans="1:74" ht="13" x14ac:dyDescent="0.15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</row>
    <row r="558" spans="1:74" ht="13" x14ac:dyDescent="0.15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</row>
    <row r="559" spans="1:74" ht="13" x14ac:dyDescent="0.15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</row>
    <row r="560" spans="1:74" ht="13" x14ac:dyDescent="0.15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</row>
    <row r="561" spans="1:74" ht="13" x14ac:dyDescent="0.15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</row>
    <row r="562" spans="1:74" ht="13" x14ac:dyDescent="0.15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</row>
    <row r="563" spans="1:74" ht="13" x14ac:dyDescent="0.15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</row>
    <row r="564" spans="1:74" ht="13" x14ac:dyDescent="0.15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</row>
    <row r="565" spans="1:74" ht="13" x14ac:dyDescent="0.15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</row>
    <row r="566" spans="1:74" ht="13" x14ac:dyDescent="0.15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</row>
    <row r="567" spans="1:74" ht="13" x14ac:dyDescent="0.15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</row>
    <row r="568" spans="1:74" ht="13" x14ac:dyDescent="0.15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</row>
    <row r="569" spans="1:74" ht="13" x14ac:dyDescent="0.15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</row>
    <row r="570" spans="1:74" ht="13" x14ac:dyDescent="0.15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</row>
    <row r="571" spans="1:74" ht="13" x14ac:dyDescent="0.15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</row>
    <row r="572" spans="1:74" ht="13" x14ac:dyDescent="0.15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</row>
    <row r="573" spans="1:74" ht="13" x14ac:dyDescent="0.15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</row>
    <row r="574" spans="1:74" ht="13" x14ac:dyDescent="0.15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</row>
    <row r="575" spans="1:74" ht="13" x14ac:dyDescent="0.15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</row>
    <row r="576" spans="1:74" ht="13" x14ac:dyDescent="0.15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</row>
    <row r="577" spans="1:74" ht="13" x14ac:dyDescent="0.15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</row>
    <row r="578" spans="1:74" ht="13" x14ac:dyDescent="0.15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</row>
    <row r="579" spans="1:74" ht="13" x14ac:dyDescent="0.15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</row>
    <row r="580" spans="1:74" ht="13" x14ac:dyDescent="0.15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</row>
    <row r="581" spans="1:74" ht="13" x14ac:dyDescent="0.15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</row>
    <row r="582" spans="1:74" ht="13" x14ac:dyDescent="0.15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</row>
    <row r="583" spans="1:74" ht="13" x14ac:dyDescent="0.15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</row>
    <row r="584" spans="1:74" ht="13" x14ac:dyDescent="0.15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</row>
    <row r="585" spans="1:74" ht="13" x14ac:dyDescent="0.15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</row>
    <row r="586" spans="1:74" ht="13" x14ac:dyDescent="0.15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</row>
    <row r="587" spans="1:74" ht="13" x14ac:dyDescent="0.15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</row>
    <row r="588" spans="1:74" ht="13" x14ac:dyDescent="0.15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</row>
    <row r="589" spans="1:74" ht="13" x14ac:dyDescent="0.15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</row>
    <row r="590" spans="1:74" ht="13" x14ac:dyDescent="0.15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</row>
    <row r="591" spans="1:74" ht="13" x14ac:dyDescent="0.15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</row>
    <row r="592" spans="1:74" ht="13" x14ac:dyDescent="0.15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</row>
    <row r="593" spans="1:74" ht="13" x14ac:dyDescent="0.15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</row>
    <row r="594" spans="1:74" ht="13" x14ac:dyDescent="0.15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</row>
    <row r="595" spans="1:74" ht="13" x14ac:dyDescent="0.15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</row>
    <row r="596" spans="1:74" ht="13" x14ac:dyDescent="0.15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</row>
    <row r="597" spans="1:74" ht="13" x14ac:dyDescent="0.15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</row>
    <row r="598" spans="1:74" ht="13" x14ac:dyDescent="0.15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</row>
    <row r="599" spans="1:74" ht="13" x14ac:dyDescent="0.15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</row>
    <row r="600" spans="1:74" ht="13" x14ac:dyDescent="0.15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</row>
    <row r="601" spans="1:74" ht="13" x14ac:dyDescent="0.15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</row>
    <row r="602" spans="1:74" ht="13" x14ac:dyDescent="0.15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</row>
    <row r="603" spans="1:74" ht="13" x14ac:dyDescent="0.15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</row>
    <row r="604" spans="1:74" ht="13" x14ac:dyDescent="0.15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</row>
    <row r="605" spans="1:74" ht="13" x14ac:dyDescent="0.15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</row>
    <row r="606" spans="1:74" ht="13" x14ac:dyDescent="0.15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</row>
    <row r="607" spans="1:74" ht="13" x14ac:dyDescent="0.15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</row>
    <row r="608" spans="1:74" ht="13" x14ac:dyDescent="0.15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</row>
    <row r="609" spans="1:74" ht="13" x14ac:dyDescent="0.15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</row>
    <row r="610" spans="1:74" ht="13" x14ac:dyDescent="0.15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</row>
    <row r="611" spans="1:74" ht="13" x14ac:dyDescent="0.15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</row>
    <row r="612" spans="1:74" ht="13" x14ac:dyDescent="0.15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</row>
    <row r="613" spans="1:74" ht="13" x14ac:dyDescent="0.15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</row>
    <row r="614" spans="1:74" ht="13" x14ac:dyDescent="0.15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</row>
    <row r="615" spans="1:74" ht="13" x14ac:dyDescent="0.15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</row>
    <row r="616" spans="1:74" ht="13" x14ac:dyDescent="0.15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</row>
    <row r="617" spans="1:74" ht="13" x14ac:dyDescent="0.15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</row>
    <row r="618" spans="1:74" ht="13" x14ac:dyDescent="0.15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</row>
    <row r="619" spans="1:74" ht="13" x14ac:dyDescent="0.15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</row>
    <row r="620" spans="1:74" ht="13" x14ac:dyDescent="0.15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</row>
    <row r="621" spans="1:74" ht="13" x14ac:dyDescent="0.15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</row>
    <row r="622" spans="1:74" ht="13" x14ac:dyDescent="0.15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</row>
    <row r="623" spans="1:74" ht="13" x14ac:dyDescent="0.15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</row>
    <row r="624" spans="1:74" ht="13" x14ac:dyDescent="0.15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</row>
    <row r="625" spans="1:74" ht="13" x14ac:dyDescent="0.15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</row>
    <row r="626" spans="1:74" ht="13" x14ac:dyDescent="0.15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</row>
    <row r="627" spans="1:74" ht="13" x14ac:dyDescent="0.15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</row>
    <row r="628" spans="1:74" ht="13" x14ac:dyDescent="0.15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</row>
    <row r="629" spans="1:74" ht="13" x14ac:dyDescent="0.15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</row>
    <row r="630" spans="1:74" ht="13" x14ac:dyDescent="0.15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</row>
    <row r="631" spans="1:74" ht="13" x14ac:dyDescent="0.15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</row>
    <row r="632" spans="1:74" ht="13" x14ac:dyDescent="0.15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</row>
    <row r="633" spans="1:74" ht="13" x14ac:dyDescent="0.15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</row>
    <row r="634" spans="1:74" ht="13" x14ac:dyDescent="0.15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</row>
    <row r="635" spans="1:74" ht="13" x14ac:dyDescent="0.15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</row>
    <row r="636" spans="1:74" ht="13" x14ac:dyDescent="0.15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</row>
    <row r="637" spans="1:74" ht="13" x14ac:dyDescent="0.15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</row>
    <row r="638" spans="1:74" ht="13" x14ac:dyDescent="0.15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</row>
    <row r="639" spans="1:74" ht="13" x14ac:dyDescent="0.15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</row>
    <row r="640" spans="1:74" ht="13" x14ac:dyDescent="0.15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</row>
    <row r="641" spans="1:74" ht="13" x14ac:dyDescent="0.15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</row>
    <row r="642" spans="1:74" ht="13" x14ac:dyDescent="0.15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</row>
    <row r="643" spans="1:74" ht="13" x14ac:dyDescent="0.15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</row>
    <row r="644" spans="1:74" ht="13" x14ac:dyDescent="0.15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</row>
    <row r="645" spans="1:74" ht="13" x14ac:dyDescent="0.15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</row>
    <row r="646" spans="1:74" ht="13" x14ac:dyDescent="0.15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</row>
    <row r="647" spans="1:74" ht="13" x14ac:dyDescent="0.15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</row>
    <row r="648" spans="1:74" ht="13" x14ac:dyDescent="0.15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</row>
    <row r="649" spans="1:74" ht="13" x14ac:dyDescent="0.15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</row>
    <row r="650" spans="1:74" ht="13" x14ac:dyDescent="0.15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</row>
    <row r="651" spans="1:74" ht="13" x14ac:dyDescent="0.15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</row>
    <row r="652" spans="1:74" ht="13" x14ac:dyDescent="0.15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</row>
    <row r="653" spans="1:74" ht="13" x14ac:dyDescent="0.15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</row>
    <row r="654" spans="1:74" ht="13" x14ac:dyDescent="0.15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</row>
    <row r="655" spans="1:74" ht="13" x14ac:dyDescent="0.15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</row>
    <row r="656" spans="1:74" ht="13" x14ac:dyDescent="0.15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</row>
    <row r="657" spans="1:74" ht="13" x14ac:dyDescent="0.15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</row>
    <row r="658" spans="1:74" ht="13" x14ac:dyDescent="0.15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</row>
    <row r="659" spans="1:74" ht="13" x14ac:dyDescent="0.15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</row>
    <row r="660" spans="1:74" ht="13" x14ac:dyDescent="0.15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</row>
    <row r="661" spans="1:74" ht="13" x14ac:dyDescent="0.15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</row>
    <row r="662" spans="1:74" ht="13" x14ac:dyDescent="0.15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</row>
    <row r="663" spans="1:74" ht="13" x14ac:dyDescent="0.15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</row>
    <row r="664" spans="1:74" ht="13" x14ac:dyDescent="0.15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</row>
    <row r="665" spans="1:74" ht="13" x14ac:dyDescent="0.15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</row>
    <row r="666" spans="1:74" ht="13" x14ac:dyDescent="0.15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</row>
    <row r="667" spans="1:74" ht="13" x14ac:dyDescent="0.15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</row>
    <row r="668" spans="1:74" ht="13" x14ac:dyDescent="0.15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</row>
    <row r="669" spans="1:74" ht="13" x14ac:dyDescent="0.15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</row>
    <row r="670" spans="1:74" ht="13" x14ac:dyDescent="0.15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</row>
    <row r="671" spans="1:74" ht="13" x14ac:dyDescent="0.15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</row>
    <row r="672" spans="1:74" ht="13" x14ac:dyDescent="0.15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</row>
    <row r="673" spans="1:74" ht="13" x14ac:dyDescent="0.15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</row>
    <row r="674" spans="1:74" ht="13" x14ac:dyDescent="0.15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</row>
    <row r="675" spans="1:74" ht="13" x14ac:dyDescent="0.15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</row>
    <row r="676" spans="1:74" ht="13" x14ac:dyDescent="0.15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</row>
    <row r="677" spans="1:74" ht="13" x14ac:dyDescent="0.15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</row>
    <row r="678" spans="1:74" ht="13" x14ac:dyDescent="0.15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</row>
    <row r="679" spans="1:74" ht="13" x14ac:dyDescent="0.15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</row>
    <row r="680" spans="1:74" ht="13" x14ac:dyDescent="0.15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</row>
    <row r="681" spans="1:74" ht="13" x14ac:dyDescent="0.15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</row>
    <row r="682" spans="1:74" ht="13" x14ac:dyDescent="0.15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</row>
    <row r="683" spans="1:74" ht="13" x14ac:dyDescent="0.15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</row>
    <row r="684" spans="1:74" ht="13" x14ac:dyDescent="0.15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</row>
    <row r="685" spans="1:74" ht="13" x14ac:dyDescent="0.15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</row>
    <row r="686" spans="1:74" ht="13" x14ac:dyDescent="0.15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</row>
    <row r="687" spans="1:74" ht="13" x14ac:dyDescent="0.15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</row>
    <row r="688" spans="1:74" ht="13" x14ac:dyDescent="0.15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</row>
    <row r="689" spans="1:74" ht="13" x14ac:dyDescent="0.15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</row>
    <row r="690" spans="1:74" ht="13" x14ac:dyDescent="0.15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</row>
    <row r="691" spans="1:74" ht="13" x14ac:dyDescent="0.15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</row>
    <row r="692" spans="1:74" ht="13" x14ac:dyDescent="0.15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</row>
    <row r="693" spans="1:74" ht="13" x14ac:dyDescent="0.15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</row>
    <row r="694" spans="1:74" ht="13" x14ac:dyDescent="0.15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</row>
    <row r="695" spans="1:74" ht="13" x14ac:dyDescent="0.15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</row>
    <row r="696" spans="1:74" ht="13" x14ac:dyDescent="0.15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</row>
    <row r="697" spans="1:74" ht="13" x14ac:dyDescent="0.15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</row>
    <row r="698" spans="1:74" ht="13" x14ac:dyDescent="0.15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</row>
    <row r="699" spans="1:74" ht="13" x14ac:dyDescent="0.15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</row>
    <row r="700" spans="1:74" ht="13" x14ac:dyDescent="0.15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</row>
    <row r="701" spans="1:74" ht="13" x14ac:dyDescent="0.15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</row>
    <row r="702" spans="1:74" ht="13" x14ac:dyDescent="0.15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</row>
    <row r="703" spans="1:74" ht="13" x14ac:dyDescent="0.15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</row>
    <row r="704" spans="1:74" ht="13" x14ac:dyDescent="0.15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</row>
    <row r="705" spans="1:74" ht="13" x14ac:dyDescent="0.15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</row>
    <row r="706" spans="1:74" ht="13" x14ac:dyDescent="0.15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</row>
    <row r="707" spans="1:74" ht="13" x14ac:dyDescent="0.15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</row>
    <row r="708" spans="1:74" ht="13" x14ac:dyDescent="0.15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</row>
    <row r="709" spans="1:74" ht="13" x14ac:dyDescent="0.15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</row>
    <row r="710" spans="1:74" ht="13" x14ac:dyDescent="0.15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</row>
    <row r="711" spans="1:74" ht="13" x14ac:dyDescent="0.15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</row>
    <row r="712" spans="1:74" ht="13" x14ac:dyDescent="0.15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</row>
    <row r="713" spans="1:74" ht="13" x14ac:dyDescent="0.15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</row>
    <row r="714" spans="1:74" ht="13" x14ac:dyDescent="0.15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</row>
    <row r="715" spans="1:74" ht="13" x14ac:dyDescent="0.15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</row>
    <row r="716" spans="1:74" ht="13" x14ac:dyDescent="0.15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</row>
    <row r="717" spans="1:74" ht="13" x14ac:dyDescent="0.15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</row>
    <row r="718" spans="1:74" ht="13" x14ac:dyDescent="0.15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</row>
    <row r="719" spans="1:74" ht="13" x14ac:dyDescent="0.15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</row>
    <row r="720" spans="1:74" ht="13" x14ac:dyDescent="0.15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</row>
    <row r="721" spans="1:74" ht="13" x14ac:dyDescent="0.15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</row>
    <row r="722" spans="1:74" ht="13" x14ac:dyDescent="0.15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</row>
    <row r="723" spans="1:74" ht="13" x14ac:dyDescent="0.15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</row>
    <row r="724" spans="1:74" ht="13" x14ac:dyDescent="0.15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</row>
    <row r="725" spans="1:74" ht="13" x14ac:dyDescent="0.15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</row>
    <row r="726" spans="1:74" ht="13" x14ac:dyDescent="0.15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</row>
    <row r="727" spans="1:74" ht="13" x14ac:dyDescent="0.15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</row>
    <row r="728" spans="1:74" ht="13" x14ac:dyDescent="0.15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</row>
    <row r="729" spans="1:74" ht="13" x14ac:dyDescent="0.15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</row>
    <row r="730" spans="1:74" ht="13" x14ac:dyDescent="0.15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</row>
    <row r="731" spans="1:74" ht="13" x14ac:dyDescent="0.15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</row>
    <row r="732" spans="1:74" ht="13" x14ac:dyDescent="0.15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</row>
    <row r="733" spans="1:74" ht="13" x14ac:dyDescent="0.15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</row>
    <row r="734" spans="1:74" ht="13" x14ac:dyDescent="0.15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</row>
    <row r="735" spans="1:74" ht="13" x14ac:dyDescent="0.15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</row>
    <row r="736" spans="1:74" ht="13" x14ac:dyDescent="0.15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</row>
    <row r="737" spans="1:74" ht="13" x14ac:dyDescent="0.15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</row>
    <row r="738" spans="1:74" ht="13" x14ac:dyDescent="0.15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</row>
    <row r="739" spans="1:74" ht="13" x14ac:dyDescent="0.15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</row>
    <row r="740" spans="1:74" ht="13" x14ac:dyDescent="0.15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</row>
    <row r="741" spans="1:74" ht="13" x14ac:dyDescent="0.15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</row>
    <row r="742" spans="1:74" ht="13" x14ac:dyDescent="0.15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</row>
    <row r="743" spans="1:74" ht="13" x14ac:dyDescent="0.15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</row>
    <row r="744" spans="1:74" ht="13" x14ac:dyDescent="0.15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</row>
    <row r="745" spans="1:74" ht="13" x14ac:dyDescent="0.15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</row>
    <row r="746" spans="1:74" ht="13" x14ac:dyDescent="0.15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</row>
    <row r="747" spans="1:74" ht="13" x14ac:dyDescent="0.15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</row>
    <row r="748" spans="1:74" ht="13" x14ac:dyDescent="0.15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</row>
    <row r="749" spans="1:74" ht="13" x14ac:dyDescent="0.15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</row>
    <row r="750" spans="1:74" ht="13" x14ac:dyDescent="0.15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</row>
    <row r="751" spans="1:74" ht="13" x14ac:dyDescent="0.15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</row>
    <row r="752" spans="1:74" ht="13" x14ac:dyDescent="0.15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</row>
    <row r="753" spans="1:74" ht="13" x14ac:dyDescent="0.15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</row>
    <row r="754" spans="1:74" ht="13" x14ac:dyDescent="0.15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</row>
    <row r="755" spans="1:74" ht="13" x14ac:dyDescent="0.15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</row>
    <row r="756" spans="1:74" ht="13" x14ac:dyDescent="0.15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</row>
    <row r="757" spans="1:74" ht="13" x14ac:dyDescent="0.15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</row>
    <row r="758" spans="1:74" ht="13" x14ac:dyDescent="0.15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</row>
    <row r="759" spans="1:74" ht="13" x14ac:dyDescent="0.15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</row>
    <row r="760" spans="1:74" ht="13" x14ac:dyDescent="0.15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</row>
    <row r="761" spans="1:74" ht="13" x14ac:dyDescent="0.15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</row>
    <row r="762" spans="1:74" ht="13" x14ac:dyDescent="0.15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</row>
    <row r="763" spans="1:74" ht="13" x14ac:dyDescent="0.15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</row>
    <row r="764" spans="1:74" ht="13" x14ac:dyDescent="0.15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</row>
    <row r="765" spans="1:74" ht="13" x14ac:dyDescent="0.15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</row>
    <row r="766" spans="1:74" ht="13" x14ac:dyDescent="0.15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</row>
    <row r="767" spans="1:74" ht="13" x14ac:dyDescent="0.15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</row>
    <row r="768" spans="1:74" ht="13" x14ac:dyDescent="0.15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</row>
    <row r="769" spans="1:74" ht="13" x14ac:dyDescent="0.15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</row>
    <row r="770" spans="1:74" ht="13" x14ac:dyDescent="0.15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</row>
    <row r="771" spans="1:74" ht="13" x14ac:dyDescent="0.15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</row>
    <row r="772" spans="1:74" ht="13" x14ac:dyDescent="0.15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</row>
    <row r="773" spans="1:74" ht="13" x14ac:dyDescent="0.15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</row>
    <row r="774" spans="1:74" ht="13" x14ac:dyDescent="0.15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</row>
    <row r="775" spans="1:74" ht="13" x14ac:dyDescent="0.15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</row>
    <row r="776" spans="1:74" ht="13" x14ac:dyDescent="0.15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</row>
    <row r="777" spans="1:74" ht="13" x14ac:dyDescent="0.15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</row>
    <row r="778" spans="1:74" ht="13" x14ac:dyDescent="0.15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</row>
    <row r="779" spans="1:74" ht="13" x14ac:dyDescent="0.15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</row>
    <row r="780" spans="1:74" ht="13" x14ac:dyDescent="0.15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</row>
    <row r="781" spans="1:74" ht="13" x14ac:dyDescent="0.15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</row>
    <row r="782" spans="1:74" ht="13" x14ac:dyDescent="0.15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</row>
    <row r="783" spans="1:74" ht="13" x14ac:dyDescent="0.15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</row>
    <row r="784" spans="1:74" ht="13" x14ac:dyDescent="0.15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</row>
    <row r="785" spans="1:74" ht="13" x14ac:dyDescent="0.15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</row>
    <row r="786" spans="1:74" ht="13" x14ac:dyDescent="0.15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</row>
    <row r="787" spans="1:74" ht="13" x14ac:dyDescent="0.15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</row>
    <row r="788" spans="1:74" ht="13" x14ac:dyDescent="0.15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</row>
    <row r="789" spans="1:74" ht="13" x14ac:dyDescent="0.15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</row>
    <row r="790" spans="1:74" ht="13" x14ac:dyDescent="0.15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</row>
    <row r="791" spans="1:74" ht="13" x14ac:dyDescent="0.15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</row>
    <row r="792" spans="1:74" ht="13" x14ac:dyDescent="0.15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</row>
    <row r="793" spans="1:74" ht="13" x14ac:dyDescent="0.15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</row>
    <row r="794" spans="1:74" ht="13" x14ac:dyDescent="0.15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</row>
    <row r="795" spans="1:74" ht="13" x14ac:dyDescent="0.15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</row>
    <row r="796" spans="1:74" ht="13" x14ac:dyDescent="0.15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</row>
    <row r="797" spans="1:74" ht="13" x14ac:dyDescent="0.15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</row>
    <row r="798" spans="1:74" ht="13" x14ac:dyDescent="0.15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</row>
    <row r="799" spans="1:74" ht="13" x14ac:dyDescent="0.15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</row>
    <row r="800" spans="1:74" ht="13" x14ac:dyDescent="0.15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</row>
    <row r="801" spans="1:74" ht="13" x14ac:dyDescent="0.15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</row>
    <row r="802" spans="1:74" ht="13" x14ac:dyDescent="0.15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</row>
    <row r="803" spans="1:74" ht="13" x14ac:dyDescent="0.15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</row>
    <row r="804" spans="1:74" ht="13" x14ac:dyDescent="0.15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</row>
    <row r="805" spans="1:74" ht="13" x14ac:dyDescent="0.15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</row>
    <row r="806" spans="1:74" ht="13" x14ac:dyDescent="0.15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</row>
    <row r="807" spans="1:74" ht="13" x14ac:dyDescent="0.15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</row>
    <row r="808" spans="1:74" ht="13" x14ac:dyDescent="0.15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</row>
    <row r="809" spans="1:74" ht="13" x14ac:dyDescent="0.15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</row>
    <row r="810" spans="1:74" ht="13" x14ac:dyDescent="0.15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</row>
    <row r="811" spans="1:74" ht="13" x14ac:dyDescent="0.15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</row>
    <row r="812" spans="1:74" ht="13" x14ac:dyDescent="0.15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</row>
    <row r="813" spans="1:74" ht="13" x14ac:dyDescent="0.15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</row>
    <row r="814" spans="1:74" ht="13" x14ac:dyDescent="0.15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</row>
    <row r="815" spans="1:74" ht="13" x14ac:dyDescent="0.15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</row>
    <row r="816" spans="1:74" ht="13" x14ac:dyDescent="0.15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</row>
    <row r="817" spans="1:74" ht="13" x14ac:dyDescent="0.15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</row>
    <row r="818" spans="1:74" ht="13" x14ac:dyDescent="0.15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</row>
    <row r="819" spans="1:74" ht="13" x14ac:dyDescent="0.15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</row>
    <row r="820" spans="1:74" ht="13" x14ac:dyDescent="0.15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</row>
    <row r="821" spans="1:74" ht="13" x14ac:dyDescent="0.15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</row>
    <row r="822" spans="1:74" ht="13" x14ac:dyDescent="0.15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</row>
    <row r="823" spans="1:74" ht="13" x14ac:dyDescent="0.15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</row>
    <row r="824" spans="1:74" ht="13" x14ac:dyDescent="0.15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</row>
    <row r="825" spans="1:74" ht="13" x14ac:dyDescent="0.15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</row>
    <row r="826" spans="1:74" ht="13" x14ac:dyDescent="0.15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</row>
    <row r="827" spans="1:74" ht="13" x14ac:dyDescent="0.15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</row>
    <row r="828" spans="1:74" ht="13" x14ac:dyDescent="0.15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</row>
    <row r="829" spans="1:74" ht="13" x14ac:dyDescent="0.15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</row>
    <row r="830" spans="1:74" ht="13" x14ac:dyDescent="0.15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</row>
    <row r="831" spans="1:74" ht="13" x14ac:dyDescent="0.15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</row>
    <row r="832" spans="1:74" ht="13" x14ac:dyDescent="0.15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</row>
    <row r="833" spans="1:74" ht="13" x14ac:dyDescent="0.15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</row>
    <row r="834" spans="1:74" ht="13" x14ac:dyDescent="0.15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</row>
    <row r="835" spans="1:74" ht="13" x14ac:dyDescent="0.15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</row>
    <row r="836" spans="1:74" ht="13" x14ac:dyDescent="0.15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</row>
    <row r="837" spans="1:74" ht="13" x14ac:dyDescent="0.15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</row>
    <row r="838" spans="1:74" ht="13" x14ac:dyDescent="0.15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</row>
    <row r="839" spans="1:74" ht="13" x14ac:dyDescent="0.15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</row>
    <row r="840" spans="1:74" ht="13" x14ac:dyDescent="0.15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</row>
    <row r="841" spans="1:74" ht="13" x14ac:dyDescent="0.15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</row>
    <row r="842" spans="1:74" ht="13" x14ac:dyDescent="0.15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</row>
    <row r="843" spans="1:74" ht="13" x14ac:dyDescent="0.15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</row>
    <row r="844" spans="1:74" ht="13" x14ac:dyDescent="0.15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</row>
    <row r="845" spans="1:74" ht="13" x14ac:dyDescent="0.15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</row>
    <row r="846" spans="1:74" ht="13" x14ac:dyDescent="0.15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</row>
    <row r="847" spans="1:74" ht="13" x14ac:dyDescent="0.15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</row>
    <row r="848" spans="1:74" ht="13" x14ac:dyDescent="0.15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</row>
    <row r="849" spans="1:74" ht="13" x14ac:dyDescent="0.15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</row>
    <row r="850" spans="1:74" ht="13" x14ac:dyDescent="0.15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</row>
    <row r="851" spans="1:74" ht="13" x14ac:dyDescent="0.15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</row>
    <row r="852" spans="1:74" ht="13" x14ac:dyDescent="0.15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</row>
    <row r="853" spans="1:74" ht="13" x14ac:dyDescent="0.15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</row>
    <row r="854" spans="1:74" ht="13" x14ac:dyDescent="0.15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</row>
    <row r="855" spans="1:74" ht="13" x14ac:dyDescent="0.15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</row>
    <row r="856" spans="1:74" ht="13" x14ac:dyDescent="0.15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</row>
    <row r="857" spans="1:74" ht="13" x14ac:dyDescent="0.15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</row>
    <row r="858" spans="1:74" ht="13" x14ac:dyDescent="0.15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</row>
    <row r="859" spans="1:74" ht="13" x14ac:dyDescent="0.15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</row>
    <row r="860" spans="1:74" ht="13" x14ac:dyDescent="0.15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</row>
    <row r="861" spans="1:74" ht="13" x14ac:dyDescent="0.15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</row>
    <row r="862" spans="1:74" ht="13" x14ac:dyDescent="0.15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</row>
    <row r="863" spans="1:74" ht="13" x14ac:dyDescent="0.15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</row>
    <row r="864" spans="1:74" ht="13" x14ac:dyDescent="0.15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</row>
    <row r="865" spans="1:74" ht="13" x14ac:dyDescent="0.15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</row>
    <row r="866" spans="1:74" ht="13" x14ac:dyDescent="0.15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</row>
    <row r="867" spans="1:74" ht="13" x14ac:dyDescent="0.15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</row>
    <row r="868" spans="1:74" ht="13" x14ac:dyDescent="0.15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</row>
    <row r="869" spans="1:74" ht="13" x14ac:dyDescent="0.15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</row>
    <row r="870" spans="1:74" ht="13" x14ac:dyDescent="0.15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</row>
    <row r="871" spans="1:74" ht="13" x14ac:dyDescent="0.15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</row>
    <row r="872" spans="1:74" ht="13" x14ac:dyDescent="0.15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</row>
    <row r="873" spans="1:74" ht="13" x14ac:dyDescent="0.15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</row>
    <row r="874" spans="1:74" ht="13" x14ac:dyDescent="0.15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</row>
    <row r="875" spans="1:74" ht="13" x14ac:dyDescent="0.15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</row>
    <row r="876" spans="1:74" ht="13" x14ac:dyDescent="0.15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</row>
    <row r="877" spans="1:74" ht="13" x14ac:dyDescent="0.15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</row>
    <row r="878" spans="1:74" ht="13" x14ac:dyDescent="0.15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</row>
    <row r="879" spans="1:74" ht="13" x14ac:dyDescent="0.15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</row>
    <row r="880" spans="1:74" ht="13" x14ac:dyDescent="0.15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</row>
    <row r="881" spans="1:74" ht="13" x14ac:dyDescent="0.15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</row>
    <row r="882" spans="1:74" ht="13" x14ac:dyDescent="0.15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</row>
    <row r="883" spans="1:74" ht="13" x14ac:dyDescent="0.15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</row>
    <row r="884" spans="1:74" ht="13" x14ac:dyDescent="0.15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</row>
    <row r="885" spans="1:74" ht="13" x14ac:dyDescent="0.15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</row>
    <row r="886" spans="1:74" ht="13" x14ac:dyDescent="0.15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</row>
    <row r="887" spans="1:74" ht="13" x14ac:dyDescent="0.15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</row>
    <row r="888" spans="1:74" ht="13" x14ac:dyDescent="0.15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</row>
    <row r="889" spans="1:74" ht="13" x14ac:dyDescent="0.15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</row>
    <row r="890" spans="1:74" ht="13" x14ac:dyDescent="0.15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</row>
    <row r="891" spans="1:74" ht="13" x14ac:dyDescent="0.15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</row>
    <row r="892" spans="1:74" ht="13" x14ac:dyDescent="0.15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</row>
    <row r="893" spans="1:74" ht="13" x14ac:dyDescent="0.15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</row>
    <row r="894" spans="1:74" ht="13" x14ac:dyDescent="0.15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</row>
    <row r="895" spans="1:74" ht="13" x14ac:dyDescent="0.15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</row>
    <row r="896" spans="1:74" ht="13" x14ac:dyDescent="0.15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</row>
    <row r="897" spans="1:74" ht="13" x14ac:dyDescent="0.15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</row>
    <row r="898" spans="1:74" ht="13" x14ac:dyDescent="0.15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</row>
    <row r="899" spans="1:74" ht="13" x14ac:dyDescent="0.15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</row>
    <row r="900" spans="1:74" ht="13" x14ac:dyDescent="0.15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</row>
    <row r="901" spans="1:74" ht="13" x14ac:dyDescent="0.15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</row>
    <row r="902" spans="1:74" ht="13" x14ac:dyDescent="0.15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</row>
    <row r="903" spans="1:74" ht="13" x14ac:dyDescent="0.15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</row>
    <row r="904" spans="1:74" ht="13" x14ac:dyDescent="0.15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</row>
    <row r="905" spans="1:74" ht="13" x14ac:dyDescent="0.15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</row>
    <row r="906" spans="1:74" ht="13" x14ac:dyDescent="0.15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</row>
    <row r="907" spans="1:74" ht="13" x14ac:dyDescent="0.15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</row>
    <row r="908" spans="1:74" ht="13" x14ac:dyDescent="0.15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</row>
    <row r="909" spans="1:74" ht="13" x14ac:dyDescent="0.15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</row>
    <row r="910" spans="1:74" ht="13" x14ac:dyDescent="0.15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</row>
    <row r="911" spans="1:74" ht="13" x14ac:dyDescent="0.15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</row>
    <row r="912" spans="1:74" ht="13" x14ac:dyDescent="0.15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</row>
    <row r="913" spans="1:74" ht="13" x14ac:dyDescent="0.15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</row>
    <row r="914" spans="1:74" ht="13" x14ac:dyDescent="0.15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</row>
    <row r="915" spans="1:74" ht="13" x14ac:dyDescent="0.15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</row>
    <row r="916" spans="1:74" ht="13" x14ac:dyDescent="0.15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</row>
    <row r="917" spans="1:74" ht="13" x14ac:dyDescent="0.15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</row>
    <row r="918" spans="1:74" ht="13" x14ac:dyDescent="0.15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</row>
    <row r="919" spans="1:74" ht="13" x14ac:dyDescent="0.15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</row>
    <row r="920" spans="1:74" ht="13" x14ac:dyDescent="0.15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</row>
    <row r="921" spans="1:74" ht="13" x14ac:dyDescent="0.15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</row>
    <row r="922" spans="1:74" ht="13" x14ac:dyDescent="0.15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</row>
    <row r="923" spans="1:74" ht="13" x14ac:dyDescent="0.15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</row>
    <row r="924" spans="1:74" ht="13" x14ac:dyDescent="0.15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</row>
    <row r="925" spans="1:74" ht="13" x14ac:dyDescent="0.15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</row>
    <row r="926" spans="1:74" ht="13" x14ac:dyDescent="0.15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</row>
    <row r="927" spans="1:74" ht="13" x14ac:dyDescent="0.15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</row>
    <row r="928" spans="1:74" ht="13" x14ac:dyDescent="0.15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</row>
    <row r="929" spans="1:74" ht="13" x14ac:dyDescent="0.15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</row>
    <row r="930" spans="1:74" ht="13" x14ac:dyDescent="0.15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</row>
    <row r="931" spans="1:74" ht="13" x14ac:dyDescent="0.15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</row>
    <row r="932" spans="1:74" ht="13" x14ac:dyDescent="0.15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</row>
    <row r="933" spans="1:74" ht="13" x14ac:dyDescent="0.15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</row>
    <row r="934" spans="1:74" ht="13" x14ac:dyDescent="0.15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</row>
    <row r="935" spans="1:74" ht="13" x14ac:dyDescent="0.15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</row>
    <row r="936" spans="1:74" ht="13" x14ac:dyDescent="0.15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</row>
    <row r="937" spans="1:74" ht="13" x14ac:dyDescent="0.15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</row>
    <row r="938" spans="1:74" ht="13" x14ac:dyDescent="0.15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</row>
    <row r="939" spans="1:74" ht="13" x14ac:dyDescent="0.15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</row>
    <row r="940" spans="1:74" ht="13" x14ac:dyDescent="0.15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</row>
    <row r="941" spans="1:74" ht="13" x14ac:dyDescent="0.15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</row>
    <row r="942" spans="1:74" ht="13" x14ac:dyDescent="0.15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</row>
    <row r="943" spans="1:74" ht="13" x14ac:dyDescent="0.15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</row>
    <row r="944" spans="1:74" ht="13" x14ac:dyDescent="0.15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</row>
    <row r="945" spans="1:74" ht="13" x14ac:dyDescent="0.15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</row>
    <row r="946" spans="1:74" ht="13" x14ac:dyDescent="0.15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</row>
    <row r="947" spans="1:74" ht="13" x14ac:dyDescent="0.15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</row>
    <row r="948" spans="1:74" ht="13" x14ac:dyDescent="0.15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</row>
    <row r="949" spans="1:74" ht="13" x14ac:dyDescent="0.15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</row>
    <row r="950" spans="1:74" ht="13" x14ac:dyDescent="0.15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</row>
    <row r="951" spans="1:74" ht="13" x14ac:dyDescent="0.15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</row>
    <row r="952" spans="1:74" ht="13" x14ac:dyDescent="0.15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</row>
    <row r="953" spans="1:74" ht="13" x14ac:dyDescent="0.15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</row>
    <row r="954" spans="1:74" ht="13" x14ac:dyDescent="0.15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</row>
    <row r="955" spans="1:74" ht="13" x14ac:dyDescent="0.15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</row>
    <row r="956" spans="1:74" ht="13" x14ac:dyDescent="0.15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</row>
    <row r="957" spans="1:74" ht="13" x14ac:dyDescent="0.15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</row>
    <row r="958" spans="1:74" ht="13" x14ac:dyDescent="0.15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</row>
    <row r="959" spans="1:74" ht="13" x14ac:dyDescent="0.15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</row>
    <row r="960" spans="1:74" ht="13" x14ac:dyDescent="0.15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</row>
    <row r="961" spans="1:74" ht="13" x14ac:dyDescent="0.15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</row>
    <row r="962" spans="1:74" ht="13" x14ac:dyDescent="0.15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</row>
    <row r="963" spans="1:74" ht="13" x14ac:dyDescent="0.15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</row>
    <row r="964" spans="1:74" ht="13" x14ac:dyDescent="0.15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</row>
    <row r="965" spans="1:74" ht="13" x14ac:dyDescent="0.15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</row>
    <row r="966" spans="1:74" ht="13" x14ac:dyDescent="0.15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</row>
    <row r="967" spans="1:74" ht="13" x14ac:dyDescent="0.15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</row>
    <row r="968" spans="1:74" ht="13" x14ac:dyDescent="0.15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</row>
    <row r="969" spans="1:74" ht="13" x14ac:dyDescent="0.15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</row>
    <row r="970" spans="1:74" ht="13" x14ac:dyDescent="0.15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</row>
    <row r="971" spans="1:74" ht="13" x14ac:dyDescent="0.15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</row>
    <row r="972" spans="1:74" ht="13" x14ac:dyDescent="0.15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</row>
    <row r="973" spans="1:74" ht="13" x14ac:dyDescent="0.15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</row>
    <row r="974" spans="1:74" ht="13" x14ac:dyDescent="0.15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</row>
    <row r="975" spans="1:74" ht="13" x14ac:dyDescent="0.15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</row>
    <row r="976" spans="1:74" ht="13" x14ac:dyDescent="0.15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</row>
    <row r="977" spans="1:74" ht="13" x14ac:dyDescent="0.15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</row>
    <row r="978" spans="1:74" ht="13" x14ac:dyDescent="0.15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</row>
    <row r="979" spans="1:74" ht="13" x14ac:dyDescent="0.15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</row>
    <row r="980" spans="1:74" ht="13" x14ac:dyDescent="0.15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</row>
    <row r="981" spans="1:74" ht="13" x14ac:dyDescent="0.15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</row>
    <row r="982" spans="1:74" ht="13" x14ac:dyDescent="0.15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</row>
    <row r="983" spans="1:74" ht="13" x14ac:dyDescent="0.15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</row>
    <row r="984" spans="1:74" ht="13" x14ac:dyDescent="0.15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</row>
    <row r="985" spans="1:74" ht="13" x14ac:dyDescent="0.15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</row>
    <row r="986" spans="1:74" ht="13" x14ac:dyDescent="0.15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</row>
    <row r="987" spans="1:74" ht="13" x14ac:dyDescent="0.15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</row>
    <row r="988" spans="1:74" ht="13" x14ac:dyDescent="0.15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</row>
    <row r="989" spans="1:74" ht="13" x14ac:dyDescent="0.15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</row>
    <row r="990" spans="1:74" ht="13" x14ac:dyDescent="0.15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</row>
    <row r="991" spans="1:74" ht="13" x14ac:dyDescent="0.15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</row>
    <row r="992" spans="1:74" ht="13" x14ac:dyDescent="0.15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</row>
    <row r="993" spans="1:74" ht="13" x14ac:dyDescent="0.15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</row>
    <row r="994" spans="1:74" ht="13" x14ac:dyDescent="0.15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</row>
    <row r="995" spans="1:74" ht="13" x14ac:dyDescent="0.15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</row>
    <row r="996" spans="1:74" ht="13" x14ac:dyDescent="0.15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</row>
    <row r="997" spans="1:74" ht="13" x14ac:dyDescent="0.15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</row>
    <row r="998" spans="1:74" ht="13" x14ac:dyDescent="0.15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</row>
    <row r="999" spans="1:74" ht="13" x14ac:dyDescent="0.15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</row>
    <row r="1000" spans="1:74" ht="13" x14ac:dyDescent="0.15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</row>
    <row r="1001" spans="1:74" ht="13" x14ac:dyDescent="0.15">
      <c r="A1001" s="5"/>
      <c r="B1001" s="9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</row>
    <row r="1002" spans="1:74" ht="13" x14ac:dyDescent="0.15">
      <c r="A1002" s="5"/>
      <c r="B1002" s="9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</row>
  </sheetData>
  <mergeCells count="8">
    <mergeCell ref="BJ3:BK3"/>
    <mergeCell ref="BE3:BG3"/>
    <mergeCell ref="AG3:AH3"/>
    <mergeCell ref="F3:J3"/>
    <mergeCell ref="L3:M3"/>
    <mergeCell ref="N3:R3"/>
    <mergeCell ref="AC3:AF3"/>
    <mergeCell ref="T3:W3"/>
  </mergeCells>
  <hyperlinks>
    <hyperlink ref="B5" r:id="rId1" display="https://www.ncbi.nlm.nih.gov/pmc/articles/PMC424982/pdf/jcinvest00550-0042.pdf"/>
    <hyperlink ref="B6" r:id="rId2" display="http://jamanetwork.com/journals/jama/fullarticle/322905"/>
    <hyperlink ref="B7" r:id="rId3" display="https://www.ncbi.nlm.nih.gov/pmc/articles/PMC2206402/"/>
    <hyperlink ref="B8" r:id="rId4" display="http://www.sciencedirect.com/science/article/pii/S0140673680902329"/>
    <hyperlink ref="B9" r:id="rId5" display="http://www.sciencedirect.com/science/article/pii/S0140673680927646"/>
    <hyperlink ref="B11" r:id="rId6" display="http://qjmed.oxfordjournals.org/content/59/2/523.long"/>
    <hyperlink ref="B12" r:id="rId7" display="https://www.ncbi.nlm.nih.gov/pubmed/2406546"/>
    <hyperlink ref="B15" r:id="rId8" display="http://journals.lww.com/acsm-msse/Fulltext/1999/02000/Exertional_heat_stroke__a_case_series.4.aspx"/>
  </hyperlinks>
  <pageMargins left="0.7" right="0.7" top="0.75" bottom="0.75" header="0.3" footer="0.3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3"/>
  <sheetViews>
    <sheetView tabSelected="1" workbookViewId="0">
      <selection activeCell="E11" sqref="E11"/>
    </sheetView>
  </sheetViews>
  <sheetFormatPr baseColWidth="10" defaultColWidth="14.5" defaultRowHeight="15.75" customHeight="1" x14ac:dyDescent="0.15"/>
  <cols>
    <col min="2" max="2" width="21.83203125" customWidth="1"/>
    <col min="3" max="4" width="16.6640625" customWidth="1"/>
    <col min="28" max="28" width="12.5" customWidth="1"/>
  </cols>
  <sheetData>
    <row r="1" spans="1:69" ht="20" x14ac:dyDescent="0.15">
      <c r="A1" s="38" t="s">
        <v>19</v>
      </c>
      <c r="B1" s="38" t="s">
        <v>20</v>
      </c>
      <c r="C1" s="39" t="s">
        <v>21</v>
      </c>
      <c r="D1" s="40" t="s">
        <v>22</v>
      </c>
      <c r="E1" s="40" t="s">
        <v>23</v>
      </c>
      <c r="F1" s="40" t="s">
        <v>24</v>
      </c>
      <c r="G1" s="40" t="s">
        <v>25</v>
      </c>
      <c r="H1" s="40" t="s">
        <v>26</v>
      </c>
      <c r="I1" s="41" t="s">
        <v>27</v>
      </c>
      <c r="J1" s="41" t="s">
        <v>29</v>
      </c>
      <c r="K1" s="41" t="s">
        <v>30</v>
      </c>
      <c r="L1" s="42" t="s">
        <v>31</v>
      </c>
      <c r="M1" s="42" t="s">
        <v>32</v>
      </c>
      <c r="N1" s="42" t="s">
        <v>33</v>
      </c>
      <c r="O1" s="42" t="s">
        <v>34</v>
      </c>
      <c r="P1" s="42" t="s">
        <v>35</v>
      </c>
      <c r="Q1" s="42" t="s">
        <v>36</v>
      </c>
      <c r="R1" s="42" t="s">
        <v>37</v>
      </c>
      <c r="S1" s="42" t="s">
        <v>38</v>
      </c>
      <c r="T1" s="42" t="s">
        <v>39</v>
      </c>
      <c r="U1" s="42" t="s">
        <v>40</v>
      </c>
      <c r="V1" s="43" t="s">
        <v>12</v>
      </c>
      <c r="W1" s="43" t="s">
        <v>13</v>
      </c>
      <c r="X1" s="43" t="s">
        <v>41</v>
      </c>
      <c r="Y1" s="43" t="s">
        <v>42</v>
      </c>
      <c r="Z1" s="43" t="s">
        <v>43</v>
      </c>
      <c r="AA1" s="44" t="s">
        <v>44</v>
      </c>
      <c r="AB1" s="44" t="s">
        <v>49</v>
      </c>
      <c r="AC1" s="45" t="s">
        <v>50</v>
      </c>
      <c r="AD1" s="45" t="s">
        <v>52</v>
      </c>
      <c r="AE1" s="45" t="s">
        <v>53</v>
      </c>
      <c r="AF1" s="45" t="s">
        <v>54</v>
      </c>
      <c r="AG1" s="45" t="s">
        <v>55</v>
      </c>
      <c r="AH1" s="46" t="s">
        <v>56</v>
      </c>
      <c r="AI1" s="46" t="s">
        <v>59</v>
      </c>
      <c r="AJ1" s="46" t="s">
        <v>60</v>
      </c>
      <c r="AK1" s="46" t="s">
        <v>61</v>
      </c>
      <c r="AL1" s="47" t="s">
        <v>62</v>
      </c>
      <c r="AM1" s="47" t="s">
        <v>68</v>
      </c>
      <c r="AN1" s="47" t="s">
        <v>69</v>
      </c>
      <c r="AO1" s="47" t="s">
        <v>70</v>
      </c>
      <c r="AP1" s="47" t="s">
        <v>72</v>
      </c>
      <c r="AQ1" s="47" t="s">
        <v>74</v>
      </c>
      <c r="AR1" s="47" t="s">
        <v>75</v>
      </c>
      <c r="AS1" s="47" t="s">
        <v>76</v>
      </c>
      <c r="AT1" s="47" t="s">
        <v>78</v>
      </c>
      <c r="AU1" s="47" t="s">
        <v>79</v>
      </c>
      <c r="AV1" s="47" t="s">
        <v>80</v>
      </c>
      <c r="AW1" s="47" t="s">
        <v>81</v>
      </c>
      <c r="AX1" s="47" t="s">
        <v>82</v>
      </c>
      <c r="AY1" s="47" t="s">
        <v>83</v>
      </c>
      <c r="AZ1" s="47" t="s">
        <v>84</v>
      </c>
      <c r="BA1" s="47" t="s">
        <v>85</v>
      </c>
      <c r="BB1" s="47" t="s">
        <v>86</v>
      </c>
      <c r="BC1" s="47" t="s">
        <v>87</v>
      </c>
      <c r="BD1" s="47" t="s">
        <v>88</v>
      </c>
      <c r="BE1" s="47" t="s">
        <v>89</v>
      </c>
      <c r="BF1" s="47" t="s">
        <v>90</v>
      </c>
      <c r="BG1" s="47" t="s">
        <v>91</v>
      </c>
      <c r="BH1" s="47" t="s">
        <v>92</v>
      </c>
      <c r="BI1" s="48" t="s">
        <v>93</v>
      </c>
      <c r="BJ1" s="48" t="s">
        <v>96</v>
      </c>
      <c r="BK1" s="49" t="s">
        <v>97</v>
      </c>
      <c r="BL1" s="49" t="s">
        <v>98</v>
      </c>
      <c r="BM1" s="49" t="s">
        <v>99</v>
      </c>
      <c r="BN1" s="45" t="s">
        <v>100</v>
      </c>
      <c r="BO1" s="45" t="s">
        <v>101</v>
      </c>
      <c r="BP1" s="50" t="s">
        <v>102</v>
      </c>
      <c r="BQ1" s="50" t="s">
        <v>103</v>
      </c>
    </row>
    <row r="2" spans="1:69" ht="13" x14ac:dyDescent="0.15">
      <c r="A2" s="37">
        <v>1</v>
      </c>
      <c r="B2" s="51" t="str">
        <f>HYPERLINK("https://www.ncbi.nlm.nih.gov/pmc/articles/PMC1297610/","Case report: severe heat stroke with multiple organ dysfunction – a novel intravascular treatment approach")</f>
        <v>Case report: severe heat stroke with multiple organ dysfunction – a novel intravascular treatment approach</v>
      </c>
      <c r="C2" s="36">
        <v>1</v>
      </c>
      <c r="D2" s="37">
        <v>1</v>
      </c>
      <c r="E2" s="35"/>
      <c r="F2" s="37">
        <v>1</v>
      </c>
      <c r="G2" s="35"/>
      <c r="H2" s="37">
        <v>1</v>
      </c>
      <c r="I2" s="37">
        <v>1</v>
      </c>
      <c r="J2" s="37">
        <v>0</v>
      </c>
      <c r="K2" s="37">
        <v>0.5</v>
      </c>
      <c r="L2" s="37"/>
      <c r="M2" s="37" t="s">
        <v>114</v>
      </c>
      <c r="N2" s="37"/>
      <c r="O2" s="37" t="s">
        <v>117</v>
      </c>
      <c r="P2" s="37"/>
      <c r="Q2" s="35"/>
      <c r="R2" s="35"/>
      <c r="S2" s="35"/>
      <c r="T2" s="37">
        <v>7</v>
      </c>
      <c r="U2" s="37">
        <v>1</v>
      </c>
      <c r="V2" s="37" t="s">
        <v>57</v>
      </c>
      <c r="W2" s="37">
        <v>38</v>
      </c>
      <c r="X2" s="35"/>
      <c r="Y2" s="37">
        <v>24</v>
      </c>
      <c r="Z2" s="35"/>
      <c r="AA2" s="35"/>
      <c r="AB2" s="35"/>
      <c r="AC2" s="35"/>
      <c r="AD2" s="37">
        <v>40.799999999999997</v>
      </c>
      <c r="AE2" s="37">
        <v>40.799999999999997</v>
      </c>
      <c r="AF2" s="35"/>
      <c r="AG2" s="35"/>
      <c r="AH2" s="35"/>
      <c r="AI2" s="35"/>
      <c r="AJ2" s="35"/>
      <c r="AK2" s="35"/>
      <c r="AL2" s="37">
        <v>166</v>
      </c>
      <c r="AM2" s="35"/>
      <c r="AN2" s="37">
        <v>60</v>
      </c>
      <c r="AO2" s="37">
        <v>20</v>
      </c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</row>
    <row r="3" spans="1:69" ht="13" x14ac:dyDescent="0.15">
      <c r="A3" s="37">
        <v>2</v>
      </c>
      <c r="B3" s="51" t="str">
        <f t="shared" ref="B3:B9" si="0">HYPERLINK("https://www.ncbi.nlm.nih.gov/pubmed/10530529","Exertional Heat Illness and  Hyponatrem ia in  Hikers ")</f>
        <v xml:space="preserve">Exertional Heat Illness and  Hyponatrem ia in  Hikers </v>
      </c>
      <c r="C3" s="36">
        <v>1</v>
      </c>
      <c r="D3" s="37"/>
      <c r="E3" s="35"/>
      <c r="F3" s="37">
        <v>1</v>
      </c>
      <c r="G3" s="35"/>
      <c r="H3" s="35"/>
      <c r="I3" s="37">
        <v>1</v>
      </c>
      <c r="J3" s="37">
        <v>0</v>
      </c>
      <c r="K3" s="35"/>
      <c r="L3" s="35"/>
      <c r="M3" s="37" t="s">
        <v>118</v>
      </c>
      <c r="N3" s="35"/>
      <c r="O3" s="35"/>
      <c r="P3" s="35"/>
      <c r="Q3" s="35"/>
      <c r="R3" s="35"/>
      <c r="S3" s="35"/>
      <c r="T3" s="35"/>
      <c r="U3" s="35"/>
      <c r="V3" s="37" t="s">
        <v>119</v>
      </c>
      <c r="W3" s="37">
        <v>50</v>
      </c>
      <c r="X3" s="35"/>
      <c r="Y3" s="35"/>
      <c r="Z3" s="35"/>
      <c r="AA3" s="35"/>
      <c r="AB3" s="35"/>
      <c r="AC3" s="35"/>
      <c r="AD3" s="35"/>
      <c r="AE3" s="35"/>
      <c r="AF3" s="37">
        <v>28</v>
      </c>
      <c r="AG3" s="37" t="s">
        <v>120</v>
      </c>
      <c r="AH3" s="35"/>
      <c r="AI3" s="35"/>
      <c r="AJ3" s="35"/>
      <c r="AK3" s="35"/>
      <c r="AL3" s="37">
        <v>68</v>
      </c>
      <c r="AM3" s="35"/>
      <c r="AN3" s="37">
        <v>120</v>
      </c>
      <c r="AO3" s="37">
        <v>90</v>
      </c>
      <c r="AP3" s="35"/>
      <c r="AQ3" s="35"/>
      <c r="AR3" s="35"/>
      <c r="AS3" s="35"/>
      <c r="AT3" s="37"/>
      <c r="AU3" s="37">
        <v>117</v>
      </c>
      <c r="AV3" s="37">
        <v>3.9</v>
      </c>
      <c r="AW3" s="37">
        <v>84</v>
      </c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</row>
    <row r="4" spans="1:69" ht="13" x14ac:dyDescent="0.15">
      <c r="A4" s="37">
        <v>3</v>
      </c>
      <c r="B4" s="51" t="str">
        <f t="shared" si="0"/>
        <v xml:space="preserve">Exertional Heat Illness and  Hyponatrem ia in  Hikers </v>
      </c>
      <c r="C4" s="36">
        <v>2</v>
      </c>
      <c r="D4" s="35"/>
      <c r="E4" s="35"/>
      <c r="F4" s="37">
        <v>1</v>
      </c>
      <c r="G4" s="35"/>
      <c r="H4" s="35"/>
      <c r="I4" s="37">
        <v>1</v>
      </c>
      <c r="J4" s="37">
        <v>0</v>
      </c>
      <c r="K4" s="35"/>
      <c r="L4" s="35"/>
      <c r="M4" s="37" t="s">
        <v>118</v>
      </c>
      <c r="N4" s="35"/>
      <c r="O4" s="35"/>
      <c r="P4" s="35"/>
      <c r="Q4" s="35"/>
      <c r="R4" s="35"/>
      <c r="S4" s="35"/>
      <c r="T4" s="35"/>
      <c r="U4" s="35"/>
      <c r="V4" s="37" t="s">
        <v>119</v>
      </c>
      <c r="W4" s="37">
        <v>64</v>
      </c>
      <c r="X4" s="35"/>
      <c r="Y4" s="35"/>
      <c r="Z4" s="35"/>
      <c r="AA4" s="35"/>
      <c r="AB4" s="35"/>
      <c r="AC4" s="35"/>
      <c r="AD4" s="35"/>
      <c r="AE4" s="35"/>
      <c r="AF4" s="37">
        <v>24</v>
      </c>
      <c r="AG4" s="37" t="s">
        <v>120</v>
      </c>
      <c r="AH4" s="35"/>
      <c r="AI4" s="35"/>
      <c r="AJ4" s="35"/>
      <c r="AK4" s="35"/>
      <c r="AL4" s="37">
        <v>96</v>
      </c>
      <c r="AM4" s="35"/>
      <c r="AN4" s="37">
        <v>100</v>
      </c>
      <c r="AO4" s="37">
        <v>50</v>
      </c>
      <c r="AP4" s="35"/>
      <c r="AQ4" s="35"/>
      <c r="AR4" s="35"/>
      <c r="AS4" s="35"/>
      <c r="AT4" s="37"/>
      <c r="AU4" s="37">
        <v>109</v>
      </c>
      <c r="AV4" s="37">
        <v>2.5</v>
      </c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</row>
    <row r="5" spans="1:69" ht="13" x14ac:dyDescent="0.15">
      <c r="A5" s="37">
        <v>4</v>
      </c>
      <c r="B5" s="51" t="str">
        <f t="shared" si="0"/>
        <v xml:space="preserve">Exertional Heat Illness and  Hyponatrem ia in  Hikers </v>
      </c>
      <c r="C5" s="36">
        <v>3</v>
      </c>
      <c r="D5" s="35"/>
      <c r="E5" s="35"/>
      <c r="F5" s="37">
        <v>1</v>
      </c>
      <c r="G5" s="35"/>
      <c r="H5" s="35"/>
      <c r="I5" s="37">
        <v>1</v>
      </c>
      <c r="J5" s="37">
        <v>0</v>
      </c>
      <c r="K5" s="35"/>
      <c r="L5" s="35"/>
      <c r="M5" s="37" t="s">
        <v>118</v>
      </c>
      <c r="N5" s="35"/>
      <c r="O5" s="35"/>
      <c r="P5" s="35"/>
      <c r="Q5" s="35"/>
      <c r="R5" s="35"/>
      <c r="S5" s="35"/>
      <c r="T5" s="35"/>
      <c r="U5" s="35"/>
      <c r="V5" s="37" t="s">
        <v>119</v>
      </c>
      <c r="W5" s="37">
        <v>19</v>
      </c>
      <c r="X5" s="35"/>
      <c r="Y5" s="35"/>
      <c r="Z5" s="35"/>
      <c r="AA5" s="35"/>
      <c r="AB5" s="35"/>
      <c r="AC5" s="35"/>
      <c r="AD5" s="35"/>
      <c r="AE5" s="35"/>
      <c r="AF5" s="37">
        <v>35</v>
      </c>
      <c r="AG5" s="37">
        <v>10.5</v>
      </c>
      <c r="AH5" s="35"/>
      <c r="AI5" s="35"/>
      <c r="AJ5" s="35"/>
      <c r="AK5" s="35"/>
      <c r="AL5" s="37">
        <v>70</v>
      </c>
      <c r="AM5" s="35"/>
      <c r="AN5" s="37">
        <v>116</v>
      </c>
      <c r="AO5" s="37">
        <v>78</v>
      </c>
      <c r="AP5" s="35"/>
      <c r="AQ5" s="35"/>
      <c r="AR5" s="35"/>
      <c r="AS5" s="35"/>
      <c r="AT5" s="37"/>
      <c r="AU5" s="37">
        <v>117</v>
      </c>
      <c r="AV5" s="37">
        <v>2.8</v>
      </c>
      <c r="AW5" s="37">
        <v>83</v>
      </c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</row>
    <row r="6" spans="1:69" ht="13" x14ac:dyDescent="0.15">
      <c r="A6" s="37">
        <v>5</v>
      </c>
      <c r="B6" s="51" t="str">
        <f t="shared" si="0"/>
        <v xml:space="preserve">Exertional Heat Illness and  Hyponatrem ia in  Hikers </v>
      </c>
      <c r="C6" s="36">
        <v>4</v>
      </c>
      <c r="D6" s="35"/>
      <c r="E6" s="35"/>
      <c r="F6" s="37">
        <v>1</v>
      </c>
      <c r="G6" s="35"/>
      <c r="H6" s="35"/>
      <c r="I6" s="37">
        <v>1</v>
      </c>
      <c r="J6" s="37">
        <v>0</v>
      </c>
      <c r="K6" s="35"/>
      <c r="L6" s="35"/>
      <c r="M6" s="37" t="s">
        <v>118</v>
      </c>
      <c r="N6" s="35"/>
      <c r="O6" s="35"/>
      <c r="P6" s="35"/>
      <c r="Q6" s="35"/>
      <c r="R6" s="35"/>
      <c r="S6" s="35"/>
      <c r="T6" s="35"/>
      <c r="U6" s="35"/>
      <c r="V6" s="37" t="s">
        <v>119</v>
      </c>
      <c r="W6" s="37">
        <v>21</v>
      </c>
      <c r="X6" s="35"/>
      <c r="Y6" s="35"/>
      <c r="Z6" s="35"/>
      <c r="AA6" s="35"/>
      <c r="AB6" s="35"/>
      <c r="AC6" s="35"/>
      <c r="AD6" s="35"/>
      <c r="AE6" s="35"/>
      <c r="AF6" s="37">
        <v>16</v>
      </c>
      <c r="AG6" s="52">
        <v>42466</v>
      </c>
      <c r="AH6" s="35"/>
      <c r="AI6" s="35"/>
      <c r="AJ6" s="35"/>
      <c r="AK6" s="35"/>
      <c r="AL6" s="37">
        <v>88</v>
      </c>
      <c r="AM6" s="35"/>
      <c r="AN6" s="37">
        <v>130</v>
      </c>
      <c r="AO6" s="37">
        <v>88</v>
      </c>
      <c r="AP6" s="35"/>
      <c r="AQ6" s="35"/>
      <c r="AR6" s="35"/>
      <c r="AS6" s="35"/>
      <c r="AT6" s="37"/>
      <c r="AU6" s="37">
        <v>127</v>
      </c>
      <c r="AV6" s="37">
        <v>4.8</v>
      </c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</row>
    <row r="7" spans="1:69" ht="13" x14ac:dyDescent="0.15">
      <c r="A7" s="37">
        <v>6</v>
      </c>
      <c r="B7" s="51" t="str">
        <f t="shared" si="0"/>
        <v xml:space="preserve">Exertional Heat Illness and  Hyponatrem ia in  Hikers </v>
      </c>
      <c r="C7" s="36">
        <v>5</v>
      </c>
      <c r="D7" s="35"/>
      <c r="E7" s="35"/>
      <c r="F7" s="37">
        <v>1</v>
      </c>
      <c r="G7" s="35"/>
      <c r="H7" s="35"/>
      <c r="I7" s="37">
        <v>1</v>
      </c>
      <c r="J7" s="37">
        <v>0</v>
      </c>
      <c r="K7" s="35"/>
      <c r="L7" s="35"/>
      <c r="M7" s="37" t="s">
        <v>118</v>
      </c>
      <c r="N7" s="35"/>
      <c r="O7" s="35"/>
      <c r="P7" s="35"/>
      <c r="Q7" s="35"/>
      <c r="R7" s="35"/>
      <c r="S7" s="35"/>
      <c r="T7" s="35"/>
      <c r="U7" s="35"/>
      <c r="V7" s="37" t="s">
        <v>119</v>
      </c>
      <c r="W7" s="37">
        <v>52</v>
      </c>
      <c r="X7" s="35"/>
      <c r="Y7" s="35"/>
      <c r="Z7" s="35"/>
      <c r="AA7" s="35"/>
      <c r="AB7" s="35"/>
      <c r="AC7" s="35"/>
      <c r="AD7" s="35"/>
      <c r="AE7" s="35"/>
      <c r="AF7" s="37">
        <v>20</v>
      </c>
      <c r="AG7" s="37">
        <v>1.5</v>
      </c>
      <c r="AH7" s="35"/>
      <c r="AI7" s="35"/>
      <c r="AJ7" s="35"/>
      <c r="AK7" s="35"/>
      <c r="AL7" s="37">
        <v>88</v>
      </c>
      <c r="AM7" s="35"/>
      <c r="AN7" s="37">
        <v>107</v>
      </c>
      <c r="AO7" s="37">
        <v>74</v>
      </c>
      <c r="AP7" s="35"/>
      <c r="AQ7" s="35"/>
      <c r="AR7" s="35"/>
      <c r="AS7" s="35"/>
      <c r="AT7" s="37"/>
      <c r="AU7" s="37">
        <v>124</v>
      </c>
      <c r="AV7" s="37">
        <v>4.3</v>
      </c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</row>
    <row r="8" spans="1:69" ht="13" x14ac:dyDescent="0.15">
      <c r="A8" s="37">
        <v>7</v>
      </c>
      <c r="B8" s="51" t="str">
        <f t="shared" si="0"/>
        <v xml:space="preserve">Exertional Heat Illness and  Hyponatrem ia in  Hikers </v>
      </c>
      <c r="C8" s="36">
        <v>6</v>
      </c>
      <c r="D8" s="35"/>
      <c r="E8" s="35"/>
      <c r="F8" s="37">
        <v>1</v>
      </c>
      <c r="G8" s="35"/>
      <c r="H8" s="35"/>
      <c r="I8" s="37">
        <v>1</v>
      </c>
      <c r="J8" s="37">
        <v>0</v>
      </c>
      <c r="K8" s="35"/>
      <c r="L8" s="35"/>
      <c r="M8" s="37" t="s">
        <v>118</v>
      </c>
      <c r="N8" s="35"/>
      <c r="O8" s="35"/>
      <c r="P8" s="35"/>
      <c r="Q8" s="35"/>
      <c r="R8" s="35"/>
      <c r="S8" s="35"/>
      <c r="T8" s="35"/>
      <c r="U8" s="35"/>
      <c r="V8" s="37" t="s">
        <v>119</v>
      </c>
      <c r="W8" s="37">
        <v>45</v>
      </c>
      <c r="X8" s="35"/>
      <c r="Y8" s="35"/>
      <c r="Z8" s="35"/>
      <c r="AA8" s="35"/>
      <c r="AB8" s="35"/>
      <c r="AC8" s="35"/>
      <c r="AD8" s="35"/>
      <c r="AE8" s="35"/>
      <c r="AF8" s="37">
        <v>16</v>
      </c>
      <c r="AG8" s="52">
        <v>42591</v>
      </c>
      <c r="AH8" s="35"/>
      <c r="AI8" s="35"/>
      <c r="AJ8" s="35"/>
      <c r="AK8" s="35"/>
      <c r="AL8" s="37">
        <v>76</v>
      </c>
      <c r="AM8" s="35"/>
      <c r="AN8" s="37">
        <v>116</v>
      </c>
      <c r="AO8" s="37">
        <v>76</v>
      </c>
      <c r="AP8" s="35"/>
      <c r="AQ8" s="35"/>
      <c r="AR8" s="35"/>
      <c r="AS8" s="35"/>
      <c r="AT8" s="37"/>
      <c r="AU8" s="37">
        <v>127</v>
      </c>
      <c r="AV8" s="37">
        <v>3.8</v>
      </c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</row>
    <row r="9" spans="1:69" ht="13" x14ac:dyDescent="0.15">
      <c r="A9" s="37">
        <v>8</v>
      </c>
      <c r="B9" s="51" t="str">
        <f t="shared" si="0"/>
        <v xml:space="preserve">Exertional Heat Illness and  Hyponatrem ia in  Hikers </v>
      </c>
      <c r="C9" s="36">
        <v>7</v>
      </c>
      <c r="D9" s="35"/>
      <c r="E9" s="35"/>
      <c r="F9" s="37">
        <v>1</v>
      </c>
      <c r="G9" s="35"/>
      <c r="H9" s="35"/>
      <c r="I9" s="37">
        <v>1</v>
      </c>
      <c r="J9" s="37">
        <v>0</v>
      </c>
      <c r="K9" s="35"/>
      <c r="L9" s="35"/>
      <c r="M9" s="37" t="s">
        <v>118</v>
      </c>
      <c r="N9" s="35"/>
      <c r="O9" s="35"/>
      <c r="P9" s="35"/>
      <c r="Q9" s="35"/>
      <c r="R9" s="35"/>
      <c r="S9" s="35"/>
      <c r="T9" s="35"/>
      <c r="U9" s="35"/>
      <c r="V9" s="37" t="s">
        <v>57</v>
      </c>
      <c r="W9" s="37">
        <v>23</v>
      </c>
      <c r="X9" s="35"/>
      <c r="Y9" s="35"/>
      <c r="Z9" s="35"/>
      <c r="AA9" s="35"/>
      <c r="AB9" s="35"/>
      <c r="AC9" s="35"/>
      <c r="AD9" s="35"/>
      <c r="AE9" s="35"/>
      <c r="AF9" s="37">
        <v>10</v>
      </c>
      <c r="AG9" s="37">
        <v>5</v>
      </c>
      <c r="AH9" s="35"/>
      <c r="AI9" s="35"/>
      <c r="AJ9" s="35"/>
      <c r="AK9" s="35"/>
      <c r="AL9" s="37">
        <v>85</v>
      </c>
      <c r="AM9" s="35"/>
      <c r="AN9" s="37">
        <v>140</v>
      </c>
      <c r="AO9" s="37">
        <v>116</v>
      </c>
      <c r="AP9" s="35"/>
      <c r="AQ9" s="35"/>
      <c r="AR9" s="35"/>
      <c r="AS9" s="35"/>
      <c r="AT9" s="37"/>
      <c r="AU9" s="37">
        <v>122</v>
      </c>
      <c r="AV9" s="37">
        <v>2.9</v>
      </c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</row>
    <row r="10" spans="1:69" ht="13" x14ac:dyDescent="0.15">
      <c r="A10" s="37">
        <v>9</v>
      </c>
      <c r="B10" s="51" t="s">
        <v>212</v>
      </c>
      <c r="C10" s="36" t="s">
        <v>134</v>
      </c>
      <c r="D10" s="37">
        <v>1</v>
      </c>
      <c r="E10" s="35"/>
      <c r="F10" s="37">
        <v>1</v>
      </c>
      <c r="G10" s="35"/>
      <c r="H10" s="37" t="s">
        <v>135</v>
      </c>
      <c r="I10" s="37">
        <v>1</v>
      </c>
      <c r="J10" s="35"/>
      <c r="K10" s="37">
        <v>1</v>
      </c>
      <c r="L10" s="37" t="s">
        <v>136</v>
      </c>
      <c r="M10" s="35"/>
      <c r="N10" s="35"/>
      <c r="O10" s="35"/>
      <c r="P10" s="35"/>
      <c r="Q10" s="35"/>
      <c r="R10" s="37">
        <v>110</v>
      </c>
      <c r="S10" s="35"/>
      <c r="T10" s="37">
        <v>7</v>
      </c>
      <c r="U10" s="37">
        <v>1</v>
      </c>
      <c r="V10" s="37" t="s">
        <v>57</v>
      </c>
      <c r="W10" s="37">
        <v>27</v>
      </c>
      <c r="X10" s="37">
        <v>335</v>
      </c>
      <c r="Y10" s="35"/>
      <c r="Z10" s="37" t="s">
        <v>137</v>
      </c>
      <c r="AA10" s="35"/>
      <c r="AB10" s="35"/>
      <c r="AC10" s="35"/>
      <c r="AD10" s="37">
        <v>43</v>
      </c>
      <c r="AE10" s="37">
        <v>43</v>
      </c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7">
        <v>0.98</v>
      </c>
      <c r="AQ10" s="35"/>
      <c r="AR10" s="35"/>
      <c r="AS10" s="35"/>
      <c r="AT10" s="35"/>
      <c r="AU10" s="35"/>
      <c r="AV10" s="37">
        <v>7</v>
      </c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</row>
    <row r="11" spans="1:69" ht="13" x14ac:dyDescent="0.15">
      <c r="A11" s="37">
        <v>10</v>
      </c>
      <c r="B11" s="53" t="str">
        <f>HYPERLINK("https://www.ncbi.nlm.nih.gov/pubmed/12780975","Death of an adolescent athlete with sickle cell trait caused by exertional heat stroke")</f>
        <v>Death of an adolescent athlete with sickle cell trait caused by exertional heat stroke</v>
      </c>
      <c r="C11" s="36" t="s">
        <v>138</v>
      </c>
      <c r="D11" s="37">
        <v>1</v>
      </c>
      <c r="E11" s="37">
        <v>32</v>
      </c>
      <c r="F11" s="37">
        <v>1</v>
      </c>
      <c r="G11" s="35"/>
      <c r="H11" s="37">
        <v>1</v>
      </c>
      <c r="I11" s="37">
        <v>1</v>
      </c>
      <c r="J11" s="35"/>
      <c r="K11" s="37">
        <v>1</v>
      </c>
      <c r="L11" s="37" t="s">
        <v>138</v>
      </c>
      <c r="M11" s="37">
        <v>26.1</v>
      </c>
      <c r="N11" s="37"/>
      <c r="O11" s="37">
        <v>0.51</v>
      </c>
      <c r="P11" s="37"/>
      <c r="Q11" s="37">
        <v>29.97</v>
      </c>
      <c r="R11" s="54"/>
      <c r="S11" s="54">
        <v>0.70833333333333337</v>
      </c>
      <c r="T11" s="35"/>
      <c r="U11" s="37">
        <v>0.5</v>
      </c>
      <c r="V11" s="37" t="s">
        <v>57</v>
      </c>
      <c r="W11" s="37">
        <v>12</v>
      </c>
      <c r="X11" s="35"/>
      <c r="Y11" s="35"/>
      <c r="Z11" s="37" t="s">
        <v>137</v>
      </c>
      <c r="AA11" s="35"/>
      <c r="AB11" s="37">
        <v>1</v>
      </c>
      <c r="AC11" s="35"/>
      <c r="AD11" s="37">
        <v>38.110999999999997</v>
      </c>
      <c r="AE11" s="37">
        <v>38.110999999999997</v>
      </c>
      <c r="AF11" s="37">
        <v>28</v>
      </c>
      <c r="AG11" s="37" t="s">
        <v>120</v>
      </c>
      <c r="AH11" s="35"/>
      <c r="AI11" s="35"/>
      <c r="AJ11" s="35"/>
      <c r="AK11" s="35"/>
      <c r="AL11" s="37">
        <v>168</v>
      </c>
      <c r="AM11" s="37" t="s">
        <v>139</v>
      </c>
      <c r="AN11" s="37">
        <v>126</v>
      </c>
      <c r="AO11" s="37">
        <v>44</v>
      </c>
      <c r="AP11" s="35"/>
      <c r="AQ11" s="35"/>
      <c r="AR11" s="35"/>
      <c r="AS11" s="35"/>
      <c r="AT11" s="35"/>
      <c r="AU11" s="35"/>
      <c r="AV11" s="37">
        <v>6.7</v>
      </c>
      <c r="AW11" s="35"/>
      <c r="AX11" s="35"/>
      <c r="AY11" s="35"/>
      <c r="AZ11" s="35"/>
      <c r="BA11" s="35"/>
      <c r="BB11" s="37" t="s">
        <v>140</v>
      </c>
      <c r="BC11" s="35"/>
      <c r="BD11" s="35"/>
      <c r="BE11" s="35"/>
      <c r="BF11" s="55" t="s">
        <v>141</v>
      </c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</row>
    <row r="12" spans="1:69" ht="13" x14ac:dyDescent="0.15">
      <c r="A12" s="37">
        <v>11</v>
      </c>
      <c r="B12" s="51" t="str">
        <f t="shared" ref="B12:B18" si="1">HYPERLINK("http://www.amjmed.com/article/0002-9343(69)90151-X/abstract","Heat  Stroke  in  the  Aged")</f>
        <v>Heat  Stroke  in  the  Aged</v>
      </c>
      <c r="C12" s="36">
        <v>3</v>
      </c>
      <c r="D12" s="37">
        <v>1</v>
      </c>
      <c r="E12" s="37">
        <v>24</v>
      </c>
      <c r="F12" s="37">
        <v>1</v>
      </c>
      <c r="G12" s="35"/>
      <c r="H12" s="37">
        <v>1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7">
        <v>78.400000000000006</v>
      </c>
      <c r="X12" s="35"/>
      <c r="Y12" s="35"/>
      <c r="Z12" s="35"/>
      <c r="AA12" s="35"/>
      <c r="AB12" s="35"/>
      <c r="AC12" s="35"/>
      <c r="AD12" s="35"/>
      <c r="AE12" s="37">
        <v>108</v>
      </c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7">
        <v>180</v>
      </c>
      <c r="AU12" s="37">
        <v>145</v>
      </c>
      <c r="AV12" s="37">
        <v>105</v>
      </c>
      <c r="AW12" s="37">
        <v>3</v>
      </c>
      <c r="AX12" s="35"/>
      <c r="AY12" s="35"/>
      <c r="AZ12" s="35"/>
      <c r="BA12" s="35"/>
      <c r="BB12" s="35"/>
      <c r="BC12" s="35"/>
      <c r="BD12" s="37">
        <v>0.61</v>
      </c>
      <c r="BE12" s="35"/>
      <c r="BF12" s="37">
        <v>16600</v>
      </c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</row>
    <row r="13" spans="1:69" ht="13" x14ac:dyDescent="0.15">
      <c r="A13" s="37">
        <v>12</v>
      </c>
      <c r="B13" s="51" t="str">
        <f t="shared" si="1"/>
        <v>Heat  Stroke  in  the  Aged</v>
      </c>
      <c r="C13" s="36">
        <v>6</v>
      </c>
      <c r="D13" s="37">
        <v>1</v>
      </c>
      <c r="E13" s="37">
        <f>4*24</f>
        <v>96</v>
      </c>
      <c r="F13" s="37">
        <v>1</v>
      </c>
      <c r="G13" s="35"/>
      <c r="H13" s="37">
        <v>1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7">
        <v>78.400000000000006</v>
      </c>
      <c r="X13" s="35"/>
      <c r="Y13" s="35"/>
      <c r="Z13" s="35"/>
      <c r="AA13" s="35"/>
      <c r="AB13" s="35"/>
      <c r="AC13" s="35"/>
      <c r="AD13" s="35"/>
      <c r="AE13" s="37">
        <v>104.8</v>
      </c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7">
        <v>210</v>
      </c>
      <c r="AU13" s="37">
        <v>130</v>
      </c>
      <c r="AV13" s="37">
        <v>94</v>
      </c>
      <c r="AW13" s="37">
        <v>3.1</v>
      </c>
      <c r="AX13" s="35"/>
      <c r="AY13" s="35"/>
      <c r="AZ13" s="35"/>
      <c r="BA13" s="35"/>
      <c r="BB13" s="35"/>
      <c r="BC13" s="35"/>
      <c r="BD13" s="37">
        <v>0.43</v>
      </c>
      <c r="BE13" s="35"/>
      <c r="BF13" s="37">
        <v>9500</v>
      </c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</row>
    <row r="14" spans="1:69" ht="13" x14ac:dyDescent="0.15">
      <c r="A14" s="37">
        <v>13</v>
      </c>
      <c r="B14" s="51" t="str">
        <f t="shared" si="1"/>
        <v>Heat  Stroke  in  the  Aged</v>
      </c>
      <c r="C14" s="36">
        <v>7</v>
      </c>
      <c r="D14" s="37">
        <v>1</v>
      </c>
      <c r="E14" s="37">
        <v>30</v>
      </c>
      <c r="F14" s="37">
        <v>1</v>
      </c>
      <c r="G14" s="35"/>
      <c r="H14" s="37">
        <v>1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7">
        <v>78.400000000000006</v>
      </c>
      <c r="X14" s="35"/>
      <c r="Y14" s="35"/>
      <c r="Z14" s="35"/>
      <c r="AA14" s="35"/>
      <c r="AB14" s="35"/>
      <c r="AC14" s="35"/>
      <c r="AD14" s="35"/>
      <c r="AE14" s="37">
        <v>108</v>
      </c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7">
        <v>90</v>
      </c>
      <c r="AU14" s="37">
        <v>144</v>
      </c>
      <c r="AV14" s="37">
        <v>101</v>
      </c>
      <c r="AW14" s="37">
        <v>3.4</v>
      </c>
      <c r="AX14" s="35"/>
      <c r="AY14" s="35"/>
      <c r="AZ14" s="35"/>
      <c r="BA14" s="35"/>
      <c r="BB14" s="35"/>
      <c r="BC14" s="35"/>
      <c r="BD14" s="37">
        <v>0.46</v>
      </c>
      <c r="BE14" s="35"/>
      <c r="BF14" s="37">
        <v>11300</v>
      </c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</row>
    <row r="15" spans="1:69" ht="12.75" customHeight="1" x14ac:dyDescent="0.15">
      <c r="A15" s="37">
        <v>14</v>
      </c>
      <c r="B15" s="51" t="str">
        <f t="shared" si="1"/>
        <v>Heat  Stroke  in  the  Aged</v>
      </c>
      <c r="C15" s="36">
        <v>13</v>
      </c>
      <c r="D15" s="37">
        <v>0</v>
      </c>
      <c r="E15" s="37"/>
      <c r="F15" s="37">
        <v>1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7">
        <v>78.400000000000006</v>
      </c>
      <c r="X15" s="35"/>
      <c r="Y15" s="35"/>
      <c r="Z15" s="35"/>
      <c r="AA15" s="35"/>
      <c r="AB15" s="35"/>
      <c r="AC15" s="35"/>
      <c r="AD15" s="37">
        <v>103</v>
      </c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7">
        <v>420</v>
      </c>
      <c r="AU15" s="37" t="s">
        <v>156</v>
      </c>
      <c r="AV15" s="37">
        <v>4.5999999999999996</v>
      </c>
      <c r="AW15" s="37" t="s">
        <v>157</v>
      </c>
      <c r="AX15" s="35"/>
      <c r="AY15" s="35"/>
      <c r="AZ15" s="35"/>
      <c r="BA15" s="35"/>
      <c r="BB15" s="35"/>
      <c r="BC15" s="35"/>
      <c r="BD15" s="37">
        <v>0.5</v>
      </c>
      <c r="BE15" s="35"/>
      <c r="BF15" s="37">
        <v>14000</v>
      </c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</row>
    <row r="16" spans="1:69" ht="13" x14ac:dyDescent="0.15">
      <c r="A16" s="37">
        <v>15</v>
      </c>
      <c r="B16" s="51" t="str">
        <f t="shared" si="1"/>
        <v>Heat  Stroke  in  the  Aged</v>
      </c>
      <c r="C16" s="36">
        <v>14</v>
      </c>
      <c r="D16" s="37">
        <v>0</v>
      </c>
      <c r="E16" s="35"/>
      <c r="F16" s="37">
        <v>1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7">
        <v>78.400000000000006</v>
      </c>
      <c r="X16" s="35"/>
      <c r="Y16" s="35"/>
      <c r="Z16" s="35"/>
      <c r="AA16" s="35"/>
      <c r="AB16" s="35"/>
      <c r="AC16" s="35"/>
      <c r="AD16" s="37">
        <v>104</v>
      </c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7">
        <v>103</v>
      </c>
      <c r="AU16" s="37" t="s">
        <v>159</v>
      </c>
      <c r="AV16" s="37">
        <v>2.6</v>
      </c>
      <c r="AW16" s="37" t="s">
        <v>157</v>
      </c>
      <c r="AX16" s="35"/>
      <c r="AY16" s="35"/>
      <c r="AZ16" s="35"/>
      <c r="BA16" s="35"/>
      <c r="BB16" s="35"/>
      <c r="BC16" s="35"/>
      <c r="BD16" s="37">
        <v>0.35</v>
      </c>
      <c r="BE16" s="35"/>
      <c r="BF16" s="37">
        <v>6000</v>
      </c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</row>
    <row r="17" spans="1:69" ht="13" x14ac:dyDescent="0.15">
      <c r="A17" s="37">
        <v>16</v>
      </c>
      <c r="B17" s="51" t="str">
        <f t="shared" si="1"/>
        <v>Heat  Stroke  in  the  Aged</v>
      </c>
      <c r="C17" s="36">
        <v>15</v>
      </c>
      <c r="D17" s="37">
        <v>0</v>
      </c>
      <c r="E17" s="35"/>
      <c r="F17" s="37">
        <v>1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7">
        <v>78.400000000000006</v>
      </c>
      <c r="X17" s="35"/>
      <c r="Y17" s="35"/>
      <c r="Z17" s="35"/>
      <c r="AA17" s="35"/>
      <c r="AB17" s="35"/>
      <c r="AC17" s="35"/>
      <c r="AD17" s="37">
        <v>107</v>
      </c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7">
        <v>6</v>
      </c>
      <c r="AR17" s="35"/>
      <c r="AS17" s="35"/>
      <c r="AT17" s="37">
        <v>125</v>
      </c>
      <c r="AU17" s="37">
        <v>154</v>
      </c>
      <c r="AV17" s="37">
        <v>2.6</v>
      </c>
      <c r="AW17" s="37">
        <v>122</v>
      </c>
      <c r="AX17" s="35"/>
      <c r="AY17" s="35"/>
      <c r="AZ17" s="35"/>
      <c r="BA17" s="35"/>
      <c r="BB17" s="35"/>
      <c r="BC17" s="35"/>
      <c r="BD17" s="37">
        <v>0.35</v>
      </c>
      <c r="BE17" s="35"/>
      <c r="BF17" s="37">
        <v>12750</v>
      </c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</row>
    <row r="18" spans="1:69" ht="13" x14ac:dyDescent="0.15">
      <c r="A18" s="37">
        <v>17</v>
      </c>
      <c r="B18" s="51" t="str">
        <f t="shared" si="1"/>
        <v>Heat  Stroke  in  the  Aged</v>
      </c>
      <c r="C18" s="36">
        <v>19</v>
      </c>
      <c r="D18" s="37">
        <v>0</v>
      </c>
      <c r="E18" s="35"/>
      <c r="F18" s="37">
        <v>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7">
        <v>78.400000000000006</v>
      </c>
      <c r="X18" s="35"/>
      <c r="Y18" s="35"/>
      <c r="Z18" s="35"/>
      <c r="AA18" s="35"/>
      <c r="AB18" s="35"/>
      <c r="AC18" s="35"/>
      <c r="AD18" s="37">
        <v>105.6</v>
      </c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7">
        <v>7.7</v>
      </c>
      <c r="AR18" s="35"/>
      <c r="AS18" s="35"/>
      <c r="AT18" s="37">
        <v>165</v>
      </c>
      <c r="AU18" s="37" t="s">
        <v>156</v>
      </c>
      <c r="AV18" s="37">
        <v>3.1</v>
      </c>
      <c r="AW18" s="37" t="s">
        <v>157</v>
      </c>
      <c r="AX18" s="35"/>
      <c r="AY18" s="35"/>
      <c r="AZ18" s="35"/>
      <c r="BA18" s="35"/>
      <c r="BB18" s="35"/>
      <c r="BC18" s="35"/>
      <c r="BD18" s="37">
        <v>0.48</v>
      </c>
      <c r="BE18" s="35"/>
      <c r="BF18" s="37">
        <v>12000</v>
      </c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</row>
    <row r="19" spans="1:69" ht="13" x14ac:dyDescent="0.15">
      <c r="A19" s="37">
        <v>18</v>
      </c>
      <c r="B19" s="56" t="str">
        <f t="shared" ref="B19:B62" si="2">HYPERLINK("https://www.ncbi.nlm.nih.gov/pmc/articles/PMC424982/","Heat Stroke: Clinical and Chemical Observations on 44 Cases")</f>
        <v>Heat Stroke: Clinical and Chemical Observations on 44 Cases</v>
      </c>
      <c r="C19" s="36" t="s">
        <v>167</v>
      </c>
      <c r="D19" s="37">
        <v>0</v>
      </c>
      <c r="E19" s="57"/>
      <c r="F19" s="37">
        <v>1</v>
      </c>
      <c r="G19" s="57"/>
      <c r="H19" s="57"/>
      <c r="I19" s="57"/>
      <c r="J19" s="57"/>
      <c r="K19" s="57"/>
      <c r="L19" s="57"/>
      <c r="M19" s="37">
        <v>103</v>
      </c>
      <c r="N19" s="37">
        <v>59</v>
      </c>
      <c r="O19" s="37">
        <v>0.26</v>
      </c>
      <c r="P19" s="37">
        <v>44</v>
      </c>
      <c r="Q19" s="57"/>
      <c r="R19" s="57"/>
      <c r="S19" s="57"/>
      <c r="T19" s="37">
        <v>7</v>
      </c>
      <c r="U19" s="57"/>
      <c r="V19" s="37" t="s">
        <v>57</v>
      </c>
      <c r="W19" s="37">
        <v>67</v>
      </c>
      <c r="X19" s="57"/>
      <c r="Y19" s="57"/>
      <c r="Z19" s="57"/>
      <c r="AA19" s="57"/>
      <c r="AB19" s="57"/>
      <c r="AC19" s="57"/>
      <c r="AD19" s="57"/>
      <c r="AE19" s="37">
        <v>106.8</v>
      </c>
      <c r="AF19" s="37">
        <v>24</v>
      </c>
      <c r="AG19" s="57"/>
      <c r="AH19" s="37">
        <v>0</v>
      </c>
      <c r="AI19" s="57"/>
      <c r="AJ19" s="57"/>
      <c r="AK19" s="57"/>
      <c r="AL19" s="37">
        <v>144</v>
      </c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</row>
    <row r="20" spans="1:69" ht="13" x14ac:dyDescent="0.15">
      <c r="A20" s="37">
        <v>19</v>
      </c>
      <c r="B20" s="56" t="str">
        <f t="shared" si="2"/>
        <v>Heat Stroke: Clinical and Chemical Observations on 44 Cases</v>
      </c>
      <c r="C20" s="36" t="s">
        <v>168</v>
      </c>
      <c r="D20" s="37">
        <v>0</v>
      </c>
      <c r="E20" s="57"/>
      <c r="F20" s="37">
        <v>1</v>
      </c>
      <c r="G20" s="57"/>
      <c r="H20" s="57"/>
      <c r="I20" s="57"/>
      <c r="J20" s="57"/>
      <c r="K20" s="57"/>
      <c r="L20" s="57"/>
      <c r="M20" s="37">
        <v>103</v>
      </c>
      <c r="N20" s="37">
        <v>59</v>
      </c>
      <c r="O20" s="37">
        <v>0.26</v>
      </c>
      <c r="P20" s="37">
        <v>44</v>
      </c>
      <c r="Q20" s="57"/>
      <c r="R20" s="57"/>
      <c r="S20" s="57"/>
      <c r="T20" s="37">
        <v>7</v>
      </c>
      <c r="U20" s="57"/>
      <c r="V20" s="37" t="s">
        <v>119</v>
      </c>
      <c r="W20" s="37">
        <v>25</v>
      </c>
      <c r="X20" s="57"/>
      <c r="Y20" s="57"/>
      <c r="Z20" s="57"/>
      <c r="AA20" s="57"/>
      <c r="AB20" s="57"/>
      <c r="AC20" s="57"/>
      <c r="AD20" s="57"/>
      <c r="AE20" s="37">
        <v>108.8</v>
      </c>
      <c r="AF20" s="37">
        <v>30</v>
      </c>
      <c r="AG20" s="57"/>
      <c r="AH20" s="37">
        <v>0</v>
      </c>
      <c r="AI20" s="57"/>
      <c r="AJ20" s="57"/>
      <c r="AK20" s="57"/>
      <c r="AL20" s="37">
        <v>108</v>
      </c>
      <c r="AM20" s="57"/>
      <c r="AN20" s="37">
        <v>100</v>
      </c>
      <c r="AO20" s="37">
        <v>50</v>
      </c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</row>
    <row r="21" spans="1:69" ht="13" x14ac:dyDescent="0.15">
      <c r="A21" s="37">
        <v>20</v>
      </c>
      <c r="B21" s="56" t="str">
        <f t="shared" si="2"/>
        <v>Heat Stroke: Clinical and Chemical Observations on 44 Cases</v>
      </c>
      <c r="C21" s="36" t="s">
        <v>169</v>
      </c>
      <c r="D21" s="37">
        <v>1</v>
      </c>
      <c r="E21" s="57"/>
      <c r="F21" s="37">
        <v>1</v>
      </c>
      <c r="G21" s="57"/>
      <c r="H21" s="57"/>
      <c r="I21" s="57"/>
      <c r="J21" s="57"/>
      <c r="K21" s="57"/>
      <c r="L21" s="57"/>
      <c r="M21" s="37">
        <v>103</v>
      </c>
      <c r="N21" s="37">
        <v>59</v>
      </c>
      <c r="O21" s="37">
        <v>0.26</v>
      </c>
      <c r="P21" s="37">
        <v>44</v>
      </c>
      <c r="Q21" s="57"/>
      <c r="R21" s="57"/>
      <c r="S21" s="57"/>
      <c r="T21" s="37">
        <v>7</v>
      </c>
      <c r="U21" s="57"/>
      <c r="V21" s="37" t="s">
        <v>57</v>
      </c>
      <c r="W21" s="37">
        <v>64</v>
      </c>
      <c r="X21" s="57"/>
      <c r="Y21" s="57"/>
      <c r="Z21" s="57"/>
      <c r="AA21" s="57"/>
      <c r="AB21" s="57"/>
      <c r="AC21" s="57"/>
      <c r="AD21" s="57"/>
      <c r="AE21" s="37">
        <v>107.6</v>
      </c>
      <c r="AF21" s="37">
        <v>40</v>
      </c>
      <c r="AG21" s="57"/>
      <c r="AH21" s="37">
        <v>0</v>
      </c>
      <c r="AI21" s="57"/>
      <c r="AJ21" s="35"/>
      <c r="AK21" s="57"/>
      <c r="AL21" s="37">
        <v>120</v>
      </c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</row>
    <row r="22" spans="1:69" ht="13" x14ac:dyDescent="0.15">
      <c r="A22" s="37">
        <v>21</v>
      </c>
      <c r="B22" s="56" t="str">
        <f t="shared" si="2"/>
        <v>Heat Stroke: Clinical and Chemical Observations on 44 Cases</v>
      </c>
      <c r="C22" s="36" t="s">
        <v>170</v>
      </c>
      <c r="D22" s="37">
        <v>0</v>
      </c>
      <c r="E22" s="57"/>
      <c r="F22" s="37">
        <v>1</v>
      </c>
      <c r="G22" s="57"/>
      <c r="H22" s="57"/>
      <c r="I22" s="57"/>
      <c r="J22" s="57"/>
      <c r="K22" s="57"/>
      <c r="L22" s="57"/>
      <c r="M22" s="37">
        <v>103</v>
      </c>
      <c r="N22" s="37">
        <v>59</v>
      </c>
      <c r="O22" s="37">
        <v>0.26</v>
      </c>
      <c r="P22" s="37">
        <v>44</v>
      </c>
      <c r="Q22" s="57"/>
      <c r="R22" s="57"/>
      <c r="S22" s="57"/>
      <c r="T22" s="37">
        <v>7</v>
      </c>
      <c r="U22" s="57"/>
      <c r="V22" s="37" t="s">
        <v>57</v>
      </c>
      <c r="W22" s="37">
        <v>60</v>
      </c>
      <c r="X22" s="57"/>
      <c r="Y22" s="57"/>
      <c r="Z22" s="57"/>
      <c r="AA22" s="57"/>
      <c r="AB22" s="57"/>
      <c r="AC22" s="57"/>
      <c r="AD22" s="57"/>
      <c r="AE22" s="37">
        <v>112</v>
      </c>
      <c r="AF22" s="37">
        <v>22</v>
      </c>
      <c r="AG22" s="57"/>
      <c r="AH22" s="37">
        <v>0</v>
      </c>
      <c r="AI22" s="57"/>
      <c r="AJ22" s="37">
        <v>0</v>
      </c>
      <c r="AK22" s="57"/>
      <c r="AL22" s="37">
        <v>144</v>
      </c>
      <c r="AM22" s="35"/>
      <c r="AN22" s="37">
        <v>84</v>
      </c>
      <c r="AO22" s="37">
        <v>40</v>
      </c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</row>
    <row r="23" spans="1:69" ht="13" x14ac:dyDescent="0.15">
      <c r="A23" s="37">
        <v>22</v>
      </c>
      <c r="B23" s="56" t="str">
        <f t="shared" si="2"/>
        <v>Heat Stroke: Clinical and Chemical Observations on 44 Cases</v>
      </c>
      <c r="C23" s="36" t="s">
        <v>171</v>
      </c>
      <c r="D23" s="37">
        <v>0</v>
      </c>
      <c r="E23" s="57"/>
      <c r="F23" s="37">
        <v>1</v>
      </c>
      <c r="G23" s="57"/>
      <c r="H23" s="57"/>
      <c r="I23" s="57"/>
      <c r="J23" s="57"/>
      <c r="K23" s="57"/>
      <c r="L23" s="57"/>
      <c r="M23" s="37">
        <v>105</v>
      </c>
      <c r="N23" s="37">
        <v>68</v>
      </c>
      <c r="O23" s="37">
        <v>0.36</v>
      </c>
      <c r="P23" s="37">
        <v>38</v>
      </c>
      <c r="Q23" s="57"/>
      <c r="R23" s="57"/>
      <c r="S23" s="57"/>
      <c r="T23" s="37">
        <v>7</v>
      </c>
      <c r="U23" s="57"/>
      <c r="V23" s="37" t="s">
        <v>57</v>
      </c>
      <c r="W23" s="37">
        <v>43</v>
      </c>
      <c r="X23" s="57"/>
      <c r="Y23" s="57"/>
      <c r="Z23" s="57"/>
      <c r="AA23" s="57"/>
      <c r="AB23" s="57"/>
      <c r="AC23" s="57"/>
      <c r="AD23" s="57"/>
      <c r="AE23" s="37">
        <v>108.6</v>
      </c>
      <c r="AF23" s="37">
        <v>40</v>
      </c>
      <c r="AG23" s="57"/>
      <c r="AH23" s="37">
        <v>0</v>
      </c>
      <c r="AI23" s="57"/>
      <c r="AJ23" s="37">
        <v>1</v>
      </c>
      <c r="AK23" s="57"/>
      <c r="AL23" s="37">
        <v>186</v>
      </c>
      <c r="AM23" s="57"/>
      <c r="AN23" s="37">
        <v>100</v>
      </c>
      <c r="AO23" s="37">
        <v>0</v>
      </c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</row>
    <row r="24" spans="1:69" ht="13" x14ac:dyDescent="0.15">
      <c r="A24" s="37">
        <v>23</v>
      </c>
      <c r="B24" s="56" t="str">
        <f t="shared" si="2"/>
        <v>Heat Stroke: Clinical and Chemical Observations on 44 Cases</v>
      </c>
      <c r="C24" s="36" t="s">
        <v>172</v>
      </c>
      <c r="D24" s="37">
        <v>0</v>
      </c>
      <c r="E24" s="57"/>
      <c r="F24" s="37">
        <v>1</v>
      </c>
      <c r="G24" s="57"/>
      <c r="H24" s="57"/>
      <c r="I24" s="57"/>
      <c r="J24" s="57"/>
      <c r="K24" s="57"/>
      <c r="L24" s="57"/>
      <c r="M24" s="37">
        <v>105</v>
      </c>
      <c r="N24" s="37">
        <v>68</v>
      </c>
      <c r="O24" s="37">
        <v>0.36</v>
      </c>
      <c r="P24" s="37">
        <v>38</v>
      </c>
      <c r="Q24" s="57"/>
      <c r="R24" s="57"/>
      <c r="S24" s="57"/>
      <c r="T24" s="37">
        <v>7</v>
      </c>
      <c r="U24" s="57"/>
      <c r="V24" s="37" t="s">
        <v>57</v>
      </c>
      <c r="W24" s="37">
        <v>62</v>
      </c>
      <c r="X24" s="57"/>
      <c r="Y24" s="57"/>
      <c r="Z24" s="57"/>
      <c r="AA24" s="57"/>
      <c r="AB24" s="57"/>
      <c r="AC24" s="57"/>
      <c r="AD24" s="57"/>
      <c r="AE24" s="37">
        <v>110</v>
      </c>
      <c r="AF24" s="37">
        <v>25</v>
      </c>
      <c r="AG24" s="57"/>
      <c r="AH24" s="37">
        <v>0</v>
      </c>
      <c r="AI24" s="57"/>
      <c r="AJ24" s="37">
        <v>1</v>
      </c>
      <c r="AK24" s="57"/>
      <c r="AL24" s="37">
        <v>160</v>
      </c>
      <c r="AM24" s="57"/>
      <c r="AN24" s="37">
        <v>165</v>
      </c>
      <c r="AO24" s="37">
        <v>80</v>
      </c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</row>
    <row r="25" spans="1:69" ht="13" x14ac:dyDescent="0.15">
      <c r="A25" s="37">
        <v>24</v>
      </c>
      <c r="B25" s="56" t="str">
        <f t="shared" si="2"/>
        <v>Heat Stroke: Clinical and Chemical Observations on 44 Cases</v>
      </c>
      <c r="C25" s="36" t="s">
        <v>173</v>
      </c>
      <c r="D25" s="37">
        <v>1</v>
      </c>
      <c r="E25" s="57"/>
      <c r="F25" s="37">
        <v>1</v>
      </c>
      <c r="G25" s="57"/>
      <c r="H25" s="57"/>
      <c r="I25" s="57"/>
      <c r="J25" s="57"/>
      <c r="K25" s="57"/>
      <c r="L25" s="57"/>
      <c r="M25" s="37">
        <v>105</v>
      </c>
      <c r="N25" s="37">
        <v>68</v>
      </c>
      <c r="O25" s="37">
        <v>0.36</v>
      </c>
      <c r="P25" s="37">
        <v>38</v>
      </c>
      <c r="Q25" s="57"/>
      <c r="R25" s="57"/>
      <c r="S25" s="57"/>
      <c r="T25" s="37">
        <v>7</v>
      </c>
      <c r="U25" s="57"/>
      <c r="V25" s="37" t="s">
        <v>119</v>
      </c>
      <c r="W25" s="37">
        <v>64</v>
      </c>
      <c r="X25" s="57"/>
      <c r="Y25" s="57"/>
      <c r="Z25" s="57"/>
      <c r="AA25" s="57"/>
      <c r="AB25" s="57"/>
      <c r="AC25" s="57"/>
      <c r="AD25" s="57"/>
      <c r="AE25" s="35"/>
      <c r="AF25" s="35"/>
      <c r="AG25" s="57"/>
      <c r="AH25" s="37">
        <v>0</v>
      </c>
      <c r="AI25" s="57"/>
      <c r="AJ25" s="37">
        <v>0</v>
      </c>
      <c r="AK25" s="57"/>
      <c r="AL25" s="35"/>
      <c r="AM25" s="57"/>
      <c r="AN25" s="35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</row>
    <row r="26" spans="1:69" ht="13" x14ac:dyDescent="0.15">
      <c r="A26" s="37">
        <v>25</v>
      </c>
      <c r="B26" s="56" t="str">
        <f t="shared" si="2"/>
        <v>Heat Stroke: Clinical and Chemical Observations on 44 Cases</v>
      </c>
      <c r="C26" s="36" t="s">
        <v>174</v>
      </c>
      <c r="D26" s="37">
        <v>0</v>
      </c>
      <c r="E26" s="57"/>
      <c r="F26" s="37">
        <v>1</v>
      </c>
      <c r="G26" s="57"/>
      <c r="H26" s="57"/>
      <c r="I26" s="57"/>
      <c r="J26" s="57"/>
      <c r="K26" s="57"/>
      <c r="L26" s="57"/>
      <c r="M26" s="37">
        <v>105</v>
      </c>
      <c r="N26" s="37">
        <v>68</v>
      </c>
      <c r="O26" s="37">
        <v>0.36</v>
      </c>
      <c r="P26" s="37">
        <v>38</v>
      </c>
      <c r="Q26" s="57"/>
      <c r="R26" s="57"/>
      <c r="S26" s="57"/>
      <c r="T26" s="37">
        <v>7</v>
      </c>
      <c r="U26" s="57"/>
      <c r="V26" s="37" t="s">
        <v>57</v>
      </c>
      <c r="W26" s="37">
        <v>49</v>
      </c>
      <c r="X26" s="57"/>
      <c r="Y26" s="57"/>
      <c r="Z26" s="57"/>
      <c r="AA26" s="57"/>
      <c r="AB26" s="57"/>
      <c r="AC26" s="57"/>
      <c r="AD26" s="57"/>
      <c r="AE26" s="37">
        <v>107.2</v>
      </c>
      <c r="AF26" s="37">
        <v>40</v>
      </c>
      <c r="AG26" s="57"/>
      <c r="AH26" s="37">
        <v>0</v>
      </c>
      <c r="AI26" s="57"/>
      <c r="AJ26" s="37">
        <v>1</v>
      </c>
      <c r="AK26" s="57"/>
      <c r="AL26" s="37">
        <v>140</v>
      </c>
      <c r="AM26" s="57"/>
      <c r="AN26" s="37">
        <v>90</v>
      </c>
      <c r="AO26" s="37">
        <v>72</v>
      </c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</row>
    <row r="27" spans="1:69" ht="13" x14ac:dyDescent="0.15">
      <c r="A27" s="37">
        <v>26</v>
      </c>
      <c r="B27" s="56" t="str">
        <f t="shared" si="2"/>
        <v>Heat Stroke: Clinical and Chemical Observations on 44 Cases</v>
      </c>
      <c r="C27" s="36" t="s">
        <v>175</v>
      </c>
      <c r="D27" s="37">
        <v>0</v>
      </c>
      <c r="E27" s="57"/>
      <c r="F27" s="37">
        <v>1</v>
      </c>
      <c r="G27" s="57"/>
      <c r="H27" s="57"/>
      <c r="I27" s="57"/>
      <c r="J27" s="57"/>
      <c r="K27" s="57"/>
      <c r="L27" s="57"/>
      <c r="M27" s="37">
        <v>105</v>
      </c>
      <c r="N27" s="37">
        <v>68</v>
      </c>
      <c r="O27" s="37">
        <v>0.36</v>
      </c>
      <c r="P27" s="37">
        <v>38</v>
      </c>
      <c r="Q27" s="57"/>
      <c r="R27" s="57"/>
      <c r="S27" s="57"/>
      <c r="T27" s="37">
        <v>7</v>
      </c>
      <c r="U27" s="57"/>
      <c r="V27" s="37" t="s">
        <v>119</v>
      </c>
      <c r="W27" s="37">
        <v>50</v>
      </c>
      <c r="X27" s="57"/>
      <c r="Y27" s="57"/>
      <c r="Z27" s="57"/>
      <c r="AA27" s="57"/>
      <c r="AB27" s="57"/>
      <c r="AC27" s="57"/>
      <c r="AD27" s="57"/>
      <c r="AE27" s="37">
        <v>107</v>
      </c>
      <c r="AF27" s="37">
        <v>22</v>
      </c>
      <c r="AG27" s="57"/>
      <c r="AH27" s="37">
        <v>0</v>
      </c>
      <c r="AI27" s="57"/>
      <c r="AJ27" s="57"/>
      <c r="AK27" s="57"/>
      <c r="AL27" s="37">
        <v>104</v>
      </c>
      <c r="AM27" s="57"/>
      <c r="AN27" s="37">
        <v>108</v>
      </c>
      <c r="AO27" s="37">
        <v>60</v>
      </c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</row>
    <row r="28" spans="1:69" ht="13" x14ac:dyDescent="0.15">
      <c r="A28" s="37">
        <v>27</v>
      </c>
      <c r="B28" s="56" t="str">
        <f t="shared" si="2"/>
        <v>Heat Stroke: Clinical and Chemical Observations on 44 Cases</v>
      </c>
      <c r="C28" s="36" t="s">
        <v>176</v>
      </c>
      <c r="D28" s="37">
        <v>0</v>
      </c>
      <c r="E28" s="57"/>
      <c r="F28" s="37">
        <v>1</v>
      </c>
      <c r="G28" s="57"/>
      <c r="H28" s="57"/>
      <c r="I28" s="57"/>
      <c r="J28" s="57"/>
      <c r="K28" s="57"/>
      <c r="L28" s="57"/>
      <c r="M28" s="37">
        <v>102</v>
      </c>
      <c r="N28" s="37">
        <v>68</v>
      </c>
      <c r="O28" s="37">
        <v>0.36</v>
      </c>
      <c r="P28" s="37">
        <v>38</v>
      </c>
      <c r="Q28" s="57"/>
      <c r="R28" s="57"/>
      <c r="S28" s="57"/>
      <c r="T28" s="37">
        <v>7</v>
      </c>
      <c r="U28" s="57"/>
      <c r="V28" s="37" t="s">
        <v>57</v>
      </c>
      <c r="W28" s="37">
        <v>65</v>
      </c>
      <c r="X28" s="57"/>
      <c r="Y28" s="57"/>
      <c r="Z28" s="57"/>
      <c r="AA28" s="57"/>
      <c r="AB28" s="57"/>
      <c r="AC28" s="57"/>
      <c r="AD28" s="57"/>
      <c r="AE28" s="37">
        <v>108.8</v>
      </c>
      <c r="AF28" s="37">
        <v>26</v>
      </c>
      <c r="AG28" s="57"/>
      <c r="AH28" s="37">
        <v>0</v>
      </c>
      <c r="AI28" s="57"/>
      <c r="AJ28" s="37">
        <v>1</v>
      </c>
      <c r="AK28" s="57"/>
      <c r="AL28" s="37">
        <v>110</v>
      </c>
      <c r="AM28" s="57"/>
      <c r="AN28" s="37">
        <v>175</v>
      </c>
      <c r="AO28" s="37">
        <v>80</v>
      </c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</row>
    <row r="29" spans="1:69" ht="13" x14ac:dyDescent="0.15">
      <c r="A29" s="37">
        <v>28</v>
      </c>
      <c r="B29" s="56" t="str">
        <f t="shared" si="2"/>
        <v>Heat Stroke: Clinical and Chemical Observations on 44 Cases</v>
      </c>
      <c r="C29" s="36" t="s">
        <v>177</v>
      </c>
      <c r="D29" s="37">
        <v>0</v>
      </c>
      <c r="E29" s="57"/>
      <c r="F29" s="37">
        <v>1</v>
      </c>
      <c r="G29" s="57"/>
      <c r="H29" s="57"/>
      <c r="I29" s="57"/>
      <c r="J29" s="57"/>
      <c r="K29" s="57"/>
      <c r="L29" s="57"/>
      <c r="M29" s="37">
        <v>102</v>
      </c>
      <c r="N29" s="37">
        <v>62</v>
      </c>
      <c r="O29" s="37">
        <v>0.31</v>
      </c>
      <c r="P29" s="37">
        <v>32</v>
      </c>
      <c r="Q29" s="57"/>
      <c r="R29" s="57"/>
      <c r="S29" s="57"/>
      <c r="T29" s="37">
        <v>7</v>
      </c>
      <c r="U29" s="57"/>
      <c r="V29" s="37" t="s">
        <v>57</v>
      </c>
      <c r="W29" s="37">
        <v>39</v>
      </c>
      <c r="X29" s="57"/>
      <c r="Y29" s="57"/>
      <c r="Z29" s="57"/>
      <c r="AA29" s="57"/>
      <c r="AB29" s="57"/>
      <c r="AC29" s="57"/>
      <c r="AD29" s="57"/>
      <c r="AE29" s="37">
        <v>107.6</v>
      </c>
      <c r="AF29" s="37">
        <v>34</v>
      </c>
      <c r="AG29" s="57"/>
      <c r="AH29" s="37">
        <v>0</v>
      </c>
      <c r="AI29" s="57"/>
      <c r="AJ29" s="37">
        <v>1</v>
      </c>
      <c r="AK29" s="57"/>
      <c r="AL29" s="37">
        <v>160</v>
      </c>
      <c r="AM29" s="57"/>
      <c r="AN29" s="37">
        <v>146</v>
      </c>
      <c r="AO29" s="37">
        <v>100</v>
      </c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</row>
    <row r="30" spans="1:69" ht="13" x14ac:dyDescent="0.15">
      <c r="A30" s="37">
        <v>29</v>
      </c>
      <c r="B30" s="56" t="str">
        <f t="shared" si="2"/>
        <v>Heat Stroke: Clinical and Chemical Observations on 44 Cases</v>
      </c>
      <c r="C30" s="36" t="s">
        <v>178</v>
      </c>
      <c r="D30" s="37">
        <v>0</v>
      </c>
      <c r="E30" s="57"/>
      <c r="F30" s="37">
        <v>1</v>
      </c>
      <c r="G30" s="57"/>
      <c r="H30" s="57"/>
      <c r="I30" s="57"/>
      <c r="J30" s="57"/>
      <c r="K30" s="57"/>
      <c r="L30" s="57"/>
      <c r="M30" s="37">
        <v>102</v>
      </c>
      <c r="N30" s="37">
        <v>62</v>
      </c>
      <c r="O30" s="37">
        <v>0.31</v>
      </c>
      <c r="P30" s="37">
        <v>32</v>
      </c>
      <c r="Q30" s="57"/>
      <c r="R30" s="57"/>
      <c r="S30" s="57"/>
      <c r="T30" s="37">
        <v>7</v>
      </c>
      <c r="U30" s="57"/>
      <c r="V30" s="37" t="s">
        <v>119</v>
      </c>
      <c r="W30" s="37">
        <v>67</v>
      </c>
      <c r="X30" s="57"/>
      <c r="Y30" s="57"/>
      <c r="Z30" s="57"/>
      <c r="AA30" s="57"/>
      <c r="AB30" s="57"/>
      <c r="AC30" s="57"/>
      <c r="AD30" s="57"/>
      <c r="AE30" s="37">
        <v>106</v>
      </c>
      <c r="AF30" s="37">
        <v>40</v>
      </c>
      <c r="AG30" s="57"/>
      <c r="AH30" s="37">
        <v>0</v>
      </c>
      <c r="AI30" s="57"/>
      <c r="AJ30" s="37">
        <v>1</v>
      </c>
      <c r="AK30" s="57"/>
      <c r="AL30" s="37">
        <v>90</v>
      </c>
      <c r="AM30" s="57"/>
      <c r="AN30" s="37">
        <v>150</v>
      </c>
      <c r="AO30" s="37">
        <v>70</v>
      </c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</row>
    <row r="31" spans="1:69" ht="13" x14ac:dyDescent="0.15">
      <c r="A31" s="37">
        <v>30</v>
      </c>
      <c r="B31" s="56" t="str">
        <f t="shared" si="2"/>
        <v>Heat Stroke: Clinical and Chemical Observations on 44 Cases</v>
      </c>
      <c r="C31" s="36" t="s">
        <v>179</v>
      </c>
      <c r="D31" s="37">
        <v>1</v>
      </c>
      <c r="E31" s="57"/>
      <c r="F31" s="37">
        <v>1</v>
      </c>
      <c r="G31" s="57"/>
      <c r="H31" s="57"/>
      <c r="I31" s="57"/>
      <c r="J31" s="57"/>
      <c r="K31" s="57"/>
      <c r="L31" s="57"/>
      <c r="M31" s="37">
        <v>102</v>
      </c>
      <c r="N31" s="37">
        <v>62</v>
      </c>
      <c r="O31" s="37">
        <v>0.31</v>
      </c>
      <c r="P31" s="37">
        <v>32</v>
      </c>
      <c r="Q31" s="57"/>
      <c r="R31" s="57"/>
      <c r="S31" s="57"/>
      <c r="T31" s="37">
        <v>7</v>
      </c>
      <c r="U31" s="57"/>
      <c r="V31" s="37" t="s">
        <v>57</v>
      </c>
      <c r="W31" s="37">
        <v>76</v>
      </c>
      <c r="X31" s="57"/>
      <c r="Y31" s="57"/>
      <c r="Z31" s="57"/>
      <c r="AA31" s="57"/>
      <c r="AB31" s="57"/>
      <c r="AC31" s="57"/>
      <c r="AD31" s="57"/>
      <c r="AE31" s="37">
        <v>108.4</v>
      </c>
      <c r="AF31" s="35"/>
      <c r="AG31" s="57"/>
      <c r="AH31" s="37">
        <v>0</v>
      </c>
      <c r="AI31" s="57"/>
      <c r="AJ31" s="57"/>
      <c r="AK31" s="57"/>
      <c r="AL31" s="37">
        <v>120</v>
      </c>
      <c r="AM31" s="57"/>
      <c r="AN31" s="37">
        <v>110</v>
      </c>
      <c r="AO31" s="37">
        <v>72</v>
      </c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</row>
    <row r="32" spans="1:69" ht="13" x14ac:dyDescent="0.15">
      <c r="A32" s="37">
        <v>31</v>
      </c>
      <c r="B32" s="56" t="str">
        <f t="shared" si="2"/>
        <v>Heat Stroke: Clinical and Chemical Observations on 44 Cases</v>
      </c>
      <c r="C32" s="36" t="s">
        <v>180</v>
      </c>
      <c r="D32" s="37">
        <v>1</v>
      </c>
      <c r="E32" s="57"/>
      <c r="F32" s="37">
        <v>1</v>
      </c>
      <c r="G32" s="57"/>
      <c r="H32" s="57"/>
      <c r="I32" s="57"/>
      <c r="J32" s="57"/>
      <c r="K32" s="57"/>
      <c r="L32" s="57"/>
      <c r="M32" s="37">
        <v>102</v>
      </c>
      <c r="N32" s="37">
        <v>62</v>
      </c>
      <c r="O32" s="37">
        <v>0.31</v>
      </c>
      <c r="P32" s="37">
        <v>32</v>
      </c>
      <c r="Q32" s="57"/>
      <c r="R32" s="57"/>
      <c r="S32" s="57"/>
      <c r="T32" s="37">
        <v>7</v>
      </c>
      <c r="U32" s="57"/>
      <c r="V32" s="37" t="s">
        <v>57</v>
      </c>
      <c r="W32" s="37">
        <v>65</v>
      </c>
      <c r="X32" s="57"/>
      <c r="Y32" s="57"/>
      <c r="Z32" s="57"/>
      <c r="AA32" s="57"/>
      <c r="AB32" s="57"/>
      <c r="AC32" s="57"/>
      <c r="AD32" s="57"/>
      <c r="AE32" s="37">
        <v>110.4</v>
      </c>
      <c r="AF32" s="37">
        <v>40</v>
      </c>
      <c r="AG32" s="57"/>
      <c r="AH32" s="37">
        <v>0</v>
      </c>
      <c r="AI32" s="57"/>
      <c r="AJ32" s="37">
        <v>0.5</v>
      </c>
      <c r="AK32" s="57"/>
      <c r="AL32" s="35"/>
      <c r="AM32" s="57"/>
      <c r="AN32" s="37" t="s">
        <v>181</v>
      </c>
      <c r="AO32" s="37" t="s">
        <v>181</v>
      </c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</row>
    <row r="33" spans="1:69" ht="13" x14ac:dyDescent="0.15">
      <c r="A33" s="37">
        <v>32</v>
      </c>
      <c r="B33" s="56" t="str">
        <f t="shared" si="2"/>
        <v>Heat Stroke: Clinical and Chemical Observations on 44 Cases</v>
      </c>
      <c r="C33" s="36" t="s">
        <v>182</v>
      </c>
      <c r="D33" s="37">
        <v>0</v>
      </c>
      <c r="E33" s="57"/>
      <c r="F33" s="37">
        <v>1</v>
      </c>
      <c r="G33" s="57"/>
      <c r="H33" s="57"/>
      <c r="I33" s="57"/>
      <c r="J33" s="57"/>
      <c r="K33" s="57"/>
      <c r="L33" s="57"/>
      <c r="M33" s="37">
        <v>102</v>
      </c>
      <c r="N33" s="37">
        <v>62</v>
      </c>
      <c r="O33" s="37">
        <v>0.31</v>
      </c>
      <c r="P33" s="37">
        <v>32</v>
      </c>
      <c r="Q33" s="57"/>
      <c r="R33" s="57"/>
      <c r="S33" s="57"/>
      <c r="T33" s="37">
        <v>7</v>
      </c>
      <c r="U33" s="57"/>
      <c r="V33" s="37" t="s">
        <v>119</v>
      </c>
      <c r="W33" s="37">
        <v>51</v>
      </c>
      <c r="X33" s="57"/>
      <c r="Y33" s="57"/>
      <c r="Z33" s="57"/>
      <c r="AA33" s="57"/>
      <c r="AB33" s="57"/>
      <c r="AC33" s="57"/>
      <c r="AD33" s="57"/>
      <c r="AE33" s="37">
        <v>104</v>
      </c>
      <c r="AF33" s="37">
        <v>28</v>
      </c>
      <c r="AG33" s="57"/>
      <c r="AH33" s="37">
        <v>0</v>
      </c>
      <c r="AI33" s="57"/>
      <c r="AJ33" s="37">
        <v>1</v>
      </c>
      <c r="AK33" s="57"/>
      <c r="AL33" s="37">
        <v>128</v>
      </c>
      <c r="AM33" s="57"/>
      <c r="AN33" s="37">
        <v>190</v>
      </c>
      <c r="AO33" s="37">
        <v>110</v>
      </c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</row>
    <row r="34" spans="1:69" ht="13" x14ac:dyDescent="0.15">
      <c r="A34" s="37">
        <v>33</v>
      </c>
      <c r="B34" s="56" t="str">
        <f t="shared" si="2"/>
        <v>Heat Stroke: Clinical and Chemical Observations on 44 Cases</v>
      </c>
      <c r="C34" s="36" t="s">
        <v>183</v>
      </c>
      <c r="D34" s="37">
        <v>1</v>
      </c>
      <c r="E34" s="57"/>
      <c r="F34" s="37">
        <v>1</v>
      </c>
      <c r="G34" s="57"/>
      <c r="H34" s="57"/>
      <c r="I34" s="57"/>
      <c r="J34" s="57"/>
      <c r="K34" s="57"/>
      <c r="L34" s="57"/>
      <c r="M34" s="37">
        <v>102</v>
      </c>
      <c r="N34" s="37">
        <v>62</v>
      </c>
      <c r="O34" s="37">
        <v>0.31</v>
      </c>
      <c r="P34" s="37">
        <v>32</v>
      </c>
      <c r="Q34" s="57"/>
      <c r="R34" s="57"/>
      <c r="S34" s="57"/>
      <c r="T34" s="37">
        <v>7</v>
      </c>
      <c r="U34" s="57"/>
      <c r="V34" s="37" t="s">
        <v>57</v>
      </c>
      <c r="W34" s="37">
        <v>63</v>
      </c>
      <c r="X34" s="57"/>
      <c r="Y34" s="57"/>
      <c r="Z34" s="57"/>
      <c r="AA34" s="57"/>
      <c r="AB34" s="57"/>
      <c r="AC34" s="57"/>
      <c r="AD34" s="57"/>
      <c r="AE34" s="37">
        <v>112</v>
      </c>
      <c r="AF34" s="35"/>
      <c r="AG34" s="57"/>
      <c r="AH34" s="37">
        <v>0</v>
      </c>
      <c r="AI34" s="57"/>
      <c r="AJ34" s="35"/>
      <c r="AK34" s="57"/>
      <c r="AL34" s="35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</row>
    <row r="35" spans="1:69" ht="13" x14ac:dyDescent="0.15">
      <c r="A35" s="37">
        <v>34</v>
      </c>
      <c r="B35" s="56" t="str">
        <f t="shared" si="2"/>
        <v>Heat Stroke: Clinical and Chemical Observations on 44 Cases</v>
      </c>
      <c r="C35" s="36" t="s">
        <v>184</v>
      </c>
      <c r="D35" s="37">
        <v>0</v>
      </c>
      <c r="E35" s="57"/>
      <c r="F35" s="37">
        <v>1</v>
      </c>
      <c r="G35" s="57"/>
      <c r="H35" s="57"/>
      <c r="I35" s="57"/>
      <c r="J35" s="57"/>
      <c r="K35" s="57"/>
      <c r="L35" s="57"/>
      <c r="M35" s="37">
        <v>106</v>
      </c>
      <c r="N35" s="37">
        <v>64</v>
      </c>
      <c r="O35" s="37">
        <v>0.28000000000000003</v>
      </c>
      <c r="P35" s="37">
        <v>35</v>
      </c>
      <c r="Q35" s="57"/>
      <c r="R35" s="57"/>
      <c r="S35" s="57"/>
      <c r="T35" s="37">
        <v>7</v>
      </c>
      <c r="U35" s="57"/>
      <c r="V35" s="37" t="s">
        <v>57</v>
      </c>
      <c r="W35" s="37">
        <v>57</v>
      </c>
      <c r="X35" s="57"/>
      <c r="Y35" s="57"/>
      <c r="Z35" s="57"/>
      <c r="AA35" s="57"/>
      <c r="AB35" s="57"/>
      <c r="AC35" s="57"/>
      <c r="AD35" s="57"/>
      <c r="AE35" s="37">
        <v>107</v>
      </c>
      <c r="AF35" s="37">
        <v>48</v>
      </c>
      <c r="AG35" s="57"/>
      <c r="AH35" s="37">
        <v>0</v>
      </c>
      <c r="AI35" s="57"/>
      <c r="AJ35" s="37">
        <v>1</v>
      </c>
      <c r="AK35" s="57"/>
      <c r="AL35" s="37">
        <v>108</v>
      </c>
      <c r="AM35" s="57"/>
      <c r="AN35" s="37">
        <v>174</v>
      </c>
      <c r="AO35" s="37">
        <v>74</v>
      </c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</row>
    <row r="36" spans="1:69" ht="13" x14ac:dyDescent="0.15">
      <c r="A36" s="37">
        <v>35</v>
      </c>
      <c r="B36" s="56" t="str">
        <f t="shared" si="2"/>
        <v>Heat Stroke: Clinical and Chemical Observations on 44 Cases</v>
      </c>
      <c r="C36" s="36" t="s">
        <v>185</v>
      </c>
      <c r="D36" s="37">
        <v>0</v>
      </c>
      <c r="E36" s="57"/>
      <c r="F36" s="37">
        <v>1</v>
      </c>
      <c r="G36" s="57"/>
      <c r="H36" s="57"/>
      <c r="I36" s="57"/>
      <c r="J36" s="57"/>
      <c r="K36" s="57"/>
      <c r="L36" s="57"/>
      <c r="M36" s="37">
        <v>106</v>
      </c>
      <c r="N36" s="37">
        <v>64</v>
      </c>
      <c r="O36" s="37">
        <v>0.28000000000000003</v>
      </c>
      <c r="P36" s="37">
        <v>35</v>
      </c>
      <c r="Q36" s="57"/>
      <c r="R36" s="57"/>
      <c r="S36" s="57"/>
      <c r="T36" s="37">
        <v>7</v>
      </c>
      <c r="U36" s="57"/>
      <c r="V36" s="37" t="s">
        <v>57</v>
      </c>
      <c r="W36" s="37">
        <v>71</v>
      </c>
      <c r="X36" s="57"/>
      <c r="Y36" s="57"/>
      <c r="Z36" s="57"/>
      <c r="AA36" s="57"/>
      <c r="AB36" s="57"/>
      <c r="AC36" s="57"/>
      <c r="AD36" s="57"/>
      <c r="AE36" s="37">
        <v>110</v>
      </c>
      <c r="AF36" s="37">
        <v>36</v>
      </c>
      <c r="AG36" s="57"/>
      <c r="AH36" s="37">
        <v>0</v>
      </c>
      <c r="AI36" s="57"/>
      <c r="AJ36" s="37">
        <v>1</v>
      </c>
      <c r="AK36" s="57"/>
      <c r="AL36" s="37">
        <v>140</v>
      </c>
      <c r="AM36" s="57"/>
      <c r="AN36" s="37">
        <v>140</v>
      </c>
      <c r="AO36" s="37">
        <v>60</v>
      </c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</row>
    <row r="37" spans="1:69" ht="13" x14ac:dyDescent="0.15">
      <c r="A37" s="37">
        <v>36</v>
      </c>
      <c r="B37" s="56" t="str">
        <f t="shared" si="2"/>
        <v>Heat Stroke: Clinical and Chemical Observations on 44 Cases</v>
      </c>
      <c r="C37" s="36" t="s">
        <v>186</v>
      </c>
      <c r="D37" s="37">
        <v>0</v>
      </c>
      <c r="E37" s="57"/>
      <c r="F37" s="37">
        <v>1</v>
      </c>
      <c r="G37" s="57"/>
      <c r="H37" s="57"/>
      <c r="I37" s="57"/>
      <c r="J37" s="57"/>
      <c r="K37" s="57"/>
      <c r="L37" s="57"/>
      <c r="M37" s="37">
        <v>106</v>
      </c>
      <c r="N37" s="37">
        <v>64</v>
      </c>
      <c r="O37" s="37">
        <v>0.28000000000000003</v>
      </c>
      <c r="P37" s="37">
        <v>35</v>
      </c>
      <c r="Q37" s="57"/>
      <c r="R37" s="57"/>
      <c r="S37" s="57"/>
      <c r="T37" s="37">
        <v>7</v>
      </c>
      <c r="U37" s="57"/>
      <c r="V37" s="37" t="s">
        <v>57</v>
      </c>
      <c r="W37" s="37">
        <v>70</v>
      </c>
      <c r="X37" s="57"/>
      <c r="Y37" s="57"/>
      <c r="Z37" s="57"/>
      <c r="AA37" s="57"/>
      <c r="AB37" s="57"/>
      <c r="AC37" s="57"/>
      <c r="AD37" s="57"/>
      <c r="AE37" s="37">
        <v>107.9</v>
      </c>
      <c r="AF37" s="37">
        <v>28</v>
      </c>
      <c r="AG37" s="57"/>
      <c r="AH37" s="37">
        <v>0</v>
      </c>
      <c r="AI37" s="57"/>
      <c r="AJ37" s="37">
        <v>1</v>
      </c>
      <c r="AK37" s="57"/>
      <c r="AL37" s="37">
        <v>90</v>
      </c>
      <c r="AM37" s="57"/>
      <c r="AN37" s="37">
        <v>170</v>
      </c>
      <c r="AO37" s="37">
        <v>60</v>
      </c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</row>
    <row r="38" spans="1:69" ht="13" x14ac:dyDescent="0.15">
      <c r="A38" s="37">
        <v>37</v>
      </c>
      <c r="B38" s="56" t="str">
        <f t="shared" si="2"/>
        <v>Heat Stroke: Clinical and Chemical Observations on 44 Cases</v>
      </c>
      <c r="C38" s="36" t="s">
        <v>187</v>
      </c>
      <c r="D38" s="37">
        <v>0</v>
      </c>
      <c r="E38" s="57"/>
      <c r="F38" s="37">
        <v>1</v>
      </c>
      <c r="G38" s="57"/>
      <c r="H38" s="57"/>
      <c r="I38" s="57"/>
      <c r="J38" s="57"/>
      <c r="K38" s="57"/>
      <c r="L38" s="57"/>
      <c r="M38" s="37">
        <v>106</v>
      </c>
      <c r="N38" s="37">
        <v>64</v>
      </c>
      <c r="O38" s="37">
        <v>0.28000000000000003</v>
      </c>
      <c r="P38" s="37">
        <v>35</v>
      </c>
      <c r="Q38" s="57"/>
      <c r="R38" s="57"/>
      <c r="S38" s="57"/>
      <c r="T38" s="37">
        <v>7</v>
      </c>
      <c r="U38" s="57"/>
      <c r="V38" s="37" t="s">
        <v>119</v>
      </c>
      <c r="W38" s="37">
        <v>50</v>
      </c>
      <c r="X38" s="57"/>
      <c r="Y38" s="57"/>
      <c r="Z38" s="57"/>
      <c r="AA38" s="57"/>
      <c r="AB38" s="57"/>
      <c r="AC38" s="57"/>
      <c r="AD38" s="57"/>
      <c r="AE38" s="37">
        <v>105.6</v>
      </c>
      <c r="AF38" s="37">
        <v>30</v>
      </c>
      <c r="AG38" s="57"/>
      <c r="AH38" s="37">
        <v>0</v>
      </c>
      <c r="AI38" s="57"/>
      <c r="AJ38" s="37">
        <v>1</v>
      </c>
      <c r="AK38" s="57"/>
      <c r="AL38" s="37">
        <v>140</v>
      </c>
      <c r="AM38" s="57"/>
      <c r="AN38" s="37">
        <v>140</v>
      </c>
      <c r="AO38" s="37">
        <v>70</v>
      </c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</row>
    <row r="39" spans="1:69" ht="13" x14ac:dyDescent="0.15">
      <c r="A39" s="37">
        <v>38</v>
      </c>
      <c r="B39" s="56" t="str">
        <f t="shared" si="2"/>
        <v>Heat Stroke: Clinical and Chemical Observations on 44 Cases</v>
      </c>
      <c r="C39" s="36" t="s">
        <v>188</v>
      </c>
      <c r="D39" s="37">
        <v>0</v>
      </c>
      <c r="E39" s="57"/>
      <c r="F39" s="37">
        <v>1</v>
      </c>
      <c r="G39" s="57"/>
      <c r="H39" s="57"/>
      <c r="I39" s="57"/>
      <c r="J39" s="57"/>
      <c r="K39" s="57"/>
      <c r="L39" s="57"/>
      <c r="M39" s="37">
        <v>106</v>
      </c>
      <c r="N39" s="37">
        <v>64</v>
      </c>
      <c r="O39" s="37">
        <v>0.28000000000000003</v>
      </c>
      <c r="P39" s="37">
        <v>35</v>
      </c>
      <c r="Q39" s="57"/>
      <c r="R39" s="57"/>
      <c r="S39" s="57"/>
      <c r="T39" s="37">
        <v>7</v>
      </c>
      <c r="U39" s="57"/>
      <c r="V39" s="37" t="s">
        <v>119</v>
      </c>
      <c r="W39" s="37">
        <v>72</v>
      </c>
      <c r="X39" s="57"/>
      <c r="Y39" s="57"/>
      <c r="Z39" s="57"/>
      <c r="AA39" s="57"/>
      <c r="AB39" s="57"/>
      <c r="AC39" s="57"/>
      <c r="AD39" s="57"/>
      <c r="AE39" s="37">
        <v>104</v>
      </c>
      <c r="AF39" s="37">
        <v>30</v>
      </c>
      <c r="AG39" s="57"/>
      <c r="AH39" s="37">
        <v>0</v>
      </c>
      <c r="AI39" s="57"/>
      <c r="AJ39" s="37">
        <v>1</v>
      </c>
      <c r="AK39" s="57"/>
      <c r="AL39" s="37">
        <v>120</v>
      </c>
      <c r="AM39" s="57"/>
      <c r="AN39" s="37">
        <v>160</v>
      </c>
      <c r="AO39" s="37">
        <v>110</v>
      </c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</row>
    <row r="40" spans="1:69" ht="13" x14ac:dyDescent="0.15">
      <c r="A40" s="37">
        <v>39</v>
      </c>
      <c r="B40" s="56" t="str">
        <f t="shared" si="2"/>
        <v>Heat Stroke: Clinical and Chemical Observations on 44 Cases</v>
      </c>
      <c r="C40" s="36" t="s">
        <v>189</v>
      </c>
      <c r="D40" s="37">
        <v>0</v>
      </c>
      <c r="E40" s="57"/>
      <c r="F40" s="37">
        <v>1</v>
      </c>
      <c r="G40" s="57"/>
      <c r="H40" s="57"/>
      <c r="I40" s="57"/>
      <c r="J40" s="57"/>
      <c r="K40" s="57"/>
      <c r="L40" s="57"/>
      <c r="M40" s="37">
        <v>106</v>
      </c>
      <c r="N40" s="37">
        <v>64</v>
      </c>
      <c r="O40" s="37">
        <v>0.28000000000000003</v>
      </c>
      <c r="P40" s="37">
        <v>35</v>
      </c>
      <c r="Q40" s="57"/>
      <c r="R40" s="57"/>
      <c r="S40" s="57"/>
      <c r="T40" s="37">
        <v>7</v>
      </c>
      <c r="U40" s="57"/>
      <c r="V40" s="37" t="s">
        <v>119</v>
      </c>
      <c r="W40" s="37">
        <v>55</v>
      </c>
      <c r="X40" s="57"/>
      <c r="Y40" s="57"/>
      <c r="Z40" s="57"/>
      <c r="AA40" s="57"/>
      <c r="AB40" s="57"/>
      <c r="AC40" s="57"/>
      <c r="AD40" s="57"/>
      <c r="AE40" s="37">
        <v>104</v>
      </c>
      <c r="AF40" s="37">
        <v>28</v>
      </c>
      <c r="AG40" s="57"/>
      <c r="AH40" s="37">
        <v>0</v>
      </c>
      <c r="AI40" s="57"/>
      <c r="AJ40" s="37">
        <v>1</v>
      </c>
      <c r="AK40" s="57"/>
      <c r="AL40" s="37">
        <v>104</v>
      </c>
      <c r="AM40" s="57"/>
      <c r="AN40" s="37">
        <v>130</v>
      </c>
      <c r="AO40" s="37">
        <v>80</v>
      </c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</row>
    <row r="41" spans="1:69" ht="13" x14ac:dyDescent="0.15">
      <c r="A41" s="37">
        <v>40</v>
      </c>
      <c r="B41" s="56" t="str">
        <f t="shared" si="2"/>
        <v>Heat Stroke: Clinical and Chemical Observations on 44 Cases</v>
      </c>
      <c r="C41" s="36" t="s">
        <v>190</v>
      </c>
      <c r="D41" s="37">
        <v>0</v>
      </c>
      <c r="E41" s="57"/>
      <c r="F41" s="37">
        <v>1</v>
      </c>
      <c r="G41" s="57"/>
      <c r="H41" s="57"/>
      <c r="I41" s="57"/>
      <c r="J41" s="57"/>
      <c r="K41" s="57"/>
      <c r="L41" s="57"/>
      <c r="M41" s="37">
        <v>106</v>
      </c>
      <c r="N41" s="37">
        <v>64</v>
      </c>
      <c r="O41" s="37">
        <v>0.28000000000000003</v>
      </c>
      <c r="P41" s="37">
        <v>35</v>
      </c>
      <c r="Q41" s="57"/>
      <c r="R41" s="57"/>
      <c r="S41" s="57"/>
      <c r="T41" s="37">
        <v>7</v>
      </c>
      <c r="U41" s="57"/>
      <c r="V41" s="37" t="s">
        <v>57</v>
      </c>
      <c r="W41" s="37">
        <v>63</v>
      </c>
      <c r="X41" s="57"/>
      <c r="Y41" s="57"/>
      <c r="Z41" s="57"/>
      <c r="AA41" s="57"/>
      <c r="AB41" s="57"/>
      <c r="AC41" s="57"/>
      <c r="AD41" s="57"/>
      <c r="AE41" s="37">
        <v>105.4</v>
      </c>
      <c r="AF41" s="37">
        <v>32</v>
      </c>
      <c r="AG41" s="57"/>
      <c r="AH41" s="37">
        <v>0</v>
      </c>
      <c r="AI41" s="57"/>
      <c r="AJ41" s="57"/>
      <c r="AK41" s="57"/>
      <c r="AL41" s="37">
        <v>96</v>
      </c>
      <c r="AM41" s="57"/>
      <c r="AN41" s="35"/>
      <c r="AO41" s="35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</row>
    <row r="42" spans="1:69" ht="13" x14ac:dyDescent="0.15">
      <c r="A42" s="37">
        <v>41</v>
      </c>
      <c r="B42" s="56" t="str">
        <f t="shared" si="2"/>
        <v>Heat Stroke: Clinical and Chemical Observations on 44 Cases</v>
      </c>
      <c r="C42" s="36" t="s">
        <v>191</v>
      </c>
      <c r="D42" s="37">
        <v>1</v>
      </c>
      <c r="E42" s="57"/>
      <c r="F42" s="37">
        <v>1</v>
      </c>
      <c r="G42" s="57"/>
      <c r="H42" s="57"/>
      <c r="I42" s="57"/>
      <c r="J42" s="57"/>
      <c r="K42" s="57"/>
      <c r="L42" s="57"/>
      <c r="M42" s="37">
        <v>106</v>
      </c>
      <c r="N42" s="37">
        <v>64</v>
      </c>
      <c r="O42" s="37">
        <v>0.28000000000000003</v>
      </c>
      <c r="P42" s="37">
        <v>35</v>
      </c>
      <c r="Q42" s="57"/>
      <c r="R42" s="57"/>
      <c r="S42" s="57"/>
      <c r="T42" s="37">
        <v>7</v>
      </c>
      <c r="U42" s="57"/>
      <c r="V42" s="37" t="s">
        <v>57</v>
      </c>
      <c r="W42" s="37">
        <v>63</v>
      </c>
      <c r="X42" s="57"/>
      <c r="Y42" s="57"/>
      <c r="Z42" s="57"/>
      <c r="AA42" s="57"/>
      <c r="AB42" s="57"/>
      <c r="AC42" s="57"/>
      <c r="AD42" s="57"/>
      <c r="AE42" s="37">
        <v>109.8</v>
      </c>
      <c r="AF42" s="37">
        <v>30</v>
      </c>
      <c r="AG42" s="57"/>
      <c r="AH42" s="37">
        <v>0</v>
      </c>
      <c r="AI42" s="57"/>
      <c r="AJ42" s="37">
        <v>0</v>
      </c>
      <c r="AK42" s="57"/>
      <c r="AL42" s="37">
        <v>140</v>
      </c>
      <c r="AM42" s="57"/>
      <c r="AN42" s="37" t="s">
        <v>181</v>
      </c>
      <c r="AO42" s="37" t="s">
        <v>181</v>
      </c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</row>
    <row r="43" spans="1:69" ht="13" x14ac:dyDescent="0.15">
      <c r="A43" s="37">
        <v>42</v>
      </c>
      <c r="B43" s="56" t="str">
        <f t="shared" si="2"/>
        <v>Heat Stroke: Clinical and Chemical Observations on 44 Cases</v>
      </c>
      <c r="C43" s="36" t="s">
        <v>192</v>
      </c>
      <c r="D43" s="37">
        <v>1</v>
      </c>
      <c r="E43" s="57"/>
      <c r="F43" s="37">
        <v>1</v>
      </c>
      <c r="G43" s="57"/>
      <c r="H43" s="57"/>
      <c r="I43" s="57"/>
      <c r="J43" s="57"/>
      <c r="K43" s="57"/>
      <c r="L43" s="57"/>
      <c r="M43" s="37">
        <v>106</v>
      </c>
      <c r="N43" s="37">
        <v>64</v>
      </c>
      <c r="O43" s="37">
        <v>0.28000000000000003</v>
      </c>
      <c r="P43" s="37">
        <v>35</v>
      </c>
      <c r="Q43" s="57"/>
      <c r="R43" s="57"/>
      <c r="S43" s="57"/>
      <c r="T43" s="37">
        <v>7</v>
      </c>
      <c r="U43" s="57"/>
      <c r="V43" s="37" t="s">
        <v>57</v>
      </c>
      <c r="W43" s="37">
        <v>46</v>
      </c>
      <c r="X43" s="57"/>
      <c r="Y43" s="57"/>
      <c r="Z43" s="57"/>
      <c r="AA43" s="57"/>
      <c r="AB43" s="57"/>
      <c r="AC43" s="57"/>
      <c r="AD43" s="57"/>
      <c r="AE43" s="37">
        <v>108</v>
      </c>
      <c r="AF43" s="35"/>
      <c r="AG43" s="57"/>
      <c r="AH43" s="37">
        <v>0</v>
      </c>
      <c r="AI43" s="57"/>
      <c r="AJ43" s="57"/>
      <c r="AK43" s="57"/>
      <c r="AL43" s="35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</row>
    <row r="44" spans="1:69" ht="13" x14ac:dyDescent="0.15">
      <c r="A44" s="37">
        <v>43</v>
      </c>
      <c r="B44" s="56" t="str">
        <f t="shared" si="2"/>
        <v>Heat Stroke: Clinical and Chemical Observations on 44 Cases</v>
      </c>
      <c r="C44" s="36" t="s">
        <v>193</v>
      </c>
      <c r="D44" s="37">
        <v>0</v>
      </c>
      <c r="E44" s="57"/>
      <c r="F44" s="37">
        <v>1</v>
      </c>
      <c r="G44" s="57"/>
      <c r="H44" s="57"/>
      <c r="I44" s="57"/>
      <c r="J44" s="57"/>
      <c r="K44" s="57"/>
      <c r="L44" s="57"/>
      <c r="M44" s="37">
        <v>104</v>
      </c>
      <c r="N44" s="37">
        <v>58</v>
      </c>
      <c r="O44" s="37">
        <v>0.35</v>
      </c>
      <c r="P44" s="37">
        <v>55</v>
      </c>
      <c r="Q44" s="57"/>
      <c r="R44" s="57"/>
      <c r="S44" s="57"/>
      <c r="T44" s="37">
        <v>7</v>
      </c>
      <c r="U44" s="57"/>
      <c r="V44" s="37" t="s">
        <v>119</v>
      </c>
      <c r="W44" s="37">
        <v>67</v>
      </c>
      <c r="X44" s="57"/>
      <c r="Y44" s="57"/>
      <c r="Z44" s="57"/>
      <c r="AA44" s="57"/>
      <c r="AB44" s="57"/>
      <c r="AC44" s="57"/>
      <c r="AD44" s="57"/>
      <c r="AE44" s="37">
        <v>106.8</v>
      </c>
      <c r="AF44" s="37">
        <v>45</v>
      </c>
      <c r="AG44" s="57"/>
      <c r="AH44" s="37">
        <v>0</v>
      </c>
      <c r="AI44" s="57"/>
      <c r="AJ44" s="37">
        <v>1</v>
      </c>
      <c r="AK44" s="57"/>
      <c r="AL44" s="37">
        <v>110</v>
      </c>
      <c r="AM44" s="57"/>
      <c r="AN44" s="37">
        <v>170</v>
      </c>
      <c r="AO44" s="37">
        <v>45</v>
      </c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</row>
    <row r="45" spans="1:69" ht="13" x14ac:dyDescent="0.15">
      <c r="A45" s="37">
        <v>44</v>
      </c>
      <c r="B45" s="56" t="str">
        <f t="shared" si="2"/>
        <v>Heat Stroke: Clinical and Chemical Observations on 44 Cases</v>
      </c>
      <c r="C45" s="36" t="s">
        <v>194</v>
      </c>
      <c r="D45" s="37">
        <v>0</v>
      </c>
      <c r="E45" s="57"/>
      <c r="F45" s="37">
        <v>1</v>
      </c>
      <c r="G45" s="57"/>
      <c r="H45" s="57"/>
      <c r="I45" s="57"/>
      <c r="J45" s="57"/>
      <c r="K45" s="57"/>
      <c r="L45" s="57"/>
      <c r="M45" s="37">
        <v>104</v>
      </c>
      <c r="N45" s="37">
        <v>58</v>
      </c>
      <c r="O45" s="37">
        <v>0.35</v>
      </c>
      <c r="P45" s="37">
        <v>55</v>
      </c>
      <c r="Q45" s="57"/>
      <c r="R45" s="57"/>
      <c r="S45" s="57"/>
      <c r="T45" s="37">
        <v>7</v>
      </c>
      <c r="U45" s="57"/>
      <c r="V45" s="37" t="s">
        <v>119</v>
      </c>
      <c r="W45" s="37">
        <v>68</v>
      </c>
      <c r="X45" s="57"/>
      <c r="Y45" s="57"/>
      <c r="Z45" s="57"/>
      <c r="AA45" s="57"/>
      <c r="AB45" s="57"/>
      <c r="AC45" s="57"/>
      <c r="AD45" s="57"/>
      <c r="AE45" s="37">
        <v>108</v>
      </c>
      <c r="AF45" s="37">
        <v>50</v>
      </c>
      <c r="AG45" s="57"/>
      <c r="AH45" s="37">
        <v>0</v>
      </c>
      <c r="AI45" s="57"/>
      <c r="AJ45" s="37">
        <v>1</v>
      </c>
      <c r="AK45" s="57"/>
      <c r="AL45" s="37">
        <v>128</v>
      </c>
      <c r="AM45" s="57"/>
      <c r="AN45" s="37">
        <v>210</v>
      </c>
      <c r="AO45" s="37">
        <v>100</v>
      </c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</row>
    <row r="46" spans="1:69" ht="13" x14ac:dyDescent="0.15">
      <c r="A46" s="37">
        <v>45</v>
      </c>
      <c r="B46" s="56" t="str">
        <f t="shared" si="2"/>
        <v>Heat Stroke: Clinical and Chemical Observations on 44 Cases</v>
      </c>
      <c r="C46" s="36" t="s">
        <v>195</v>
      </c>
      <c r="D46" s="37">
        <v>0</v>
      </c>
      <c r="E46" s="57"/>
      <c r="F46" s="37">
        <v>1</v>
      </c>
      <c r="G46" s="57"/>
      <c r="H46" s="57"/>
      <c r="I46" s="57"/>
      <c r="J46" s="57"/>
      <c r="K46" s="57"/>
      <c r="L46" s="57"/>
      <c r="M46" s="37">
        <v>104</v>
      </c>
      <c r="N46" s="37">
        <v>58</v>
      </c>
      <c r="O46" s="37">
        <v>0.35</v>
      </c>
      <c r="P46" s="37">
        <v>55</v>
      </c>
      <c r="Q46" s="57"/>
      <c r="R46" s="57"/>
      <c r="S46" s="57"/>
      <c r="T46" s="37">
        <v>7</v>
      </c>
      <c r="U46" s="57"/>
      <c r="V46" s="37" t="s">
        <v>119</v>
      </c>
      <c r="W46" s="37">
        <v>55</v>
      </c>
      <c r="X46" s="57"/>
      <c r="Y46" s="57"/>
      <c r="Z46" s="57"/>
      <c r="AA46" s="57"/>
      <c r="AB46" s="57"/>
      <c r="AC46" s="57"/>
      <c r="AD46" s="57"/>
      <c r="AE46" s="37">
        <v>109.2</v>
      </c>
      <c r="AF46" s="37">
        <v>52</v>
      </c>
      <c r="AG46" s="57"/>
      <c r="AH46" s="37">
        <v>0</v>
      </c>
      <c r="AI46" s="57"/>
      <c r="AJ46" s="37">
        <v>1</v>
      </c>
      <c r="AK46" s="57"/>
      <c r="AL46" s="37">
        <v>120</v>
      </c>
      <c r="AM46" s="57"/>
      <c r="AN46" s="37">
        <v>90</v>
      </c>
      <c r="AO46" s="37">
        <v>30</v>
      </c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</row>
    <row r="47" spans="1:69" ht="13" x14ac:dyDescent="0.15">
      <c r="A47" s="37">
        <v>46</v>
      </c>
      <c r="B47" s="56" t="str">
        <f t="shared" si="2"/>
        <v>Heat Stroke: Clinical and Chemical Observations on 44 Cases</v>
      </c>
      <c r="C47" s="36" t="s">
        <v>196</v>
      </c>
      <c r="D47" s="37">
        <v>0</v>
      </c>
      <c r="E47" s="57"/>
      <c r="F47" s="37">
        <v>1</v>
      </c>
      <c r="G47" s="57"/>
      <c r="H47" s="57"/>
      <c r="I47" s="57"/>
      <c r="J47" s="57"/>
      <c r="K47" s="57"/>
      <c r="L47" s="57"/>
      <c r="M47" s="37">
        <v>104</v>
      </c>
      <c r="N47" s="37">
        <v>58</v>
      </c>
      <c r="O47" s="37">
        <v>0.35</v>
      </c>
      <c r="P47" s="37">
        <v>55</v>
      </c>
      <c r="Q47" s="57"/>
      <c r="R47" s="57"/>
      <c r="S47" s="57"/>
      <c r="T47" s="37">
        <v>7</v>
      </c>
      <c r="U47" s="57"/>
      <c r="V47" s="37" t="s">
        <v>57</v>
      </c>
      <c r="W47" s="37">
        <v>74</v>
      </c>
      <c r="X47" s="57"/>
      <c r="Y47" s="57"/>
      <c r="Z47" s="57"/>
      <c r="AA47" s="57"/>
      <c r="AB47" s="57"/>
      <c r="AC47" s="57"/>
      <c r="AD47" s="57"/>
      <c r="AE47" s="37">
        <v>109</v>
      </c>
      <c r="AF47" s="37">
        <v>36</v>
      </c>
      <c r="AG47" s="57"/>
      <c r="AH47" s="37">
        <v>0</v>
      </c>
      <c r="AI47" s="57"/>
      <c r="AJ47" s="37">
        <v>1</v>
      </c>
      <c r="AK47" s="57"/>
      <c r="AL47" s="37">
        <v>124</v>
      </c>
      <c r="AM47" s="57"/>
      <c r="AN47" s="37">
        <v>122</v>
      </c>
      <c r="AO47" s="37">
        <v>64</v>
      </c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</row>
    <row r="48" spans="1:69" ht="13" x14ac:dyDescent="0.15">
      <c r="A48" s="37">
        <v>47</v>
      </c>
      <c r="B48" s="56" t="str">
        <f t="shared" si="2"/>
        <v>Heat Stroke: Clinical and Chemical Observations on 44 Cases</v>
      </c>
      <c r="C48" s="36" t="s">
        <v>197</v>
      </c>
      <c r="D48" s="37">
        <v>0</v>
      </c>
      <c r="E48" s="57"/>
      <c r="F48" s="37">
        <v>1</v>
      </c>
      <c r="G48" s="57"/>
      <c r="H48" s="57"/>
      <c r="I48" s="57"/>
      <c r="J48" s="57"/>
      <c r="K48" s="57"/>
      <c r="L48" s="57"/>
      <c r="M48" s="37">
        <v>104</v>
      </c>
      <c r="N48" s="37">
        <v>58</v>
      </c>
      <c r="O48" s="37">
        <v>0.35</v>
      </c>
      <c r="P48" s="37">
        <v>55</v>
      </c>
      <c r="Q48" s="57"/>
      <c r="R48" s="57"/>
      <c r="S48" s="57"/>
      <c r="T48" s="37">
        <v>7</v>
      </c>
      <c r="U48" s="57"/>
      <c r="V48" s="37" t="s">
        <v>57</v>
      </c>
      <c r="W48" s="37">
        <v>46</v>
      </c>
      <c r="X48" s="57"/>
      <c r="Y48" s="57"/>
      <c r="Z48" s="57"/>
      <c r="AA48" s="57"/>
      <c r="AB48" s="57"/>
      <c r="AC48" s="57"/>
      <c r="AD48" s="57"/>
      <c r="AE48" s="37">
        <v>112</v>
      </c>
      <c r="AF48" s="37">
        <v>36</v>
      </c>
      <c r="AG48" s="57"/>
      <c r="AH48" s="37">
        <v>0</v>
      </c>
      <c r="AI48" s="57"/>
      <c r="AJ48" s="37">
        <v>0.5</v>
      </c>
      <c r="AK48" s="57"/>
      <c r="AL48" s="37">
        <v>130</v>
      </c>
      <c r="AM48" s="57"/>
      <c r="AN48" s="37">
        <v>80</v>
      </c>
      <c r="AO48" s="37">
        <v>40</v>
      </c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</row>
    <row r="49" spans="1:69" ht="13" x14ac:dyDescent="0.15">
      <c r="A49" s="37">
        <v>48</v>
      </c>
      <c r="B49" s="56" t="str">
        <f t="shared" si="2"/>
        <v>Heat Stroke: Clinical and Chemical Observations on 44 Cases</v>
      </c>
      <c r="C49" s="36" t="s">
        <v>198</v>
      </c>
      <c r="D49" s="37">
        <v>1</v>
      </c>
      <c r="E49" s="57"/>
      <c r="F49" s="37">
        <v>1</v>
      </c>
      <c r="G49" s="57"/>
      <c r="H49" s="57"/>
      <c r="I49" s="57"/>
      <c r="J49" s="57"/>
      <c r="K49" s="57"/>
      <c r="L49" s="57"/>
      <c r="M49" s="37">
        <v>104</v>
      </c>
      <c r="N49" s="37">
        <v>58</v>
      </c>
      <c r="O49" s="37">
        <v>0.35</v>
      </c>
      <c r="P49" s="37">
        <v>55</v>
      </c>
      <c r="Q49" s="57"/>
      <c r="R49" s="57"/>
      <c r="S49" s="57"/>
      <c r="T49" s="37">
        <v>7</v>
      </c>
      <c r="U49" s="57"/>
      <c r="V49" s="37" t="s">
        <v>57</v>
      </c>
      <c r="W49" s="37">
        <v>63</v>
      </c>
      <c r="X49" s="57"/>
      <c r="Y49" s="57"/>
      <c r="Z49" s="57"/>
      <c r="AA49" s="57"/>
      <c r="AB49" s="57"/>
      <c r="AC49" s="57"/>
      <c r="AD49" s="57"/>
      <c r="AE49" s="37">
        <v>111</v>
      </c>
      <c r="AF49" s="37">
        <v>36</v>
      </c>
      <c r="AG49" s="57"/>
      <c r="AH49" s="37">
        <v>0</v>
      </c>
      <c r="AI49" s="57"/>
      <c r="AJ49" s="37">
        <v>0.5</v>
      </c>
      <c r="AK49" s="57"/>
      <c r="AL49" s="37">
        <v>168</v>
      </c>
      <c r="AM49" s="57"/>
      <c r="AN49" s="37">
        <v>60</v>
      </c>
      <c r="AO49" s="37">
        <v>30</v>
      </c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</row>
    <row r="50" spans="1:69" ht="13" x14ac:dyDescent="0.15">
      <c r="A50" s="37">
        <v>49</v>
      </c>
      <c r="B50" s="56" t="str">
        <f t="shared" si="2"/>
        <v>Heat Stroke: Clinical and Chemical Observations on 44 Cases</v>
      </c>
      <c r="C50" s="36" t="s">
        <v>199</v>
      </c>
      <c r="D50" s="37">
        <v>1</v>
      </c>
      <c r="E50" s="57"/>
      <c r="F50" s="37">
        <v>1</v>
      </c>
      <c r="G50" s="57"/>
      <c r="H50" s="57"/>
      <c r="I50" s="57"/>
      <c r="J50" s="57"/>
      <c r="K50" s="57"/>
      <c r="L50" s="57"/>
      <c r="M50" s="37">
        <v>104</v>
      </c>
      <c r="N50" s="37">
        <v>58</v>
      </c>
      <c r="O50" s="37">
        <v>0.35</v>
      </c>
      <c r="P50" s="37">
        <v>55</v>
      </c>
      <c r="Q50" s="57"/>
      <c r="R50" s="57"/>
      <c r="S50" s="57"/>
      <c r="T50" s="37">
        <v>7</v>
      </c>
      <c r="U50" s="57"/>
      <c r="V50" s="37" t="s">
        <v>57</v>
      </c>
      <c r="W50" s="37">
        <v>90</v>
      </c>
      <c r="X50" s="57"/>
      <c r="Y50" s="57"/>
      <c r="Z50" s="57"/>
      <c r="AA50" s="57"/>
      <c r="AB50" s="57"/>
      <c r="AC50" s="57"/>
      <c r="AD50" s="57"/>
      <c r="AE50" s="37">
        <v>107.4</v>
      </c>
      <c r="AF50" s="37">
        <v>38</v>
      </c>
      <c r="AG50" s="57"/>
      <c r="AH50" s="37">
        <v>0</v>
      </c>
      <c r="AI50" s="57"/>
      <c r="AJ50" s="57"/>
      <c r="AK50" s="57"/>
      <c r="AL50" s="37">
        <v>96</v>
      </c>
      <c r="AM50" s="57"/>
      <c r="AN50" s="37">
        <v>170</v>
      </c>
      <c r="AO50" s="37">
        <v>92</v>
      </c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</row>
    <row r="51" spans="1:69" ht="13" x14ac:dyDescent="0.15">
      <c r="A51" s="37">
        <v>50</v>
      </c>
      <c r="B51" s="56" t="str">
        <f t="shared" si="2"/>
        <v>Heat Stroke: Clinical and Chemical Observations on 44 Cases</v>
      </c>
      <c r="C51" s="36" t="s">
        <v>200</v>
      </c>
      <c r="D51" s="37">
        <v>1</v>
      </c>
      <c r="E51" s="57"/>
      <c r="F51" s="37">
        <v>1</v>
      </c>
      <c r="G51" s="57"/>
      <c r="H51" s="57"/>
      <c r="I51" s="57"/>
      <c r="J51" s="57"/>
      <c r="K51" s="57"/>
      <c r="L51" s="57"/>
      <c r="M51" s="37">
        <v>104</v>
      </c>
      <c r="N51" s="37">
        <v>58</v>
      </c>
      <c r="O51" s="37">
        <v>0.35</v>
      </c>
      <c r="P51" s="37">
        <v>55</v>
      </c>
      <c r="Q51" s="57"/>
      <c r="R51" s="57"/>
      <c r="S51" s="57"/>
      <c r="T51" s="37">
        <v>7</v>
      </c>
      <c r="U51" s="57"/>
      <c r="V51" s="37" t="s">
        <v>57</v>
      </c>
      <c r="W51" s="37">
        <v>50</v>
      </c>
      <c r="X51" s="57"/>
      <c r="Y51" s="57"/>
      <c r="Z51" s="57"/>
      <c r="AA51" s="57"/>
      <c r="AB51" s="57"/>
      <c r="AC51" s="57"/>
      <c r="AD51" s="57"/>
      <c r="AE51" s="37">
        <v>111</v>
      </c>
      <c r="AF51" s="37">
        <v>48</v>
      </c>
      <c r="AG51" s="57"/>
      <c r="AH51" s="37">
        <v>0</v>
      </c>
      <c r="AI51" s="57"/>
      <c r="AJ51" s="57"/>
      <c r="AK51" s="57"/>
      <c r="AL51" s="37">
        <v>140</v>
      </c>
      <c r="AM51" s="57"/>
      <c r="AN51" s="37">
        <v>90</v>
      </c>
      <c r="AO51" s="3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</row>
    <row r="52" spans="1:69" ht="13" x14ac:dyDescent="0.15">
      <c r="A52" s="37">
        <v>51</v>
      </c>
      <c r="B52" s="56" t="str">
        <f t="shared" si="2"/>
        <v>Heat Stroke: Clinical and Chemical Observations on 44 Cases</v>
      </c>
      <c r="C52" s="36" t="s">
        <v>201</v>
      </c>
      <c r="D52" s="37">
        <v>0</v>
      </c>
      <c r="E52" s="57"/>
      <c r="F52" s="37">
        <v>1</v>
      </c>
      <c r="G52" s="57"/>
      <c r="H52" s="57"/>
      <c r="I52" s="57"/>
      <c r="J52" s="57"/>
      <c r="K52" s="57"/>
      <c r="L52" s="57"/>
      <c r="M52" s="37">
        <v>104</v>
      </c>
      <c r="N52" s="37">
        <v>58</v>
      </c>
      <c r="O52" s="37">
        <v>0.35</v>
      </c>
      <c r="P52" s="37">
        <v>55</v>
      </c>
      <c r="Q52" s="57"/>
      <c r="R52" s="57"/>
      <c r="S52" s="57"/>
      <c r="T52" s="37">
        <v>7</v>
      </c>
      <c r="U52" s="57"/>
      <c r="V52" s="37" t="s">
        <v>119</v>
      </c>
      <c r="W52" s="37">
        <v>72</v>
      </c>
      <c r="X52" s="57"/>
      <c r="Y52" s="57"/>
      <c r="Z52" s="57"/>
      <c r="AA52" s="57"/>
      <c r="AB52" s="57"/>
      <c r="AC52" s="57"/>
      <c r="AD52" s="57"/>
      <c r="AE52" s="37">
        <v>104</v>
      </c>
      <c r="AF52" s="37">
        <v>26</v>
      </c>
      <c r="AG52" s="57"/>
      <c r="AH52" s="37">
        <v>0</v>
      </c>
      <c r="AI52" s="57"/>
      <c r="AJ52" s="37">
        <v>1</v>
      </c>
      <c r="AK52" s="57"/>
      <c r="AL52" s="37">
        <v>120</v>
      </c>
      <c r="AM52" s="57"/>
      <c r="AN52" s="37">
        <v>150</v>
      </c>
      <c r="AO52" s="37">
        <v>100</v>
      </c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</row>
    <row r="53" spans="1:69" ht="13" x14ac:dyDescent="0.15">
      <c r="A53" s="37">
        <v>52</v>
      </c>
      <c r="B53" s="56" t="str">
        <f t="shared" si="2"/>
        <v>Heat Stroke: Clinical and Chemical Observations on 44 Cases</v>
      </c>
      <c r="C53" s="36" t="s">
        <v>202</v>
      </c>
      <c r="D53" s="37">
        <v>1</v>
      </c>
      <c r="E53" s="57"/>
      <c r="F53" s="37">
        <v>1</v>
      </c>
      <c r="G53" s="57"/>
      <c r="H53" s="57"/>
      <c r="I53" s="57"/>
      <c r="J53" s="57"/>
      <c r="K53" s="57"/>
      <c r="L53" s="57"/>
      <c r="M53" s="37">
        <v>104</v>
      </c>
      <c r="N53" s="37">
        <v>58</v>
      </c>
      <c r="O53" s="37">
        <v>0.35</v>
      </c>
      <c r="P53" s="37">
        <v>55</v>
      </c>
      <c r="Q53" s="57"/>
      <c r="R53" s="57"/>
      <c r="S53" s="57"/>
      <c r="T53" s="37">
        <v>7</v>
      </c>
      <c r="U53" s="57"/>
      <c r="V53" s="37" t="s">
        <v>119</v>
      </c>
      <c r="W53" s="37">
        <v>84</v>
      </c>
      <c r="X53" s="57"/>
      <c r="Y53" s="57"/>
      <c r="Z53" s="57"/>
      <c r="AA53" s="57"/>
      <c r="AB53" s="57"/>
      <c r="AC53" s="57"/>
      <c r="AD53" s="57"/>
      <c r="AE53" s="37">
        <v>111</v>
      </c>
      <c r="AF53" s="37">
        <v>46</v>
      </c>
      <c r="AG53" s="57"/>
      <c r="AH53" s="37">
        <v>0</v>
      </c>
      <c r="AI53" s="57"/>
      <c r="AJ53" s="37">
        <v>0</v>
      </c>
      <c r="AK53" s="57"/>
      <c r="AL53" s="37">
        <v>156</v>
      </c>
      <c r="AM53" s="57"/>
      <c r="AN53" s="35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</row>
    <row r="54" spans="1:69" ht="13" x14ac:dyDescent="0.15">
      <c r="A54" s="37">
        <v>53</v>
      </c>
      <c r="B54" s="56" t="str">
        <f t="shared" si="2"/>
        <v>Heat Stroke: Clinical and Chemical Observations on 44 Cases</v>
      </c>
      <c r="C54" s="36" t="s">
        <v>203</v>
      </c>
      <c r="D54" s="37">
        <v>0</v>
      </c>
      <c r="E54" s="57"/>
      <c r="F54" s="37">
        <v>1</v>
      </c>
      <c r="G54" s="57"/>
      <c r="H54" s="57"/>
      <c r="I54" s="57"/>
      <c r="J54" s="57"/>
      <c r="K54" s="57"/>
      <c r="L54" s="57"/>
      <c r="M54" s="37">
        <v>104</v>
      </c>
      <c r="N54" s="37">
        <v>58</v>
      </c>
      <c r="O54" s="37">
        <v>0.35</v>
      </c>
      <c r="P54" s="37">
        <v>55</v>
      </c>
      <c r="Q54" s="57"/>
      <c r="R54" s="57"/>
      <c r="S54" s="57"/>
      <c r="T54" s="37">
        <v>7</v>
      </c>
      <c r="U54" s="57"/>
      <c r="V54" s="37" t="s">
        <v>119</v>
      </c>
      <c r="W54" s="37">
        <v>81</v>
      </c>
      <c r="X54" s="57"/>
      <c r="Y54" s="57"/>
      <c r="Z54" s="57"/>
      <c r="AA54" s="57"/>
      <c r="AB54" s="57"/>
      <c r="AC54" s="57"/>
      <c r="AD54" s="57"/>
      <c r="AE54" s="37">
        <v>104.4</v>
      </c>
      <c r="AF54" s="37">
        <v>22</v>
      </c>
      <c r="AG54" s="57"/>
      <c r="AH54" s="37">
        <v>0</v>
      </c>
      <c r="AI54" s="57"/>
      <c r="AJ54" s="57"/>
      <c r="AK54" s="57"/>
      <c r="AL54" s="37">
        <v>104</v>
      </c>
      <c r="AM54" s="57"/>
      <c r="AN54" s="37">
        <v>170</v>
      </c>
      <c r="AO54" s="37">
        <v>80</v>
      </c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</row>
    <row r="55" spans="1:69" ht="13" x14ac:dyDescent="0.15">
      <c r="A55" s="37">
        <v>54</v>
      </c>
      <c r="B55" s="56" t="str">
        <f t="shared" si="2"/>
        <v>Heat Stroke: Clinical and Chemical Observations on 44 Cases</v>
      </c>
      <c r="C55" s="36" t="s">
        <v>204</v>
      </c>
      <c r="D55" s="37">
        <v>1</v>
      </c>
      <c r="E55" s="57"/>
      <c r="F55" s="37">
        <v>1</v>
      </c>
      <c r="G55" s="57"/>
      <c r="H55" s="57"/>
      <c r="I55" s="57"/>
      <c r="J55" s="57"/>
      <c r="K55" s="57"/>
      <c r="L55" s="57"/>
      <c r="M55" s="37">
        <v>104</v>
      </c>
      <c r="N55" s="37">
        <v>58</v>
      </c>
      <c r="O55" s="37">
        <v>0.35</v>
      </c>
      <c r="P55" s="37">
        <v>55</v>
      </c>
      <c r="Q55" s="57"/>
      <c r="R55" s="57"/>
      <c r="S55" s="57"/>
      <c r="T55" s="37">
        <v>7</v>
      </c>
      <c r="U55" s="57"/>
      <c r="V55" s="37" t="s">
        <v>119</v>
      </c>
      <c r="W55" s="37">
        <v>55</v>
      </c>
      <c r="X55" s="57"/>
      <c r="Y55" s="57"/>
      <c r="Z55" s="57"/>
      <c r="AA55" s="57"/>
      <c r="AB55" s="57"/>
      <c r="AC55" s="57"/>
      <c r="AD55" s="57"/>
      <c r="AE55" s="37">
        <v>109.6</v>
      </c>
      <c r="AF55" s="35"/>
      <c r="AG55" s="57"/>
      <c r="AH55" s="37">
        <v>0</v>
      </c>
      <c r="AI55" s="57"/>
      <c r="AJ55" s="57"/>
      <c r="AK55" s="57"/>
      <c r="AL55" s="35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</row>
    <row r="56" spans="1:69" ht="13" x14ac:dyDescent="0.15">
      <c r="A56" s="37">
        <v>55</v>
      </c>
      <c r="B56" s="56" t="str">
        <f t="shared" si="2"/>
        <v>Heat Stroke: Clinical and Chemical Observations on 44 Cases</v>
      </c>
      <c r="C56" s="36" t="s">
        <v>205</v>
      </c>
      <c r="D56" s="37">
        <v>1</v>
      </c>
      <c r="E56" s="57"/>
      <c r="F56" s="37">
        <v>1</v>
      </c>
      <c r="G56" s="57"/>
      <c r="H56" s="57"/>
      <c r="I56" s="57"/>
      <c r="J56" s="57"/>
      <c r="K56" s="57"/>
      <c r="L56" s="57"/>
      <c r="M56" s="37">
        <v>104</v>
      </c>
      <c r="N56" s="37">
        <v>58</v>
      </c>
      <c r="O56" s="37">
        <v>0.35</v>
      </c>
      <c r="P56" s="37">
        <v>55</v>
      </c>
      <c r="Q56" s="57"/>
      <c r="R56" s="57"/>
      <c r="S56" s="57"/>
      <c r="T56" s="37">
        <v>7</v>
      </c>
      <c r="U56" s="57"/>
      <c r="V56" s="37" t="s">
        <v>119</v>
      </c>
      <c r="W56" s="37">
        <v>65</v>
      </c>
      <c r="X56" s="57"/>
      <c r="Y56" s="57"/>
      <c r="Z56" s="57"/>
      <c r="AA56" s="57"/>
      <c r="AB56" s="57"/>
      <c r="AC56" s="57"/>
      <c r="AD56" s="57"/>
      <c r="AE56" s="37">
        <v>107.8</v>
      </c>
      <c r="AF56" s="37">
        <v>32</v>
      </c>
      <c r="AG56" s="57"/>
      <c r="AH56" s="37">
        <v>0</v>
      </c>
      <c r="AI56" s="57"/>
      <c r="AJ56" s="57"/>
      <c r="AK56" s="57"/>
      <c r="AL56" s="37">
        <v>140</v>
      </c>
      <c r="AM56" s="57"/>
      <c r="AN56" s="37">
        <v>150</v>
      </c>
      <c r="AO56" s="37">
        <v>80</v>
      </c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</row>
    <row r="57" spans="1:69" ht="13" x14ac:dyDescent="0.15">
      <c r="A57" s="37">
        <v>56</v>
      </c>
      <c r="B57" s="56" t="str">
        <f t="shared" si="2"/>
        <v>Heat Stroke: Clinical and Chemical Observations on 44 Cases</v>
      </c>
      <c r="C57" s="36" t="s">
        <v>206</v>
      </c>
      <c r="D57" s="37">
        <v>1</v>
      </c>
      <c r="E57" s="57"/>
      <c r="F57" s="37">
        <v>1</v>
      </c>
      <c r="G57" s="57"/>
      <c r="H57" s="57"/>
      <c r="I57" s="57"/>
      <c r="J57" s="57"/>
      <c r="K57" s="57"/>
      <c r="L57" s="57"/>
      <c r="M57" s="37">
        <v>104</v>
      </c>
      <c r="N57" s="37">
        <v>58</v>
      </c>
      <c r="O57" s="37">
        <v>0.35</v>
      </c>
      <c r="P57" s="37">
        <v>55</v>
      </c>
      <c r="Q57" s="57"/>
      <c r="R57" s="57"/>
      <c r="S57" s="57"/>
      <c r="T57" s="37">
        <v>7</v>
      </c>
      <c r="U57" s="57"/>
      <c r="V57" s="37" t="s">
        <v>57</v>
      </c>
      <c r="W57" s="37">
        <v>37</v>
      </c>
      <c r="X57" s="57"/>
      <c r="Y57" s="57"/>
      <c r="Z57" s="57"/>
      <c r="AA57" s="57"/>
      <c r="AB57" s="57"/>
      <c r="AC57" s="57"/>
      <c r="AD57" s="57"/>
      <c r="AE57" s="37">
        <v>112</v>
      </c>
      <c r="AF57" s="35"/>
      <c r="AG57" s="57"/>
      <c r="AH57" s="37">
        <v>0</v>
      </c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</row>
    <row r="58" spans="1:69" ht="13" x14ac:dyDescent="0.15">
      <c r="A58" s="37">
        <v>57</v>
      </c>
      <c r="B58" s="56" t="str">
        <f t="shared" si="2"/>
        <v>Heat Stroke: Clinical and Chemical Observations on 44 Cases</v>
      </c>
      <c r="C58" s="36" t="s">
        <v>207</v>
      </c>
      <c r="D58" s="37">
        <v>1</v>
      </c>
      <c r="E58" s="57"/>
      <c r="F58" s="37">
        <v>1</v>
      </c>
      <c r="G58" s="57"/>
      <c r="H58" s="57"/>
      <c r="I58" s="57"/>
      <c r="J58" s="57"/>
      <c r="K58" s="57"/>
      <c r="L58" s="57"/>
      <c r="M58" s="37">
        <v>91</v>
      </c>
      <c r="N58" s="37">
        <v>80</v>
      </c>
      <c r="O58" s="37">
        <v>66</v>
      </c>
      <c r="P58" s="37">
        <v>66</v>
      </c>
      <c r="Q58" s="57"/>
      <c r="R58" s="57"/>
      <c r="S58" s="57"/>
      <c r="T58" s="37">
        <v>7</v>
      </c>
      <c r="U58" s="57"/>
      <c r="V58" s="37" t="s">
        <v>57</v>
      </c>
      <c r="W58" s="37">
        <v>68</v>
      </c>
      <c r="X58" s="57"/>
      <c r="Y58" s="57"/>
      <c r="Z58" s="57"/>
      <c r="AA58" s="57"/>
      <c r="AB58" s="57"/>
      <c r="AC58" s="57"/>
      <c r="AD58" s="57"/>
      <c r="AE58" s="37">
        <v>109.4</v>
      </c>
      <c r="AF58" s="37">
        <v>52</v>
      </c>
      <c r="AG58" s="57"/>
      <c r="AH58" s="37">
        <v>0</v>
      </c>
      <c r="AI58" s="57"/>
      <c r="AJ58" s="37">
        <v>1</v>
      </c>
      <c r="AK58" s="57"/>
      <c r="AL58" s="37">
        <v>168</v>
      </c>
      <c r="AM58" s="37"/>
      <c r="AN58" s="37">
        <v>120</v>
      </c>
      <c r="AO58" s="37">
        <v>40</v>
      </c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</row>
    <row r="59" spans="1:69" ht="13" x14ac:dyDescent="0.15">
      <c r="A59" s="37">
        <v>58</v>
      </c>
      <c r="B59" s="56" t="str">
        <f t="shared" si="2"/>
        <v>Heat Stroke: Clinical and Chemical Observations on 44 Cases</v>
      </c>
      <c r="C59" s="36" t="s">
        <v>208</v>
      </c>
      <c r="D59" s="37">
        <v>1</v>
      </c>
      <c r="E59" s="57"/>
      <c r="F59" s="37">
        <v>1</v>
      </c>
      <c r="G59" s="57"/>
      <c r="H59" s="57"/>
      <c r="I59" s="57"/>
      <c r="J59" s="57"/>
      <c r="K59" s="57"/>
      <c r="L59" s="57"/>
      <c r="M59" s="37">
        <v>91</v>
      </c>
      <c r="N59" s="37">
        <v>80</v>
      </c>
      <c r="O59" s="37">
        <v>66</v>
      </c>
      <c r="P59" s="37">
        <v>66</v>
      </c>
      <c r="Q59" s="57"/>
      <c r="R59" s="57"/>
      <c r="S59" s="57"/>
      <c r="T59" s="37">
        <v>7</v>
      </c>
      <c r="U59" s="57"/>
      <c r="V59" s="37" t="s">
        <v>57</v>
      </c>
      <c r="W59" s="37">
        <v>58</v>
      </c>
      <c r="X59" s="57"/>
      <c r="Y59" s="57"/>
      <c r="Z59" s="57"/>
      <c r="AA59" s="57"/>
      <c r="AB59" s="57"/>
      <c r="AC59" s="57"/>
      <c r="AD59" s="57"/>
      <c r="AE59" s="37">
        <v>108.8</v>
      </c>
      <c r="AF59" s="37">
        <v>28</v>
      </c>
      <c r="AG59" s="57"/>
      <c r="AH59" s="37">
        <v>0</v>
      </c>
      <c r="AI59" s="57"/>
      <c r="AJ59" s="37">
        <v>0</v>
      </c>
      <c r="AK59" s="57"/>
      <c r="AL59" s="37">
        <v>112</v>
      </c>
      <c r="AM59" s="37"/>
      <c r="AN59" s="37">
        <v>68</v>
      </c>
      <c r="AO59" s="37">
        <v>40</v>
      </c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</row>
    <row r="60" spans="1:69" ht="13" x14ac:dyDescent="0.15">
      <c r="A60" s="37">
        <v>59</v>
      </c>
      <c r="B60" s="56" t="str">
        <f t="shared" si="2"/>
        <v>Heat Stroke: Clinical and Chemical Observations on 44 Cases</v>
      </c>
      <c r="C60" s="36" t="s">
        <v>209</v>
      </c>
      <c r="D60" s="37">
        <v>0</v>
      </c>
      <c r="E60" s="57"/>
      <c r="F60" s="37">
        <v>1</v>
      </c>
      <c r="G60" s="57"/>
      <c r="H60" s="57"/>
      <c r="I60" s="57"/>
      <c r="J60" s="57"/>
      <c r="K60" s="57"/>
      <c r="L60" s="57"/>
      <c r="M60" s="37">
        <v>98</v>
      </c>
      <c r="N60" s="37">
        <v>58</v>
      </c>
      <c r="O60" s="37">
        <v>16</v>
      </c>
      <c r="P60" s="37">
        <v>22</v>
      </c>
      <c r="Q60" s="57"/>
      <c r="R60" s="57"/>
      <c r="S60" s="57"/>
      <c r="T60" s="37">
        <v>7</v>
      </c>
      <c r="U60" s="57"/>
      <c r="V60" s="37" t="s">
        <v>57</v>
      </c>
      <c r="W60" s="37">
        <v>64</v>
      </c>
      <c r="X60" s="57"/>
      <c r="Y60" s="57"/>
      <c r="Z60" s="57"/>
      <c r="AA60" s="57"/>
      <c r="AB60" s="57"/>
      <c r="AC60" s="57"/>
      <c r="AD60" s="57"/>
      <c r="AE60" s="37">
        <v>105.8</v>
      </c>
      <c r="AF60" s="37">
        <v>30</v>
      </c>
      <c r="AG60" s="57"/>
      <c r="AH60" s="37">
        <v>0</v>
      </c>
      <c r="AI60" s="57"/>
      <c r="AJ60" s="37">
        <v>1</v>
      </c>
      <c r="AK60" s="57"/>
      <c r="AL60" s="37">
        <v>120</v>
      </c>
      <c r="AM60" s="37"/>
      <c r="AN60" s="37">
        <v>130</v>
      </c>
      <c r="AO60" s="37">
        <v>70</v>
      </c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</row>
    <row r="61" spans="1:69" ht="13" x14ac:dyDescent="0.15">
      <c r="A61" s="37">
        <v>60</v>
      </c>
      <c r="B61" s="56" t="str">
        <f t="shared" si="2"/>
        <v>Heat Stroke: Clinical and Chemical Observations on 44 Cases</v>
      </c>
      <c r="C61" s="36" t="s">
        <v>210</v>
      </c>
      <c r="D61" s="37">
        <v>0</v>
      </c>
      <c r="E61" s="57"/>
      <c r="F61" s="37">
        <v>1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37">
        <v>8</v>
      </c>
      <c r="U61" s="57"/>
      <c r="V61" s="37" t="s">
        <v>57</v>
      </c>
      <c r="W61" s="37">
        <v>70</v>
      </c>
      <c r="X61" s="57"/>
      <c r="Y61" s="57"/>
      <c r="Z61" s="57"/>
      <c r="AA61" s="57"/>
      <c r="AB61" s="57"/>
      <c r="AC61" s="57"/>
      <c r="AD61" s="57"/>
      <c r="AE61" s="37">
        <v>108.8</v>
      </c>
      <c r="AF61" s="37"/>
      <c r="AG61" s="57"/>
      <c r="AH61" s="37">
        <v>0</v>
      </c>
      <c r="AI61" s="57"/>
      <c r="AJ61" s="37">
        <v>1</v>
      </c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</row>
    <row r="62" spans="1:69" ht="13" x14ac:dyDescent="0.15">
      <c r="A62" s="37">
        <v>61</v>
      </c>
      <c r="B62" s="56" t="str">
        <f t="shared" si="2"/>
        <v>Heat Stroke: Clinical and Chemical Observations on 44 Cases</v>
      </c>
      <c r="C62" s="36" t="s">
        <v>211</v>
      </c>
      <c r="D62" s="37">
        <v>1</v>
      </c>
      <c r="E62" s="57"/>
      <c r="F62" s="37">
        <v>1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37">
        <v>8</v>
      </c>
      <c r="U62" s="57"/>
      <c r="V62" s="37" t="s">
        <v>57</v>
      </c>
      <c r="W62" s="37">
        <v>55</v>
      </c>
      <c r="X62" s="57"/>
      <c r="Y62" s="57"/>
      <c r="Z62" s="57"/>
      <c r="AA62" s="57"/>
      <c r="AB62" s="57"/>
      <c r="AC62" s="57"/>
      <c r="AD62" s="57"/>
      <c r="AE62" s="37">
        <v>109</v>
      </c>
      <c r="AF62" s="37">
        <v>30</v>
      </c>
      <c r="AG62" s="57"/>
      <c r="AH62" s="37">
        <v>0</v>
      </c>
      <c r="AI62" s="57"/>
      <c r="AJ62" s="37">
        <v>1</v>
      </c>
      <c r="AK62" s="57"/>
      <c r="AL62" s="37">
        <v>128</v>
      </c>
      <c r="AM62" s="37"/>
      <c r="AN62" s="37">
        <v>80</v>
      </c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</row>
    <row r="63" spans="1:69" ht="13" x14ac:dyDescent="0.15">
      <c r="B63" s="32"/>
    </row>
  </sheetData>
  <hyperlinks>
    <hyperlink ref="B2" r:id="rId1" display="https://www.ncbi.nlm.nih.gov/pmc/articles/PMC1297610/"/>
    <hyperlink ref="B3" r:id="rId2" display="https://www.ncbi.nlm.nih.gov/pubmed/10530529"/>
    <hyperlink ref="B4" r:id="rId3" display="https://www.ncbi.nlm.nih.gov/pubmed/10530529"/>
    <hyperlink ref="B5" r:id="rId4" display="https://www.ncbi.nlm.nih.gov/pubmed/10530529"/>
    <hyperlink ref="B6" r:id="rId5" display="https://www.ncbi.nlm.nih.gov/pubmed/10530529"/>
    <hyperlink ref="B7" r:id="rId6" display="https://www.ncbi.nlm.nih.gov/pubmed/10530529"/>
    <hyperlink ref="B8" r:id="rId7" display="https://www.ncbi.nlm.nih.gov/pubmed/10530529"/>
    <hyperlink ref="B9" r:id="rId8" display="https://www.ncbi.nlm.nih.gov/pubmed/10530529"/>
    <hyperlink ref="B10" r:id="rId9"/>
    <hyperlink ref="B11" r:id="rId10" display="https://www.ncbi.nlm.nih.gov/pubmed/12780975"/>
    <hyperlink ref="B12" r:id="rId11" display="http://www.amjmed.com/article/0002-9343(69)90151-X/abstract"/>
    <hyperlink ref="B13" r:id="rId12" display="http://www.amjmed.com/article/0002-9343(69)90151-X/abstract"/>
    <hyperlink ref="B14" r:id="rId13" display="http://www.amjmed.com/article/0002-9343(69)90151-X/abstract"/>
    <hyperlink ref="B15" r:id="rId14" display="http://www.amjmed.com/article/0002-9343(69)90151-X/abstract"/>
    <hyperlink ref="B16" r:id="rId15" display="http://www.amjmed.com/article/0002-9343(69)90151-X/abstract"/>
    <hyperlink ref="B17" r:id="rId16" display="http://www.amjmed.com/article/0002-9343(69)90151-X/abstract"/>
    <hyperlink ref="B18" r:id="rId17" display="http://www.amjmed.com/article/0002-9343(69)90151-X/abstract"/>
    <hyperlink ref="B19" r:id="rId18" display="https://www.ncbi.nlm.nih.gov/pmc/articles/PMC424982/"/>
    <hyperlink ref="B20" r:id="rId19" display="https://www.ncbi.nlm.nih.gov/pmc/articles/PMC424982/"/>
    <hyperlink ref="B21" r:id="rId20" display="https://www.ncbi.nlm.nih.gov/pmc/articles/PMC424982/"/>
    <hyperlink ref="B22" r:id="rId21" display="https://www.ncbi.nlm.nih.gov/pmc/articles/PMC424982/"/>
    <hyperlink ref="B23" r:id="rId22" display="https://www.ncbi.nlm.nih.gov/pmc/articles/PMC424982/"/>
    <hyperlink ref="B24" r:id="rId23" display="https://www.ncbi.nlm.nih.gov/pmc/articles/PMC424982/"/>
    <hyperlink ref="B25" r:id="rId24" display="https://www.ncbi.nlm.nih.gov/pmc/articles/PMC424982/"/>
    <hyperlink ref="B26" r:id="rId25" display="https://www.ncbi.nlm.nih.gov/pmc/articles/PMC424982/"/>
    <hyperlink ref="B27" r:id="rId26" display="https://www.ncbi.nlm.nih.gov/pmc/articles/PMC424982/"/>
    <hyperlink ref="B28" r:id="rId27" display="https://www.ncbi.nlm.nih.gov/pmc/articles/PMC424982/"/>
    <hyperlink ref="B29" r:id="rId28" display="https://www.ncbi.nlm.nih.gov/pmc/articles/PMC424982/"/>
    <hyperlink ref="B30" r:id="rId29" display="https://www.ncbi.nlm.nih.gov/pmc/articles/PMC424982/"/>
    <hyperlink ref="B31" r:id="rId30" display="https://www.ncbi.nlm.nih.gov/pmc/articles/PMC424982/"/>
    <hyperlink ref="B32" r:id="rId31" display="https://www.ncbi.nlm.nih.gov/pmc/articles/PMC424982/"/>
    <hyperlink ref="B33" r:id="rId32" display="https://www.ncbi.nlm.nih.gov/pmc/articles/PMC424982/"/>
    <hyperlink ref="B34" r:id="rId33" display="https://www.ncbi.nlm.nih.gov/pmc/articles/PMC424982/"/>
    <hyperlink ref="B35" r:id="rId34" display="https://www.ncbi.nlm.nih.gov/pmc/articles/PMC424982/"/>
    <hyperlink ref="B36" r:id="rId35" display="https://www.ncbi.nlm.nih.gov/pmc/articles/PMC424982/"/>
    <hyperlink ref="B37" r:id="rId36" display="https://www.ncbi.nlm.nih.gov/pmc/articles/PMC424982/"/>
    <hyperlink ref="B38" r:id="rId37" display="https://www.ncbi.nlm.nih.gov/pmc/articles/PMC424982/"/>
    <hyperlink ref="B39" r:id="rId38" display="https://www.ncbi.nlm.nih.gov/pmc/articles/PMC424982/"/>
    <hyperlink ref="B40" r:id="rId39" display="https://www.ncbi.nlm.nih.gov/pmc/articles/PMC424982/"/>
    <hyperlink ref="B41" r:id="rId40" display="https://www.ncbi.nlm.nih.gov/pmc/articles/PMC424982/"/>
    <hyperlink ref="B42" r:id="rId41" display="https://www.ncbi.nlm.nih.gov/pmc/articles/PMC424982/"/>
    <hyperlink ref="B43" r:id="rId42" display="https://www.ncbi.nlm.nih.gov/pmc/articles/PMC424982/"/>
    <hyperlink ref="B44" r:id="rId43" display="https://www.ncbi.nlm.nih.gov/pmc/articles/PMC424982/"/>
    <hyperlink ref="B45" r:id="rId44" display="https://www.ncbi.nlm.nih.gov/pmc/articles/PMC424982/"/>
    <hyperlink ref="B46" r:id="rId45" display="https://www.ncbi.nlm.nih.gov/pmc/articles/PMC424982/"/>
    <hyperlink ref="B47" r:id="rId46" display="https://www.ncbi.nlm.nih.gov/pmc/articles/PMC424982/"/>
    <hyperlink ref="B48" r:id="rId47" display="https://www.ncbi.nlm.nih.gov/pmc/articles/PMC424982/"/>
    <hyperlink ref="B49" r:id="rId48" display="https://www.ncbi.nlm.nih.gov/pmc/articles/PMC424982/"/>
    <hyperlink ref="B50" r:id="rId49" display="https://www.ncbi.nlm.nih.gov/pmc/articles/PMC424982/"/>
    <hyperlink ref="B51" r:id="rId50" display="https://www.ncbi.nlm.nih.gov/pmc/articles/PMC424982/"/>
    <hyperlink ref="B52" r:id="rId51" display="https://www.ncbi.nlm.nih.gov/pmc/articles/PMC424982/"/>
    <hyperlink ref="B53" r:id="rId52" display="https://www.ncbi.nlm.nih.gov/pmc/articles/PMC424982/"/>
    <hyperlink ref="B54" r:id="rId53" display="https://www.ncbi.nlm.nih.gov/pmc/articles/PMC424982/"/>
    <hyperlink ref="B55" r:id="rId54" display="https://www.ncbi.nlm.nih.gov/pmc/articles/PMC424982/"/>
    <hyperlink ref="B56" r:id="rId55" display="https://www.ncbi.nlm.nih.gov/pmc/articles/PMC424982/"/>
    <hyperlink ref="B57" r:id="rId56" display="https://www.ncbi.nlm.nih.gov/pmc/articles/PMC424982/"/>
    <hyperlink ref="B58" r:id="rId57" display="https://www.ncbi.nlm.nih.gov/pmc/articles/PMC424982/"/>
    <hyperlink ref="B59" r:id="rId58" display="https://www.ncbi.nlm.nih.gov/pmc/articles/PMC424982/"/>
    <hyperlink ref="B60" r:id="rId59" display="https://www.ncbi.nlm.nih.gov/pmc/articles/PMC424982/"/>
    <hyperlink ref="B61" r:id="rId60" display="https://www.ncbi.nlm.nih.gov/pmc/articles/PMC424982/"/>
    <hyperlink ref="B62" r:id="rId61" display="https://www.ncbi.nlm.nih.gov/pmc/articles/PMC424982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workbookViewId="0"/>
  </sheetViews>
  <sheetFormatPr baseColWidth="10" defaultColWidth="14.5" defaultRowHeight="15.75" customHeight="1" x14ac:dyDescent="0.15"/>
  <cols>
    <col min="8" max="8" width="17.33203125" customWidth="1"/>
    <col min="14" max="14" width="18.33203125" customWidth="1"/>
  </cols>
  <sheetData>
    <row r="1" spans="1:17" ht="15.75" customHeight="1" x14ac:dyDescent="0.15">
      <c r="A1" s="1" t="s">
        <v>0</v>
      </c>
      <c r="C1" s="1" t="s">
        <v>2</v>
      </c>
      <c r="F1" s="1" t="s">
        <v>3</v>
      </c>
      <c r="L1" s="1" t="s">
        <v>4</v>
      </c>
    </row>
    <row r="2" spans="1:17" ht="15.75" customHeight="1" x14ac:dyDescent="0.15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4" t="s">
        <v>17</v>
      </c>
    </row>
    <row r="3" spans="1:17" ht="15.75" customHeight="1" x14ac:dyDescent="0.15">
      <c r="A3" s="3"/>
      <c r="B3" s="3">
        <v>150</v>
      </c>
      <c r="C3" s="3">
        <v>1</v>
      </c>
      <c r="D3" s="3"/>
      <c r="F3" s="11">
        <v>0.5</v>
      </c>
      <c r="L3" s="3" t="s">
        <v>57</v>
      </c>
      <c r="M3" s="3" t="s">
        <v>58</v>
      </c>
      <c r="N3" s="3">
        <v>5</v>
      </c>
      <c r="O3" s="3"/>
      <c r="Q3" s="3"/>
    </row>
    <row r="4" spans="1:17" ht="15.75" customHeight="1" x14ac:dyDescent="0.15">
      <c r="A4" s="3"/>
      <c r="B4" s="3">
        <v>150</v>
      </c>
      <c r="C4" s="3">
        <v>1</v>
      </c>
      <c r="G4" s="3">
        <v>0.16</v>
      </c>
      <c r="H4" s="3"/>
      <c r="L4" s="3" t="s">
        <v>57</v>
      </c>
      <c r="M4" s="3" t="s">
        <v>58</v>
      </c>
      <c r="N4" s="3">
        <v>5</v>
      </c>
    </row>
    <row r="5" spans="1:17" ht="15.75" customHeight="1" x14ac:dyDescent="0.15">
      <c r="A5" s="3"/>
      <c r="B5" s="3">
        <v>16</v>
      </c>
      <c r="C5" s="3">
        <v>1</v>
      </c>
      <c r="H5">
        <f>14/16</f>
        <v>0.875</v>
      </c>
    </row>
    <row r="6" spans="1:17" ht="15.75" customHeight="1" x14ac:dyDescent="0.15">
      <c r="A6" s="3"/>
      <c r="B6" s="3">
        <v>22</v>
      </c>
      <c r="C6" s="3">
        <v>1</v>
      </c>
      <c r="D6" s="3">
        <v>1</v>
      </c>
      <c r="E6" s="3" t="s">
        <v>71</v>
      </c>
      <c r="L6" s="3" t="s">
        <v>73</v>
      </c>
      <c r="M6" s="3">
        <v>48.5</v>
      </c>
      <c r="O6" s="3">
        <v>106.1</v>
      </c>
      <c r="P6" s="3">
        <v>134</v>
      </c>
      <c r="Q6" s="3">
        <v>110</v>
      </c>
    </row>
    <row r="7" spans="1:17" ht="15.75" customHeight="1" x14ac:dyDescent="0.15">
      <c r="A7" s="3"/>
      <c r="B7" s="3">
        <v>6</v>
      </c>
      <c r="C7" s="3">
        <v>1</v>
      </c>
      <c r="D7" s="3">
        <v>0</v>
      </c>
      <c r="E7" s="15">
        <v>42375</v>
      </c>
      <c r="L7" s="3" t="s">
        <v>77</v>
      </c>
      <c r="M7" s="3">
        <v>60.2</v>
      </c>
      <c r="O7" s="3">
        <v>105.4</v>
      </c>
      <c r="P7" s="3">
        <v>117</v>
      </c>
      <c r="Q7" s="3">
        <v>140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.75" customHeight="1" x14ac:dyDescent="0.15"/>
  <cols>
    <col min="1" max="1" width="23.5" customWidth="1"/>
    <col min="2" max="2" width="82.5" customWidth="1"/>
  </cols>
  <sheetData>
    <row r="1" spans="1:2" ht="15.75" customHeight="1" x14ac:dyDescent="0.15">
      <c r="A1" s="1" t="s">
        <v>104</v>
      </c>
      <c r="B1" s="20" t="s">
        <v>105</v>
      </c>
    </row>
    <row r="2" spans="1:2" ht="15.75" customHeight="1" x14ac:dyDescent="0.15">
      <c r="A2" s="3" t="s">
        <v>107</v>
      </c>
      <c r="B2" s="4" t="s">
        <v>108</v>
      </c>
    </row>
    <row r="3" spans="1:2" ht="15.75" customHeight="1" x14ac:dyDescent="0.15">
      <c r="B3" s="22"/>
    </row>
    <row r="4" spans="1:2" ht="15.75" customHeight="1" x14ac:dyDescent="0.15">
      <c r="A4" s="3" t="s">
        <v>110</v>
      </c>
      <c r="B4" s="22"/>
    </row>
    <row r="5" spans="1:2" ht="15.75" customHeight="1" x14ac:dyDescent="0.15">
      <c r="A5" s="3" t="s">
        <v>111</v>
      </c>
      <c r="B5" s="22"/>
    </row>
    <row r="6" spans="1:2" ht="15.75" customHeight="1" x14ac:dyDescent="0.15">
      <c r="A6" s="3" t="s">
        <v>112</v>
      </c>
      <c r="B6" s="22"/>
    </row>
    <row r="7" spans="1:2" ht="15.75" customHeight="1" x14ac:dyDescent="0.15">
      <c r="A7" s="3" t="s">
        <v>113</v>
      </c>
      <c r="B7" s="22"/>
    </row>
    <row r="8" spans="1:2" ht="15.75" customHeight="1" x14ac:dyDescent="0.15">
      <c r="B8" s="22"/>
    </row>
    <row r="9" spans="1:2" ht="15.75" customHeight="1" x14ac:dyDescent="0.15">
      <c r="B9" s="22"/>
    </row>
    <row r="10" spans="1:2" ht="15.75" customHeight="1" x14ac:dyDescent="0.15">
      <c r="B10" s="22"/>
    </row>
    <row r="11" spans="1:2" ht="15.75" customHeight="1" x14ac:dyDescent="0.15">
      <c r="B11" s="22"/>
    </row>
    <row r="12" spans="1:2" ht="15.75" customHeight="1" x14ac:dyDescent="0.15">
      <c r="B12" s="22"/>
    </row>
    <row r="13" spans="1:2" ht="15.75" customHeight="1" x14ac:dyDescent="0.15">
      <c r="B13" s="22"/>
    </row>
    <row r="14" spans="1:2" ht="15.75" customHeight="1" x14ac:dyDescent="0.15">
      <c r="B14" s="22"/>
    </row>
    <row r="15" spans="1:2" ht="15.75" customHeight="1" x14ac:dyDescent="0.15">
      <c r="B15" s="22"/>
    </row>
    <row r="16" spans="1:2" ht="15.75" customHeight="1" x14ac:dyDescent="0.15">
      <c r="B16" s="22"/>
    </row>
    <row r="17" spans="2:2" ht="15.75" customHeight="1" x14ac:dyDescent="0.15">
      <c r="B17" s="22"/>
    </row>
    <row r="18" spans="2:2" ht="15.75" customHeight="1" x14ac:dyDescent="0.15">
      <c r="B18" s="22"/>
    </row>
    <row r="19" spans="2:2" ht="15.75" customHeight="1" x14ac:dyDescent="0.15">
      <c r="B19" s="22"/>
    </row>
    <row r="20" spans="2:2" ht="15.75" customHeight="1" x14ac:dyDescent="0.15">
      <c r="B20" s="22"/>
    </row>
    <row r="21" spans="2:2" ht="15.75" customHeight="1" x14ac:dyDescent="0.15">
      <c r="B21" s="22"/>
    </row>
    <row r="22" spans="2:2" ht="15.75" customHeight="1" x14ac:dyDescent="0.15">
      <c r="B22" s="22"/>
    </row>
    <row r="23" spans="2:2" ht="15.75" customHeight="1" x14ac:dyDescent="0.15">
      <c r="B23" s="22"/>
    </row>
    <row r="24" spans="2:2" ht="15.75" customHeight="1" x14ac:dyDescent="0.15">
      <c r="B24" s="22"/>
    </row>
    <row r="25" spans="2:2" ht="15.75" customHeight="1" x14ac:dyDescent="0.15">
      <c r="B25" s="22"/>
    </row>
    <row r="26" spans="2:2" ht="15.75" customHeight="1" x14ac:dyDescent="0.15">
      <c r="B26" s="22"/>
    </row>
    <row r="27" spans="2:2" ht="15.75" customHeight="1" x14ac:dyDescent="0.15">
      <c r="B27" s="22"/>
    </row>
    <row r="28" spans="2:2" ht="15.75" customHeight="1" x14ac:dyDescent="0.15">
      <c r="B28" s="22"/>
    </row>
    <row r="29" spans="2:2" ht="15.75" customHeight="1" x14ac:dyDescent="0.15">
      <c r="B29" s="22"/>
    </row>
    <row r="30" spans="2:2" ht="15.75" customHeight="1" x14ac:dyDescent="0.15">
      <c r="B30" s="22"/>
    </row>
    <row r="31" spans="2:2" ht="15.75" customHeight="1" x14ac:dyDescent="0.15">
      <c r="B31" s="22"/>
    </row>
    <row r="32" spans="2:2" ht="15.75" customHeight="1" x14ac:dyDescent="0.15">
      <c r="B32" s="22"/>
    </row>
    <row r="33" spans="2:2" ht="15.75" customHeight="1" x14ac:dyDescent="0.15">
      <c r="B33" s="22"/>
    </row>
    <row r="34" spans="2:2" ht="15.75" customHeight="1" x14ac:dyDescent="0.15">
      <c r="B34" s="22"/>
    </row>
    <row r="35" spans="2:2" ht="15.75" customHeight="1" x14ac:dyDescent="0.15">
      <c r="B35" s="22"/>
    </row>
    <row r="36" spans="2:2" ht="15.75" customHeight="1" x14ac:dyDescent="0.15">
      <c r="B36" s="22"/>
    </row>
    <row r="37" spans="2:2" ht="15.75" customHeight="1" x14ac:dyDescent="0.15">
      <c r="B37" s="22"/>
    </row>
    <row r="38" spans="2:2" ht="15.75" customHeight="1" x14ac:dyDescent="0.15">
      <c r="B38" s="22"/>
    </row>
    <row r="39" spans="2:2" ht="15.75" customHeight="1" x14ac:dyDescent="0.15">
      <c r="B39" s="22"/>
    </row>
    <row r="40" spans="2:2" ht="15.75" customHeight="1" x14ac:dyDescent="0.15">
      <c r="B40" s="22"/>
    </row>
    <row r="41" spans="2:2" ht="15.75" customHeight="1" x14ac:dyDescent="0.15">
      <c r="B41" s="22"/>
    </row>
    <row r="42" spans="2:2" ht="15.75" customHeight="1" x14ac:dyDescent="0.15">
      <c r="B42" s="22"/>
    </row>
    <row r="43" spans="2:2" ht="15.75" customHeight="1" x14ac:dyDescent="0.15">
      <c r="B43" s="22"/>
    </row>
    <row r="44" spans="2:2" ht="15.75" customHeight="1" x14ac:dyDescent="0.15">
      <c r="B44" s="22"/>
    </row>
    <row r="45" spans="2:2" ht="13" x14ac:dyDescent="0.15">
      <c r="B45" s="22"/>
    </row>
    <row r="46" spans="2:2" ht="13" x14ac:dyDescent="0.15">
      <c r="B46" s="22"/>
    </row>
    <row r="47" spans="2:2" ht="13" x14ac:dyDescent="0.15">
      <c r="B47" s="22"/>
    </row>
    <row r="48" spans="2:2" ht="13" x14ac:dyDescent="0.15">
      <c r="B48" s="22"/>
    </row>
    <row r="49" spans="2:2" ht="13" x14ac:dyDescent="0.15">
      <c r="B49" s="22"/>
    </row>
    <row r="50" spans="2:2" ht="13" x14ac:dyDescent="0.15">
      <c r="B50" s="22"/>
    </row>
    <row r="51" spans="2:2" ht="13" x14ac:dyDescent="0.15">
      <c r="B51" s="22"/>
    </row>
    <row r="52" spans="2:2" ht="13" x14ac:dyDescent="0.15">
      <c r="B52" s="22"/>
    </row>
    <row r="53" spans="2:2" ht="13" x14ac:dyDescent="0.15">
      <c r="B53" s="22"/>
    </row>
    <row r="54" spans="2:2" ht="13" x14ac:dyDescent="0.15">
      <c r="B54" s="22"/>
    </row>
    <row r="55" spans="2:2" ht="13" x14ac:dyDescent="0.15">
      <c r="B55" s="22"/>
    </row>
    <row r="56" spans="2:2" ht="13" x14ac:dyDescent="0.15">
      <c r="B56" s="22"/>
    </row>
    <row r="57" spans="2:2" ht="13" x14ac:dyDescent="0.15">
      <c r="B57" s="22"/>
    </row>
    <row r="58" spans="2:2" ht="13" x14ac:dyDescent="0.15">
      <c r="B58" s="22"/>
    </row>
    <row r="59" spans="2:2" ht="13" x14ac:dyDescent="0.15">
      <c r="B59" s="22"/>
    </row>
    <row r="60" spans="2:2" ht="13" x14ac:dyDescent="0.15">
      <c r="B60" s="22"/>
    </row>
    <row r="61" spans="2:2" ht="13" x14ac:dyDescent="0.15">
      <c r="B61" s="22"/>
    </row>
    <row r="62" spans="2:2" ht="13" x14ac:dyDescent="0.15">
      <c r="B62" s="22"/>
    </row>
    <row r="63" spans="2:2" ht="13" x14ac:dyDescent="0.15">
      <c r="B63" s="22"/>
    </row>
    <row r="64" spans="2:2" ht="13" x14ac:dyDescent="0.15">
      <c r="B64" s="22"/>
    </row>
    <row r="65" spans="2:2" ht="13" x14ac:dyDescent="0.15">
      <c r="B65" s="22"/>
    </row>
    <row r="66" spans="2:2" ht="13" x14ac:dyDescent="0.15">
      <c r="B66" s="22"/>
    </row>
    <row r="67" spans="2:2" ht="13" x14ac:dyDescent="0.15">
      <c r="B67" s="22"/>
    </row>
    <row r="68" spans="2:2" ht="13" x14ac:dyDescent="0.15">
      <c r="B68" s="22"/>
    </row>
    <row r="69" spans="2:2" ht="13" x14ac:dyDescent="0.15">
      <c r="B69" s="22"/>
    </row>
    <row r="70" spans="2:2" ht="13" x14ac:dyDescent="0.15">
      <c r="B70" s="22"/>
    </row>
    <row r="71" spans="2:2" ht="13" x14ac:dyDescent="0.15">
      <c r="B71" s="22"/>
    </row>
    <row r="72" spans="2:2" ht="13" x14ac:dyDescent="0.15">
      <c r="B72" s="22"/>
    </row>
    <row r="73" spans="2:2" ht="13" x14ac:dyDescent="0.15">
      <c r="B73" s="22"/>
    </row>
    <row r="74" spans="2:2" ht="13" x14ac:dyDescent="0.15">
      <c r="B74" s="22"/>
    </row>
    <row r="75" spans="2:2" ht="13" x14ac:dyDescent="0.15">
      <c r="B75" s="22"/>
    </row>
    <row r="76" spans="2:2" ht="13" x14ac:dyDescent="0.15">
      <c r="B76" s="22"/>
    </row>
    <row r="77" spans="2:2" ht="13" x14ac:dyDescent="0.15">
      <c r="B77" s="22"/>
    </row>
    <row r="78" spans="2:2" ht="13" x14ac:dyDescent="0.15">
      <c r="B78" s="22"/>
    </row>
    <row r="79" spans="2:2" ht="13" x14ac:dyDescent="0.15">
      <c r="B79" s="22"/>
    </row>
    <row r="80" spans="2:2" ht="13" x14ac:dyDescent="0.15">
      <c r="B80" s="22"/>
    </row>
    <row r="81" spans="2:2" ht="13" x14ac:dyDescent="0.15">
      <c r="B81" s="22"/>
    </row>
    <row r="82" spans="2:2" ht="13" x14ac:dyDescent="0.15">
      <c r="B82" s="22"/>
    </row>
    <row r="83" spans="2:2" ht="13" x14ac:dyDescent="0.15">
      <c r="B83" s="22"/>
    </row>
    <row r="84" spans="2:2" ht="13" x14ac:dyDescent="0.15">
      <c r="B84" s="22"/>
    </row>
    <row r="85" spans="2:2" ht="13" x14ac:dyDescent="0.15">
      <c r="B85" s="22"/>
    </row>
    <row r="86" spans="2:2" ht="13" x14ac:dyDescent="0.15">
      <c r="B86" s="22"/>
    </row>
    <row r="87" spans="2:2" ht="13" x14ac:dyDescent="0.15">
      <c r="B87" s="22"/>
    </row>
    <row r="88" spans="2:2" ht="13" x14ac:dyDescent="0.15">
      <c r="B88" s="22"/>
    </row>
    <row r="89" spans="2:2" ht="13" x14ac:dyDescent="0.15">
      <c r="B89" s="22"/>
    </row>
    <row r="90" spans="2:2" ht="13" x14ac:dyDescent="0.15">
      <c r="B90" s="22"/>
    </row>
    <row r="91" spans="2:2" ht="13" x14ac:dyDescent="0.15">
      <c r="B91" s="22"/>
    </row>
    <row r="92" spans="2:2" ht="13" x14ac:dyDescent="0.15">
      <c r="B92" s="22"/>
    </row>
    <row r="93" spans="2:2" ht="13" x14ac:dyDescent="0.15">
      <c r="B93" s="22"/>
    </row>
    <row r="94" spans="2:2" ht="13" x14ac:dyDescent="0.15">
      <c r="B94" s="22"/>
    </row>
    <row r="95" spans="2:2" ht="13" x14ac:dyDescent="0.15">
      <c r="B95" s="22"/>
    </row>
    <row r="96" spans="2:2" ht="13" x14ac:dyDescent="0.15">
      <c r="B96" s="22"/>
    </row>
    <row r="97" spans="2:2" ht="13" x14ac:dyDescent="0.15">
      <c r="B97" s="22"/>
    </row>
    <row r="98" spans="2:2" ht="13" x14ac:dyDescent="0.15">
      <c r="B98" s="22"/>
    </row>
    <row r="99" spans="2:2" ht="13" x14ac:dyDescent="0.15">
      <c r="B99" s="22"/>
    </row>
    <row r="100" spans="2:2" ht="13" x14ac:dyDescent="0.15">
      <c r="B100" s="22"/>
    </row>
    <row r="101" spans="2:2" ht="13" x14ac:dyDescent="0.15">
      <c r="B101" s="22"/>
    </row>
    <row r="102" spans="2:2" ht="13" x14ac:dyDescent="0.15">
      <c r="B102" s="22"/>
    </row>
    <row r="103" spans="2:2" ht="13" x14ac:dyDescent="0.15">
      <c r="B103" s="22"/>
    </row>
    <row r="104" spans="2:2" ht="13" x14ac:dyDescent="0.15">
      <c r="B104" s="22"/>
    </row>
    <row r="105" spans="2:2" ht="13" x14ac:dyDescent="0.15">
      <c r="B105" s="22"/>
    </row>
    <row r="106" spans="2:2" ht="13" x14ac:dyDescent="0.15">
      <c r="B106" s="22"/>
    </row>
    <row r="107" spans="2:2" ht="13" x14ac:dyDescent="0.15">
      <c r="B107" s="22"/>
    </row>
    <row r="108" spans="2:2" ht="13" x14ac:dyDescent="0.15">
      <c r="B108" s="22"/>
    </row>
    <row r="109" spans="2:2" ht="13" x14ac:dyDescent="0.15">
      <c r="B109" s="22"/>
    </row>
    <row r="110" spans="2:2" ht="13" x14ac:dyDescent="0.15">
      <c r="B110" s="22"/>
    </row>
    <row r="111" spans="2:2" ht="13" x14ac:dyDescent="0.15">
      <c r="B111" s="22"/>
    </row>
    <row r="112" spans="2:2" ht="13" x14ac:dyDescent="0.15">
      <c r="B112" s="22"/>
    </row>
    <row r="113" spans="2:2" ht="13" x14ac:dyDescent="0.15">
      <c r="B113" s="22"/>
    </row>
    <row r="114" spans="2:2" ht="13" x14ac:dyDescent="0.15">
      <c r="B114" s="22"/>
    </row>
    <row r="115" spans="2:2" ht="13" x14ac:dyDescent="0.15">
      <c r="B115" s="22"/>
    </row>
    <row r="116" spans="2:2" ht="13" x14ac:dyDescent="0.15">
      <c r="B116" s="22"/>
    </row>
    <row r="117" spans="2:2" ht="13" x14ac:dyDescent="0.15">
      <c r="B117" s="22"/>
    </row>
    <row r="118" spans="2:2" ht="13" x14ac:dyDescent="0.15">
      <c r="B118" s="22"/>
    </row>
    <row r="119" spans="2:2" ht="13" x14ac:dyDescent="0.15">
      <c r="B119" s="22"/>
    </row>
    <row r="120" spans="2:2" ht="13" x14ac:dyDescent="0.15">
      <c r="B120" s="22"/>
    </row>
    <row r="121" spans="2:2" ht="13" x14ac:dyDescent="0.15">
      <c r="B121" s="22"/>
    </row>
    <row r="122" spans="2:2" ht="13" x14ac:dyDescent="0.15">
      <c r="B122" s="22"/>
    </row>
    <row r="123" spans="2:2" ht="13" x14ac:dyDescent="0.15">
      <c r="B123" s="22"/>
    </row>
    <row r="124" spans="2:2" ht="13" x14ac:dyDescent="0.15">
      <c r="B124" s="22"/>
    </row>
    <row r="125" spans="2:2" ht="13" x14ac:dyDescent="0.15">
      <c r="B125" s="22"/>
    </row>
    <row r="126" spans="2:2" ht="13" x14ac:dyDescent="0.15">
      <c r="B126" s="22"/>
    </row>
    <row r="127" spans="2:2" ht="13" x14ac:dyDescent="0.15">
      <c r="B127" s="22"/>
    </row>
    <row r="128" spans="2:2" ht="13" x14ac:dyDescent="0.15">
      <c r="B128" s="22"/>
    </row>
    <row r="129" spans="2:2" ht="13" x14ac:dyDescent="0.15">
      <c r="B129" s="22"/>
    </row>
    <row r="130" spans="2:2" ht="13" x14ac:dyDescent="0.15">
      <c r="B130" s="22"/>
    </row>
    <row r="131" spans="2:2" ht="13" x14ac:dyDescent="0.15">
      <c r="B131" s="22"/>
    </row>
    <row r="132" spans="2:2" ht="13" x14ac:dyDescent="0.15">
      <c r="B132" s="22"/>
    </row>
    <row r="133" spans="2:2" ht="13" x14ac:dyDescent="0.15">
      <c r="B133" s="22"/>
    </row>
    <row r="134" spans="2:2" ht="13" x14ac:dyDescent="0.15">
      <c r="B134" s="22"/>
    </row>
    <row r="135" spans="2:2" ht="13" x14ac:dyDescent="0.15">
      <c r="B135" s="22"/>
    </row>
    <row r="136" spans="2:2" ht="13" x14ac:dyDescent="0.15">
      <c r="B136" s="22"/>
    </row>
    <row r="137" spans="2:2" ht="13" x14ac:dyDescent="0.15">
      <c r="B137" s="22"/>
    </row>
    <row r="138" spans="2:2" ht="13" x14ac:dyDescent="0.15">
      <c r="B138" s="22"/>
    </row>
    <row r="139" spans="2:2" ht="13" x14ac:dyDescent="0.15">
      <c r="B139" s="22"/>
    </row>
    <row r="140" spans="2:2" ht="13" x14ac:dyDescent="0.15">
      <c r="B140" s="22"/>
    </row>
    <row r="141" spans="2:2" ht="13" x14ac:dyDescent="0.15">
      <c r="B141" s="22"/>
    </row>
    <row r="142" spans="2:2" ht="13" x14ac:dyDescent="0.15">
      <c r="B142" s="22"/>
    </row>
    <row r="143" spans="2:2" ht="13" x14ac:dyDescent="0.15">
      <c r="B143" s="22"/>
    </row>
    <row r="144" spans="2:2" ht="13" x14ac:dyDescent="0.15">
      <c r="B144" s="22"/>
    </row>
    <row r="145" spans="2:2" ht="13" x14ac:dyDescent="0.15">
      <c r="B145" s="22"/>
    </row>
    <row r="146" spans="2:2" ht="13" x14ac:dyDescent="0.15">
      <c r="B146" s="22"/>
    </row>
    <row r="147" spans="2:2" ht="13" x14ac:dyDescent="0.15">
      <c r="B147" s="22"/>
    </row>
    <row r="148" spans="2:2" ht="13" x14ac:dyDescent="0.15">
      <c r="B148" s="22"/>
    </row>
    <row r="149" spans="2:2" ht="13" x14ac:dyDescent="0.15">
      <c r="B149" s="22"/>
    </row>
    <row r="150" spans="2:2" ht="13" x14ac:dyDescent="0.15">
      <c r="B150" s="22"/>
    </row>
    <row r="151" spans="2:2" ht="13" x14ac:dyDescent="0.15">
      <c r="B151" s="22"/>
    </row>
    <row r="152" spans="2:2" ht="13" x14ac:dyDescent="0.15">
      <c r="B152" s="22"/>
    </row>
    <row r="153" spans="2:2" ht="13" x14ac:dyDescent="0.15">
      <c r="B153" s="22"/>
    </row>
    <row r="154" spans="2:2" ht="13" x14ac:dyDescent="0.15">
      <c r="B154" s="22"/>
    </row>
    <row r="155" spans="2:2" ht="13" x14ac:dyDescent="0.15">
      <c r="B155" s="22"/>
    </row>
    <row r="156" spans="2:2" ht="13" x14ac:dyDescent="0.15">
      <c r="B156" s="22"/>
    </row>
    <row r="157" spans="2:2" ht="13" x14ac:dyDescent="0.15">
      <c r="B157" s="22"/>
    </row>
    <row r="158" spans="2:2" ht="13" x14ac:dyDescent="0.15">
      <c r="B158" s="22"/>
    </row>
    <row r="159" spans="2:2" ht="13" x14ac:dyDescent="0.15">
      <c r="B159" s="22"/>
    </row>
    <row r="160" spans="2:2" ht="13" x14ac:dyDescent="0.15">
      <c r="B160" s="22"/>
    </row>
    <row r="161" spans="2:2" ht="13" x14ac:dyDescent="0.15">
      <c r="B161" s="22"/>
    </row>
    <row r="162" spans="2:2" ht="13" x14ac:dyDescent="0.15">
      <c r="B162" s="22"/>
    </row>
    <row r="163" spans="2:2" ht="13" x14ac:dyDescent="0.15">
      <c r="B163" s="22"/>
    </row>
    <row r="164" spans="2:2" ht="13" x14ac:dyDescent="0.15">
      <c r="B164" s="22"/>
    </row>
    <row r="165" spans="2:2" ht="13" x14ac:dyDescent="0.15">
      <c r="B165" s="22"/>
    </row>
    <row r="166" spans="2:2" ht="13" x14ac:dyDescent="0.15">
      <c r="B166" s="22"/>
    </row>
    <row r="167" spans="2:2" ht="13" x14ac:dyDescent="0.15">
      <c r="B167" s="22"/>
    </row>
    <row r="168" spans="2:2" ht="13" x14ac:dyDescent="0.15">
      <c r="B168" s="22"/>
    </row>
    <row r="169" spans="2:2" ht="13" x14ac:dyDescent="0.15">
      <c r="B169" s="22"/>
    </row>
    <row r="170" spans="2:2" ht="13" x14ac:dyDescent="0.15">
      <c r="B170" s="22"/>
    </row>
    <row r="171" spans="2:2" ht="13" x14ac:dyDescent="0.15">
      <c r="B171" s="22"/>
    </row>
    <row r="172" spans="2:2" ht="13" x14ac:dyDescent="0.15">
      <c r="B172" s="22"/>
    </row>
    <row r="173" spans="2:2" ht="13" x14ac:dyDescent="0.15">
      <c r="B173" s="22"/>
    </row>
    <row r="174" spans="2:2" ht="13" x14ac:dyDescent="0.15">
      <c r="B174" s="22"/>
    </row>
    <row r="175" spans="2:2" ht="13" x14ac:dyDescent="0.15">
      <c r="B175" s="22"/>
    </row>
    <row r="176" spans="2:2" ht="13" x14ac:dyDescent="0.15">
      <c r="B176" s="22"/>
    </row>
    <row r="177" spans="2:2" ht="13" x14ac:dyDescent="0.15">
      <c r="B177" s="22"/>
    </row>
    <row r="178" spans="2:2" ht="13" x14ac:dyDescent="0.15">
      <c r="B178" s="22"/>
    </row>
    <row r="179" spans="2:2" ht="13" x14ac:dyDescent="0.15">
      <c r="B179" s="22"/>
    </row>
    <row r="180" spans="2:2" ht="13" x14ac:dyDescent="0.15">
      <c r="B180" s="22"/>
    </row>
    <row r="181" spans="2:2" ht="13" x14ac:dyDescent="0.15">
      <c r="B181" s="22"/>
    </row>
    <row r="182" spans="2:2" ht="13" x14ac:dyDescent="0.15">
      <c r="B182" s="22"/>
    </row>
    <row r="183" spans="2:2" ht="13" x14ac:dyDescent="0.15">
      <c r="B183" s="22"/>
    </row>
    <row r="184" spans="2:2" ht="13" x14ac:dyDescent="0.15">
      <c r="B184" s="22"/>
    </row>
    <row r="185" spans="2:2" ht="13" x14ac:dyDescent="0.15">
      <c r="B185" s="22"/>
    </row>
    <row r="186" spans="2:2" ht="13" x14ac:dyDescent="0.15">
      <c r="B186" s="22"/>
    </row>
    <row r="187" spans="2:2" ht="13" x14ac:dyDescent="0.15">
      <c r="B187" s="22"/>
    </row>
    <row r="188" spans="2:2" ht="13" x14ac:dyDescent="0.15">
      <c r="B188" s="22"/>
    </row>
    <row r="189" spans="2:2" ht="13" x14ac:dyDescent="0.15">
      <c r="B189" s="22"/>
    </row>
    <row r="190" spans="2:2" ht="13" x14ac:dyDescent="0.15">
      <c r="B190" s="22"/>
    </row>
    <row r="191" spans="2:2" ht="13" x14ac:dyDescent="0.15">
      <c r="B191" s="22"/>
    </row>
    <row r="192" spans="2:2" ht="13" x14ac:dyDescent="0.15">
      <c r="B192" s="22"/>
    </row>
    <row r="193" spans="2:2" ht="13" x14ac:dyDescent="0.15">
      <c r="B193" s="22"/>
    </row>
    <row r="194" spans="2:2" ht="13" x14ac:dyDescent="0.15">
      <c r="B194" s="22"/>
    </row>
    <row r="195" spans="2:2" ht="13" x14ac:dyDescent="0.15">
      <c r="B195" s="22"/>
    </row>
    <row r="196" spans="2:2" ht="13" x14ac:dyDescent="0.15">
      <c r="B196" s="22"/>
    </row>
    <row r="197" spans="2:2" ht="13" x14ac:dyDescent="0.15">
      <c r="B197" s="22"/>
    </row>
    <row r="198" spans="2:2" ht="13" x14ac:dyDescent="0.15">
      <c r="B198" s="22"/>
    </row>
    <row r="199" spans="2:2" ht="13" x14ac:dyDescent="0.15">
      <c r="B199" s="22"/>
    </row>
    <row r="200" spans="2:2" ht="13" x14ac:dyDescent="0.15">
      <c r="B200" s="22"/>
    </row>
    <row r="201" spans="2:2" ht="13" x14ac:dyDescent="0.15">
      <c r="B201" s="22"/>
    </row>
    <row r="202" spans="2:2" ht="13" x14ac:dyDescent="0.15">
      <c r="B202" s="22"/>
    </row>
    <row r="203" spans="2:2" ht="13" x14ac:dyDescent="0.15">
      <c r="B203" s="22"/>
    </row>
    <row r="204" spans="2:2" ht="13" x14ac:dyDescent="0.15">
      <c r="B204" s="22"/>
    </row>
    <row r="205" spans="2:2" ht="13" x14ac:dyDescent="0.15">
      <c r="B205" s="22"/>
    </row>
    <row r="206" spans="2:2" ht="13" x14ac:dyDescent="0.15">
      <c r="B206" s="22"/>
    </row>
    <row r="207" spans="2:2" ht="13" x14ac:dyDescent="0.15">
      <c r="B207" s="22"/>
    </row>
    <row r="208" spans="2:2" ht="13" x14ac:dyDescent="0.15">
      <c r="B208" s="22"/>
    </row>
    <row r="209" spans="2:2" ht="13" x14ac:dyDescent="0.15">
      <c r="B209" s="22"/>
    </row>
    <row r="210" spans="2:2" ht="13" x14ac:dyDescent="0.15">
      <c r="B210" s="22"/>
    </row>
    <row r="211" spans="2:2" ht="13" x14ac:dyDescent="0.15">
      <c r="B211" s="22"/>
    </row>
    <row r="212" spans="2:2" ht="13" x14ac:dyDescent="0.15">
      <c r="B212" s="22"/>
    </row>
    <row r="213" spans="2:2" ht="13" x14ac:dyDescent="0.15">
      <c r="B213" s="22"/>
    </row>
    <row r="214" spans="2:2" ht="13" x14ac:dyDescent="0.15">
      <c r="B214" s="22"/>
    </row>
    <row r="215" spans="2:2" ht="13" x14ac:dyDescent="0.15">
      <c r="B215" s="22"/>
    </row>
    <row r="216" spans="2:2" ht="13" x14ac:dyDescent="0.15">
      <c r="B216" s="22"/>
    </row>
    <row r="217" spans="2:2" ht="13" x14ac:dyDescent="0.15">
      <c r="B217" s="22"/>
    </row>
    <row r="218" spans="2:2" ht="13" x14ac:dyDescent="0.15">
      <c r="B218" s="22"/>
    </row>
    <row r="219" spans="2:2" ht="13" x14ac:dyDescent="0.15">
      <c r="B219" s="22"/>
    </row>
    <row r="220" spans="2:2" ht="13" x14ac:dyDescent="0.15">
      <c r="B220" s="22"/>
    </row>
    <row r="221" spans="2:2" ht="13" x14ac:dyDescent="0.15">
      <c r="B221" s="22"/>
    </row>
    <row r="222" spans="2:2" ht="13" x14ac:dyDescent="0.15">
      <c r="B222" s="22"/>
    </row>
    <row r="223" spans="2:2" ht="13" x14ac:dyDescent="0.15">
      <c r="B223" s="22"/>
    </row>
    <row r="224" spans="2:2" ht="13" x14ac:dyDescent="0.15">
      <c r="B224" s="22"/>
    </row>
    <row r="225" spans="2:2" ht="13" x14ac:dyDescent="0.15">
      <c r="B225" s="22"/>
    </row>
    <row r="226" spans="2:2" ht="13" x14ac:dyDescent="0.15">
      <c r="B226" s="22"/>
    </row>
    <row r="227" spans="2:2" ht="13" x14ac:dyDescent="0.15">
      <c r="B227" s="22"/>
    </row>
    <row r="228" spans="2:2" ht="13" x14ac:dyDescent="0.15">
      <c r="B228" s="22"/>
    </row>
    <row r="229" spans="2:2" ht="13" x14ac:dyDescent="0.15">
      <c r="B229" s="22"/>
    </row>
    <row r="230" spans="2:2" ht="13" x14ac:dyDescent="0.15">
      <c r="B230" s="22"/>
    </row>
    <row r="231" spans="2:2" ht="13" x14ac:dyDescent="0.15">
      <c r="B231" s="22"/>
    </row>
    <row r="232" spans="2:2" ht="13" x14ac:dyDescent="0.15">
      <c r="B232" s="22"/>
    </row>
    <row r="233" spans="2:2" ht="13" x14ac:dyDescent="0.15">
      <c r="B233" s="22"/>
    </row>
    <row r="234" spans="2:2" ht="13" x14ac:dyDescent="0.15">
      <c r="B234" s="22"/>
    </row>
    <row r="235" spans="2:2" ht="13" x14ac:dyDescent="0.15">
      <c r="B235" s="22"/>
    </row>
    <row r="236" spans="2:2" ht="13" x14ac:dyDescent="0.15">
      <c r="B236" s="22"/>
    </row>
    <row r="237" spans="2:2" ht="13" x14ac:dyDescent="0.15">
      <c r="B237" s="22"/>
    </row>
    <row r="238" spans="2:2" ht="13" x14ac:dyDescent="0.15">
      <c r="B238" s="22"/>
    </row>
    <row r="239" spans="2:2" ht="13" x14ac:dyDescent="0.15">
      <c r="B239" s="22"/>
    </row>
    <row r="240" spans="2:2" ht="13" x14ac:dyDescent="0.15">
      <c r="B240" s="22"/>
    </row>
    <row r="241" spans="2:2" ht="13" x14ac:dyDescent="0.15">
      <c r="B241" s="22"/>
    </row>
    <row r="242" spans="2:2" ht="13" x14ac:dyDescent="0.15">
      <c r="B242" s="22"/>
    </row>
    <row r="243" spans="2:2" ht="13" x14ac:dyDescent="0.15">
      <c r="B243" s="22"/>
    </row>
    <row r="244" spans="2:2" ht="13" x14ac:dyDescent="0.15">
      <c r="B244" s="22"/>
    </row>
    <row r="245" spans="2:2" ht="13" x14ac:dyDescent="0.15">
      <c r="B245" s="22"/>
    </row>
    <row r="246" spans="2:2" ht="13" x14ac:dyDescent="0.15">
      <c r="B246" s="22"/>
    </row>
    <row r="247" spans="2:2" ht="13" x14ac:dyDescent="0.15">
      <c r="B247" s="22"/>
    </row>
    <row r="248" spans="2:2" ht="13" x14ac:dyDescent="0.15">
      <c r="B248" s="22"/>
    </row>
    <row r="249" spans="2:2" ht="13" x14ac:dyDescent="0.15">
      <c r="B249" s="22"/>
    </row>
    <row r="250" spans="2:2" ht="13" x14ac:dyDescent="0.15">
      <c r="B250" s="22"/>
    </row>
    <row r="251" spans="2:2" ht="13" x14ac:dyDescent="0.15">
      <c r="B251" s="22"/>
    </row>
    <row r="252" spans="2:2" ht="13" x14ac:dyDescent="0.15">
      <c r="B252" s="22"/>
    </row>
    <row r="253" spans="2:2" ht="13" x14ac:dyDescent="0.15">
      <c r="B253" s="22"/>
    </row>
    <row r="254" spans="2:2" ht="13" x14ac:dyDescent="0.15">
      <c r="B254" s="22"/>
    </row>
    <row r="255" spans="2:2" ht="13" x14ac:dyDescent="0.15">
      <c r="B255" s="22"/>
    </row>
    <row r="256" spans="2:2" ht="13" x14ac:dyDescent="0.15">
      <c r="B256" s="22"/>
    </row>
    <row r="257" spans="2:2" ht="13" x14ac:dyDescent="0.15">
      <c r="B257" s="22"/>
    </row>
    <row r="258" spans="2:2" ht="13" x14ac:dyDescent="0.15">
      <c r="B258" s="22"/>
    </row>
    <row r="259" spans="2:2" ht="13" x14ac:dyDescent="0.15">
      <c r="B259" s="22"/>
    </row>
    <row r="260" spans="2:2" ht="13" x14ac:dyDescent="0.15">
      <c r="B260" s="22"/>
    </row>
    <row r="261" spans="2:2" ht="13" x14ac:dyDescent="0.15">
      <c r="B261" s="22"/>
    </row>
    <row r="262" spans="2:2" ht="13" x14ac:dyDescent="0.15">
      <c r="B262" s="22"/>
    </row>
    <row r="263" spans="2:2" ht="13" x14ac:dyDescent="0.15">
      <c r="B263" s="22"/>
    </row>
    <row r="264" spans="2:2" ht="13" x14ac:dyDescent="0.15">
      <c r="B264" s="22"/>
    </row>
    <row r="265" spans="2:2" ht="13" x14ac:dyDescent="0.15">
      <c r="B265" s="22"/>
    </row>
    <row r="266" spans="2:2" ht="13" x14ac:dyDescent="0.15">
      <c r="B266" s="22"/>
    </row>
    <row r="267" spans="2:2" ht="13" x14ac:dyDescent="0.15">
      <c r="B267" s="22"/>
    </row>
    <row r="268" spans="2:2" ht="13" x14ac:dyDescent="0.15">
      <c r="B268" s="22"/>
    </row>
    <row r="269" spans="2:2" ht="13" x14ac:dyDescent="0.15">
      <c r="B269" s="22"/>
    </row>
    <row r="270" spans="2:2" ht="13" x14ac:dyDescent="0.15">
      <c r="B270" s="22"/>
    </row>
    <row r="271" spans="2:2" ht="13" x14ac:dyDescent="0.15">
      <c r="B271" s="22"/>
    </row>
    <row r="272" spans="2:2" ht="13" x14ac:dyDescent="0.15">
      <c r="B272" s="22"/>
    </row>
    <row r="273" spans="2:2" ht="13" x14ac:dyDescent="0.15">
      <c r="B273" s="22"/>
    </row>
    <row r="274" spans="2:2" ht="13" x14ac:dyDescent="0.15">
      <c r="B274" s="22"/>
    </row>
    <row r="275" spans="2:2" ht="13" x14ac:dyDescent="0.15">
      <c r="B275" s="22"/>
    </row>
    <row r="276" spans="2:2" ht="13" x14ac:dyDescent="0.15">
      <c r="B276" s="22"/>
    </row>
    <row r="277" spans="2:2" ht="13" x14ac:dyDescent="0.15">
      <c r="B277" s="22"/>
    </row>
    <row r="278" spans="2:2" ht="13" x14ac:dyDescent="0.15">
      <c r="B278" s="22"/>
    </row>
    <row r="279" spans="2:2" ht="13" x14ac:dyDescent="0.15">
      <c r="B279" s="22"/>
    </row>
    <row r="280" spans="2:2" ht="13" x14ac:dyDescent="0.15">
      <c r="B280" s="22"/>
    </row>
    <row r="281" spans="2:2" ht="13" x14ac:dyDescent="0.15">
      <c r="B281" s="22"/>
    </row>
    <row r="282" spans="2:2" ht="13" x14ac:dyDescent="0.15">
      <c r="B282" s="22"/>
    </row>
    <row r="283" spans="2:2" ht="13" x14ac:dyDescent="0.15">
      <c r="B283" s="22"/>
    </row>
    <row r="284" spans="2:2" ht="13" x14ac:dyDescent="0.15">
      <c r="B284" s="22"/>
    </row>
    <row r="285" spans="2:2" ht="13" x14ac:dyDescent="0.15">
      <c r="B285" s="22"/>
    </row>
    <row r="286" spans="2:2" ht="13" x14ac:dyDescent="0.15">
      <c r="B286" s="22"/>
    </row>
    <row r="287" spans="2:2" ht="13" x14ac:dyDescent="0.15">
      <c r="B287" s="22"/>
    </row>
    <row r="288" spans="2:2" ht="13" x14ac:dyDescent="0.15">
      <c r="B288" s="22"/>
    </row>
    <row r="289" spans="2:2" ht="13" x14ac:dyDescent="0.15">
      <c r="B289" s="22"/>
    </row>
    <row r="290" spans="2:2" ht="13" x14ac:dyDescent="0.15">
      <c r="B290" s="22"/>
    </row>
    <row r="291" spans="2:2" ht="13" x14ac:dyDescent="0.15">
      <c r="B291" s="22"/>
    </row>
    <row r="292" spans="2:2" ht="13" x14ac:dyDescent="0.15">
      <c r="B292" s="22"/>
    </row>
    <row r="293" spans="2:2" ht="13" x14ac:dyDescent="0.15">
      <c r="B293" s="22"/>
    </row>
    <row r="294" spans="2:2" ht="13" x14ac:dyDescent="0.15">
      <c r="B294" s="22"/>
    </row>
    <row r="295" spans="2:2" ht="13" x14ac:dyDescent="0.15">
      <c r="B295" s="22"/>
    </row>
    <row r="296" spans="2:2" ht="13" x14ac:dyDescent="0.15">
      <c r="B296" s="22"/>
    </row>
    <row r="297" spans="2:2" ht="13" x14ac:dyDescent="0.15">
      <c r="B297" s="22"/>
    </row>
    <row r="298" spans="2:2" ht="13" x14ac:dyDescent="0.15">
      <c r="B298" s="22"/>
    </row>
    <row r="299" spans="2:2" ht="13" x14ac:dyDescent="0.15">
      <c r="B299" s="22"/>
    </row>
    <row r="300" spans="2:2" ht="13" x14ac:dyDescent="0.15">
      <c r="B300" s="22"/>
    </row>
    <row r="301" spans="2:2" ht="13" x14ac:dyDescent="0.15">
      <c r="B301" s="22"/>
    </row>
    <row r="302" spans="2:2" ht="13" x14ac:dyDescent="0.15">
      <c r="B302" s="22"/>
    </row>
    <row r="303" spans="2:2" ht="13" x14ac:dyDescent="0.15">
      <c r="B303" s="22"/>
    </row>
    <row r="304" spans="2:2" ht="13" x14ac:dyDescent="0.15">
      <c r="B304" s="22"/>
    </row>
    <row r="305" spans="2:2" ht="13" x14ac:dyDescent="0.15">
      <c r="B305" s="22"/>
    </row>
    <row r="306" spans="2:2" ht="13" x14ac:dyDescent="0.15">
      <c r="B306" s="22"/>
    </row>
    <row r="307" spans="2:2" ht="13" x14ac:dyDescent="0.15">
      <c r="B307" s="22"/>
    </row>
    <row r="308" spans="2:2" ht="13" x14ac:dyDescent="0.15">
      <c r="B308" s="22"/>
    </row>
    <row r="309" spans="2:2" ht="13" x14ac:dyDescent="0.15">
      <c r="B309" s="22"/>
    </row>
    <row r="310" spans="2:2" ht="13" x14ac:dyDescent="0.15">
      <c r="B310" s="22"/>
    </row>
    <row r="311" spans="2:2" ht="13" x14ac:dyDescent="0.15">
      <c r="B311" s="22"/>
    </row>
    <row r="312" spans="2:2" ht="13" x14ac:dyDescent="0.15">
      <c r="B312" s="22"/>
    </row>
    <row r="313" spans="2:2" ht="13" x14ac:dyDescent="0.15">
      <c r="B313" s="22"/>
    </row>
    <row r="314" spans="2:2" ht="13" x14ac:dyDescent="0.15">
      <c r="B314" s="22"/>
    </row>
    <row r="315" spans="2:2" ht="13" x14ac:dyDescent="0.15">
      <c r="B315" s="22"/>
    </row>
    <row r="316" spans="2:2" ht="13" x14ac:dyDescent="0.15">
      <c r="B316" s="22"/>
    </row>
    <row r="317" spans="2:2" ht="13" x14ac:dyDescent="0.15">
      <c r="B317" s="22"/>
    </row>
    <row r="318" spans="2:2" ht="13" x14ac:dyDescent="0.15">
      <c r="B318" s="22"/>
    </row>
    <row r="319" spans="2:2" ht="13" x14ac:dyDescent="0.15">
      <c r="B319" s="22"/>
    </row>
    <row r="320" spans="2:2" ht="13" x14ac:dyDescent="0.15">
      <c r="B320" s="22"/>
    </row>
    <row r="321" spans="2:2" ht="13" x14ac:dyDescent="0.15">
      <c r="B321" s="22"/>
    </row>
    <row r="322" spans="2:2" ht="13" x14ac:dyDescent="0.15">
      <c r="B322" s="22"/>
    </row>
    <row r="323" spans="2:2" ht="13" x14ac:dyDescent="0.15">
      <c r="B323" s="22"/>
    </row>
    <row r="324" spans="2:2" ht="13" x14ac:dyDescent="0.15">
      <c r="B324" s="22"/>
    </row>
    <row r="325" spans="2:2" ht="13" x14ac:dyDescent="0.15">
      <c r="B325" s="22"/>
    </row>
    <row r="326" spans="2:2" ht="13" x14ac:dyDescent="0.15">
      <c r="B326" s="22"/>
    </row>
    <row r="327" spans="2:2" ht="13" x14ac:dyDescent="0.15">
      <c r="B327" s="22"/>
    </row>
    <row r="328" spans="2:2" ht="13" x14ac:dyDescent="0.15">
      <c r="B328" s="22"/>
    </row>
    <row r="329" spans="2:2" ht="13" x14ac:dyDescent="0.15">
      <c r="B329" s="22"/>
    </row>
    <row r="330" spans="2:2" ht="13" x14ac:dyDescent="0.15">
      <c r="B330" s="22"/>
    </row>
    <row r="331" spans="2:2" ht="13" x14ac:dyDescent="0.15">
      <c r="B331" s="22"/>
    </row>
    <row r="332" spans="2:2" ht="13" x14ac:dyDescent="0.15">
      <c r="B332" s="22"/>
    </row>
    <row r="333" spans="2:2" ht="13" x14ac:dyDescent="0.15">
      <c r="B333" s="22"/>
    </row>
    <row r="334" spans="2:2" ht="13" x14ac:dyDescent="0.15">
      <c r="B334" s="22"/>
    </row>
    <row r="335" spans="2:2" ht="13" x14ac:dyDescent="0.15">
      <c r="B335" s="22"/>
    </row>
    <row r="336" spans="2:2" ht="13" x14ac:dyDescent="0.15">
      <c r="B336" s="22"/>
    </row>
    <row r="337" spans="2:2" ht="13" x14ac:dyDescent="0.15">
      <c r="B337" s="22"/>
    </row>
    <row r="338" spans="2:2" ht="13" x14ac:dyDescent="0.15">
      <c r="B338" s="22"/>
    </row>
    <row r="339" spans="2:2" ht="13" x14ac:dyDescent="0.15">
      <c r="B339" s="22"/>
    </row>
    <row r="340" spans="2:2" ht="13" x14ac:dyDescent="0.15">
      <c r="B340" s="22"/>
    </row>
    <row r="341" spans="2:2" ht="13" x14ac:dyDescent="0.15">
      <c r="B341" s="22"/>
    </row>
    <row r="342" spans="2:2" ht="13" x14ac:dyDescent="0.15">
      <c r="B342" s="22"/>
    </row>
    <row r="343" spans="2:2" ht="13" x14ac:dyDescent="0.15">
      <c r="B343" s="22"/>
    </row>
    <row r="344" spans="2:2" ht="13" x14ac:dyDescent="0.15">
      <c r="B344" s="22"/>
    </row>
    <row r="345" spans="2:2" ht="13" x14ac:dyDescent="0.15">
      <c r="B345" s="22"/>
    </row>
    <row r="346" spans="2:2" ht="13" x14ac:dyDescent="0.15">
      <c r="B346" s="22"/>
    </row>
    <row r="347" spans="2:2" ht="13" x14ac:dyDescent="0.15">
      <c r="B347" s="22"/>
    </row>
    <row r="348" spans="2:2" ht="13" x14ac:dyDescent="0.15">
      <c r="B348" s="22"/>
    </row>
    <row r="349" spans="2:2" ht="13" x14ac:dyDescent="0.15">
      <c r="B349" s="22"/>
    </row>
    <row r="350" spans="2:2" ht="13" x14ac:dyDescent="0.15">
      <c r="B350" s="22"/>
    </row>
    <row r="351" spans="2:2" ht="13" x14ac:dyDescent="0.15">
      <c r="B351" s="22"/>
    </row>
    <row r="352" spans="2:2" ht="13" x14ac:dyDescent="0.15">
      <c r="B352" s="22"/>
    </row>
    <row r="353" spans="2:2" ht="13" x14ac:dyDescent="0.15">
      <c r="B353" s="22"/>
    </row>
    <row r="354" spans="2:2" ht="13" x14ac:dyDescent="0.15">
      <c r="B354" s="22"/>
    </row>
    <row r="355" spans="2:2" ht="13" x14ac:dyDescent="0.15">
      <c r="B355" s="22"/>
    </row>
    <row r="356" spans="2:2" ht="13" x14ac:dyDescent="0.15">
      <c r="B356" s="22"/>
    </row>
    <row r="357" spans="2:2" ht="13" x14ac:dyDescent="0.15">
      <c r="B357" s="22"/>
    </row>
    <row r="358" spans="2:2" ht="13" x14ac:dyDescent="0.15">
      <c r="B358" s="22"/>
    </row>
    <row r="359" spans="2:2" ht="13" x14ac:dyDescent="0.15">
      <c r="B359" s="22"/>
    </row>
    <row r="360" spans="2:2" ht="13" x14ac:dyDescent="0.15">
      <c r="B360" s="22"/>
    </row>
    <row r="361" spans="2:2" ht="13" x14ac:dyDescent="0.15">
      <c r="B361" s="22"/>
    </row>
    <row r="362" spans="2:2" ht="13" x14ac:dyDescent="0.15">
      <c r="B362" s="22"/>
    </row>
    <row r="363" spans="2:2" ht="13" x14ac:dyDescent="0.15">
      <c r="B363" s="22"/>
    </row>
    <row r="364" spans="2:2" ht="13" x14ac:dyDescent="0.15">
      <c r="B364" s="22"/>
    </row>
    <row r="365" spans="2:2" ht="13" x14ac:dyDescent="0.15">
      <c r="B365" s="22"/>
    </row>
    <row r="366" spans="2:2" ht="13" x14ac:dyDescent="0.15">
      <c r="B366" s="22"/>
    </row>
    <row r="367" spans="2:2" ht="13" x14ac:dyDescent="0.15">
      <c r="B367" s="22"/>
    </row>
    <row r="368" spans="2:2" ht="13" x14ac:dyDescent="0.15">
      <c r="B368" s="22"/>
    </row>
    <row r="369" spans="2:2" ht="13" x14ac:dyDescent="0.15">
      <c r="B369" s="22"/>
    </row>
    <row r="370" spans="2:2" ht="13" x14ac:dyDescent="0.15">
      <c r="B370" s="22"/>
    </row>
    <row r="371" spans="2:2" ht="13" x14ac:dyDescent="0.15">
      <c r="B371" s="22"/>
    </row>
    <row r="372" spans="2:2" ht="13" x14ac:dyDescent="0.15">
      <c r="B372" s="22"/>
    </row>
    <row r="373" spans="2:2" ht="13" x14ac:dyDescent="0.15">
      <c r="B373" s="22"/>
    </row>
    <row r="374" spans="2:2" ht="13" x14ac:dyDescent="0.15">
      <c r="B374" s="22"/>
    </row>
    <row r="375" spans="2:2" ht="13" x14ac:dyDescent="0.15">
      <c r="B375" s="22"/>
    </row>
    <row r="376" spans="2:2" ht="13" x14ac:dyDescent="0.15">
      <c r="B376" s="22"/>
    </row>
    <row r="377" spans="2:2" ht="13" x14ac:dyDescent="0.15">
      <c r="B377" s="22"/>
    </row>
    <row r="378" spans="2:2" ht="13" x14ac:dyDescent="0.15">
      <c r="B378" s="22"/>
    </row>
    <row r="379" spans="2:2" ht="13" x14ac:dyDescent="0.15">
      <c r="B379" s="22"/>
    </row>
    <row r="380" spans="2:2" ht="13" x14ac:dyDescent="0.15">
      <c r="B380" s="22"/>
    </row>
    <row r="381" spans="2:2" ht="13" x14ac:dyDescent="0.15">
      <c r="B381" s="22"/>
    </row>
    <row r="382" spans="2:2" ht="13" x14ac:dyDescent="0.15">
      <c r="B382" s="22"/>
    </row>
    <row r="383" spans="2:2" ht="13" x14ac:dyDescent="0.15">
      <c r="B383" s="22"/>
    </row>
    <row r="384" spans="2:2" ht="13" x14ac:dyDescent="0.15">
      <c r="B384" s="22"/>
    </row>
    <row r="385" spans="2:2" ht="13" x14ac:dyDescent="0.15">
      <c r="B385" s="22"/>
    </row>
    <row r="386" spans="2:2" ht="13" x14ac:dyDescent="0.15">
      <c r="B386" s="22"/>
    </row>
    <row r="387" spans="2:2" ht="13" x14ac:dyDescent="0.15">
      <c r="B387" s="22"/>
    </row>
    <row r="388" spans="2:2" ht="13" x14ac:dyDescent="0.15">
      <c r="B388" s="22"/>
    </row>
    <row r="389" spans="2:2" ht="13" x14ac:dyDescent="0.15">
      <c r="B389" s="22"/>
    </row>
    <row r="390" spans="2:2" ht="13" x14ac:dyDescent="0.15">
      <c r="B390" s="22"/>
    </row>
    <row r="391" spans="2:2" ht="13" x14ac:dyDescent="0.15">
      <c r="B391" s="22"/>
    </row>
    <row r="392" spans="2:2" ht="13" x14ac:dyDescent="0.15">
      <c r="B392" s="22"/>
    </row>
    <row r="393" spans="2:2" ht="13" x14ac:dyDescent="0.15">
      <c r="B393" s="22"/>
    </row>
    <row r="394" spans="2:2" ht="13" x14ac:dyDescent="0.15">
      <c r="B394" s="22"/>
    </row>
    <row r="395" spans="2:2" ht="13" x14ac:dyDescent="0.15">
      <c r="B395" s="22"/>
    </row>
    <row r="396" spans="2:2" ht="13" x14ac:dyDescent="0.15">
      <c r="B396" s="22"/>
    </row>
    <row r="397" spans="2:2" ht="13" x14ac:dyDescent="0.15">
      <c r="B397" s="22"/>
    </row>
    <row r="398" spans="2:2" ht="13" x14ac:dyDescent="0.15">
      <c r="B398" s="22"/>
    </row>
    <row r="399" spans="2:2" ht="13" x14ac:dyDescent="0.15">
      <c r="B399" s="22"/>
    </row>
    <row r="400" spans="2:2" ht="13" x14ac:dyDescent="0.15">
      <c r="B400" s="22"/>
    </row>
    <row r="401" spans="2:2" ht="13" x14ac:dyDescent="0.15">
      <c r="B401" s="22"/>
    </row>
    <row r="402" spans="2:2" ht="13" x14ac:dyDescent="0.15">
      <c r="B402" s="22"/>
    </row>
    <row r="403" spans="2:2" ht="13" x14ac:dyDescent="0.15">
      <c r="B403" s="22"/>
    </row>
    <row r="404" spans="2:2" ht="13" x14ac:dyDescent="0.15">
      <c r="B404" s="22"/>
    </row>
    <row r="405" spans="2:2" ht="13" x14ac:dyDescent="0.15">
      <c r="B405" s="22"/>
    </row>
    <row r="406" spans="2:2" ht="13" x14ac:dyDescent="0.15">
      <c r="B406" s="22"/>
    </row>
    <row r="407" spans="2:2" ht="13" x14ac:dyDescent="0.15">
      <c r="B407" s="22"/>
    </row>
    <row r="408" spans="2:2" ht="13" x14ac:dyDescent="0.15">
      <c r="B408" s="22"/>
    </row>
    <row r="409" spans="2:2" ht="13" x14ac:dyDescent="0.15">
      <c r="B409" s="22"/>
    </row>
    <row r="410" spans="2:2" ht="13" x14ac:dyDescent="0.15">
      <c r="B410" s="22"/>
    </row>
    <row r="411" spans="2:2" ht="13" x14ac:dyDescent="0.15">
      <c r="B411" s="22"/>
    </row>
    <row r="412" spans="2:2" ht="13" x14ac:dyDescent="0.15">
      <c r="B412" s="22"/>
    </row>
    <row r="413" spans="2:2" ht="13" x14ac:dyDescent="0.15">
      <c r="B413" s="22"/>
    </row>
    <row r="414" spans="2:2" ht="13" x14ac:dyDescent="0.15">
      <c r="B414" s="22"/>
    </row>
    <row r="415" spans="2:2" ht="13" x14ac:dyDescent="0.15">
      <c r="B415" s="22"/>
    </row>
    <row r="416" spans="2:2" ht="13" x14ac:dyDescent="0.15">
      <c r="B416" s="22"/>
    </row>
    <row r="417" spans="2:2" ht="13" x14ac:dyDescent="0.15">
      <c r="B417" s="22"/>
    </row>
    <row r="418" spans="2:2" ht="13" x14ac:dyDescent="0.15">
      <c r="B418" s="22"/>
    </row>
    <row r="419" spans="2:2" ht="13" x14ac:dyDescent="0.15">
      <c r="B419" s="22"/>
    </row>
    <row r="420" spans="2:2" ht="13" x14ac:dyDescent="0.15">
      <c r="B420" s="22"/>
    </row>
    <row r="421" spans="2:2" ht="13" x14ac:dyDescent="0.15">
      <c r="B421" s="22"/>
    </row>
    <row r="422" spans="2:2" ht="13" x14ac:dyDescent="0.15">
      <c r="B422" s="22"/>
    </row>
    <row r="423" spans="2:2" ht="13" x14ac:dyDescent="0.15">
      <c r="B423" s="22"/>
    </row>
    <row r="424" spans="2:2" ht="13" x14ac:dyDescent="0.15">
      <c r="B424" s="22"/>
    </row>
    <row r="425" spans="2:2" ht="13" x14ac:dyDescent="0.15">
      <c r="B425" s="22"/>
    </row>
    <row r="426" spans="2:2" ht="13" x14ac:dyDescent="0.15">
      <c r="B426" s="22"/>
    </row>
    <row r="427" spans="2:2" ht="13" x14ac:dyDescent="0.15">
      <c r="B427" s="22"/>
    </row>
    <row r="428" spans="2:2" ht="13" x14ac:dyDescent="0.15">
      <c r="B428" s="22"/>
    </row>
    <row r="429" spans="2:2" ht="13" x14ac:dyDescent="0.15">
      <c r="B429" s="22"/>
    </row>
    <row r="430" spans="2:2" ht="13" x14ac:dyDescent="0.15">
      <c r="B430" s="22"/>
    </row>
    <row r="431" spans="2:2" ht="13" x14ac:dyDescent="0.15">
      <c r="B431" s="22"/>
    </row>
    <row r="432" spans="2:2" ht="13" x14ac:dyDescent="0.15">
      <c r="B432" s="22"/>
    </row>
    <row r="433" spans="2:2" ht="13" x14ac:dyDescent="0.15">
      <c r="B433" s="22"/>
    </row>
    <row r="434" spans="2:2" ht="13" x14ac:dyDescent="0.15">
      <c r="B434" s="22"/>
    </row>
    <row r="435" spans="2:2" ht="13" x14ac:dyDescent="0.15">
      <c r="B435" s="22"/>
    </row>
    <row r="436" spans="2:2" ht="13" x14ac:dyDescent="0.15">
      <c r="B436" s="22"/>
    </row>
    <row r="437" spans="2:2" ht="13" x14ac:dyDescent="0.15">
      <c r="B437" s="22"/>
    </row>
    <row r="438" spans="2:2" ht="13" x14ac:dyDescent="0.15">
      <c r="B438" s="22"/>
    </row>
    <row r="439" spans="2:2" ht="13" x14ac:dyDescent="0.15">
      <c r="B439" s="22"/>
    </row>
    <row r="440" spans="2:2" ht="13" x14ac:dyDescent="0.15">
      <c r="B440" s="22"/>
    </row>
    <row r="441" spans="2:2" ht="13" x14ac:dyDescent="0.15">
      <c r="B441" s="22"/>
    </row>
    <row r="442" spans="2:2" ht="13" x14ac:dyDescent="0.15">
      <c r="B442" s="22"/>
    </row>
    <row r="443" spans="2:2" ht="13" x14ac:dyDescent="0.15">
      <c r="B443" s="22"/>
    </row>
    <row r="444" spans="2:2" ht="13" x14ac:dyDescent="0.15">
      <c r="B444" s="22"/>
    </row>
    <row r="445" spans="2:2" ht="13" x14ac:dyDescent="0.15">
      <c r="B445" s="22"/>
    </row>
    <row r="446" spans="2:2" ht="13" x14ac:dyDescent="0.15">
      <c r="B446" s="22"/>
    </row>
    <row r="447" spans="2:2" ht="13" x14ac:dyDescent="0.15">
      <c r="B447" s="22"/>
    </row>
    <row r="448" spans="2:2" ht="13" x14ac:dyDescent="0.15">
      <c r="B448" s="22"/>
    </row>
    <row r="449" spans="2:2" ht="13" x14ac:dyDescent="0.15">
      <c r="B449" s="22"/>
    </row>
    <row r="450" spans="2:2" ht="13" x14ac:dyDescent="0.15">
      <c r="B450" s="22"/>
    </row>
    <row r="451" spans="2:2" ht="13" x14ac:dyDescent="0.15">
      <c r="B451" s="22"/>
    </row>
    <row r="452" spans="2:2" ht="13" x14ac:dyDescent="0.15">
      <c r="B452" s="22"/>
    </row>
    <row r="453" spans="2:2" ht="13" x14ac:dyDescent="0.15">
      <c r="B453" s="22"/>
    </row>
    <row r="454" spans="2:2" ht="13" x14ac:dyDescent="0.15">
      <c r="B454" s="22"/>
    </row>
    <row r="455" spans="2:2" ht="13" x14ac:dyDescent="0.15">
      <c r="B455" s="22"/>
    </row>
    <row r="456" spans="2:2" ht="13" x14ac:dyDescent="0.15">
      <c r="B456" s="22"/>
    </row>
    <row r="457" spans="2:2" ht="13" x14ac:dyDescent="0.15">
      <c r="B457" s="22"/>
    </row>
    <row r="458" spans="2:2" ht="13" x14ac:dyDescent="0.15">
      <c r="B458" s="22"/>
    </row>
    <row r="459" spans="2:2" ht="13" x14ac:dyDescent="0.15">
      <c r="B459" s="22"/>
    </row>
    <row r="460" spans="2:2" ht="13" x14ac:dyDescent="0.15">
      <c r="B460" s="22"/>
    </row>
    <row r="461" spans="2:2" ht="13" x14ac:dyDescent="0.15">
      <c r="B461" s="22"/>
    </row>
    <row r="462" spans="2:2" ht="13" x14ac:dyDescent="0.15">
      <c r="B462" s="22"/>
    </row>
    <row r="463" spans="2:2" ht="13" x14ac:dyDescent="0.15">
      <c r="B463" s="22"/>
    </row>
    <row r="464" spans="2:2" ht="13" x14ac:dyDescent="0.15">
      <c r="B464" s="22"/>
    </row>
    <row r="465" spans="2:2" ht="13" x14ac:dyDescent="0.15">
      <c r="B465" s="22"/>
    </row>
    <row r="466" spans="2:2" ht="13" x14ac:dyDescent="0.15">
      <c r="B466" s="22"/>
    </row>
    <row r="467" spans="2:2" ht="13" x14ac:dyDescent="0.15">
      <c r="B467" s="22"/>
    </row>
    <row r="468" spans="2:2" ht="13" x14ac:dyDescent="0.15">
      <c r="B468" s="22"/>
    </row>
    <row r="469" spans="2:2" ht="13" x14ac:dyDescent="0.15">
      <c r="B469" s="22"/>
    </row>
    <row r="470" spans="2:2" ht="13" x14ac:dyDescent="0.15">
      <c r="B470" s="22"/>
    </row>
    <row r="471" spans="2:2" ht="13" x14ac:dyDescent="0.15">
      <c r="B471" s="22"/>
    </row>
    <row r="472" spans="2:2" ht="13" x14ac:dyDescent="0.15">
      <c r="B472" s="22"/>
    </row>
    <row r="473" spans="2:2" ht="13" x14ac:dyDescent="0.15">
      <c r="B473" s="22"/>
    </row>
    <row r="474" spans="2:2" ht="13" x14ac:dyDescent="0.15">
      <c r="B474" s="22"/>
    </row>
    <row r="475" spans="2:2" ht="13" x14ac:dyDescent="0.15">
      <c r="B475" s="22"/>
    </row>
    <row r="476" spans="2:2" ht="13" x14ac:dyDescent="0.15">
      <c r="B476" s="22"/>
    </row>
    <row r="477" spans="2:2" ht="13" x14ac:dyDescent="0.15">
      <c r="B477" s="22"/>
    </row>
    <row r="478" spans="2:2" ht="13" x14ac:dyDescent="0.15">
      <c r="B478" s="22"/>
    </row>
    <row r="479" spans="2:2" ht="13" x14ac:dyDescent="0.15">
      <c r="B479" s="22"/>
    </row>
    <row r="480" spans="2:2" ht="13" x14ac:dyDescent="0.15">
      <c r="B480" s="22"/>
    </row>
    <row r="481" spans="2:2" ht="13" x14ac:dyDescent="0.15">
      <c r="B481" s="22"/>
    </row>
    <row r="482" spans="2:2" ht="13" x14ac:dyDescent="0.15">
      <c r="B482" s="22"/>
    </row>
    <row r="483" spans="2:2" ht="13" x14ac:dyDescent="0.15">
      <c r="B483" s="22"/>
    </row>
    <row r="484" spans="2:2" ht="13" x14ac:dyDescent="0.15">
      <c r="B484" s="22"/>
    </row>
    <row r="485" spans="2:2" ht="13" x14ac:dyDescent="0.15">
      <c r="B485" s="22"/>
    </row>
    <row r="486" spans="2:2" ht="13" x14ac:dyDescent="0.15">
      <c r="B486" s="22"/>
    </row>
    <row r="487" spans="2:2" ht="13" x14ac:dyDescent="0.15">
      <c r="B487" s="22"/>
    </row>
    <row r="488" spans="2:2" ht="13" x14ac:dyDescent="0.15">
      <c r="B488" s="22"/>
    </row>
    <row r="489" spans="2:2" ht="13" x14ac:dyDescent="0.15">
      <c r="B489" s="22"/>
    </row>
    <row r="490" spans="2:2" ht="13" x14ac:dyDescent="0.15">
      <c r="B490" s="22"/>
    </row>
    <row r="491" spans="2:2" ht="13" x14ac:dyDescent="0.15">
      <c r="B491" s="22"/>
    </row>
    <row r="492" spans="2:2" ht="13" x14ac:dyDescent="0.15">
      <c r="B492" s="22"/>
    </row>
    <row r="493" spans="2:2" ht="13" x14ac:dyDescent="0.15">
      <c r="B493" s="22"/>
    </row>
    <row r="494" spans="2:2" ht="13" x14ac:dyDescent="0.15">
      <c r="B494" s="22"/>
    </row>
    <row r="495" spans="2:2" ht="13" x14ac:dyDescent="0.15">
      <c r="B495" s="22"/>
    </row>
    <row r="496" spans="2:2" ht="13" x14ac:dyDescent="0.15">
      <c r="B496" s="22"/>
    </row>
    <row r="497" spans="2:2" ht="13" x14ac:dyDescent="0.15">
      <c r="B497" s="22"/>
    </row>
    <row r="498" spans="2:2" ht="13" x14ac:dyDescent="0.15">
      <c r="B498" s="22"/>
    </row>
    <row r="499" spans="2:2" ht="13" x14ac:dyDescent="0.15">
      <c r="B499" s="22"/>
    </row>
    <row r="500" spans="2:2" ht="13" x14ac:dyDescent="0.15">
      <c r="B500" s="22"/>
    </row>
    <row r="501" spans="2:2" ht="13" x14ac:dyDescent="0.15">
      <c r="B501" s="22"/>
    </row>
    <row r="502" spans="2:2" ht="13" x14ac:dyDescent="0.15">
      <c r="B502" s="22"/>
    </row>
    <row r="503" spans="2:2" ht="13" x14ac:dyDescent="0.15">
      <c r="B503" s="22"/>
    </row>
    <row r="504" spans="2:2" ht="13" x14ac:dyDescent="0.15">
      <c r="B504" s="22"/>
    </row>
    <row r="505" spans="2:2" ht="13" x14ac:dyDescent="0.15">
      <c r="B505" s="22"/>
    </row>
    <row r="506" spans="2:2" ht="13" x14ac:dyDescent="0.15">
      <c r="B506" s="22"/>
    </row>
    <row r="507" spans="2:2" ht="13" x14ac:dyDescent="0.15">
      <c r="B507" s="22"/>
    </row>
    <row r="508" spans="2:2" ht="13" x14ac:dyDescent="0.15">
      <c r="B508" s="22"/>
    </row>
    <row r="509" spans="2:2" ht="13" x14ac:dyDescent="0.15">
      <c r="B509" s="22"/>
    </row>
    <row r="510" spans="2:2" ht="13" x14ac:dyDescent="0.15">
      <c r="B510" s="22"/>
    </row>
    <row r="511" spans="2:2" ht="13" x14ac:dyDescent="0.15">
      <c r="B511" s="22"/>
    </row>
    <row r="512" spans="2:2" ht="13" x14ac:dyDescent="0.15">
      <c r="B512" s="22"/>
    </row>
    <row r="513" spans="2:2" ht="13" x14ac:dyDescent="0.15">
      <c r="B513" s="22"/>
    </row>
    <row r="514" spans="2:2" ht="13" x14ac:dyDescent="0.15">
      <c r="B514" s="22"/>
    </row>
    <row r="515" spans="2:2" ht="13" x14ac:dyDescent="0.15">
      <c r="B515" s="22"/>
    </row>
    <row r="516" spans="2:2" ht="13" x14ac:dyDescent="0.15">
      <c r="B516" s="22"/>
    </row>
    <row r="517" spans="2:2" ht="13" x14ac:dyDescent="0.15">
      <c r="B517" s="22"/>
    </row>
    <row r="518" spans="2:2" ht="13" x14ac:dyDescent="0.15">
      <c r="B518" s="22"/>
    </row>
    <row r="519" spans="2:2" ht="13" x14ac:dyDescent="0.15">
      <c r="B519" s="22"/>
    </row>
    <row r="520" spans="2:2" ht="13" x14ac:dyDescent="0.15">
      <c r="B520" s="22"/>
    </row>
    <row r="521" spans="2:2" ht="13" x14ac:dyDescent="0.15">
      <c r="B521" s="22"/>
    </row>
    <row r="522" spans="2:2" ht="13" x14ac:dyDescent="0.15">
      <c r="B522" s="22"/>
    </row>
    <row r="523" spans="2:2" ht="13" x14ac:dyDescent="0.15">
      <c r="B523" s="22"/>
    </row>
    <row r="524" spans="2:2" ht="13" x14ac:dyDescent="0.15">
      <c r="B524" s="22"/>
    </row>
    <row r="525" spans="2:2" ht="13" x14ac:dyDescent="0.15">
      <c r="B525" s="22"/>
    </row>
    <row r="526" spans="2:2" ht="13" x14ac:dyDescent="0.15">
      <c r="B526" s="22"/>
    </row>
    <row r="527" spans="2:2" ht="13" x14ac:dyDescent="0.15">
      <c r="B527" s="22"/>
    </row>
    <row r="528" spans="2:2" ht="13" x14ac:dyDescent="0.15">
      <c r="B528" s="22"/>
    </row>
    <row r="529" spans="2:2" ht="13" x14ac:dyDescent="0.15">
      <c r="B529" s="22"/>
    </row>
    <row r="530" spans="2:2" ht="13" x14ac:dyDescent="0.15">
      <c r="B530" s="22"/>
    </row>
    <row r="531" spans="2:2" ht="13" x14ac:dyDescent="0.15">
      <c r="B531" s="22"/>
    </row>
    <row r="532" spans="2:2" ht="13" x14ac:dyDescent="0.15">
      <c r="B532" s="22"/>
    </row>
    <row r="533" spans="2:2" ht="13" x14ac:dyDescent="0.15">
      <c r="B533" s="22"/>
    </row>
    <row r="534" spans="2:2" ht="13" x14ac:dyDescent="0.15">
      <c r="B534" s="22"/>
    </row>
    <row r="535" spans="2:2" ht="13" x14ac:dyDescent="0.15">
      <c r="B535" s="22"/>
    </row>
    <row r="536" spans="2:2" ht="13" x14ac:dyDescent="0.15">
      <c r="B536" s="22"/>
    </row>
    <row r="537" spans="2:2" ht="13" x14ac:dyDescent="0.15">
      <c r="B537" s="22"/>
    </row>
    <row r="538" spans="2:2" ht="13" x14ac:dyDescent="0.15">
      <c r="B538" s="22"/>
    </row>
    <row r="539" spans="2:2" ht="13" x14ac:dyDescent="0.15">
      <c r="B539" s="22"/>
    </row>
    <row r="540" spans="2:2" ht="13" x14ac:dyDescent="0.15">
      <c r="B540" s="22"/>
    </row>
    <row r="541" spans="2:2" ht="13" x14ac:dyDescent="0.15">
      <c r="B541" s="22"/>
    </row>
    <row r="542" spans="2:2" ht="13" x14ac:dyDescent="0.15">
      <c r="B542" s="22"/>
    </row>
    <row r="543" spans="2:2" ht="13" x14ac:dyDescent="0.15">
      <c r="B543" s="22"/>
    </row>
    <row r="544" spans="2:2" ht="13" x14ac:dyDescent="0.15">
      <c r="B544" s="22"/>
    </row>
    <row r="545" spans="2:2" ht="13" x14ac:dyDescent="0.15">
      <c r="B545" s="22"/>
    </row>
    <row r="546" spans="2:2" ht="13" x14ac:dyDescent="0.15">
      <c r="B546" s="22"/>
    </row>
    <row r="547" spans="2:2" ht="13" x14ac:dyDescent="0.15">
      <c r="B547" s="22"/>
    </row>
    <row r="548" spans="2:2" ht="13" x14ac:dyDescent="0.15">
      <c r="B548" s="22"/>
    </row>
    <row r="549" spans="2:2" ht="13" x14ac:dyDescent="0.15">
      <c r="B549" s="22"/>
    </row>
    <row r="550" spans="2:2" ht="13" x14ac:dyDescent="0.15">
      <c r="B550" s="22"/>
    </row>
    <row r="551" spans="2:2" ht="13" x14ac:dyDescent="0.15">
      <c r="B551" s="22"/>
    </row>
    <row r="552" spans="2:2" ht="13" x14ac:dyDescent="0.15">
      <c r="B552" s="22"/>
    </row>
    <row r="553" spans="2:2" ht="13" x14ac:dyDescent="0.15">
      <c r="B553" s="22"/>
    </row>
    <row r="554" spans="2:2" ht="13" x14ac:dyDescent="0.15">
      <c r="B554" s="22"/>
    </row>
    <row r="555" spans="2:2" ht="13" x14ac:dyDescent="0.15">
      <c r="B555" s="22"/>
    </row>
    <row r="556" spans="2:2" ht="13" x14ac:dyDescent="0.15">
      <c r="B556" s="22"/>
    </row>
    <row r="557" spans="2:2" ht="13" x14ac:dyDescent="0.15">
      <c r="B557" s="22"/>
    </row>
    <row r="558" spans="2:2" ht="13" x14ac:dyDescent="0.15">
      <c r="B558" s="22"/>
    </row>
    <row r="559" spans="2:2" ht="13" x14ac:dyDescent="0.15">
      <c r="B559" s="22"/>
    </row>
    <row r="560" spans="2:2" ht="13" x14ac:dyDescent="0.15">
      <c r="B560" s="22"/>
    </row>
    <row r="561" spans="2:2" ht="13" x14ac:dyDescent="0.15">
      <c r="B561" s="22"/>
    </row>
    <row r="562" spans="2:2" ht="13" x14ac:dyDescent="0.15">
      <c r="B562" s="22"/>
    </row>
    <row r="563" spans="2:2" ht="13" x14ac:dyDescent="0.15">
      <c r="B563" s="22"/>
    </row>
    <row r="564" spans="2:2" ht="13" x14ac:dyDescent="0.15">
      <c r="B564" s="22"/>
    </row>
    <row r="565" spans="2:2" ht="13" x14ac:dyDescent="0.15">
      <c r="B565" s="22"/>
    </row>
    <row r="566" spans="2:2" ht="13" x14ac:dyDescent="0.15">
      <c r="B566" s="22"/>
    </row>
    <row r="567" spans="2:2" ht="13" x14ac:dyDescent="0.15">
      <c r="B567" s="22"/>
    </row>
    <row r="568" spans="2:2" ht="13" x14ac:dyDescent="0.15">
      <c r="B568" s="22"/>
    </row>
    <row r="569" spans="2:2" ht="13" x14ac:dyDescent="0.15">
      <c r="B569" s="22"/>
    </row>
    <row r="570" spans="2:2" ht="13" x14ac:dyDescent="0.15">
      <c r="B570" s="22"/>
    </row>
    <row r="571" spans="2:2" ht="13" x14ac:dyDescent="0.15">
      <c r="B571" s="22"/>
    </row>
    <row r="572" spans="2:2" ht="13" x14ac:dyDescent="0.15">
      <c r="B572" s="22"/>
    </row>
    <row r="573" spans="2:2" ht="13" x14ac:dyDescent="0.15">
      <c r="B573" s="22"/>
    </row>
    <row r="574" spans="2:2" ht="13" x14ac:dyDescent="0.15">
      <c r="B574" s="22"/>
    </row>
    <row r="575" spans="2:2" ht="13" x14ac:dyDescent="0.15">
      <c r="B575" s="22"/>
    </row>
    <row r="576" spans="2:2" ht="13" x14ac:dyDescent="0.15">
      <c r="B576" s="22"/>
    </row>
    <row r="577" spans="2:2" ht="13" x14ac:dyDescent="0.15">
      <c r="B577" s="22"/>
    </row>
    <row r="578" spans="2:2" ht="13" x14ac:dyDescent="0.15">
      <c r="B578" s="22"/>
    </row>
    <row r="579" spans="2:2" ht="13" x14ac:dyDescent="0.15">
      <c r="B579" s="22"/>
    </row>
    <row r="580" spans="2:2" ht="13" x14ac:dyDescent="0.15">
      <c r="B580" s="22"/>
    </row>
    <row r="581" spans="2:2" ht="13" x14ac:dyDescent="0.15">
      <c r="B581" s="22"/>
    </row>
    <row r="582" spans="2:2" ht="13" x14ac:dyDescent="0.15">
      <c r="B582" s="22"/>
    </row>
    <row r="583" spans="2:2" ht="13" x14ac:dyDescent="0.15">
      <c r="B583" s="22"/>
    </row>
    <row r="584" spans="2:2" ht="13" x14ac:dyDescent="0.15">
      <c r="B584" s="22"/>
    </row>
    <row r="585" spans="2:2" ht="13" x14ac:dyDescent="0.15">
      <c r="B585" s="22"/>
    </row>
    <row r="586" spans="2:2" ht="13" x14ac:dyDescent="0.15">
      <c r="B586" s="22"/>
    </row>
    <row r="587" spans="2:2" ht="13" x14ac:dyDescent="0.15">
      <c r="B587" s="22"/>
    </row>
    <row r="588" spans="2:2" ht="13" x14ac:dyDescent="0.15">
      <c r="B588" s="22"/>
    </row>
    <row r="589" spans="2:2" ht="13" x14ac:dyDescent="0.15">
      <c r="B589" s="22"/>
    </row>
    <row r="590" spans="2:2" ht="13" x14ac:dyDescent="0.15">
      <c r="B590" s="22"/>
    </row>
    <row r="591" spans="2:2" ht="13" x14ac:dyDescent="0.15">
      <c r="B591" s="22"/>
    </row>
    <row r="592" spans="2:2" ht="13" x14ac:dyDescent="0.15">
      <c r="B592" s="22"/>
    </row>
    <row r="593" spans="2:2" ht="13" x14ac:dyDescent="0.15">
      <c r="B593" s="22"/>
    </row>
    <row r="594" spans="2:2" ht="13" x14ac:dyDescent="0.15">
      <c r="B594" s="22"/>
    </row>
    <row r="595" spans="2:2" ht="13" x14ac:dyDescent="0.15">
      <c r="B595" s="22"/>
    </row>
    <row r="596" spans="2:2" ht="13" x14ac:dyDescent="0.15">
      <c r="B596" s="22"/>
    </row>
    <row r="597" spans="2:2" ht="13" x14ac:dyDescent="0.15">
      <c r="B597" s="22"/>
    </row>
    <row r="598" spans="2:2" ht="13" x14ac:dyDescent="0.15">
      <c r="B598" s="22"/>
    </row>
    <row r="599" spans="2:2" ht="13" x14ac:dyDescent="0.15">
      <c r="B599" s="22"/>
    </row>
    <row r="600" spans="2:2" ht="13" x14ac:dyDescent="0.15">
      <c r="B600" s="22"/>
    </row>
    <row r="601" spans="2:2" ht="13" x14ac:dyDescent="0.15">
      <c r="B601" s="22"/>
    </row>
    <row r="602" spans="2:2" ht="13" x14ac:dyDescent="0.15">
      <c r="B602" s="22"/>
    </row>
    <row r="603" spans="2:2" ht="13" x14ac:dyDescent="0.15">
      <c r="B603" s="22"/>
    </row>
    <row r="604" spans="2:2" ht="13" x14ac:dyDescent="0.15">
      <c r="B604" s="22"/>
    </row>
    <row r="605" spans="2:2" ht="13" x14ac:dyDescent="0.15">
      <c r="B605" s="22"/>
    </row>
    <row r="606" spans="2:2" ht="13" x14ac:dyDescent="0.15">
      <c r="B606" s="22"/>
    </row>
    <row r="607" spans="2:2" ht="13" x14ac:dyDescent="0.15">
      <c r="B607" s="22"/>
    </row>
    <row r="608" spans="2:2" ht="13" x14ac:dyDescent="0.15">
      <c r="B608" s="22"/>
    </row>
    <row r="609" spans="2:2" ht="13" x14ac:dyDescent="0.15">
      <c r="B609" s="22"/>
    </row>
    <row r="610" spans="2:2" ht="13" x14ac:dyDescent="0.15">
      <c r="B610" s="22"/>
    </row>
    <row r="611" spans="2:2" ht="13" x14ac:dyDescent="0.15">
      <c r="B611" s="22"/>
    </row>
    <row r="612" spans="2:2" ht="13" x14ac:dyDescent="0.15">
      <c r="B612" s="22"/>
    </row>
    <row r="613" spans="2:2" ht="13" x14ac:dyDescent="0.15">
      <c r="B613" s="22"/>
    </row>
    <row r="614" spans="2:2" ht="13" x14ac:dyDescent="0.15">
      <c r="B614" s="22"/>
    </row>
    <row r="615" spans="2:2" ht="13" x14ac:dyDescent="0.15">
      <c r="B615" s="22"/>
    </row>
    <row r="616" spans="2:2" ht="13" x14ac:dyDescent="0.15">
      <c r="B616" s="22"/>
    </row>
    <row r="617" spans="2:2" ht="13" x14ac:dyDescent="0.15">
      <c r="B617" s="22"/>
    </row>
    <row r="618" spans="2:2" ht="13" x14ac:dyDescent="0.15">
      <c r="B618" s="22"/>
    </row>
    <row r="619" spans="2:2" ht="13" x14ac:dyDescent="0.15">
      <c r="B619" s="22"/>
    </row>
    <row r="620" spans="2:2" ht="13" x14ac:dyDescent="0.15">
      <c r="B620" s="22"/>
    </row>
    <row r="621" spans="2:2" ht="13" x14ac:dyDescent="0.15">
      <c r="B621" s="22"/>
    </row>
    <row r="622" spans="2:2" ht="13" x14ac:dyDescent="0.15">
      <c r="B622" s="22"/>
    </row>
    <row r="623" spans="2:2" ht="13" x14ac:dyDescent="0.15">
      <c r="B623" s="22"/>
    </row>
    <row r="624" spans="2:2" ht="13" x14ac:dyDescent="0.15">
      <c r="B624" s="22"/>
    </row>
    <row r="625" spans="2:2" ht="13" x14ac:dyDescent="0.15">
      <c r="B625" s="22"/>
    </row>
    <row r="626" spans="2:2" ht="13" x14ac:dyDescent="0.15">
      <c r="B626" s="22"/>
    </row>
    <row r="627" spans="2:2" ht="13" x14ac:dyDescent="0.15">
      <c r="B627" s="22"/>
    </row>
    <row r="628" spans="2:2" ht="13" x14ac:dyDescent="0.15">
      <c r="B628" s="22"/>
    </row>
    <row r="629" spans="2:2" ht="13" x14ac:dyDescent="0.15">
      <c r="B629" s="22"/>
    </row>
    <row r="630" spans="2:2" ht="13" x14ac:dyDescent="0.15">
      <c r="B630" s="22"/>
    </row>
    <row r="631" spans="2:2" ht="13" x14ac:dyDescent="0.15">
      <c r="B631" s="22"/>
    </row>
    <row r="632" spans="2:2" ht="13" x14ac:dyDescent="0.15">
      <c r="B632" s="22"/>
    </row>
    <row r="633" spans="2:2" ht="13" x14ac:dyDescent="0.15">
      <c r="B633" s="22"/>
    </row>
    <row r="634" spans="2:2" ht="13" x14ac:dyDescent="0.15">
      <c r="B634" s="22"/>
    </row>
    <row r="635" spans="2:2" ht="13" x14ac:dyDescent="0.15">
      <c r="B635" s="22"/>
    </row>
    <row r="636" spans="2:2" ht="13" x14ac:dyDescent="0.15">
      <c r="B636" s="22"/>
    </row>
    <row r="637" spans="2:2" ht="13" x14ac:dyDescent="0.15">
      <c r="B637" s="22"/>
    </row>
    <row r="638" spans="2:2" ht="13" x14ac:dyDescent="0.15">
      <c r="B638" s="22"/>
    </row>
    <row r="639" spans="2:2" ht="13" x14ac:dyDescent="0.15">
      <c r="B639" s="22"/>
    </row>
    <row r="640" spans="2:2" ht="13" x14ac:dyDescent="0.15">
      <c r="B640" s="22"/>
    </row>
    <row r="641" spans="2:2" ht="13" x14ac:dyDescent="0.15">
      <c r="B641" s="22"/>
    </row>
    <row r="642" spans="2:2" ht="13" x14ac:dyDescent="0.15">
      <c r="B642" s="22"/>
    </row>
    <row r="643" spans="2:2" ht="13" x14ac:dyDescent="0.15">
      <c r="B643" s="22"/>
    </row>
    <row r="644" spans="2:2" ht="13" x14ac:dyDescent="0.15">
      <c r="B644" s="22"/>
    </row>
    <row r="645" spans="2:2" ht="13" x14ac:dyDescent="0.15">
      <c r="B645" s="22"/>
    </row>
    <row r="646" spans="2:2" ht="13" x14ac:dyDescent="0.15">
      <c r="B646" s="22"/>
    </row>
    <row r="647" spans="2:2" ht="13" x14ac:dyDescent="0.15">
      <c r="B647" s="22"/>
    </row>
    <row r="648" spans="2:2" ht="13" x14ac:dyDescent="0.15">
      <c r="B648" s="22"/>
    </row>
    <row r="649" spans="2:2" ht="13" x14ac:dyDescent="0.15">
      <c r="B649" s="22"/>
    </row>
    <row r="650" spans="2:2" ht="13" x14ac:dyDescent="0.15">
      <c r="B650" s="22"/>
    </row>
    <row r="651" spans="2:2" ht="13" x14ac:dyDescent="0.15">
      <c r="B651" s="22"/>
    </row>
    <row r="652" spans="2:2" ht="13" x14ac:dyDescent="0.15">
      <c r="B652" s="22"/>
    </row>
    <row r="653" spans="2:2" ht="13" x14ac:dyDescent="0.15">
      <c r="B653" s="22"/>
    </row>
    <row r="654" spans="2:2" ht="13" x14ac:dyDescent="0.15">
      <c r="B654" s="22"/>
    </row>
    <row r="655" spans="2:2" ht="13" x14ac:dyDescent="0.15">
      <c r="B655" s="22"/>
    </row>
    <row r="656" spans="2:2" ht="13" x14ac:dyDescent="0.15">
      <c r="B656" s="22"/>
    </row>
    <row r="657" spans="2:2" ht="13" x14ac:dyDescent="0.15">
      <c r="B657" s="22"/>
    </row>
    <row r="658" spans="2:2" ht="13" x14ac:dyDescent="0.15">
      <c r="B658" s="22"/>
    </row>
    <row r="659" spans="2:2" ht="13" x14ac:dyDescent="0.15">
      <c r="B659" s="22"/>
    </row>
    <row r="660" spans="2:2" ht="13" x14ac:dyDescent="0.15">
      <c r="B660" s="22"/>
    </row>
    <row r="661" spans="2:2" ht="13" x14ac:dyDescent="0.15">
      <c r="B661" s="22"/>
    </row>
    <row r="662" spans="2:2" ht="13" x14ac:dyDescent="0.15">
      <c r="B662" s="22"/>
    </row>
    <row r="663" spans="2:2" ht="13" x14ac:dyDescent="0.15">
      <c r="B663" s="22"/>
    </row>
    <row r="664" spans="2:2" ht="13" x14ac:dyDescent="0.15">
      <c r="B664" s="22"/>
    </row>
    <row r="665" spans="2:2" ht="13" x14ac:dyDescent="0.15">
      <c r="B665" s="22"/>
    </row>
    <row r="666" spans="2:2" ht="13" x14ac:dyDescent="0.15">
      <c r="B666" s="22"/>
    </row>
    <row r="667" spans="2:2" ht="13" x14ac:dyDescent="0.15">
      <c r="B667" s="22"/>
    </row>
    <row r="668" spans="2:2" ht="13" x14ac:dyDescent="0.15">
      <c r="B668" s="22"/>
    </row>
    <row r="669" spans="2:2" ht="13" x14ac:dyDescent="0.15">
      <c r="B669" s="22"/>
    </row>
    <row r="670" spans="2:2" ht="13" x14ac:dyDescent="0.15">
      <c r="B670" s="22"/>
    </row>
    <row r="671" spans="2:2" ht="13" x14ac:dyDescent="0.15">
      <c r="B671" s="22"/>
    </row>
    <row r="672" spans="2:2" ht="13" x14ac:dyDescent="0.15">
      <c r="B672" s="22"/>
    </row>
    <row r="673" spans="2:2" ht="13" x14ac:dyDescent="0.15">
      <c r="B673" s="22"/>
    </row>
    <row r="674" spans="2:2" ht="13" x14ac:dyDescent="0.15">
      <c r="B674" s="22"/>
    </row>
    <row r="675" spans="2:2" ht="13" x14ac:dyDescent="0.15">
      <c r="B675" s="22"/>
    </row>
    <row r="676" spans="2:2" ht="13" x14ac:dyDescent="0.15">
      <c r="B676" s="22"/>
    </row>
    <row r="677" spans="2:2" ht="13" x14ac:dyDescent="0.15">
      <c r="B677" s="22"/>
    </row>
    <row r="678" spans="2:2" ht="13" x14ac:dyDescent="0.15">
      <c r="B678" s="22"/>
    </row>
    <row r="679" spans="2:2" ht="13" x14ac:dyDescent="0.15">
      <c r="B679" s="22"/>
    </row>
    <row r="680" spans="2:2" ht="13" x14ac:dyDescent="0.15">
      <c r="B680" s="22"/>
    </row>
    <row r="681" spans="2:2" ht="13" x14ac:dyDescent="0.15">
      <c r="B681" s="22"/>
    </row>
    <row r="682" spans="2:2" ht="13" x14ac:dyDescent="0.15">
      <c r="B682" s="22"/>
    </row>
    <row r="683" spans="2:2" ht="13" x14ac:dyDescent="0.15">
      <c r="B683" s="22"/>
    </row>
    <row r="684" spans="2:2" ht="13" x14ac:dyDescent="0.15">
      <c r="B684" s="22"/>
    </row>
    <row r="685" spans="2:2" ht="13" x14ac:dyDescent="0.15">
      <c r="B685" s="22"/>
    </row>
    <row r="686" spans="2:2" ht="13" x14ac:dyDescent="0.15">
      <c r="B686" s="22"/>
    </row>
    <row r="687" spans="2:2" ht="13" x14ac:dyDescent="0.15">
      <c r="B687" s="22"/>
    </row>
    <row r="688" spans="2:2" ht="13" x14ac:dyDescent="0.15">
      <c r="B688" s="22"/>
    </row>
    <row r="689" spans="2:2" ht="13" x14ac:dyDescent="0.15">
      <c r="B689" s="22"/>
    </row>
    <row r="690" spans="2:2" ht="13" x14ac:dyDescent="0.15">
      <c r="B690" s="22"/>
    </row>
    <row r="691" spans="2:2" ht="13" x14ac:dyDescent="0.15">
      <c r="B691" s="22"/>
    </row>
    <row r="692" spans="2:2" ht="13" x14ac:dyDescent="0.15">
      <c r="B692" s="22"/>
    </row>
    <row r="693" spans="2:2" ht="13" x14ac:dyDescent="0.15">
      <c r="B693" s="22"/>
    </row>
    <row r="694" spans="2:2" ht="13" x14ac:dyDescent="0.15">
      <c r="B694" s="22"/>
    </row>
    <row r="695" spans="2:2" ht="13" x14ac:dyDescent="0.15">
      <c r="B695" s="22"/>
    </row>
    <row r="696" spans="2:2" ht="13" x14ac:dyDescent="0.15">
      <c r="B696" s="22"/>
    </row>
    <row r="697" spans="2:2" ht="13" x14ac:dyDescent="0.15">
      <c r="B697" s="22"/>
    </row>
    <row r="698" spans="2:2" ht="13" x14ac:dyDescent="0.15">
      <c r="B698" s="22"/>
    </row>
    <row r="699" spans="2:2" ht="13" x14ac:dyDescent="0.15">
      <c r="B699" s="22"/>
    </row>
    <row r="700" spans="2:2" ht="13" x14ac:dyDescent="0.15">
      <c r="B700" s="22"/>
    </row>
    <row r="701" spans="2:2" ht="13" x14ac:dyDescent="0.15">
      <c r="B701" s="22"/>
    </row>
    <row r="702" spans="2:2" ht="13" x14ac:dyDescent="0.15">
      <c r="B702" s="22"/>
    </row>
    <row r="703" spans="2:2" ht="13" x14ac:dyDescent="0.15">
      <c r="B703" s="22"/>
    </row>
    <row r="704" spans="2:2" ht="13" x14ac:dyDescent="0.15">
      <c r="B704" s="22"/>
    </row>
    <row r="705" spans="2:2" ht="13" x14ac:dyDescent="0.15">
      <c r="B705" s="22"/>
    </row>
    <row r="706" spans="2:2" ht="13" x14ac:dyDescent="0.15">
      <c r="B706" s="22"/>
    </row>
    <row r="707" spans="2:2" ht="13" x14ac:dyDescent="0.15">
      <c r="B707" s="22"/>
    </row>
    <row r="708" spans="2:2" ht="13" x14ac:dyDescent="0.15">
      <c r="B708" s="22"/>
    </row>
    <row r="709" spans="2:2" ht="13" x14ac:dyDescent="0.15">
      <c r="B709" s="22"/>
    </row>
    <row r="710" spans="2:2" ht="13" x14ac:dyDescent="0.15">
      <c r="B710" s="22"/>
    </row>
    <row r="711" spans="2:2" ht="13" x14ac:dyDescent="0.15">
      <c r="B711" s="22"/>
    </row>
    <row r="712" spans="2:2" ht="13" x14ac:dyDescent="0.15">
      <c r="B712" s="22"/>
    </row>
    <row r="713" spans="2:2" ht="13" x14ac:dyDescent="0.15">
      <c r="B713" s="22"/>
    </row>
    <row r="714" spans="2:2" ht="13" x14ac:dyDescent="0.15">
      <c r="B714" s="22"/>
    </row>
    <row r="715" spans="2:2" ht="13" x14ac:dyDescent="0.15">
      <c r="B715" s="22"/>
    </row>
    <row r="716" spans="2:2" ht="13" x14ac:dyDescent="0.15">
      <c r="B716" s="22"/>
    </row>
    <row r="717" spans="2:2" ht="13" x14ac:dyDescent="0.15">
      <c r="B717" s="22"/>
    </row>
    <row r="718" spans="2:2" ht="13" x14ac:dyDescent="0.15">
      <c r="B718" s="22"/>
    </row>
    <row r="719" spans="2:2" ht="13" x14ac:dyDescent="0.15">
      <c r="B719" s="22"/>
    </row>
    <row r="720" spans="2:2" ht="13" x14ac:dyDescent="0.15">
      <c r="B720" s="22"/>
    </row>
    <row r="721" spans="2:2" ht="13" x14ac:dyDescent="0.15">
      <c r="B721" s="22"/>
    </row>
    <row r="722" spans="2:2" ht="13" x14ac:dyDescent="0.15">
      <c r="B722" s="22"/>
    </row>
    <row r="723" spans="2:2" ht="13" x14ac:dyDescent="0.15">
      <c r="B723" s="22"/>
    </row>
    <row r="724" spans="2:2" ht="13" x14ac:dyDescent="0.15">
      <c r="B724" s="22"/>
    </row>
    <row r="725" spans="2:2" ht="13" x14ac:dyDescent="0.15">
      <c r="B725" s="22"/>
    </row>
    <row r="726" spans="2:2" ht="13" x14ac:dyDescent="0.15">
      <c r="B726" s="22"/>
    </row>
    <row r="727" spans="2:2" ht="13" x14ac:dyDescent="0.15">
      <c r="B727" s="22"/>
    </row>
    <row r="728" spans="2:2" ht="13" x14ac:dyDescent="0.15">
      <c r="B728" s="22"/>
    </row>
    <row r="729" spans="2:2" ht="13" x14ac:dyDescent="0.15">
      <c r="B729" s="22"/>
    </row>
    <row r="730" spans="2:2" ht="13" x14ac:dyDescent="0.15">
      <c r="B730" s="22"/>
    </row>
    <row r="731" spans="2:2" ht="13" x14ac:dyDescent="0.15">
      <c r="B731" s="22"/>
    </row>
    <row r="732" spans="2:2" ht="13" x14ac:dyDescent="0.15">
      <c r="B732" s="22"/>
    </row>
    <row r="733" spans="2:2" ht="13" x14ac:dyDescent="0.15">
      <c r="B733" s="22"/>
    </row>
    <row r="734" spans="2:2" ht="13" x14ac:dyDescent="0.15">
      <c r="B734" s="22"/>
    </row>
    <row r="735" spans="2:2" ht="13" x14ac:dyDescent="0.15">
      <c r="B735" s="22"/>
    </row>
    <row r="736" spans="2:2" ht="13" x14ac:dyDescent="0.15">
      <c r="B736" s="22"/>
    </row>
    <row r="737" spans="2:2" ht="13" x14ac:dyDescent="0.15">
      <c r="B737" s="22"/>
    </row>
    <row r="738" spans="2:2" ht="13" x14ac:dyDescent="0.15">
      <c r="B738" s="22"/>
    </row>
    <row r="739" spans="2:2" ht="13" x14ac:dyDescent="0.15">
      <c r="B739" s="22"/>
    </row>
    <row r="740" spans="2:2" ht="13" x14ac:dyDescent="0.15">
      <c r="B740" s="22"/>
    </row>
    <row r="741" spans="2:2" ht="13" x14ac:dyDescent="0.15">
      <c r="B741" s="22"/>
    </row>
    <row r="742" spans="2:2" ht="13" x14ac:dyDescent="0.15">
      <c r="B742" s="22"/>
    </row>
    <row r="743" spans="2:2" ht="13" x14ac:dyDescent="0.15">
      <c r="B743" s="22"/>
    </row>
    <row r="744" spans="2:2" ht="13" x14ac:dyDescent="0.15">
      <c r="B744" s="22"/>
    </row>
    <row r="745" spans="2:2" ht="13" x14ac:dyDescent="0.15">
      <c r="B745" s="22"/>
    </row>
    <row r="746" spans="2:2" ht="13" x14ac:dyDescent="0.15">
      <c r="B746" s="22"/>
    </row>
    <row r="747" spans="2:2" ht="13" x14ac:dyDescent="0.15">
      <c r="B747" s="22"/>
    </row>
    <row r="748" spans="2:2" ht="13" x14ac:dyDescent="0.15">
      <c r="B748" s="22"/>
    </row>
    <row r="749" spans="2:2" ht="13" x14ac:dyDescent="0.15">
      <c r="B749" s="22"/>
    </row>
    <row r="750" spans="2:2" ht="13" x14ac:dyDescent="0.15">
      <c r="B750" s="22"/>
    </row>
    <row r="751" spans="2:2" ht="13" x14ac:dyDescent="0.15">
      <c r="B751" s="22"/>
    </row>
    <row r="752" spans="2:2" ht="13" x14ac:dyDescent="0.15">
      <c r="B752" s="22"/>
    </row>
    <row r="753" spans="2:2" ht="13" x14ac:dyDescent="0.15">
      <c r="B753" s="22"/>
    </row>
    <row r="754" spans="2:2" ht="13" x14ac:dyDescent="0.15">
      <c r="B754" s="22"/>
    </row>
    <row r="755" spans="2:2" ht="13" x14ac:dyDescent="0.15">
      <c r="B755" s="22"/>
    </row>
    <row r="756" spans="2:2" ht="13" x14ac:dyDescent="0.15">
      <c r="B756" s="22"/>
    </row>
    <row r="757" spans="2:2" ht="13" x14ac:dyDescent="0.15">
      <c r="B757" s="22"/>
    </row>
    <row r="758" spans="2:2" ht="13" x14ac:dyDescent="0.15">
      <c r="B758" s="22"/>
    </row>
    <row r="759" spans="2:2" ht="13" x14ac:dyDescent="0.15">
      <c r="B759" s="22"/>
    </row>
    <row r="760" spans="2:2" ht="13" x14ac:dyDescent="0.15">
      <c r="B760" s="22"/>
    </row>
    <row r="761" spans="2:2" ht="13" x14ac:dyDescent="0.15">
      <c r="B761" s="22"/>
    </row>
    <row r="762" spans="2:2" ht="13" x14ac:dyDescent="0.15">
      <c r="B762" s="22"/>
    </row>
    <row r="763" spans="2:2" ht="13" x14ac:dyDescent="0.15">
      <c r="B763" s="22"/>
    </row>
    <row r="764" spans="2:2" ht="13" x14ac:dyDescent="0.15">
      <c r="B764" s="22"/>
    </row>
    <row r="765" spans="2:2" ht="13" x14ac:dyDescent="0.15">
      <c r="B765" s="22"/>
    </row>
    <row r="766" spans="2:2" ht="13" x14ac:dyDescent="0.15">
      <c r="B766" s="22"/>
    </row>
    <row r="767" spans="2:2" ht="13" x14ac:dyDescent="0.15">
      <c r="B767" s="22"/>
    </row>
    <row r="768" spans="2:2" ht="13" x14ac:dyDescent="0.15">
      <c r="B768" s="22"/>
    </row>
    <row r="769" spans="2:2" ht="13" x14ac:dyDescent="0.15">
      <c r="B769" s="22"/>
    </row>
    <row r="770" spans="2:2" ht="13" x14ac:dyDescent="0.15">
      <c r="B770" s="22"/>
    </row>
    <row r="771" spans="2:2" ht="13" x14ac:dyDescent="0.15">
      <c r="B771" s="22"/>
    </row>
    <row r="772" spans="2:2" ht="13" x14ac:dyDescent="0.15">
      <c r="B772" s="22"/>
    </row>
    <row r="773" spans="2:2" ht="13" x14ac:dyDescent="0.15">
      <c r="B773" s="22"/>
    </row>
    <row r="774" spans="2:2" ht="13" x14ac:dyDescent="0.15">
      <c r="B774" s="22"/>
    </row>
    <row r="775" spans="2:2" ht="13" x14ac:dyDescent="0.15">
      <c r="B775" s="22"/>
    </row>
    <row r="776" spans="2:2" ht="13" x14ac:dyDescent="0.15">
      <c r="B776" s="22"/>
    </row>
    <row r="777" spans="2:2" ht="13" x14ac:dyDescent="0.15">
      <c r="B777" s="22"/>
    </row>
    <row r="778" spans="2:2" ht="13" x14ac:dyDescent="0.15">
      <c r="B778" s="22"/>
    </row>
    <row r="779" spans="2:2" ht="13" x14ac:dyDescent="0.15">
      <c r="B779" s="22"/>
    </row>
    <row r="780" spans="2:2" ht="13" x14ac:dyDescent="0.15">
      <c r="B780" s="22"/>
    </row>
    <row r="781" spans="2:2" ht="13" x14ac:dyDescent="0.15">
      <c r="B781" s="22"/>
    </row>
    <row r="782" spans="2:2" ht="13" x14ac:dyDescent="0.15">
      <c r="B782" s="22"/>
    </row>
    <row r="783" spans="2:2" ht="13" x14ac:dyDescent="0.15">
      <c r="B783" s="22"/>
    </row>
    <row r="784" spans="2:2" ht="13" x14ac:dyDescent="0.15">
      <c r="B784" s="22"/>
    </row>
    <row r="785" spans="2:2" ht="13" x14ac:dyDescent="0.15">
      <c r="B785" s="22"/>
    </row>
    <row r="786" spans="2:2" ht="13" x14ac:dyDescent="0.15">
      <c r="B786" s="22"/>
    </row>
    <row r="787" spans="2:2" ht="13" x14ac:dyDescent="0.15">
      <c r="B787" s="22"/>
    </row>
    <row r="788" spans="2:2" ht="13" x14ac:dyDescent="0.15">
      <c r="B788" s="22"/>
    </row>
    <row r="789" spans="2:2" ht="13" x14ac:dyDescent="0.15">
      <c r="B789" s="22"/>
    </row>
    <row r="790" spans="2:2" ht="13" x14ac:dyDescent="0.15">
      <c r="B790" s="22"/>
    </row>
    <row r="791" spans="2:2" ht="13" x14ac:dyDescent="0.15">
      <c r="B791" s="22"/>
    </row>
    <row r="792" spans="2:2" ht="13" x14ac:dyDescent="0.15">
      <c r="B792" s="22"/>
    </row>
    <row r="793" spans="2:2" ht="13" x14ac:dyDescent="0.15">
      <c r="B793" s="22"/>
    </row>
    <row r="794" spans="2:2" ht="13" x14ac:dyDescent="0.15">
      <c r="B794" s="22"/>
    </row>
    <row r="795" spans="2:2" ht="13" x14ac:dyDescent="0.15">
      <c r="B795" s="22"/>
    </row>
    <row r="796" spans="2:2" ht="13" x14ac:dyDescent="0.15">
      <c r="B796" s="22"/>
    </row>
    <row r="797" spans="2:2" ht="13" x14ac:dyDescent="0.15">
      <c r="B797" s="22"/>
    </row>
    <row r="798" spans="2:2" ht="13" x14ac:dyDescent="0.15">
      <c r="B798" s="22"/>
    </row>
    <row r="799" spans="2:2" ht="13" x14ac:dyDescent="0.15">
      <c r="B799" s="22"/>
    </row>
    <row r="800" spans="2:2" ht="13" x14ac:dyDescent="0.15">
      <c r="B800" s="22"/>
    </row>
    <row r="801" spans="2:2" ht="13" x14ac:dyDescent="0.15">
      <c r="B801" s="22"/>
    </row>
    <row r="802" spans="2:2" ht="13" x14ac:dyDescent="0.15">
      <c r="B802" s="22"/>
    </row>
    <row r="803" spans="2:2" ht="13" x14ac:dyDescent="0.15">
      <c r="B803" s="22"/>
    </row>
    <row r="804" spans="2:2" ht="13" x14ac:dyDescent="0.15">
      <c r="B804" s="22"/>
    </row>
    <row r="805" spans="2:2" ht="13" x14ac:dyDescent="0.15">
      <c r="B805" s="22"/>
    </row>
    <row r="806" spans="2:2" ht="13" x14ac:dyDescent="0.15">
      <c r="B806" s="22"/>
    </row>
    <row r="807" spans="2:2" ht="13" x14ac:dyDescent="0.15">
      <c r="B807" s="22"/>
    </row>
    <row r="808" spans="2:2" ht="13" x14ac:dyDescent="0.15">
      <c r="B808" s="22"/>
    </row>
    <row r="809" spans="2:2" ht="13" x14ac:dyDescent="0.15">
      <c r="B809" s="22"/>
    </row>
    <row r="810" spans="2:2" ht="13" x14ac:dyDescent="0.15">
      <c r="B810" s="22"/>
    </row>
    <row r="811" spans="2:2" ht="13" x14ac:dyDescent="0.15">
      <c r="B811" s="22"/>
    </row>
    <row r="812" spans="2:2" ht="13" x14ac:dyDescent="0.15">
      <c r="B812" s="22"/>
    </row>
    <row r="813" spans="2:2" ht="13" x14ac:dyDescent="0.15">
      <c r="B813" s="22"/>
    </row>
    <row r="814" spans="2:2" ht="13" x14ac:dyDescent="0.15">
      <c r="B814" s="22"/>
    </row>
    <row r="815" spans="2:2" ht="13" x14ac:dyDescent="0.15">
      <c r="B815" s="22"/>
    </row>
    <row r="816" spans="2:2" ht="13" x14ac:dyDescent="0.15">
      <c r="B816" s="22"/>
    </row>
    <row r="817" spans="2:2" ht="13" x14ac:dyDescent="0.15">
      <c r="B817" s="22"/>
    </row>
    <row r="818" spans="2:2" ht="13" x14ac:dyDescent="0.15">
      <c r="B818" s="22"/>
    </row>
    <row r="819" spans="2:2" ht="13" x14ac:dyDescent="0.15">
      <c r="B819" s="22"/>
    </row>
    <row r="820" spans="2:2" ht="13" x14ac:dyDescent="0.15">
      <c r="B820" s="22"/>
    </row>
    <row r="821" spans="2:2" ht="13" x14ac:dyDescent="0.15">
      <c r="B821" s="22"/>
    </row>
    <row r="822" spans="2:2" ht="13" x14ac:dyDescent="0.15">
      <c r="B822" s="22"/>
    </row>
    <row r="823" spans="2:2" ht="13" x14ac:dyDescent="0.15">
      <c r="B823" s="22"/>
    </row>
    <row r="824" spans="2:2" ht="13" x14ac:dyDescent="0.15">
      <c r="B824" s="22"/>
    </row>
    <row r="825" spans="2:2" ht="13" x14ac:dyDescent="0.15">
      <c r="B825" s="22"/>
    </row>
    <row r="826" spans="2:2" ht="13" x14ac:dyDescent="0.15">
      <c r="B826" s="22"/>
    </row>
    <row r="827" spans="2:2" ht="13" x14ac:dyDescent="0.15">
      <c r="B827" s="22"/>
    </row>
    <row r="828" spans="2:2" ht="13" x14ac:dyDescent="0.15">
      <c r="B828" s="22"/>
    </row>
    <row r="829" spans="2:2" ht="13" x14ac:dyDescent="0.15">
      <c r="B829" s="22"/>
    </row>
    <row r="830" spans="2:2" ht="13" x14ac:dyDescent="0.15">
      <c r="B830" s="22"/>
    </row>
    <row r="831" spans="2:2" ht="13" x14ac:dyDescent="0.15">
      <c r="B831" s="22"/>
    </row>
    <row r="832" spans="2:2" ht="13" x14ac:dyDescent="0.15">
      <c r="B832" s="22"/>
    </row>
    <row r="833" spans="2:2" ht="13" x14ac:dyDescent="0.15">
      <c r="B833" s="22"/>
    </row>
    <row r="834" spans="2:2" ht="13" x14ac:dyDescent="0.15">
      <c r="B834" s="22"/>
    </row>
    <row r="835" spans="2:2" ht="13" x14ac:dyDescent="0.15">
      <c r="B835" s="22"/>
    </row>
    <row r="836" spans="2:2" ht="13" x14ac:dyDescent="0.15">
      <c r="B836" s="22"/>
    </row>
    <row r="837" spans="2:2" ht="13" x14ac:dyDescent="0.15">
      <c r="B837" s="22"/>
    </row>
    <row r="838" spans="2:2" ht="13" x14ac:dyDescent="0.15">
      <c r="B838" s="22"/>
    </row>
    <row r="839" spans="2:2" ht="13" x14ac:dyDescent="0.15">
      <c r="B839" s="22"/>
    </row>
    <row r="840" spans="2:2" ht="13" x14ac:dyDescent="0.15">
      <c r="B840" s="22"/>
    </row>
    <row r="841" spans="2:2" ht="13" x14ac:dyDescent="0.15">
      <c r="B841" s="22"/>
    </row>
    <row r="842" spans="2:2" ht="13" x14ac:dyDescent="0.15">
      <c r="B842" s="22"/>
    </row>
    <row r="843" spans="2:2" ht="13" x14ac:dyDescent="0.15">
      <c r="B843" s="22"/>
    </row>
    <row r="844" spans="2:2" ht="13" x14ac:dyDescent="0.15">
      <c r="B844" s="22"/>
    </row>
    <row r="845" spans="2:2" ht="13" x14ac:dyDescent="0.15">
      <c r="B845" s="22"/>
    </row>
    <row r="846" spans="2:2" ht="13" x14ac:dyDescent="0.15">
      <c r="B846" s="22"/>
    </row>
    <row r="847" spans="2:2" ht="13" x14ac:dyDescent="0.15">
      <c r="B847" s="22"/>
    </row>
    <row r="848" spans="2:2" ht="13" x14ac:dyDescent="0.15">
      <c r="B848" s="22"/>
    </row>
    <row r="849" spans="2:2" ht="13" x14ac:dyDescent="0.15">
      <c r="B849" s="22"/>
    </row>
    <row r="850" spans="2:2" ht="13" x14ac:dyDescent="0.15">
      <c r="B850" s="22"/>
    </row>
    <row r="851" spans="2:2" ht="13" x14ac:dyDescent="0.15">
      <c r="B851" s="22"/>
    </row>
    <row r="852" spans="2:2" ht="13" x14ac:dyDescent="0.15">
      <c r="B852" s="22"/>
    </row>
    <row r="853" spans="2:2" ht="13" x14ac:dyDescent="0.15">
      <c r="B853" s="22"/>
    </row>
    <row r="854" spans="2:2" ht="13" x14ac:dyDescent="0.15">
      <c r="B854" s="22"/>
    </row>
    <row r="855" spans="2:2" ht="13" x14ac:dyDescent="0.15">
      <c r="B855" s="22"/>
    </row>
    <row r="856" spans="2:2" ht="13" x14ac:dyDescent="0.15">
      <c r="B856" s="22"/>
    </row>
    <row r="857" spans="2:2" ht="13" x14ac:dyDescent="0.15">
      <c r="B857" s="22"/>
    </row>
    <row r="858" spans="2:2" ht="13" x14ac:dyDescent="0.15">
      <c r="B858" s="22"/>
    </row>
    <row r="859" spans="2:2" ht="13" x14ac:dyDescent="0.15">
      <c r="B859" s="22"/>
    </row>
    <row r="860" spans="2:2" ht="13" x14ac:dyDescent="0.15">
      <c r="B860" s="22"/>
    </row>
    <row r="861" spans="2:2" ht="13" x14ac:dyDescent="0.15">
      <c r="B861" s="22"/>
    </row>
    <row r="862" spans="2:2" ht="13" x14ac:dyDescent="0.15">
      <c r="B862" s="22"/>
    </row>
    <row r="863" spans="2:2" ht="13" x14ac:dyDescent="0.15">
      <c r="B863" s="22"/>
    </row>
    <row r="864" spans="2:2" ht="13" x14ac:dyDescent="0.15">
      <c r="B864" s="22"/>
    </row>
    <row r="865" spans="2:2" ht="13" x14ac:dyDescent="0.15">
      <c r="B865" s="22"/>
    </row>
    <row r="866" spans="2:2" ht="13" x14ac:dyDescent="0.15">
      <c r="B866" s="22"/>
    </row>
    <row r="867" spans="2:2" ht="13" x14ac:dyDescent="0.15">
      <c r="B867" s="22"/>
    </row>
    <row r="868" spans="2:2" ht="13" x14ac:dyDescent="0.15">
      <c r="B868" s="22"/>
    </row>
    <row r="869" spans="2:2" ht="13" x14ac:dyDescent="0.15">
      <c r="B869" s="22"/>
    </row>
    <row r="870" spans="2:2" ht="13" x14ac:dyDescent="0.15">
      <c r="B870" s="22"/>
    </row>
    <row r="871" spans="2:2" ht="13" x14ac:dyDescent="0.15">
      <c r="B871" s="22"/>
    </row>
    <row r="872" spans="2:2" ht="13" x14ac:dyDescent="0.15">
      <c r="B872" s="22"/>
    </row>
    <row r="873" spans="2:2" ht="13" x14ac:dyDescent="0.15">
      <c r="B873" s="22"/>
    </row>
    <row r="874" spans="2:2" ht="13" x14ac:dyDescent="0.15">
      <c r="B874" s="22"/>
    </row>
    <row r="875" spans="2:2" ht="13" x14ac:dyDescent="0.15">
      <c r="B875" s="22"/>
    </row>
    <row r="876" spans="2:2" ht="13" x14ac:dyDescent="0.15">
      <c r="B876" s="22"/>
    </row>
    <row r="877" spans="2:2" ht="13" x14ac:dyDescent="0.15">
      <c r="B877" s="22"/>
    </row>
    <row r="878" spans="2:2" ht="13" x14ac:dyDescent="0.15">
      <c r="B878" s="22"/>
    </row>
    <row r="879" spans="2:2" ht="13" x14ac:dyDescent="0.15">
      <c r="B879" s="22"/>
    </row>
    <row r="880" spans="2:2" ht="13" x14ac:dyDescent="0.15">
      <c r="B880" s="22"/>
    </row>
    <row r="881" spans="2:2" ht="13" x14ac:dyDescent="0.15">
      <c r="B881" s="22"/>
    </row>
    <row r="882" spans="2:2" ht="13" x14ac:dyDescent="0.15">
      <c r="B882" s="22"/>
    </row>
    <row r="883" spans="2:2" ht="13" x14ac:dyDescent="0.15">
      <c r="B883" s="22"/>
    </row>
    <row r="884" spans="2:2" ht="13" x14ac:dyDescent="0.15">
      <c r="B884" s="22"/>
    </row>
    <row r="885" spans="2:2" ht="13" x14ac:dyDescent="0.15">
      <c r="B885" s="22"/>
    </row>
    <row r="886" spans="2:2" ht="13" x14ac:dyDescent="0.15">
      <c r="B886" s="22"/>
    </row>
    <row r="887" spans="2:2" ht="13" x14ac:dyDescent="0.15">
      <c r="B887" s="22"/>
    </row>
    <row r="888" spans="2:2" ht="13" x14ac:dyDescent="0.15">
      <c r="B888" s="22"/>
    </row>
    <row r="889" spans="2:2" ht="13" x14ac:dyDescent="0.15">
      <c r="B889" s="22"/>
    </row>
    <row r="890" spans="2:2" ht="13" x14ac:dyDescent="0.15">
      <c r="B890" s="22"/>
    </row>
    <row r="891" spans="2:2" ht="13" x14ac:dyDescent="0.15">
      <c r="B891" s="22"/>
    </row>
    <row r="892" spans="2:2" ht="13" x14ac:dyDescent="0.15">
      <c r="B892" s="22"/>
    </row>
    <row r="893" spans="2:2" ht="13" x14ac:dyDescent="0.15">
      <c r="B893" s="22"/>
    </row>
    <row r="894" spans="2:2" ht="13" x14ac:dyDescent="0.15">
      <c r="B894" s="22"/>
    </row>
    <row r="895" spans="2:2" ht="13" x14ac:dyDescent="0.15">
      <c r="B895" s="22"/>
    </row>
    <row r="896" spans="2:2" ht="13" x14ac:dyDescent="0.15">
      <c r="B896" s="22"/>
    </row>
    <row r="897" spans="2:2" ht="13" x14ac:dyDescent="0.15">
      <c r="B897" s="22"/>
    </row>
    <row r="898" spans="2:2" ht="13" x14ac:dyDescent="0.15">
      <c r="B898" s="22"/>
    </row>
    <row r="899" spans="2:2" ht="13" x14ac:dyDescent="0.15">
      <c r="B899" s="22"/>
    </row>
    <row r="900" spans="2:2" ht="13" x14ac:dyDescent="0.15">
      <c r="B900" s="22"/>
    </row>
    <row r="901" spans="2:2" ht="13" x14ac:dyDescent="0.15">
      <c r="B901" s="22"/>
    </row>
    <row r="902" spans="2:2" ht="13" x14ac:dyDescent="0.15">
      <c r="B902" s="22"/>
    </row>
    <row r="903" spans="2:2" ht="13" x14ac:dyDescent="0.15">
      <c r="B903" s="22"/>
    </row>
    <row r="904" spans="2:2" ht="13" x14ac:dyDescent="0.15">
      <c r="B904" s="22"/>
    </row>
    <row r="905" spans="2:2" ht="13" x14ac:dyDescent="0.15">
      <c r="B905" s="22"/>
    </row>
    <row r="906" spans="2:2" ht="13" x14ac:dyDescent="0.15">
      <c r="B906" s="22"/>
    </row>
    <row r="907" spans="2:2" ht="13" x14ac:dyDescent="0.15">
      <c r="B907" s="22"/>
    </row>
    <row r="908" spans="2:2" ht="13" x14ac:dyDescent="0.15">
      <c r="B908" s="22"/>
    </row>
    <row r="909" spans="2:2" ht="13" x14ac:dyDescent="0.15">
      <c r="B909" s="22"/>
    </row>
    <row r="910" spans="2:2" ht="13" x14ac:dyDescent="0.15">
      <c r="B910" s="22"/>
    </row>
    <row r="911" spans="2:2" ht="13" x14ac:dyDescent="0.15">
      <c r="B911" s="22"/>
    </row>
    <row r="912" spans="2:2" ht="13" x14ac:dyDescent="0.15">
      <c r="B912" s="22"/>
    </row>
    <row r="913" spans="2:2" ht="13" x14ac:dyDescent="0.15">
      <c r="B913" s="22"/>
    </row>
    <row r="914" spans="2:2" ht="13" x14ac:dyDescent="0.15">
      <c r="B914" s="22"/>
    </row>
    <row r="915" spans="2:2" ht="13" x14ac:dyDescent="0.15">
      <c r="B915" s="22"/>
    </row>
    <row r="916" spans="2:2" ht="13" x14ac:dyDescent="0.15">
      <c r="B916" s="22"/>
    </row>
    <row r="917" spans="2:2" ht="13" x14ac:dyDescent="0.15">
      <c r="B917" s="22"/>
    </row>
    <row r="918" spans="2:2" ht="13" x14ac:dyDescent="0.15">
      <c r="B918" s="22"/>
    </row>
    <row r="919" spans="2:2" ht="13" x14ac:dyDescent="0.15">
      <c r="B919" s="22"/>
    </row>
    <row r="920" spans="2:2" ht="13" x14ac:dyDescent="0.15">
      <c r="B920" s="22"/>
    </row>
    <row r="921" spans="2:2" ht="13" x14ac:dyDescent="0.15">
      <c r="B921" s="22"/>
    </row>
    <row r="922" spans="2:2" ht="13" x14ac:dyDescent="0.15">
      <c r="B922" s="22"/>
    </row>
    <row r="923" spans="2:2" ht="13" x14ac:dyDescent="0.15">
      <c r="B923" s="22"/>
    </row>
    <row r="924" spans="2:2" ht="13" x14ac:dyDescent="0.15">
      <c r="B924" s="22"/>
    </row>
    <row r="925" spans="2:2" ht="13" x14ac:dyDescent="0.15">
      <c r="B925" s="22"/>
    </row>
    <row r="926" spans="2:2" ht="13" x14ac:dyDescent="0.15">
      <c r="B926" s="22"/>
    </row>
    <row r="927" spans="2:2" ht="13" x14ac:dyDescent="0.15">
      <c r="B927" s="22"/>
    </row>
    <row r="928" spans="2:2" ht="13" x14ac:dyDescent="0.15">
      <c r="B928" s="22"/>
    </row>
    <row r="929" spans="2:2" ht="13" x14ac:dyDescent="0.15">
      <c r="B929" s="22"/>
    </row>
    <row r="930" spans="2:2" ht="13" x14ac:dyDescent="0.15">
      <c r="B930" s="22"/>
    </row>
    <row r="931" spans="2:2" ht="13" x14ac:dyDescent="0.15">
      <c r="B931" s="22"/>
    </row>
    <row r="932" spans="2:2" ht="13" x14ac:dyDescent="0.15">
      <c r="B932" s="22"/>
    </row>
    <row r="933" spans="2:2" ht="13" x14ac:dyDescent="0.15">
      <c r="B933" s="22"/>
    </row>
    <row r="934" spans="2:2" ht="13" x14ac:dyDescent="0.15">
      <c r="B934" s="22"/>
    </row>
    <row r="935" spans="2:2" ht="13" x14ac:dyDescent="0.15">
      <c r="B935" s="22"/>
    </row>
    <row r="936" spans="2:2" ht="13" x14ac:dyDescent="0.15">
      <c r="B936" s="22"/>
    </row>
    <row r="937" spans="2:2" ht="13" x14ac:dyDescent="0.15">
      <c r="B937" s="22"/>
    </row>
    <row r="938" spans="2:2" ht="13" x14ac:dyDescent="0.15">
      <c r="B938" s="22"/>
    </row>
    <row r="939" spans="2:2" ht="13" x14ac:dyDescent="0.15">
      <c r="B939" s="22"/>
    </row>
    <row r="940" spans="2:2" ht="13" x14ac:dyDescent="0.15">
      <c r="B940" s="22"/>
    </row>
    <row r="941" spans="2:2" ht="13" x14ac:dyDescent="0.15">
      <c r="B941" s="22"/>
    </row>
    <row r="942" spans="2:2" ht="13" x14ac:dyDescent="0.15">
      <c r="B942" s="22"/>
    </row>
    <row r="943" spans="2:2" ht="13" x14ac:dyDescent="0.15">
      <c r="B943" s="22"/>
    </row>
    <row r="944" spans="2:2" ht="13" x14ac:dyDescent="0.15">
      <c r="B944" s="22"/>
    </row>
    <row r="945" spans="2:2" ht="13" x14ac:dyDescent="0.15">
      <c r="B945" s="22"/>
    </row>
    <row r="946" spans="2:2" ht="13" x14ac:dyDescent="0.15">
      <c r="B946" s="22"/>
    </row>
    <row r="947" spans="2:2" ht="13" x14ac:dyDescent="0.15">
      <c r="B947" s="22"/>
    </row>
    <row r="948" spans="2:2" ht="13" x14ac:dyDescent="0.15">
      <c r="B948" s="22"/>
    </row>
    <row r="949" spans="2:2" ht="13" x14ac:dyDescent="0.15">
      <c r="B949" s="22"/>
    </row>
    <row r="950" spans="2:2" ht="13" x14ac:dyDescent="0.15">
      <c r="B950" s="22"/>
    </row>
    <row r="951" spans="2:2" ht="13" x14ac:dyDescent="0.15">
      <c r="B951" s="22"/>
    </row>
    <row r="952" spans="2:2" ht="13" x14ac:dyDescent="0.15">
      <c r="B952" s="22"/>
    </row>
    <row r="953" spans="2:2" ht="13" x14ac:dyDescent="0.15">
      <c r="B953" s="22"/>
    </row>
    <row r="954" spans="2:2" ht="13" x14ac:dyDescent="0.15">
      <c r="B954" s="22"/>
    </row>
    <row r="955" spans="2:2" ht="13" x14ac:dyDescent="0.15">
      <c r="B955" s="22"/>
    </row>
    <row r="956" spans="2:2" ht="13" x14ac:dyDescent="0.15">
      <c r="B956" s="22"/>
    </row>
    <row r="957" spans="2:2" ht="13" x14ac:dyDescent="0.15">
      <c r="B957" s="22"/>
    </row>
    <row r="958" spans="2:2" ht="13" x14ac:dyDescent="0.15">
      <c r="B958" s="22"/>
    </row>
    <row r="959" spans="2:2" ht="13" x14ac:dyDescent="0.15">
      <c r="B959" s="22"/>
    </row>
    <row r="960" spans="2:2" ht="13" x14ac:dyDescent="0.15">
      <c r="B960" s="22"/>
    </row>
    <row r="961" spans="2:2" ht="13" x14ac:dyDescent="0.15">
      <c r="B961" s="22"/>
    </row>
    <row r="962" spans="2:2" ht="13" x14ac:dyDescent="0.15">
      <c r="B962" s="22"/>
    </row>
    <row r="963" spans="2:2" ht="13" x14ac:dyDescent="0.15">
      <c r="B963" s="22"/>
    </row>
    <row r="964" spans="2:2" ht="13" x14ac:dyDescent="0.15">
      <c r="B964" s="22"/>
    </row>
    <row r="965" spans="2:2" ht="13" x14ac:dyDescent="0.15">
      <c r="B965" s="22"/>
    </row>
    <row r="966" spans="2:2" ht="13" x14ac:dyDescent="0.15">
      <c r="B966" s="22"/>
    </row>
    <row r="967" spans="2:2" ht="13" x14ac:dyDescent="0.15">
      <c r="B967" s="22"/>
    </row>
    <row r="968" spans="2:2" ht="13" x14ac:dyDescent="0.15">
      <c r="B968" s="22"/>
    </row>
    <row r="969" spans="2:2" ht="13" x14ac:dyDescent="0.15">
      <c r="B969" s="22"/>
    </row>
    <row r="970" spans="2:2" ht="13" x14ac:dyDescent="0.15">
      <c r="B970" s="22"/>
    </row>
    <row r="971" spans="2:2" ht="13" x14ac:dyDescent="0.15">
      <c r="B971" s="22"/>
    </row>
    <row r="972" spans="2:2" ht="13" x14ac:dyDescent="0.15">
      <c r="B972" s="22"/>
    </row>
    <row r="973" spans="2:2" ht="13" x14ac:dyDescent="0.15">
      <c r="B973" s="22"/>
    </row>
    <row r="974" spans="2:2" ht="13" x14ac:dyDescent="0.15">
      <c r="B974" s="22"/>
    </row>
    <row r="975" spans="2:2" ht="13" x14ac:dyDescent="0.15">
      <c r="B975" s="22"/>
    </row>
    <row r="976" spans="2:2" ht="13" x14ac:dyDescent="0.15">
      <c r="B976" s="22"/>
    </row>
    <row r="977" spans="2:2" ht="13" x14ac:dyDescent="0.15">
      <c r="B977" s="22"/>
    </row>
    <row r="978" spans="2:2" ht="13" x14ac:dyDescent="0.15">
      <c r="B978" s="22"/>
    </row>
    <row r="979" spans="2:2" ht="13" x14ac:dyDescent="0.15">
      <c r="B979" s="22"/>
    </row>
    <row r="980" spans="2:2" ht="13" x14ac:dyDescent="0.15">
      <c r="B980" s="22"/>
    </row>
    <row r="981" spans="2:2" ht="13" x14ac:dyDescent="0.15">
      <c r="B981" s="22"/>
    </row>
    <row r="982" spans="2:2" ht="13" x14ac:dyDescent="0.15">
      <c r="B982" s="22"/>
    </row>
    <row r="983" spans="2:2" ht="13" x14ac:dyDescent="0.15">
      <c r="B983" s="22"/>
    </row>
    <row r="984" spans="2:2" ht="13" x14ac:dyDescent="0.15">
      <c r="B984" s="22"/>
    </row>
    <row r="985" spans="2:2" ht="13" x14ac:dyDescent="0.15">
      <c r="B985" s="22"/>
    </row>
    <row r="986" spans="2:2" ht="13" x14ac:dyDescent="0.15">
      <c r="B986" s="22"/>
    </row>
    <row r="987" spans="2:2" ht="13" x14ac:dyDescent="0.15">
      <c r="B987" s="22"/>
    </row>
    <row r="988" spans="2:2" ht="13" x14ac:dyDescent="0.15">
      <c r="B988" s="22"/>
    </row>
    <row r="989" spans="2:2" ht="13" x14ac:dyDescent="0.15">
      <c r="B989" s="22"/>
    </row>
    <row r="990" spans="2:2" ht="13" x14ac:dyDescent="0.15">
      <c r="B990" s="22"/>
    </row>
    <row r="991" spans="2:2" ht="13" x14ac:dyDescent="0.15">
      <c r="B991" s="22"/>
    </row>
    <row r="992" spans="2:2" ht="13" x14ac:dyDescent="0.15">
      <c r="B992" s="22"/>
    </row>
    <row r="993" spans="2:2" ht="13" x14ac:dyDescent="0.15">
      <c r="B993" s="22"/>
    </row>
    <row r="994" spans="2:2" ht="13" x14ac:dyDescent="0.15">
      <c r="B994" s="22"/>
    </row>
    <row r="995" spans="2:2" ht="13" x14ac:dyDescent="0.15">
      <c r="B995" s="22"/>
    </row>
    <row r="996" spans="2:2" ht="13" x14ac:dyDescent="0.15">
      <c r="B996" s="22"/>
    </row>
    <row r="997" spans="2:2" ht="13" x14ac:dyDescent="0.15">
      <c r="B997" s="22"/>
    </row>
    <row r="998" spans="2:2" ht="13" x14ac:dyDescent="0.15">
      <c r="B998" s="22"/>
    </row>
    <row r="999" spans="2:2" ht="13" x14ac:dyDescent="0.15">
      <c r="B999" s="22"/>
    </row>
    <row r="1000" spans="2:2" ht="13" x14ac:dyDescent="0.15">
      <c r="B10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Content</vt:lpstr>
      <vt:lpstr>Individualized Data</vt:lpstr>
      <vt:lpstr>Aggregate Data</vt:lpstr>
      <vt:lpstr>Other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2016-12-09T22:18:37Z</dcterms:modified>
</cp:coreProperties>
</file>