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Asztali gép\"/>
    </mc:Choice>
  </mc:AlternateContent>
  <xr:revisionPtr revIDLastSave="0" documentId="13_ncr:1_{2BB9541A-F5DD-42A9-980D-546A6FF0274B}" xr6:coauthVersionLast="47" xr6:coauthVersionMax="47" xr10:uidLastSave="{00000000-0000-0000-0000-000000000000}"/>
  <bookViews>
    <workbookView xWindow="-120" yWindow="-120" windowWidth="29040" windowHeight="15840" xr2:uid="{C4CB5453-7969-4C84-B4DF-6ED6C4503F03}"/>
  </bookViews>
  <sheets>
    <sheet name="Nemzetenként" sheetId="1" r:id="rId1"/>
    <sheet name="Helyszínek" sheetId="2" r:id="rId2"/>
    <sheet name="Tökéletes ugrások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3" l="1"/>
  <c r="C15" i="3"/>
  <c r="B25" i="3"/>
  <c r="C23" i="3"/>
  <c r="C22" i="3"/>
  <c r="C21" i="3"/>
  <c r="C20" i="3"/>
  <c r="D20" i="3"/>
  <c r="D19" i="3"/>
  <c r="C14" i="3"/>
  <c r="G4" i="2"/>
  <c r="Z2" i="1"/>
  <c r="AA2" i="1"/>
  <c r="AB2" i="1"/>
  <c r="AC2" i="1"/>
  <c r="AD2" i="1"/>
  <c r="AE2" i="1"/>
  <c r="AF2" i="1"/>
  <c r="AG2" i="1"/>
  <c r="Y2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C41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C40" i="1"/>
</calcChain>
</file>

<file path=xl/sharedStrings.xml><?xml version="1.0" encoding="utf-8"?>
<sst xmlns="http://schemas.openxmlformats.org/spreadsheetml/2006/main" count="724" uniqueCount="177">
  <si>
    <t>Év</t>
  </si>
  <si>
    <t>Esemény</t>
  </si>
  <si>
    <t>Rendező</t>
  </si>
  <si>
    <t>Város</t>
  </si>
  <si>
    <t>Ország</t>
  </si>
  <si>
    <t>I. téli olimpiai játékok</t>
  </si>
  <si>
    <t>Chamonix</t>
  </si>
  <si>
    <t>Franciaország</t>
  </si>
  <si>
    <t>II. téli olimpiai játékok</t>
  </si>
  <si>
    <t>St. Moritz</t>
  </si>
  <si>
    <t>Svájc</t>
  </si>
  <si>
    <t>III. téli olimpiai játékok</t>
  </si>
  <si>
    <t>Lake Placid</t>
  </si>
  <si>
    <t>USA</t>
  </si>
  <si>
    <t>IV. téli olimpiai játékok</t>
  </si>
  <si>
    <t>Garmisch-Partenkirchen</t>
  </si>
  <si>
    <t>Németország</t>
  </si>
  <si>
    <t>V. téli olimpiai játékok</t>
  </si>
  <si>
    <t>Cortina d’Ampezzo</t>
  </si>
  <si>
    <t>Olaszország</t>
  </si>
  <si>
    <t>VI. téli olimpiai játékok</t>
  </si>
  <si>
    <t>Oslo</t>
  </si>
  <si>
    <t>Norvégia</t>
  </si>
  <si>
    <t>VII. téli olimpiai játékok</t>
  </si>
  <si>
    <t>VIII. téli olimpiai játékok</t>
  </si>
  <si>
    <t>Squaw Valley</t>
  </si>
  <si>
    <t>IX. téli olimpiai játékok</t>
  </si>
  <si>
    <t>Innsbruck</t>
  </si>
  <si>
    <t>Ausztria</t>
  </si>
  <si>
    <t>X. téli olimpiai játékok</t>
  </si>
  <si>
    <t>Grenoble</t>
  </si>
  <si>
    <t>XI. téli olimpiai játékok</t>
  </si>
  <si>
    <t>Szapporo</t>
  </si>
  <si>
    <t>Japán</t>
  </si>
  <si>
    <t>XII. téli olimpiai játékok</t>
  </si>
  <si>
    <t>XIII. téli olimpiai játékok</t>
  </si>
  <si>
    <t>XIV. téli olimpiai játékok</t>
  </si>
  <si>
    <t>Szarajevó</t>
  </si>
  <si>
    <t>Jugoszlávia</t>
  </si>
  <si>
    <t>XV. téli olimpiai játékok</t>
  </si>
  <si>
    <t>Calgary</t>
  </si>
  <si>
    <t>Kanada</t>
  </si>
  <si>
    <t>XVI. téli olimpiai játékok</t>
  </si>
  <si>
    <t>Albertville</t>
  </si>
  <si>
    <t>XVII. téli olimpiai játékok</t>
  </si>
  <si>
    <t>Lillehammer</t>
  </si>
  <si>
    <t>XVIII. téli olimpiai játékok</t>
  </si>
  <si>
    <t>Nagano</t>
  </si>
  <si>
    <t>XIX. téli olimpiai játékok</t>
  </si>
  <si>
    <t>Salt Lake City</t>
  </si>
  <si>
    <t>XX. téli olimpiai játékok</t>
  </si>
  <si>
    <t>Torino</t>
  </si>
  <si>
    <t>XXI. téli olimpiai játékok</t>
  </si>
  <si>
    <t>Vancouver</t>
  </si>
  <si>
    <t>XXII. téli olimpiai játékok</t>
  </si>
  <si>
    <t>Szocsi</t>
  </si>
  <si>
    <t>Oroszország</t>
  </si>
  <si>
    <t>XXIII. téli olimpiai játékok</t>
  </si>
  <si>
    <t>Phjongcshang</t>
  </si>
  <si>
    <t>Dél-Korea</t>
  </si>
  <si>
    <t>XXIV. téli olimpiai játékok</t>
  </si>
  <si>
    <t>Peking</t>
  </si>
  <si>
    <t>Kína</t>
  </si>
  <si>
    <t>XXV. téli olimpiai játékok</t>
  </si>
  <si>
    <t>Milánó-Cortina</t>
  </si>
  <si>
    <t>nemzet</t>
  </si>
  <si>
    <t>nemzet azonosítója</t>
  </si>
  <si>
    <t>AUT</t>
  </si>
  <si>
    <t>–</t>
  </si>
  <si>
    <t>Bulgária</t>
  </si>
  <si>
    <t>BUL</t>
  </si>
  <si>
    <t>Csehország</t>
  </si>
  <si>
    <t>CZE</t>
  </si>
  <si>
    <t>Csehszlovákia</t>
  </si>
  <si>
    <t>TCH</t>
  </si>
  <si>
    <t>Egyesült Államok</t>
  </si>
  <si>
    <t>Egyesített Csapat</t>
  </si>
  <si>
    <t>EUN</t>
  </si>
  <si>
    <t>KOR</t>
  </si>
  <si>
    <t>Észtország</t>
  </si>
  <si>
    <t>EST</t>
  </si>
  <si>
    <t>Fehéroroszország</t>
  </si>
  <si>
    <t>BLR</t>
  </si>
  <si>
    <t>Finnország</t>
  </si>
  <si>
    <t>FIN</t>
  </si>
  <si>
    <t>FRA</t>
  </si>
  <si>
    <t>Görögország</t>
  </si>
  <si>
    <t>GRE</t>
  </si>
  <si>
    <t>Grúzia</t>
  </si>
  <si>
    <t>GEO</t>
  </si>
  <si>
    <t>Izland</t>
  </si>
  <si>
    <t>ISL</t>
  </si>
  <si>
    <t>JPN</t>
  </si>
  <si>
    <t>YUG</t>
  </si>
  <si>
    <t>CAN</t>
  </si>
  <si>
    <t>Kazahsztán</t>
  </si>
  <si>
    <t>KAZ</t>
  </si>
  <si>
    <t>CHN</t>
  </si>
  <si>
    <t>Kirgizisztán</t>
  </si>
  <si>
    <t>KGZ</t>
  </si>
  <si>
    <t>Lengyelország</t>
  </si>
  <si>
    <t>POL</t>
  </si>
  <si>
    <t>Magyarország</t>
  </si>
  <si>
    <t>HUN</t>
  </si>
  <si>
    <t>Nagy-Britannia</t>
  </si>
  <si>
    <t>GBR</t>
  </si>
  <si>
    <t>Egyesült Német Csapat</t>
  </si>
  <si>
    <t>EUA</t>
  </si>
  <si>
    <t>GER</t>
  </si>
  <si>
    <t>NDK</t>
  </si>
  <si>
    <t>GDR</t>
  </si>
  <si>
    <t>NSZK</t>
  </si>
  <si>
    <t>FRG</t>
  </si>
  <si>
    <t>NOR</t>
  </si>
  <si>
    <t>ITA</t>
  </si>
  <si>
    <t>RUS</t>
  </si>
  <si>
    <t>Románia</t>
  </si>
  <si>
    <t>ROU</t>
  </si>
  <si>
    <t>Spanyolország</t>
  </si>
  <si>
    <t>ESP</t>
  </si>
  <si>
    <t>SUI</t>
  </si>
  <si>
    <t>Svédország</t>
  </si>
  <si>
    <t>SWE</t>
  </si>
  <si>
    <t>Szlovákia</t>
  </si>
  <si>
    <t>SVK</t>
  </si>
  <si>
    <t>Szlovénia</t>
  </si>
  <si>
    <t>SLO</t>
  </si>
  <si>
    <t>Szovjetunió</t>
  </si>
  <si>
    <t>URS</t>
  </si>
  <si>
    <t>Ukrajna</t>
  </si>
  <si>
    <t>UKR</t>
  </si>
  <si>
    <t>Résztvevő nemzetek száma</t>
  </si>
  <si>
    <t>Résztvevő sportolók száma</t>
  </si>
  <si>
    <t>helyszín</t>
  </si>
  <si>
    <t>sorszám:</t>
  </si>
  <si>
    <t>helyszín:</t>
  </si>
  <si>
    <t>dátum</t>
  </si>
  <si>
    <t>versenyző</t>
  </si>
  <si>
    <t>pálya</t>
  </si>
  <si>
    <t>verseny</t>
  </si>
  <si>
    <t>helyezés</t>
  </si>
  <si>
    <t>ugrás nagysága</t>
  </si>
  <si>
    <t>név</t>
  </si>
  <si>
    <t>ország</t>
  </si>
  <si>
    <t>hely</t>
  </si>
  <si>
    <t>méter</t>
  </si>
  <si>
    <t>yard</t>
  </si>
  <si>
    <t>láb</t>
  </si>
  <si>
    <t>Anton Innauer</t>
  </si>
  <si>
    <t>Heini-Klopfer-Skiflugschanze K175</t>
  </si>
  <si>
    <t>Oberstdorf</t>
  </si>
  <si>
    <t>KOP Nemzetközi Sírepülési Hét</t>
  </si>
  <si>
    <t>1.</t>
  </si>
  <si>
    <t>Kazuyoshi Funaki</t>
  </si>
  <si>
    <t>Heini-Klopfer-Skiflugschanze K185</t>
  </si>
  <si>
    <t>világkupa/sírepülő világbajnokság</t>
  </si>
  <si>
    <t>2.</t>
  </si>
  <si>
    <t>Hakuba K120</t>
  </si>
  <si>
    <t>olimpiai játékok</t>
  </si>
  <si>
    <t>Wielka Krokiew K116</t>
  </si>
  <si>
    <t>Zakopane</t>
  </si>
  <si>
    <t>világbajnokság</t>
  </si>
  <si>
    <t>Sven Hannawald</t>
  </si>
  <si>
    <t>Mühlenkopfschanze K130</t>
  </si>
  <si>
    <t>Willingen</t>
  </si>
  <si>
    <t>Hideharu Miyahira</t>
  </si>
  <si>
    <t>6.</t>
  </si>
  <si>
    <t>Wolfgang Loitzl</t>
  </si>
  <si>
    <t>Paul-Ausserleitner-Schanze HS140 (éjszaka)</t>
  </si>
  <si>
    <t>Bischofshofen</t>
  </si>
  <si>
    <t>négysánc-verseny</t>
  </si>
  <si>
    <t>Peter Prevc</t>
  </si>
  <si>
    <t>Letalnica bratov Gorišek HS225</t>
  </si>
  <si>
    <t>Planica</t>
  </si>
  <si>
    <t>Jurij Tepeš</t>
  </si>
  <si>
    <t>Hányan tudtak tökéletes ugrást bemutanti?</t>
  </si>
  <si>
    <t>Hányadik téli olimpián mutattak be tökéletes ugrást?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</si>
</sst>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1" fillId="2" borderId="0" xfId="0" applyFont="1" applyFill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0" fillId="0" borderId="0" xfId="0" applyNumberFormat="1"/>
  </cellXfs>
  <cellStyles count="1">
    <cellStyle name="Normál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01FE-CE10-40DB-9FB7-D44298B65338}">
  <dimension ref="A1:AG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2" sqref="Y2"/>
    </sheetView>
  </sheetViews>
  <sheetFormatPr defaultRowHeight="15.75" x14ac:dyDescent="0.25"/>
  <cols>
    <col min="1" max="1" width="20" bestFit="1" customWidth="1"/>
    <col min="2" max="2" width="11.25" customWidth="1"/>
    <col min="3" max="24" width="4.875" style="1" bestFit="1" customWidth="1"/>
    <col min="25" max="25" width="9.5" style="9" bestFit="1" customWidth="1"/>
    <col min="26" max="45" width="11.75" style="9" customWidth="1"/>
    <col min="46" max="46" width="9.5" style="9" bestFit="1" customWidth="1"/>
    <col min="47" max="16384" width="9" style="9"/>
  </cols>
  <sheetData>
    <row r="1" spans="1:33" s="2" customFormat="1" ht="32.25" customHeight="1" x14ac:dyDescent="0.25">
      <c r="A1" s="4" t="s">
        <v>65</v>
      </c>
      <c r="B1" s="7" t="s">
        <v>66</v>
      </c>
      <c r="C1" s="3">
        <v>1924</v>
      </c>
      <c r="D1" s="3">
        <v>1928</v>
      </c>
      <c r="E1" s="3">
        <v>1932</v>
      </c>
      <c r="F1" s="3">
        <v>1936</v>
      </c>
      <c r="G1" s="3">
        <v>1948</v>
      </c>
      <c r="H1" s="3">
        <v>1952</v>
      </c>
      <c r="I1" s="3">
        <v>1956</v>
      </c>
      <c r="J1" s="3">
        <v>1960</v>
      </c>
      <c r="K1" s="3">
        <v>1964</v>
      </c>
      <c r="L1" s="3">
        <v>1968</v>
      </c>
      <c r="M1" s="3">
        <v>1972</v>
      </c>
      <c r="N1" s="3">
        <v>1976</v>
      </c>
      <c r="O1" s="3">
        <v>1980</v>
      </c>
      <c r="P1" s="3">
        <v>1984</v>
      </c>
      <c r="Q1" s="3">
        <v>1988</v>
      </c>
      <c r="R1" s="3">
        <v>1992</v>
      </c>
      <c r="S1" s="3">
        <v>1994</v>
      </c>
      <c r="T1" s="3">
        <v>1998</v>
      </c>
      <c r="U1" s="3">
        <v>2002</v>
      </c>
      <c r="V1" s="3">
        <v>2006</v>
      </c>
      <c r="W1" s="3">
        <v>2010</v>
      </c>
      <c r="X1" s="3">
        <v>2014</v>
      </c>
    </row>
    <row r="2" spans="1:33" customFormat="1" x14ac:dyDescent="0.25">
      <c r="A2" s="5" t="s">
        <v>28</v>
      </c>
      <c r="B2" s="8" t="s">
        <v>67</v>
      </c>
      <c r="C2" s="13" t="s">
        <v>68</v>
      </c>
      <c r="D2" s="13">
        <v>1</v>
      </c>
      <c r="E2" s="13">
        <v>2</v>
      </c>
      <c r="F2" s="13">
        <v>4</v>
      </c>
      <c r="G2" s="13">
        <v>4</v>
      </c>
      <c r="H2" s="13">
        <v>3</v>
      </c>
      <c r="I2" s="13">
        <v>4</v>
      </c>
      <c r="J2" s="13">
        <v>4</v>
      </c>
      <c r="K2" s="13">
        <v>4</v>
      </c>
      <c r="L2" s="13">
        <v>4</v>
      </c>
      <c r="M2" s="13">
        <v>3</v>
      </c>
      <c r="N2" s="13">
        <v>5</v>
      </c>
      <c r="O2" s="13">
        <v>5</v>
      </c>
      <c r="P2" s="13">
        <v>5</v>
      </c>
      <c r="Q2" s="13">
        <v>4</v>
      </c>
      <c r="R2" s="13">
        <v>4</v>
      </c>
      <c r="S2" s="13">
        <v>4</v>
      </c>
      <c r="T2" s="13">
        <v>5</v>
      </c>
      <c r="U2" s="13">
        <v>5</v>
      </c>
      <c r="V2" s="13">
        <v>4</v>
      </c>
      <c r="W2" s="13">
        <v>4</v>
      </c>
      <c r="X2" s="13">
        <v>6</v>
      </c>
      <c r="Y2" t="str">
        <f>INDEX(Helyszínek!$A:$D,MATCH(C$1,Helyszínek!$A:$A,0),4)</f>
        <v>Franciaország</v>
      </c>
      <c r="Z2" t="str">
        <f>INDEX(Helyszínek!$A:$D,MATCH(D$1,Helyszínek!$A:$A,0),4)</f>
        <v>Svájc</v>
      </c>
      <c r="AA2" t="str">
        <f>INDEX(Helyszínek!$A:$D,MATCH(E$1,Helyszínek!$A:$A,0),4)</f>
        <v>USA</v>
      </c>
      <c r="AB2" t="str">
        <f>INDEX(Helyszínek!$A:$D,MATCH(F$1,Helyszínek!$A:$A,0),4)</f>
        <v>Németország</v>
      </c>
      <c r="AC2" t="str">
        <f>INDEX(Helyszínek!$A:$D,MATCH(G$1,Helyszínek!$A:$A,0),4)</f>
        <v>Svájc</v>
      </c>
      <c r="AD2" t="str">
        <f>INDEX(Helyszínek!$A:$D,MATCH(H$1,Helyszínek!$A:$A,0),4)</f>
        <v>Norvégia</v>
      </c>
      <c r="AE2" t="str">
        <f>INDEX(Helyszínek!$A:$D,MATCH(I$1,Helyszínek!$A:$A,0),4)</f>
        <v>Olaszország</v>
      </c>
      <c r="AF2" t="str">
        <f>INDEX(Helyszínek!$A:$D,MATCH(J$1,Helyszínek!$A:$A,0),4)</f>
        <v>USA</v>
      </c>
      <c r="AG2" t="str">
        <f>INDEX(Helyszínek!$A:$D,MATCH(K$1,Helyszínek!$A:$A,0),4)</f>
        <v>Ausztria</v>
      </c>
    </row>
    <row r="3" spans="1:33" customFormat="1" x14ac:dyDescent="0.25">
      <c r="A3" s="5" t="s">
        <v>69</v>
      </c>
      <c r="B3" s="8" t="s">
        <v>70</v>
      </c>
      <c r="C3" s="13" t="s">
        <v>68</v>
      </c>
      <c r="D3" s="13" t="s">
        <v>68</v>
      </c>
      <c r="E3" s="13" t="s">
        <v>68</v>
      </c>
      <c r="F3" s="13" t="s">
        <v>68</v>
      </c>
      <c r="G3" s="13" t="s">
        <v>68</v>
      </c>
      <c r="H3" s="13" t="s">
        <v>68</v>
      </c>
      <c r="I3" s="13" t="s">
        <v>68</v>
      </c>
      <c r="J3" s="13" t="s">
        <v>68</v>
      </c>
      <c r="K3" s="13" t="s">
        <v>68</v>
      </c>
      <c r="L3" s="13" t="s">
        <v>68</v>
      </c>
      <c r="M3" s="13" t="s">
        <v>68</v>
      </c>
      <c r="N3" s="13" t="s">
        <v>68</v>
      </c>
      <c r="O3" s="13" t="s">
        <v>68</v>
      </c>
      <c r="P3" s="13">
        <v>3</v>
      </c>
      <c r="Q3" s="13">
        <v>2</v>
      </c>
      <c r="R3" s="13" t="s">
        <v>68</v>
      </c>
      <c r="S3" s="13">
        <v>3</v>
      </c>
      <c r="T3" s="13" t="s">
        <v>68</v>
      </c>
      <c r="U3" s="13">
        <v>1</v>
      </c>
      <c r="V3" s="13">
        <v>2</v>
      </c>
      <c r="W3" s="13" t="s">
        <v>68</v>
      </c>
      <c r="X3" s="13">
        <v>1</v>
      </c>
    </row>
    <row r="4" spans="1:33" customFormat="1" x14ac:dyDescent="0.25">
      <c r="A4" s="5" t="s">
        <v>71</v>
      </c>
      <c r="B4" s="8" t="s">
        <v>72</v>
      </c>
      <c r="C4" s="13" t="s">
        <v>68</v>
      </c>
      <c r="D4" s="13" t="s">
        <v>68</v>
      </c>
      <c r="E4" s="13" t="s">
        <v>68</v>
      </c>
      <c r="F4" s="13" t="s">
        <v>68</v>
      </c>
      <c r="G4" s="13" t="s">
        <v>68</v>
      </c>
      <c r="H4" s="13" t="s">
        <v>68</v>
      </c>
      <c r="I4" s="13" t="s">
        <v>68</v>
      </c>
      <c r="J4" s="13" t="s">
        <v>68</v>
      </c>
      <c r="K4" s="13" t="s">
        <v>68</v>
      </c>
      <c r="L4" s="13" t="s">
        <v>68</v>
      </c>
      <c r="M4" s="13" t="s">
        <v>68</v>
      </c>
      <c r="N4" s="13" t="s">
        <v>68</v>
      </c>
      <c r="O4" s="13" t="s">
        <v>68</v>
      </c>
      <c r="P4" s="13" t="s">
        <v>68</v>
      </c>
      <c r="Q4" s="13" t="s">
        <v>68</v>
      </c>
      <c r="R4" s="13" t="s">
        <v>68</v>
      </c>
      <c r="S4" s="13">
        <v>4</v>
      </c>
      <c r="T4" s="13">
        <v>4</v>
      </c>
      <c r="U4" s="13">
        <v>4</v>
      </c>
      <c r="V4" s="13">
        <v>5</v>
      </c>
      <c r="W4" s="13">
        <v>5</v>
      </c>
      <c r="X4" s="13">
        <v>5</v>
      </c>
    </row>
    <row r="5" spans="1:33" customFormat="1" x14ac:dyDescent="0.25">
      <c r="A5" s="5" t="s">
        <v>73</v>
      </c>
      <c r="B5" s="8" t="s">
        <v>74</v>
      </c>
      <c r="C5" s="13">
        <v>3</v>
      </c>
      <c r="D5" s="13">
        <v>4</v>
      </c>
      <c r="E5" s="13">
        <v>4</v>
      </c>
      <c r="F5" s="13">
        <v>4</v>
      </c>
      <c r="G5" s="13">
        <v>4</v>
      </c>
      <c r="H5" s="13" t="s">
        <v>68</v>
      </c>
      <c r="I5" s="13">
        <v>2</v>
      </c>
      <c r="J5" s="13" t="s">
        <v>68</v>
      </c>
      <c r="K5" s="13">
        <v>3</v>
      </c>
      <c r="L5" s="13">
        <v>5</v>
      </c>
      <c r="M5" s="13">
        <v>5</v>
      </c>
      <c r="N5" s="13">
        <v>5</v>
      </c>
      <c r="O5" s="13">
        <v>2</v>
      </c>
      <c r="P5" s="13">
        <v>5</v>
      </c>
      <c r="Q5" s="13">
        <v>4</v>
      </c>
      <c r="R5" s="13">
        <v>4</v>
      </c>
      <c r="S5" s="13" t="s">
        <v>68</v>
      </c>
      <c r="T5" s="13" t="s">
        <v>68</v>
      </c>
      <c r="U5" s="13" t="s">
        <v>68</v>
      </c>
      <c r="V5" s="13" t="s">
        <v>68</v>
      </c>
      <c r="W5" s="13" t="s">
        <v>68</v>
      </c>
      <c r="X5" s="13" t="s">
        <v>68</v>
      </c>
    </row>
    <row r="6" spans="1:33" customFormat="1" x14ac:dyDescent="0.25">
      <c r="A6" s="5" t="s">
        <v>75</v>
      </c>
      <c r="B6" s="8" t="s">
        <v>13</v>
      </c>
      <c r="C6" s="13">
        <v>3</v>
      </c>
      <c r="D6" s="13">
        <v>3</v>
      </c>
      <c r="E6" s="13">
        <v>4</v>
      </c>
      <c r="F6" s="13">
        <v>4</v>
      </c>
      <c r="G6" s="13">
        <v>4</v>
      </c>
      <c r="H6" s="13">
        <v>4</v>
      </c>
      <c r="I6" s="13">
        <v>4</v>
      </c>
      <c r="J6" s="13">
        <v>4</v>
      </c>
      <c r="K6" s="13">
        <v>4</v>
      </c>
      <c r="L6" s="13">
        <v>5</v>
      </c>
      <c r="M6" s="13">
        <v>4</v>
      </c>
      <c r="N6" s="13">
        <v>6</v>
      </c>
      <c r="O6" s="13">
        <v>6</v>
      </c>
      <c r="P6" s="13">
        <v>5</v>
      </c>
      <c r="Q6" s="13">
        <v>6</v>
      </c>
      <c r="R6" s="13">
        <v>4</v>
      </c>
      <c r="S6" s="13">
        <v>6</v>
      </c>
      <c r="T6" s="13">
        <v>5</v>
      </c>
      <c r="U6" s="13">
        <v>5</v>
      </c>
      <c r="V6" s="13">
        <v>5</v>
      </c>
      <c r="W6" s="13">
        <v>4</v>
      </c>
      <c r="X6" s="13">
        <v>7</v>
      </c>
    </row>
    <row r="7" spans="1:33" customFormat="1" x14ac:dyDescent="0.25">
      <c r="A7" s="5" t="s">
        <v>76</v>
      </c>
      <c r="B7" s="8" t="s">
        <v>77</v>
      </c>
      <c r="C7" s="13" t="s">
        <v>68</v>
      </c>
      <c r="D7" s="13" t="s">
        <v>68</v>
      </c>
      <c r="E7" s="13" t="s">
        <v>68</v>
      </c>
      <c r="F7" s="13" t="s">
        <v>68</v>
      </c>
      <c r="G7" s="13" t="s">
        <v>68</v>
      </c>
      <c r="H7" s="13" t="s">
        <v>68</v>
      </c>
      <c r="I7" s="13" t="s">
        <v>68</v>
      </c>
      <c r="J7" s="13" t="s">
        <v>68</v>
      </c>
      <c r="K7" s="13" t="s">
        <v>68</v>
      </c>
      <c r="L7" s="13" t="s">
        <v>68</v>
      </c>
      <c r="M7" s="13" t="s">
        <v>68</v>
      </c>
      <c r="N7" s="13" t="s">
        <v>68</v>
      </c>
      <c r="O7" s="13" t="s">
        <v>68</v>
      </c>
      <c r="P7" s="13" t="s">
        <v>68</v>
      </c>
      <c r="Q7" s="13" t="s">
        <v>68</v>
      </c>
      <c r="R7" s="13">
        <v>4</v>
      </c>
      <c r="S7" s="13" t="s">
        <v>68</v>
      </c>
      <c r="T7" s="13" t="s">
        <v>68</v>
      </c>
      <c r="U7" s="13" t="s">
        <v>68</v>
      </c>
      <c r="V7" s="13" t="s">
        <v>68</v>
      </c>
      <c r="W7" s="13" t="s">
        <v>68</v>
      </c>
      <c r="X7" s="13" t="s">
        <v>68</v>
      </c>
    </row>
    <row r="8" spans="1:33" customFormat="1" x14ac:dyDescent="0.25">
      <c r="A8" s="5" t="s">
        <v>59</v>
      </c>
      <c r="B8" s="8" t="s">
        <v>78</v>
      </c>
      <c r="C8" s="13" t="s">
        <v>68</v>
      </c>
      <c r="D8" s="13" t="s">
        <v>68</v>
      </c>
      <c r="E8" s="13" t="s">
        <v>68</v>
      </c>
      <c r="F8" s="13" t="s">
        <v>68</v>
      </c>
      <c r="G8" s="13" t="s">
        <v>68</v>
      </c>
      <c r="H8" s="13" t="s">
        <v>68</v>
      </c>
      <c r="I8" s="13" t="s">
        <v>68</v>
      </c>
      <c r="J8" s="13" t="s">
        <v>68</v>
      </c>
      <c r="K8" s="13" t="s">
        <v>68</v>
      </c>
      <c r="L8" s="13" t="s">
        <v>68</v>
      </c>
      <c r="M8" s="13" t="s">
        <v>68</v>
      </c>
      <c r="N8" s="13" t="s">
        <v>68</v>
      </c>
      <c r="O8" s="13" t="s">
        <v>68</v>
      </c>
      <c r="P8" s="13" t="s">
        <v>68</v>
      </c>
      <c r="Q8" s="13" t="s">
        <v>68</v>
      </c>
      <c r="R8" s="13" t="s">
        <v>68</v>
      </c>
      <c r="S8" s="13" t="s">
        <v>68</v>
      </c>
      <c r="T8" s="13">
        <v>4</v>
      </c>
      <c r="U8" s="13">
        <v>4</v>
      </c>
      <c r="V8" s="13">
        <v>5</v>
      </c>
      <c r="W8" s="13">
        <v>3</v>
      </c>
      <c r="X8" s="13">
        <v>5</v>
      </c>
    </row>
    <row r="9" spans="1:33" customFormat="1" x14ac:dyDescent="0.25">
      <c r="A9" s="5" t="s">
        <v>79</v>
      </c>
      <c r="B9" s="8" t="s">
        <v>80</v>
      </c>
      <c r="C9" s="13" t="s">
        <v>68</v>
      </c>
      <c r="D9" s="13" t="s">
        <v>68</v>
      </c>
      <c r="E9" s="13" t="s">
        <v>68</v>
      </c>
      <c r="F9" s="13" t="s">
        <v>68</v>
      </c>
      <c r="G9" s="13" t="s">
        <v>68</v>
      </c>
      <c r="H9" s="13" t="s">
        <v>68</v>
      </c>
      <c r="I9" s="13" t="s">
        <v>68</v>
      </c>
      <c r="J9" s="13" t="s">
        <v>68</v>
      </c>
      <c r="K9" s="13" t="s">
        <v>68</v>
      </c>
      <c r="L9" s="13" t="s">
        <v>68</v>
      </c>
      <c r="M9" s="13" t="s">
        <v>68</v>
      </c>
      <c r="N9" s="13" t="s">
        <v>68</v>
      </c>
      <c r="O9" s="13" t="s">
        <v>68</v>
      </c>
      <c r="P9" s="13" t="s">
        <v>68</v>
      </c>
      <c r="Q9" s="13" t="s">
        <v>68</v>
      </c>
      <c r="R9" s="13" t="s">
        <v>68</v>
      </c>
      <c r="S9" s="13" t="s">
        <v>68</v>
      </c>
      <c r="T9" s="13" t="s">
        <v>68</v>
      </c>
      <c r="U9" s="13">
        <v>3</v>
      </c>
      <c r="V9" s="13">
        <v>2</v>
      </c>
      <c r="W9" s="13" t="s">
        <v>68</v>
      </c>
      <c r="X9" s="13">
        <v>2</v>
      </c>
    </row>
    <row r="10" spans="1:33" customFormat="1" x14ac:dyDescent="0.25">
      <c r="A10" s="5" t="s">
        <v>81</v>
      </c>
      <c r="B10" s="8" t="s">
        <v>82</v>
      </c>
      <c r="C10" s="13" t="s">
        <v>68</v>
      </c>
      <c r="D10" s="13" t="s">
        <v>68</v>
      </c>
      <c r="E10" s="13" t="s">
        <v>68</v>
      </c>
      <c r="F10" s="13" t="s">
        <v>68</v>
      </c>
      <c r="G10" s="13" t="s">
        <v>68</v>
      </c>
      <c r="H10" s="13" t="s">
        <v>68</v>
      </c>
      <c r="I10" s="13" t="s">
        <v>68</v>
      </c>
      <c r="J10" s="13" t="s">
        <v>68</v>
      </c>
      <c r="K10" s="13" t="s">
        <v>68</v>
      </c>
      <c r="L10" s="13" t="s">
        <v>68</v>
      </c>
      <c r="M10" s="13" t="s">
        <v>68</v>
      </c>
      <c r="N10" s="13" t="s">
        <v>68</v>
      </c>
      <c r="O10" s="13" t="s">
        <v>68</v>
      </c>
      <c r="P10" s="13" t="s">
        <v>68</v>
      </c>
      <c r="Q10" s="13" t="s">
        <v>68</v>
      </c>
      <c r="R10" s="13" t="s">
        <v>68</v>
      </c>
      <c r="S10" s="13">
        <v>1</v>
      </c>
      <c r="T10" s="13">
        <v>2</v>
      </c>
      <c r="U10" s="13">
        <v>1</v>
      </c>
      <c r="V10" s="13">
        <v>2</v>
      </c>
      <c r="W10" s="13" t="s">
        <v>68</v>
      </c>
      <c r="X10" s="13" t="s">
        <v>68</v>
      </c>
    </row>
    <row r="11" spans="1:33" customFormat="1" x14ac:dyDescent="0.25">
      <c r="A11" s="5" t="s">
        <v>83</v>
      </c>
      <c r="B11" s="8" t="s">
        <v>84</v>
      </c>
      <c r="C11" s="13">
        <v>2</v>
      </c>
      <c r="D11" s="13">
        <v>2</v>
      </c>
      <c r="E11" s="13" t="s">
        <v>68</v>
      </c>
      <c r="F11" s="13">
        <v>4</v>
      </c>
      <c r="G11" s="13">
        <v>3</v>
      </c>
      <c r="H11" s="13">
        <v>4</v>
      </c>
      <c r="I11" s="13">
        <v>4</v>
      </c>
      <c r="J11" s="13">
        <v>4</v>
      </c>
      <c r="K11" s="13">
        <v>4</v>
      </c>
      <c r="L11" s="13">
        <v>5</v>
      </c>
      <c r="M11" s="13">
        <v>4</v>
      </c>
      <c r="N11" s="13">
        <v>4</v>
      </c>
      <c r="O11" s="13">
        <v>4</v>
      </c>
      <c r="P11" s="13">
        <v>4</v>
      </c>
      <c r="Q11" s="13">
        <v>6</v>
      </c>
      <c r="R11" s="13">
        <v>4</v>
      </c>
      <c r="S11" s="13">
        <v>5</v>
      </c>
      <c r="T11" s="13">
        <v>4</v>
      </c>
      <c r="U11" s="13">
        <v>5</v>
      </c>
      <c r="V11" s="13">
        <v>5</v>
      </c>
      <c r="W11" s="13">
        <v>5</v>
      </c>
      <c r="X11" s="13">
        <v>6</v>
      </c>
    </row>
    <row r="12" spans="1:33" customFormat="1" x14ac:dyDescent="0.25">
      <c r="A12" s="5" t="s">
        <v>7</v>
      </c>
      <c r="B12" s="8" t="s">
        <v>85</v>
      </c>
      <c r="C12" s="13">
        <v>4</v>
      </c>
      <c r="D12" s="13">
        <v>3</v>
      </c>
      <c r="E12" s="13" t="s">
        <v>68</v>
      </c>
      <c r="F12" s="13" t="s">
        <v>68</v>
      </c>
      <c r="G12" s="13">
        <v>4</v>
      </c>
      <c r="H12" s="13">
        <v>3</v>
      </c>
      <c r="I12" s="13">
        <v>3</v>
      </c>
      <c r="J12" s="13">
        <v>2</v>
      </c>
      <c r="K12" s="13" t="s">
        <v>68</v>
      </c>
      <c r="L12" s="13">
        <v>4</v>
      </c>
      <c r="M12" s="13">
        <v>4</v>
      </c>
      <c r="N12" s="13" t="s">
        <v>68</v>
      </c>
      <c r="O12" s="13">
        <v>2</v>
      </c>
      <c r="P12" s="13">
        <v>1</v>
      </c>
      <c r="Q12" s="13">
        <v>2</v>
      </c>
      <c r="R12" s="13">
        <v>4</v>
      </c>
      <c r="S12" s="13">
        <v>4</v>
      </c>
      <c r="T12" s="13">
        <v>2</v>
      </c>
      <c r="U12" s="13">
        <v>4</v>
      </c>
      <c r="V12" s="13" t="s">
        <v>68</v>
      </c>
      <c r="W12" s="13">
        <v>4</v>
      </c>
      <c r="X12" s="13">
        <v>4</v>
      </c>
    </row>
    <row r="13" spans="1:33" customFormat="1" x14ac:dyDescent="0.25">
      <c r="A13" s="5" t="s">
        <v>86</v>
      </c>
      <c r="B13" s="8" t="s">
        <v>87</v>
      </c>
      <c r="C13" s="13" t="s">
        <v>68</v>
      </c>
      <c r="D13" s="13" t="s">
        <v>68</v>
      </c>
      <c r="E13" s="13" t="s">
        <v>68</v>
      </c>
      <c r="F13" s="13" t="s">
        <v>68</v>
      </c>
      <c r="G13" s="13" t="s">
        <v>68</v>
      </c>
      <c r="H13" s="13" t="s">
        <v>68</v>
      </c>
      <c r="I13" s="13" t="s">
        <v>68</v>
      </c>
      <c r="J13" s="13" t="s">
        <v>68</v>
      </c>
      <c r="K13" s="13" t="s">
        <v>68</v>
      </c>
      <c r="L13" s="13" t="s">
        <v>68</v>
      </c>
      <c r="M13" s="13" t="s">
        <v>68</v>
      </c>
      <c r="N13" s="13" t="s">
        <v>68</v>
      </c>
      <c r="O13" s="13" t="s">
        <v>68</v>
      </c>
      <c r="P13" s="13" t="s">
        <v>68</v>
      </c>
      <c r="Q13" s="13" t="s">
        <v>68</v>
      </c>
      <c r="R13" s="13" t="s">
        <v>68</v>
      </c>
      <c r="S13" s="13" t="s">
        <v>68</v>
      </c>
      <c r="T13" s="13" t="s">
        <v>68</v>
      </c>
      <c r="U13" s="13" t="s">
        <v>68</v>
      </c>
      <c r="V13" s="13" t="s">
        <v>68</v>
      </c>
      <c r="W13" s="13" t="s">
        <v>68</v>
      </c>
      <c r="X13" s="13">
        <v>1</v>
      </c>
    </row>
    <row r="14" spans="1:33" customFormat="1" x14ac:dyDescent="0.25">
      <c r="A14" s="5" t="s">
        <v>88</v>
      </c>
      <c r="B14" s="8" t="s">
        <v>89</v>
      </c>
      <c r="C14" s="13" t="s">
        <v>68</v>
      </c>
      <c r="D14" s="13" t="s">
        <v>68</v>
      </c>
      <c r="E14" s="13" t="s">
        <v>68</v>
      </c>
      <c r="F14" s="13" t="s">
        <v>68</v>
      </c>
      <c r="G14" s="13" t="s">
        <v>68</v>
      </c>
      <c r="H14" s="13" t="s">
        <v>68</v>
      </c>
      <c r="I14" s="13" t="s">
        <v>68</v>
      </c>
      <c r="J14" s="13" t="s">
        <v>68</v>
      </c>
      <c r="K14" s="13" t="s">
        <v>68</v>
      </c>
      <c r="L14" s="13" t="s">
        <v>68</v>
      </c>
      <c r="M14" s="13" t="s">
        <v>68</v>
      </c>
      <c r="N14" s="13" t="s">
        <v>68</v>
      </c>
      <c r="O14" s="13" t="s">
        <v>68</v>
      </c>
      <c r="P14" s="13" t="s">
        <v>68</v>
      </c>
      <c r="Q14" s="13" t="s">
        <v>68</v>
      </c>
      <c r="R14" s="13" t="s">
        <v>68</v>
      </c>
      <c r="S14" s="13">
        <v>1</v>
      </c>
      <c r="T14" s="13">
        <v>1</v>
      </c>
      <c r="U14" s="13">
        <v>1</v>
      </c>
      <c r="V14" s="13" t="s">
        <v>68</v>
      </c>
      <c r="W14" s="13" t="s">
        <v>68</v>
      </c>
      <c r="X14" s="13" t="s">
        <v>68</v>
      </c>
    </row>
    <row r="15" spans="1:33" customFormat="1" x14ac:dyDescent="0.25">
      <c r="A15" s="5" t="s">
        <v>90</v>
      </c>
      <c r="B15" s="8" t="s">
        <v>91</v>
      </c>
      <c r="C15" s="13" t="s">
        <v>68</v>
      </c>
      <c r="D15" s="13" t="s">
        <v>68</v>
      </c>
      <c r="E15" s="13" t="s">
        <v>68</v>
      </c>
      <c r="F15" s="13" t="s">
        <v>68</v>
      </c>
      <c r="G15" s="13">
        <v>1</v>
      </c>
      <c r="H15" s="13">
        <v>1</v>
      </c>
      <c r="I15" s="13" t="s">
        <v>68</v>
      </c>
      <c r="J15" s="13">
        <v>1</v>
      </c>
      <c r="K15" s="13" t="s">
        <v>68</v>
      </c>
      <c r="L15" s="13" t="s">
        <v>68</v>
      </c>
      <c r="M15" s="13" t="s">
        <v>68</v>
      </c>
      <c r="N15" s="13" t="s">
        <v>68</v>
      </c>
      <c r="O15" s="13" t="s">
        <v>68</v>
      </c>
      <c r="P15" s="13" t="s">
        <v>68</v>
      </c>
      <c r="Q15" s="13" t="s">
        <v>68</v>
      </c>
      <c r="R15" s="13" t="s">
        <v>68</v>
      </c>
      <c r="S15" s="13" t="s">
        <v>68</v>
      </c>
      <c r="T15" s="13" t="s">
        <v>68</v>
      </c>
      <c r="U15" s="13" t="s">
        <v>68</v>
      </c>
      <c r="V15" s="13" t="s">
        <v>68</v>
      </c>
      <c r="W15" s="13" t="s">
        <v>68</v>
      </c>
      <c r="X15" s="13" t="s">
        <v>68</v>
      </c>
    </row>
    <row r="16" spans="1:33" customFormat="1" x14ac:dyDescent="0.25">
      <c r="A16" s="5" t="s">
        <v>33</v>
      </c>
      <c r="B16" s="8" t="s">
        <v>92</v>
      </c>
      <c r="C16" s="14" t="s">
        <v>68</v>
      </c>
      <c r="D16" s="14">
        <v>1</v>
      </c>
      <c r="E16" s="14">
        <v>4</v>
      </c>
      <c r="F16" s="14">
        <v>4</v>
      </c>
      <c r="G16" s="14" t="s">
        <v>68</v>
      </c>
      <c r="H16" s="14">
        <v>4</v>
      </c>
      <c r="I16" s="14">
        <v>2</v>
      </c>
      <c r="J16" s="14">
        <v>4</v>
      </c>
      <c r="K16" s="14">
        <v>4</v>
      </c>
      <c r="L16" s="14">
        <v>5</v>
      </c>
      <c r="M16" s="14">
        <v>5</v>
      </c>
      <c r="N16" s="14">
        <v>5</v>
      </c>
      <c r="O16" s="14">
        <v>4</v>
      </c>
      <c r="P16" s="14">
        <v>4</v>
      </c>
      <c r="Q16" s="14">
        <v>4</v>
      </c>
      <c r="R16" s="14">
        <v>4</v>
      </c>
      <c r="S16" s="14">
        <v>4</v>
      </c>
      <c r="T16" s="14">
        <v>5</v>
      </c>
      <c r="U16" s="14">
        <v>5</v>
      </c>
      <c r="V16" s="14">
        <v>5</v>
      </c>
      <c r="W16" s="14">
        <v>4</v>
      </c>
      <c r="X16" s="14">
        <v>8</v>
      </c>
    </row>
    <row r="17" spans="1:24" customFormat="1" x14ac:dyDescent="0.25">
      <c r="A17" s="5" t="s">
        <v>38</v>
      </c>
      <c r="B17" s="8" t="s">
        <v>93</v>
      </c>
      <c r="C17" s="14" t="s">
        <v>68</v>
      </c>
      <c r="D17" s="14" t="s">
        <v>68</v>
      </c>
      <c r="E17" s="14" t="s">
        <v>68</v>
      </c>
      <c r="F17" s="14">
        <v>4</v>
      </c>
      <c r="G17" s="14">
        <v>4</v>
      </c>
      <c r="H17" s="14">
        <v>2</v>
      </c>
      <c r="I17" s="14">
        <v>4</v>
      </c>
      <c r="J17" s="14" t="s">
        <v>68</v>
      </c>
      <c r="K17" s="14">
        <v>4</v>
      </c>
      <c r="L17" s="14">
        <v>5</v>
      </c>
      <c r="M17" s="14">
        <v>4</v>
      </c>
      <c r="N17" s="14">
        <v>4</v>
      </c>
      <c r="O17" s="14">
        <v>3</v>
      </c>
      <c r="P17" s="14">
        <v>5</v>
      </c>
      <c r="Q17" s="14">
        <v>5</v>
      </c>
      <c r="R17" s="14" t="s">
        <v>68</v>
      </c>
      <c r="S17" s="14" t="s">
        <v>68</v>
      </c>
      <c r="T17" s="14" t="s">
        <v>68</v>
      </c>
      <c r="U17" s="14" t="s">
        <v>68</v>
      </c>
      <c r="V17" s="14" t="s">
        <v>68</v>
      </c>
      <c r="W17" s="14" t="s">
        <v>68</v>
      </c>
      <c r="X17" s="14" t="s">
        <v>68</v>
      </c>
    </row>
    <row r="18" spans="1:24" customFormat="1" x14ac:dyDescent="0.25">
      <c r="A18" s="5" t="s">
        <v>41</v>
      </c>
      <c r="B18" s="8" t="s">
        <v>94</v>
      </c>
      <c r="C18" s="14" t="s">
        <v>68</v>
      </c>
      <c r="D18" s="14">
        <v>1</v>
      </c>
      <c r="E18" s="14">
        <v>4</v>
      </c>
      <c r="F18" s="14">
        <v>3</v>
      </c>
      <c r="G18" s="14">
        <v>3</v>
      </c>
      <c r="H18" s="14">
        <v>2</v>
      </c>
      <c r="I18" s="14">
        <v>1</v>
      </c>
      <c r="J18" s="14">
        <v>3</v>
      </c>
      <c r="K18" s="14">
        <v>2</v>
      </c>
      <c r="L18" s="14">
        <v>3</v>
      </c>
      <c r="M18" s="14">
        <v>4</v>
      </c>
      <c r="N18" s="14">
        <v>4</v>
      </c>
      <c r="O18" s="14">
        <v>3</v>
      </c>
      <c r="P18" s="14">
        <v>4</v>
      </c>
      <c r="Q18" s="14">
        <v>4</v>
      </c>
      <c r="R18" s="14">
        <v>3</v>
      </c>
      <c r="S18" s="14" t="s">
        <v>68</v>
      </c>
      <c r="T18" s="14" t="s">
        <v>68</v>
      </c>
      <c r="U18" s="14" t="s">
        <v>68</v>
      </c>
      <c r="V18" s="14">
        <v>4</v>
      </c>
      <c r="W18" s="14">
        <v>4</v>
      </c>
      <c r="X18" s="14">
        <v>6</v>
      </c>
    </row>
    <row r="19" spans="1:24" customFormat="1" x14ac:dyDescent="0.25">
      <c r="A19" s="5" t="s">
        <v>95</v>
      </c>
      <c r="B19" s="8" t="s">
        <v>96</v>
      </c>
      <c r="C19" s="14" t="s">
        <v>68</v>
      </c>
      <c r="D19" s="14" t="s">
        <v>68</v>
      </c>
      <c r="E19" s="14" t="s">
        <v>68</v>
      </c>
      <c r="F19" s="14" t="s">
        <v>68</v>
      </c>
      <c r="G19" s="14" t="s">
        <v>68</v>
      </c>
      <c r="H19" s="14" t="s">
        <v>68</v>
      </c>
      <c r="I19" s="14" t="s">
        <v>68</v>
      </c>
      <c r="J19" s="14" t="s">
        <v>68</v>
      </c>
      <c r="K19" s="14" t="s">
        <v>68</v>
      </c>
      <c r="L19" s="14" t="s">
        <v>68</v>
      </c>
      <c r="M19" s="14" t="s">
        <v>68</v>
      </c>
      <c r="N19" s="14" t="s">
        <v>68</v>
      </c>
      <c r="O19" s="14" t="s">
        <v>68</v>
      </c>
      <c r="P19" s="14" t="s">
        <v>68</v>
      </c>
      <c r="Q19" s="14" t="s">
        <v>68</v>
      </c>
      <c r="R19" s="14" t="s">
        <v>68</v>
      </c>
      <c r="S19" s="14">
        <v>3</v>
      </c>
      <c r="T19" s="14">
        <v>4</v>
      </c>
      <c r="U19" s="14">
        <v>4</v>
      </c>
      <c r="V19" s="14">
        <v>4</v>
      </c>
      <c r="W19" s="14">
        <v>2</v>
      </c>
      <c r="X19" s="14">
        <v>2</v>
      </c>
    </row>
    <row r="20" spans="1:24" customFormat="1" x14ac:dyDescent="0.25">
      <c r="A20" s="5" t="s">
        <v>62</v>
      </c>
      <c r="B20" s="8" t="s">
        <v>97</v>
      </c>
      <c r="C20" s="14" t="s">
        <v>68</v>
      </c>
      <c r="D20" s="14" t="s">
        <v>68</v>
      </c>
      <c r="E20" s="14" t="s">
        <v>68</v>
      </c>
      <c r="F20" s="14" t="s">
        <v>68</v>
      </c>
      <c r="G20" s="14" t="s">
        <v>68</v>
      </c>
      <c r="H20" s="14" t="s">
        <v>68</v>
      </c>
      <c r="I20" s="14" t="s">
        <v>68</v>
      </c>
      <c r="J20" s="14" t="s">
        <v>68</v>
      </c>
      <c r="K20" s="14" t="s">
        <v>68</v>
      </c>
      <c r="L20" s="14" t="s">
        <v>68</v>
      </c>
      <c r="M20" s="14" t="s">
        <v>68</v>
      </c>
      <c r="N20" s="14" t="s">
        <v>68</v>
      </c>
      <c r="O20" s="14" t="s">
        <v>68</v>
      </c>
      <c r="P20" s="14" t="s">
        <v>68</v>
      </c>
      <c r="Q20" s="14" t="s">
        <v>68</v>
      </c>
      <c r="R20" s="14" t="s">
        <v>68</v>
      </c>
      <c r="S20" s="14" t="s">
        <v>68</v>
      </c>
      <c r="T20" s="14" t="s">
        <v>68</v>
      </c>
      <c r="U20" s="14" t="s">
        <v>68</v>
      </c>
      <c r="V20" s="14">
        <v>4</v>
      </c>
      <c r="W20" s="14" t="s">
        <v>68</v>
      </c>
      <c r="X20" s="14" t="s">
        <v>68</v>
      </c>
    </row>
    <row r="21" spans="1:24" customFormat="1" x14ac:dyDescent="0.25">
      <c r="A21" s="5" t="s">
        <v>98</v>
      </c>
      <c r="B21" s="8" t="s">
        <v>99</v>
      </c>
      <c r="C21" s="14" t="s">
        <v>68</v>
      </c>
      <c r="D21" s="14" t="s">
        <v>68</v>
      </c>
      <c r="E21" s="14" t="s">
        <v>68</v>
      </c>
      <c r="F21" s="14" t="s">
        <v>68</v>
      </c>
      <c r="G21" s="14" t="s">
        <v>68</v>
      </c>
      <c r="H21" s="14" t="s">
        <v>68</v>
      </c>
      <c r="I21" s="14" t="s">
        <v>68</v>
      </c>
      <c r="J21" s="14" t="s">
        <v>68</v>
      </c>
      <c r="K21" s="14" t="s">
        <v>68</v>
      </c>
      <c r="L21" s="14" t="s">
        <v>68</v>
      </c>
      <c r="M21" s="14" t="s">
        <v>68</v>
      </c>
      <c r="N21" s="14" t="s">
        <v>68</v>
      </c>
      <c r="O21" s="14" t="s">
        <v>68</v>
      </c>
      <c r="P21" s="14" t="s">
        <v>68</v>
      </c>
      <c r="Q21" s="14" t="s">
        <v>68</v>
      </c>
      <c r="R21" s="14" t="s">
        <v>68</v>
      </c>
      <c r="S21" s="14" t="s">
        <v>68</v>
      </c>
      <c r="T21" s="14" t="s">
        <v>68</v>
      </c>
      <c r="U21" s="14">
        <v>1</v>
      </c>
      <c r="V21" s="14" t="s">
        <v>68</v>
      </c>
      <c r="W21" s="14" t="s">
        <v>68</v>
      </c>
      <c r="X21" s="14" t="s">
        <v>68</v>
      </c>
    </row>
    <row r="22" spans="1:24" customFormat="1" x14ac:dyDescent="0.25">
      <c r="A22" s="5" t="s">
        <v>100</v>
      </c>
      <c r="B22" s="8" t="s">
        <v>101</v>
      </c>
      <c r="C22" s="14">
        <v>1</v>
      </c>
      <c r="D22" s="14">
        <v>4</v>
      </c>
      <c r="E22" s="14">
        <v>3</v>
      </c>
      <c r="F22" s="14">
        <v>3</v>
      </c>
      <c r="G22" s="14">
        <v>4</v>
      </c>
      <c r="H22" s="14">
        <v>4</v>
      </c>
      <c r="I22" s="14">
        <v>4</v>
      </c>
      <c r="J22" s="14">
        <v>1</v>
      </c>
      <c r="K22" s="14">
        <v>5</v>
      </c>
      <c r="L22" s="14">
        <v>4</v>
      </c>
      <c r="M22" s="14">
        <v>4</v>
      </c>
      <c r="N22" s="14">
        <v>5</v>
      </c>
      <c r="O22" s="14">
        <v>3</v>
      </c>
      <c r="P22" s="14">
        <v>2</v>
      </c>
      <c r="Q22" s="14">
        <v>2</v>
      </c>
      <c r="R22" s="14">
        <v>1</v>
      </c>
      <c r="S22" s="14">
        <v>1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</row>
    <row r="23" spans="1:24" customFormat="1" x14ac:dyDescent="0.25">
      <c r="A23" s="5" t="s">
        <v>102</v>
      </c>
      <c r="B23" s="8" t="s">
        <v>103</v>
      </c>
      <c r="C23" s="14" t="s">
        <v>68</v>
      </c>
      <c r="D23" s="14" t="s">
        <v>68</v>
      </c>
      <c r="E23" s="14" t="s">
        <v>68</v>
      </c>
      <c r="F23" s="14" t="s">
        <v>68</v>
      </c>
      <c r="G23" s="14">
        <v>1</v>
      </c>
      <c r="H23" s="14" t="s">
        <v>68</v>
      </c>
      <c r="I23" s="14" t="s">
        <v>68</v>
      </c>
      <c r="J23" s="14">
        <v>1</v>
      </c>
      <c r="K23" s="14">
        <v>2</v>
      </c>
      <c r="L23" s="14">
        <v>2</v>
      </c>
      <c r="M23" s="14" t="s">
        <v>68</v>
      </c>
      <c r="N23" s="14" t="s">
        <v>68</v>
      </c>
      <c r="O23" s="14" t="s">
        <v>68</v>
      </c>
      <c r="P23" s="14" t="s">
        <v>68</v>
      </c>
      <c r="Q23" s="14" t="s">
        <v>68</v>
      </c>
      <c r="R23" s="14" t="s">
        <v>68</v>
      </c>
      <c r="S23" s="14" t="s">
        <v>68</v>
      </c>
      <c r="T23" s="14" t="s">
        <v>68</v>
      </c>
      <c r="U23" s="14" t="s">
        <v>68</v>
      </c>
      <c r="V23" s="14" t="s">
        <v>68</v>
      </c>
      <c r="W23" s="14" t="s">
        <v>68</v>
      </c>
      <c r="X23" s="14" t="s">
        <v>68</v>
      </c>
    </row>
    <row r="24" spans="1:24" customFormat="1" x14ac:dyDescent="0.25">
      <c r="A24" s="5" t="s">
        <v>104</v>
      </c>
      <c r="B24" s="8" t="s">
        <v>105</v>
      </c>
      <c r="C24" s="14" t="s">
        <v>68</v>
      </c>
      <c r="D24" s="14" t="s">
        <v>68</v>
      </c>
      <c r="E24" s="14" t="s">
        <v>68</v>
      </c>
      <c r="F24" s="14" t="s">
        <v>68</v>
      </c>
      <c r="G24" s="14" t="s">
        <v>68</v>
      </c>
      <c r="H24" s="14" t="s">
        <v>68</v>
      </c>
      <c r="I24" s="14" t="s">
        <v>68</v>
      </c>
      <c r="J24" s="14" t="s">
        <v>68</v>
      </c>
      <c r="K24" s="14" t="s">
        <v>68</v>
      </c>
      <c r="L24" s="14" t="s">
        <v>68</v>
      </c>
      <c r="M24" s="14" t="s">
        <v>68</v>
      </c>
      <c r="N24" s="14" t="s">
        <v>68</v>
      </c>
      <c r="O24" s="14" t="s">
        <v>68</v>
      </c>
      <c r="P24" s="14" t="s">
        <v>68</v>
      </c>
      <c r="Q24" s="14">
        <v>1</v>
      </c>
      <c r="R24" s="14" t="s">
        <v>68</v>
      </c>
      <c r="S24" s="14" t="s">
        <v>68</v>
      </c>
      <c r="T24" s="14" t="s">
        <v>68</v>
      </c>
      <c r="U24" s="14">
        <v>1</v>
      </c>
      <c r="V24" s="14" t="s">
        <v>68</v>
      </c>
      <c r="W24" s="14" t="s">
        <v>68</v>
      </c>
      <c r="X24" s="14" t="s">
        <v>68</v>
      </c>
    </row>
    <row r="25" spans="1:24" customFormat="1" x14ac:dyDescent="0.25">
      <c r="A25" s="5" t="s">
        <v>106</v>
      </c>
      <c r="B25" s="8" t="s">
        <v>107</v>
      </c>
      <c r="C25" s="14" t="s">
        <v>68</v>
      </c>
      <c r="D25" s="14" t="s">
        <v>68</v>
      </c>
      <c r="E25" s="14" t="s">
        <v>68</v>
      </c>
      <c r="F25" s="14" t="s">
        <v>68</v>
      </c>
      <c r="G25" s="14" t="s">
        <v>68</v>
      </c>
      <c r="H25" s="14" t="s">
        <v>68</v>
      </c>
      <c r="I25" s="14">
        <v>4</v>
      </c>
      <c r="J25" s="14">
        <v>4</v>
      </c>
      <c r="K25" s="14">
        <v>5</v>
      </c>
      <c r="L25" s="14" t="s">
        <v>68</v>
      </c>
      <c r="M25" s="14" t="s">
        <v>68</v>
      </c>
      <c r="N25" s="14" t="s">
        <v>68</v>
      </c>
      <c r="O25" s="14" t="s">
        <v>68</v>
      </c>
      <c r="P25" s="14" t="s">
        <v>68</v>
      </c>
      <c r="Q25" s="14" t="s">
        <v>68</v>
      </c>
      <c r="R25" s="14" t="s">
        <v>68</v>
      </c>
      <c r="S25" s="14" t="s">
        <v>68</v>
      </c>
      <c r="T25" s="14" t="s">
        <v>68</v>
      </c>
      <c r="U25" s="14" t="s">
        <v>68</v>
      </c>
      <c r="V25" s="14" t="s">
        <v>68</v>
      </c>
      <c r="W25" s="14" t="s">
        <v>68</v>
      </c>
      <c r="X25" s="14" t="s">
        <v>68</v>
      </c>
    </row>
    <row r="26" spans="1:24" customFormat="1" x14ac:dyDescent="0.25">
      <c r="A26" s="5" t="s">
        <v>16</v>
      </c>
      <c r="B26" s="8" t="s">
        <v>108</v>
      </c>
      <c r="C26" s="14" t="s">
        <v>68</v>
      </c>
      <c r="D26" s="14">
        <v>4</v>
      </c>
      <c r="E26" s="14" t="s">
        <v>68</v>
      </c>
      <c r="F26" s="14">
        <v>4</v>
      </c>
      <c r="G26" s="14" t="s">
        <v>68</v>
      </c>
      <c r="H26" s="14">
        <v>4</v>
      </c>
      <c r="I26" s="14" t="s">
        <v>68</v>
      </c>
      <c r="J26" s="14" t="s">
        <v>68</v>
      </c>
      <c r="K26" s="14" t="s">
        <v>68</v>
      </c>
      <c r="L26" s="14" t="s">
        <v>68</v>
      </c>
      <c r="M26" s="14" t="s">
        <v>68</v>
      </c>
      <c r="N26" s="14" t="s">
        <v>68</v>
      </c>
      <c r="O26" s="14" t="s">
        <v>68</v>
      </c>
      <c r="P26" s="14" t="s">
        <v>68</v>
      </c>
      <c r="Q26" s="14" t="s">
        <v>68</v>
      </c>
      <c r="R26" s="14">
        <v>5</v>
      </c>
      <c r="S26" s="14">
        <v>5</v>
      </c>
      <c r="T26" s="14">
        <v>4</v>
      </c>
      <c r="U26" s="14">
        <v>5</v>
      </c>
      <c r="V26" s="14">
        <v>5</v>
      </c>
      <c r="W26" s="14">
        <v>5</v>
      </c>
      <c r="X26" s="14">
        <v>9</v>
      </c>
    </row>
    <row r="27" spans="1:24" customFormat="1" x14ac:dyDescent="0.25">
      <c r="A27" s="5" t="s">
        <v>109</v>
      </c>
      <c r="B27" s="8" t="s">
        <v>110</v>
      </c>
      <c r="C27" s="14" t="s">
        <v>68</v>
      </c>
      <c r="D27" s="14" t="s">
        <v>68</v>
      </c>
      <c r="E27" s="14" t="s">
        <v>68</v>
      </c>
      <c r="F27" s="14" t="s">
        <v>68</v>
      </c>
      <c r="G27" s="14" t="s">
        <v>68</v>
      </c>
      <c r="H27" s="14" t="s">
        <v>68</v>
      </c>
      <c r="I27" s="14" t="s">
        <v>68</v>
      </c>
      <c r="J27" s="14" t="s">
        <v>68</v>
      </c>
      <c r="K27" s="14" t="s">
        <v>68</v>
      </c>
      <c r="L27" s="14">
        <v>4</v>
      </c>
      <c r="M27" s="14">
        <v>5</v>
      </c>
      <c r="N27" s="14">
        <v>4</v>
      </c>
      <c r="O27" s="14">
        <v>6</v>
      </c>
      <c r="P27" s="14">
        <v>5</v>
      </c>
      <c r="Q27" s="14">
        <v>2</v>
      </c>
      <c r="R27" s="14" t="s">
        <v>68</v>
      </c>
      <c r="S27" s="14" t="s">
        <v>68</v>
      </c>
      <c r="T27" s="14" t="s">
        <v>68</v>
      </c>
      <c r="U27" s="14" t="s">
        <v>68</v>
      </c>
      <c r="V27" s="14" t="s">
        <v>68</v>
      </c>
      <c r="W27" s="14" t="s">
        <v>68</v>
      </c>
      <c r="X27" s="14" t="s">
        <v>68</v>
      </c>
    </row>
    <row r="28" spans="1:24" customFormat="1" x14ac:dyDescent="0.25">
      <c r="A28" s="5" t="s">
        <v>111</v>
      </c>
      <c r="B28" s="8" t="s">
        <v>112</v>
      </c>
      <c r="C28" s="14" t="s">
        <v>68</v>
      </c>
      <c r="D28" s="14" t="s">
        <v>68</v>
      </c>
      <c r="E28" s="14" t="s">
        <v>68</v>
      </c>
      <c r="F28" s="14" t="s">
        <v>68</v>
      </c>
      <c r="G28" s="14" t="s">
        <v>68</v>
      </c>
      <c r="H28" s="14" t="s">
        <v>68</v>
      </c>
      <c r="I28" s="14" t="s">
        <v>68</v>
      </c>
      <c r="J28" s="14" t="s">
        <v>68</v>
      </c>
      <c r="K28" s="14" t="s">
        <v>68</v>
      </c>
      <c r="L28" s="14">
        <v>4</v>
      </c>
      <c r="M28" s="14">
        <v>3</v>
      </c>
      <c r="N28" s="14">
        <v>2</v>
      </c>
      <c r="O28" s="14">
        <v>3</v>
      </c>
      <c r="P28" s="14">
        <v>4</v>
      </c>
      <c r="Q28" s="14">
        <v>5</v>
      </c>
      <c r="R28" s="14" t="s">
        <v>68</v>
      </c>
      <c r="S28" s="14" t="s">
        <v>68</v>
      </c>
      <c r="T28" s="14" t="s">
        <v>68</v>
      </c>
      <c r="U28" s="14" t="s">
        <v>68</v>
      </c>
      <c r="V28" s="14" t="s">
        <v>68</v>
      </c>
      <c r="W28" s="14" t="s">
        <v>68</v>
      </c>
      <c r="X28" s="14" t="s">
        <v>68</v>
      </c>
    </row>
    <row r="29" spans="1:24" customFormat="1" x14ac:dyDescent="0.25">
      <c r="A29" s="5" t="s">
        <v>22</v>
      </c>
      <c r="B29" s="8" t="s">
        <v>113</v>
      </c>
      <c r="C29" s="14">
        <v>4</v>
      </c>
      <c r="D29" s="14">
        <v>4</v>
      </c>
      <c r="E29" s="14">
        <v>4</v>
      </c>
      <c r="F29" s="14">
        <v>4</v>
      </c>
      <c r="G29" s="14">
        <v>4</v>
      </c>
      <c r="H29" s="14">
        <v>4</v>
      </c>
      <c r="I29" s="14">
        <v>4</v>
      </c>
      <c r="J29" s="14">
        <v>4</v>
      </c>
      <c r="K29" s="14">
        <v>5</v>
      </c>
      <c r="L29" s="14">
        <v>5</v>
      </c>
      <c r="M29" s="14">
        <v>5</v>
      </c>
      <c r="N29" s="14">
        <v>4</v>
      </c>
      <c r="O29" s="14">
        <v>4</v>
      </c>
      <c r="P29" s="14">
        <v>6</v>
      </c>
      <c r="Q29" s="14">
        <v>5</v>
      </c>
      <c r="R29" s="14">
        <v>5</v>
      </c>
      <c r="S29" s="14">
        <v>6</v>
      </c>
      <c r="T29" s="14">
        <v>5</v>
      </c>
      <c r="U29" s="14">
        <v>4</v>
      </c>
      <c r="V29" s="14">
        <v>5</v>
      </c>
      <c r="W29" s="14">
        <v>5</v>
      </c>
      <c r="X29" s="14">
        <v>8</v>
      </c>
    </row>
    <row r="30" spans="1:24" customFormat="1" x14ac:dyDescent="0.25">
      <c r="A30" s="5" t="s">
        <v>19</v>
      </c>
      <c r="B30" s="8" t="s">
        <v>114</v>
      </c>
      <c r="C30" s="14">
        <v>2</v>
      </c>
      <c r="D30" s="14">
        <v>3</v>
      </c>
      <c r="E30" s="14">
        <v>3</v>
      </c>
      <c r="F30" s="14">
        <v>2</v>
      </c>
      <c r="G30" s="14">
        <v>3</v>
      </c>
      <c r="H30" s="14" t="s">
        <v>68</v>
      </c>
      <c r="I30" s="14">
        <v>4</v>
      </c>
      <c r="J30" s="14">
        <v>4</v>
      </c>
      <c r="K30" s="14">
        <v>3</v>
      </c>
      <c r="L30" s="14">
        <v>1</v>
      </c>
      <c r="M30" s="14">
        <v>1</v>
      </c>
      <c r="N30" s="14">
        <v>4</v>
      </c>
      <c r="O30" s="14">
        <v>1</v>
      </c>
      <c r="P30" s="14">
        <v>3</v>
      </c>
      <c r="Q30" s="14">
        <v>2</v>
      </c>
      <c r="R30" s="14">
        <v>3</v>
      </c>
      <c r="S30" s="14">
        <v>4</v>
      </c>
      <c r="T30" s="14">
        <v>1</v>
      </c>
      <c r="U30" s="14">
        <v>1</v>
      </c>
      <c r="V30" s="14">
        <v>4</v>
      </c>
      <c r="W30" s="14">
        <v>3</v>
      </c>
      <c r="X30" s="14">
        <v>5</v>
      </c>
    </row>
    <row r="31" spans="1:24" customFormat="1" x14ac:dyDescent="0.25">
      <c r="A31" s="5" t="s">
        <v>56</v>
      </c>
      <c r="B31" s="8" t="s">
        <v>115</v>
      </c>
      <c r="C31" s="14" t="s">
        <v>68</v>
      </c>
      <c r="D31" s="14" t="s">
        <v>68</v>
      </c>
      <c r="E31" s="14" t="s">
        <v>68</v>
      </c>
      <c r="F31" s="14" t="s">
        <v>68</v>
      </c>
      <c r="G31" s="14" t="s">
        <v>68</v>
      </c>
      <c r="H31" s="14" t="s">
        <v>68</v>
      </c>
      <c r="I31" s="14" t="s">
        <v>68</v>
      </c>
      <c r="J31" s="14" t="s">
        <v>68</v>
      </c>
      <c r="K31" s="14" t="s">
        <v>68</v>
      </c>
      <c r="L31" s="14" t="s">
        <v>68</v>
      </c>
      <c r="M31" s="14" t="s">
        <v>68</v>
      </c>
      <c r="N31" s="14" t="s">
        <v>68</v>
      </c>
      <c r="O31" s="14" t="s">
        <v>68</v>
      </c>
      <c r="P31" s="14" t="s">
        <v>68</v>
      </c>
      <c r="Q31" s="14" t="s">
        <v>68</v>
      </c>
      <c r="R31" s="14" t="s">
        <v>68</v>
      </c>
      <c r="S31" s="14">
        <v>4</v>
      </c>
      <c r="T31" s="14">
        <v>4</v>
      </c>
      <c r="U31" s="14">
        <v>5</v>
      </c>
      <c r="V31" s="14">
        <v>4</v>
      </c>
      <c r="W31" s="14">
        <v>4</v>
      </c>
      <c r="X31" s="14">
        <v>6</v>
      </c>
    </row>
    <row r="32" spans="1:24" customFormat="1" x14ac:dyDescent="0.25">
      <c r="A32" s="5" t="s">
        <v>116</v>
      </c>
      <c r="B32" s="8" t="s">
        <v>117</v>
      </c>
      <c r="C32" s="14" t="s">
        <v>68</v>
      </c>
      <c r="D32" s="14" t="s">
        <v>68</v>
      </c>
      <c r="E32" s="14" t="s">
        <v>68</v>
      </c>
      <c r="F32" s="14">
        <v>1</v>
      </c>
      <c r="G32" s="14" t="s">
        <v>68</v>
      </c>
      <c r="H32" s="14" t="s">
        <v>68</v>
      </c>
      <c r="I32" s="14">
        <v>1</v>
      </c>
      <c r="J32" s="14" t="s">
        <v>68</v>
      </c>
      <c r="K32" s="14" t="s">
        <v>68</v>
      </c>
      <c r="L32" s="14" t="s">
        <v>68</v>
      </c>
      <c r="M32" s="14" t="s">
        <v>68</v>
      </c>
      <c r="N32" s="14" t="s">
        <v>68</v>
      </c>
      <c r="O32" s="14" t="s">
        <v>68</v>
      </c>
      <c r="P32" s="14" t="s">
        <v>68</v>
      </c>
      <c r="Q32" s="14" t="s">
        <v>68</v>
      </c>
      <c r="R32" s="14">
        <v>1</v>
      </c>
      <c r="S32" s="14" t="s">
        <v>68</v>
      </c>
      <c r="T32" s="14" t="s">
        <v>68</v>
      </c>
      <c r="U32" s="14" t="s">
        <v>68</v>
      </c>
      <c r="V32" s="14" t="s">
        <v>68</v>
      </c>
      <c r="W32" s="14" t="s">
        <v>68</v>
      </c>
      <c r="X32" s="14">
        <v>1</v>
      </c>
    </row>
    <row r="33" spans="1:24" customFormat="1" x14ac:dyDescent="0.25">
      <c r="A33" s="5" t="s">
        <v>118</v>
      </c>
      <c r="B33" s="8" t="s">
        <v>119</v>
      </c>
      <c r="C33" s="14" t="s">
        <v>68</v>
      </c>
      <c r="D33" s="14" t="s">
        <v>68</v>
      </c>
      <c r="E33" s="14" t="s">
        <v>68</v>
      </c>
      <c r="F33" s="14" t="s">
        <v>68</v>
      </c>
      <c r="G33" s="14" t="s">
        <v>68</v>
      </c>
      <c r="H33" s="14" t="s">
        <v>68</v>
      </c>
      <c r="I33" s="14" t="s">
        <v>68</v>
      </c>
      <c r="J33" s="14" t="s">
        <v>68</v>
      </c>
      <c r="K33" s="14" t="s">
        <v>68</v>
      </c>
      <c r="L33" s="14" t="s">
        <v>68</v>
      </c>
      <c r="M33" s="14" t="s">
        <v>68</v>
      </c>
      <c r="N33" s="14" t="s">
        <v>68</v>
      </c>
      <c r="O33" s="14" t="s">
        <v>68</v>
      </c>
      <c r="P33" s="14">
        <v>3</v>
      </c>
      <c r="Q33" s="14">
        <v>1</v>
      </c>
      <c r="R33" s="14" t="s">
        <v>68</v>
      </c>
      <c r="S33" s="14" t="s">
        <v>68</v>
      </c>
      <c r="T33" s="14" t="s">
        <v>68</v>
      </c>
      <c r="U33" s="14" t="s">
        <v>68</v>
      </c>
      <c r="V33" s="14" t="s">
        <v>68</v>
      </c>
      <c r="W33" s="14" t="s">
        <v>68</v>
      </c>
      <c r="X33" s="14" t="s">
        <v>68</v>
      </c>
    </row>
    <row r="34" spans="1:24" customFormat="1" x14ac:dyDescent="0.25">
      <c r="A34" s="5" t="s">
        <v>10</v>
      </c>
      <c r="B34" s="8" t="s">
        <v>120</v>
      </c>
      <c r="C34" s="14">
        <v>4</v>
      </c>
      <c r="D34" s="14">
        <v>4</v>
      </c>
      <c r="E34" s="14">
        <v>3</v>
      </c>
      <c r="F34" s="14">
        <v>3</v>
      </c>
      <c r="G34" s="14">
        <v>4</v>
      </c>
      <c r="H34" s="14">
        <v>4</v>
      </c>
      <c r="I34" s="14">
        <v>2</v>
      </c>
      <c r="J34" s="14">
        <v>1</v>
      </c>
      <c r="K34" s="14">
        <v>3</v>
      </c>
      <c r="L34" s="14">
        <v>1</v>
      </c>
      <c r="M34" s="14">
        <v>4</v>
      </c>
      <c r="N34" s="14">
        <v>4</v>
      </c>
      <c r="O34" s="14">
        <v>4</v>
      </c>
      <c r="P34" s="14">
        <v>3</v>
      </c>
      <c r="Q34" s="14">
        <v>4</v>
      </c>
      <c r="R34" s="14">
        <v>4</v>
      </c>
      <c r="S34" s="14">
        <v>2</v>
      </c>
      <c r="T34" s="14">
        <v>4</v>
      </c>
      <c r="U34" s="14">
        <v>4</v>
      </c>
      <c r="V34" s="14">
        <v>4</v>
      </c>
      <c r="W34" s="14">
        <v>2</v>
      </c>
      <c r="X34" s="14">
        <v>3</v>
      </c>
    </row>
    <row r="35" spans="1:24" customFormat="1" x14ac:dyDescent="0.25">
      <c r="A35" s="5" t="s">
        <v>121</v>
      </c>
      <c r="B35" s="8" t="s">
        <v>122</v>
      </c>
      <c r="C35" s="14">
        <v>4</v>
      </c>
      <c r="D35" s="14">
        <v>4</v>
      </c>
      <c r="E35" s="14">
        <v>3</v>
      </c>
      <c r="F35" s="14">
        <v>4</v>
      </c>
      <c r="G35" s="14">
        <v>3</v>
      </c>
      <c r="H35" s="14">
        <v>4</v>
      </c>
      <c r="I35" s="14">
        <v>4</v>
      </c>
      <c r="J35" s="14">
        <v>4</v>
      </c>
      <c r="K35" s="14">
        <v>4</v>
      </c>
      <c r="L35" s="14">
        <v>5</v>
      </c>
      <c r="M35" s="14">
        <v>2</v>
      </c>
      <c r="N35" s="14">
        <v>2</v>
      </c>
      <c r="O35" s="14">
        <v>1</v>
      </c>
      <c r="P35" s="14" t="s">
        <v>68</v>
      </c>
      <c r="Q35" s="14">
        <v>4</v>
      </c>
      <c r="R35" s="14">
        <v>5</v>
      </c>
      <c r="S35" s="14">
        <v>5</v>
      </c>
      <c r="T35" s="14" t="s">
        <v>68</v>
      </c>
      <c r="U35" s="14" t="s">
        <v>68</v>
      </c>
      <c r="V35" s="14" t="s">
        <v>68</v>
      </c>
      <c r="W35" s="14" t="s">
        <v>68</v>
      </c>
      <c r="X35" s="14" t="s">
        <v>68</v>
      </c>
    </row>
    <row r="36" spans="1:24" customFormat="1" x14ac:dyDescent="0.25">
      <c r="A36" s="5" t="s">
        <v>123</v>
      </c>
      <c r="B36" s="8" t="s">
        <v>124</v>
      </c>
      <c r="C36" s="14" t="s">
        <v>68</v>
      </c>
      <c r="D36" s="14" t="s">
        <v>68</v>
      </c>
      <c r="E36" s="14" t="s">
        <v>68</v>
      </c>
      <c r="F36" s="14" t="s">
        <v>68</v>
      </c>
      <c r="G36" s="14" t="s">
        <v>68</v>
      </c>
      <c r="H36" s="14" t="s">
        <v>68</v>
      </c>
      <c r="I36" s="14" t="s">
        <v>68</v>
      </c>
      <c r="J36" s="14" t="s">
        <v>68</v>
      </c>
      <c r="K36" s="14" t="s">
        <v>68</v>
      </c>
      <c r="L36" s="14" t="s">
        <v>68</v>
      </c>
      <c r="M36" s="14" t="s">
        <v>68</v>
      </c>
      <c r="N36" s="14" t="s">
        <v>68</v>
      </c>
      <c r="O36" s="14" t="s">
        <v>68</v>
      </c>
      <c r="P36" s="14" t="s">
        <v>68</v>
      </c>
      <c r="Q36" s="14" t="s">
        <v>68</v>
      </c>
      <c r="R36" s="14" t="s">
        <v>68</v>
      </c>
      <c r="S36" s="14">
        <v>2</v>
      </c>
      <c r="T36" s="14">
        <v>1</v>
      </c>
      <c r="U36" s="14" t="s">
        <v>68</v>
      </c>
      <c r="V36" s="14">
        <v>1</v>
      </c>
      <c r="W36" s="14">
        <v>1</v>
      </c>
      <c r="X36" s="14" t="s">
        <v>68</v>
      </c>
    </row>
    <row r="37" spans="1:24" customFormat="1" x14ac:dyDescent="0.25">
      <c r="A37" s="5" t="s">
        <v>125</v>
      </c>
      <c r="B37" s="8" t="s">
        <v>126</v>
      </c>
      <c r="C37" s="14" t="s">
        <v>68</v>
      </c>
      <c r="D37" s="14" t="s">
        <v>68</v>
      </c>
      <c r="E37" s="14" t="s">
        <v>68</v>
      </c>
      <c r="F37" s="14" t="s">
        <v>68</v>
      </c>
      <c r="G37" s="14" t="s">
        <v>68</v>
      </c>
      <c r="H37" s="14" t="s">
        <v>68</v>
      </c>
      <c r="I37" s="14" t="s">
        <v>68</v>
      </c>
      <c r="J37" s="14" t="s">
        <v>68</v>
      </c>
      <c r="K37" s="14" t="s">
        <v>68</v>
      </c>
      <c r="L37" s="14" t="s">
        <v>68</v>
      </c>
      <c r="M37" s="14" t="s">
        <v>68</v>
      </c>
      <c r="N37" s="14" t="s">
        <v>68</v>
      </c>
      <c r="O37" s="14" t="s">
        <v>68</v>
      </c>
      <c r="P37" s="14" t="s">
        <v>68</v>
      </c>
      <c r="Q37" s="14" t="s">
        <v>68</v>
      </c>
      <c r="R37" s="14">
        <v>5</v>
      </c>
      <c r="S37" s="14">
        <v>6</v>
      </c>
      <c r="T37" s="14">
        <v>5</v>
      </c>
      <c r="U37" s="14">
        <v>4</v>
      </c>
      <c r="V37" s="14">
        <v>4</v>
      </c>
      <c r="W37" s="14">
        <v>5</v>
      </c>
      <c r="X37" s="14">
        <v>8</v>
      </c>
    </row>
    <row r="38" spans="1:24" customFormat="1" x14ac:dyDescent="0.25">
      <c r="A38" s="5" t="s">
        <v>127</v>
      </c>
      <c r="B38" s="8" t="s">
        <v>128</v>
      </c>
      <c r="C38" s="14" t="s">
        <v>68</v>
      </c>
      <c r="D38" s="14" t="s">
        <v>68</v>
      </c>
      <c r="E38" s="14" t="s">
        <v>68</v>
      </c>
      <c r="F38" s="14" t="s">
        <v>68</v>
      </c>
      <c r="G38" s="14" t="s">
        <v>68</v>
      </c>
      <c r="H38" s="14" t="s">
        <v>68</v>
      </c>
      <c r="I38" s="14">
        <v>3</v>
      </c>
      <c r="J38" s="14">
        <v>4</v>
      </c>
      <c r="K38" s="14">
        <v>5</v>
      </c>
      <c r="L38" s="14">
        <v>4</v>
      </c>
      <c r="M38" s="14">
        <v>5</v>
      </c>
      <c r="N38" s="14">
        <v>4</v>
      </c>
      <c r="O38" s="14">
        <v>4</v>
      </c>
      <c r="P38" s="14">
        <v>3</v>
      </c>
      <c r="Q38" s="14">
        <v>2</v>
      </c>
      <c r="R38" s="14" t="s">
        <v>68</v>
      </c>
      <c r="S38" s="14" t="s">
        <v>68</v>
      </c>
      <c r="T38" s="14" t="s">
        <v>68</v>
      </c>
      <c r="U38" s="14" t="s">
        <v>68</v>
      </c>
      <c r="V38" s="14" t="s">
        <v>68</v>
      </c>
      <c r="W38" s="14" t="s">
        <v>68</v>
      </c>
      <c r="X38" s="14" t="s">
        <v>68</v>
      </c>
    </row>
    <row r="39" spans="1:24" customFormat="1" x14ac:dyDescent="0.25">
      <c r="A39" s="5" t="s">
        <v>129</v>
      </c>
      <c r="B39" s="8" t="s">
        <v>130</v>
      </c>
      <c r="C39" s="14" t="s">
        <v>68</v>
      </c>
      <c r="D39" s="14" t="s">
        <v>68</v>
      </c>
      <c r="E39" s="14" t="s">
        <v>68</v>
      </c>
      <c r="F39" s="14" t="s">
        <v>68</v>
      </c>
      <c r="G39" s="14" t="s">
        <v>68</v>
      </c>
      <c r="H39" s="14" t="s">
        <v>68</v>
      </c>
      <c r="I39" s="14" t="s">
        <v>68</v>
      </c>
      <c r="J39" s="14" t="s">
        <v>68</v>
      </c>
      <c r="K39" s="14" t="s">
        <v>68</v>
      </c>
      <c r="L39" s="14" t="s">
        <v>68</v>
      </c>
      <c r="M39" s="14" t="s">
        <v>68</v>
      </c>
      <c r="N39" s="14" t="s">
        <v>68</v>
      </c>
      <c r="O39" s="14" t="s">
        <v>68</v>
      </c>
      <c r="P39" s="14" t="s">
        <v>68</v>
      </c>
      <c r="Q39" s="14" t="s">
        <v>68</v>
      </c>
      <c r="R39" s="14" t="s">
        <v>68</v>
      </c>
      <c r="S39" s="14">
        <v>1</v>
      </c>
      <c r="T39" s="14">
        <v>3</v>
      </c>
      <c r="U39" s="14">
        <v>1</v>
      </c>
      <c r="V39" s="14">
        <v>1</v>
      </c>
      <c r="W39" s="14">
        <v>3</v>
      </c>
      <c r="X39" s="14" t="s">
        <v>68</v>
      </c>
    </row>
    <row r="40" spans="1:24" customFormat="1" x14ac:dyDescent="0.25">
      <c r="A40" s="11" t="s">
        <v>131</v>
      </c>
      <c r="B40" s="12"/>
      <c r="C40" s="10">
        <f>COUNT(C2:C39)</f>
        <v>9</v>
      </c>
      <c r="D40" s="10">
        <f t="shared" ref="D40:X40" si="0">COUNT(D2:D39)</f>
        <v>13</v>
      </c>
      <c r="E40" s="10">
        <f t="shared" si="0"/>
        <v>10</v>
      </c>
      <c r="F40" s="10">
        <f t="shared" si="0"/>
        <v>14</v>
      </c>
      <c r="G40" s="10">
        <f t="shared" si="0"/>
        <v>14</v>
      </c>
      <c r="H40" s="10">
        <f t="shared" si="0"/>
        <v>13</v>
      </c>
      <c r="I40" s="10">
        <f t="shared" si="0"/>
        <v>16</v>
      </c>
      <c r="J40" s="10">
        <f t="shared" si="0"/>
        <v>15</v>
      </c>
      <c r="K40" s="10">
        <f t="shared" si="0"/>
        <v>15</v>
      </c>
      <c r="L40" s="10">
        <f t="shared" si="0"/>
        <v>17</v>
      </c>
      <c r="M40" s="10">
        <f t="shared" si="0"/>
        <v>16</v>
      </c>
      <c r="N40" s="10">
        <f t="shared" si="0"/>
        <v>15</v>
      </c>
      <c r="O40" s="10">
        <f t="shared" si="0"/>
        <v>16</v>
      </c>
      <c r="P40" s="10">
        <f t="shared" si="0"/>
        <v>17</v>
      </c>
      <c r="Q40" s="10">
        <f t="shared" si="0"/>
        <v>19</v>
      </c>
      <c r="R40" s="10">
        <f t="shared" si="0"/>
        <v>16</v>
      </c>
      <c r="S40" s="10">
        <f t="shared" si="0"/>
        <v>20</v>
      </c>
      <c r="T40" s="10">
        <f t="shared" si="0"/>
        <v>19</v>
      </c>
      <c r="U40" s="10">
        <f t="shared" si="0"/>
        <v>22</v>
      </c>
      <c r="V40" s="10">
        <f t="shared" si="0"/>
        <v>21</v>
      </c>
      <c r="W40" s="10">
        <f t="shared" si="0"/>
        <v>18</v>
      </c>
      <c r="X40" s="10">
        <f t="shared" si="0"/>
        <v>20</v>
      </c>
    </row>
    <row r="41" spans="1:24" customFormat="1" x14ac:dyDescent="0.25">
      <c r="A41" s="11" t="s">
        <v>132</v>
      </c>
      <c r="B41" s="12"/>
      <c r="C41" s="10">
        <f>SUM(C2:C39)</f>
        <v>27</v>
      </c>
      <c r="D41" s="10">
        <f t="shared" ref="D41:X41" si="1">SUM(D2:D39)</f>
        <v>38</v>
      </c>
      <c r="E41" s="10">
        <f t="shared" si="1"/>
        <v>34</v>
      </c>
      <c r="F41" s="10">
        <f t="shared" si="1"/>
        <v>48</v>
      </c>
      <c r="G41" s="10">
        <f t="shared" si="1"/>
        <v>46</v>
      </c>
      <c r="H41" s="10">
        <f t="shared" si="1"/>
        <v>43</v>
      </c>
      <c r="I41" s="10">
        <f t="shared" si="1"/>
        <v>50</v>
      </c>
      <c r="J41" s="10">
        <f t="shared" si="1"/>
        <v>45</v>
      </c>
      <c r="K41" s="10">
        <f t="shared" si="1"/>
        <v>57</v>
      </c>
      <c r="L41" s="10">
        <f t="shared" si="1"/>
        <v>66</v>
      </c>
      <c r="M41" s="10">
        <f t="shared" si="1"/>
        <v>62</v>
      </c>
      <c r="N41" s="10">
        <f t="shared" si="1"/>
        <v>62</v>
      </c>
      <c r="O41" s="10">
        <f t="shared" si="1"/>
        <v>55</v>
      </c>
      <c r="P41" s="10">
        <f t="shared" si="1"/>
        <v>65</v>
      </c>
      <c r="Q41" s="10">
        <f t="shared" si="1"/>
        <v>65</v>
      </c>
      <c r="R41" s="10">
        <f t="shared" si="1"/>
        <v>60</v>
      </c>
      <c r="S41" s="10">
        <f t="shared" si="1"/>
        <v>71</v>
      </c>
      <c r="T41" s="10">
        <f t="shared" si="1"/>
        <v>68</v>
      </c>
      <c r="U41" s="10">
        <f t="shared" si="1"/>
        <v>73</v>
      </c>
      <c r="V41" s="10">
        <f t="shared" si="1"/>
        <v>80</v>
      </c>
      <c r="W41" s="10">
        <f t="shared" si="1"/>
        <v>68</v>
      </c>
      <c r="X41" s="10">
        <f t="shared" si="1"/>
        <v>98</v>
      </c>
    </row>
  </sheetData>
  <mergeCells count="2">
    <mergeCell ref="A40:B40"/>
    <mergeCell ref="A41:B4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0C778BF-F4DF-42B7-ACD7-EB05DF9C4870}">
            <xm:f>IF($A1=INDEX(Helyszínek!$A:$D,MATCH(C$1,Helyszínek!$A:$A,0),4),TRUE,FALSE)</xm:f>
            <x14:dxf>
              <fill>
                <patternFill>
                  <bgColor theme="7" tint="0.59996337778862885"/>
                </patternFill>
              </fill>
            </x14:dxf>
          </x14:cfRule>
          <xm:sqref>C1:X1048576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897F-C766-45BE-A5B9-AC7778E4D337}">
  <dimension ref="A1:G29"/>
  <sheetViews>
    <sheetView workbookViewId="0">
      <pane ySplit="2" topLeftCell="A3" activePane="bottomLeft" state="frozen"/>
      <selection pane="bottomLeft" activeCell="A16" sqref="A16"/>
    </sheetView>
  </sheetViews>
  <sheetFormatPr defaultRowHeight="15.75" x14ac:dyDescent="0.25"/>
  <cols>
    <col min="2" max="2" width="21.875" bestFit="1" customWidth="1"/>
    <col min="3" max="3" width="20.5" bestFit="1" customWidth="1"/>
    <col min="4" max="4" width="12" bestFit="1" customWidth="1"/>
    <col min="6" max="6" width="10.25" customWidth="1"/>
    <col min="7" max="7" width="20.125" bestFit="1" customWidth="1"/>
  </cols>
  <sheetData>
    <row r="1" spans="1:7" x14ac:dyDescent="0.25">
      <c r="A1" s="15" t="s">
        <v>0</v>
      </c>
      <c r="B1" s="15" t="s">
        <v>1</v>
      </c>
      <c r="C1" s="15" t="s">
        <v>2</v>
      </c>
      <c r="D1" s="15"/>
    </row>
    <row r="2" spans="1:7" x14ac:dyDescent="0.25">
      <c r="A2" s="15"/>
      <c r="B2" s="15"/>
      <c r="C2" s="4" t="s">
        <v>3</v>
      </c>
      <c r="D2" s="4" t="s">
        <v>4</v>
      </c>
    </row>
    <row r="3" spans="1:7" x14ac:dyDescent="0.25">
      <c r="A3" s="6">
        <v>1924</v>
      </c>
      <c r="B3" s="6" t="s">
        <v>5</v>
      </c>
      <c r="C3" s="6" t="s">
        <v>6</v>
      </c>
      <c r="D3" s="6" t="s">
        <v>7</v>
      </c>
      <c r="F3" s="16" t="s">
        <v>134</v>
      </c>
      <c r="G3" s="13">
        <v>8</v>
      </c>
    </row>
    <row r="4" spans="1:7" x14ac:dyDescent="0.25">
      <c r="A4" s="6">
        <v>1928</v>
      </c>
      <c r="B4" s="6" t="s">
        <v>8</v>
      </c>
      <c r="C4" s="6" t="s">
        <v>9</v>
      </c>
      <c r="D4" s="6" t="s">
        <v>10</v>
      </c>
      <c r="F4" s="16" t="s">
        <v>135</v>
      </c>
      <c r="G4" s="13" t="str">
        <f>VLOOKUP(CONCATENATE(ROMAN($G$3),"."," téli olimpiai játékok"),B3:C29,2,0)</f>
        <v>Squaw Valley</v>
      </c>
    </row>
    <row r="5" spans="1:7" x14ac:dyDescent="0.25">
      <c r="A5" s="6">
        <v>1932</v>
      </c>
      <c r="B5" s="6" t="s">
        <v>11</v>
      </c>
      <c r="C5" s="6" t="s">
        <v>12</v>
      </c>
      <c r="D5" s="6" t="s">
        <v>13</v>
      </c>
    </row>
    <row r="6" spans="1:7" x14ac:dyDescent="0.25">
      <c r="A6" s="6">
        <v>1936</v>
      </c>
      <c r="B6" s="6" t="s">
        <v>14</v>
      </c>
      <c r="C6" s="6" t="s">
        <v>15</v>
      </c>
      <c r="D6" s="6" t="s">
        <v>16</v>
      </c>
    </row>
    <row r="7" spans="1:7" x14ac:dyDescent="0.25">
      <c r="A7" s="6">
        <v>1940</v>
      </c>
      <c r="B7" s="6" t="s">
        <v>17</v>
      </c>
      <c r="C7" s="6" t="s">
        <v>15</v>
      </c>
      <c r="D7" s="6" t="s">
        <v>16</v>
      </c>
    </row>
    <row r="8" spans="1:7" x14ac:dyDescent="0.25">
      <c r="A8" s="6">
        <v>1944</v>
      </c>
      <c r="B8" s="6" t="s">
        <v>17</v>
      </c>
      <c r="C8" s="6" t="s">
        <v>18</v>
      </c>
      <c r="D8" s="6" t="s">
        <v>19</v>
      </c>
    </row>
    <row r="9" spans="1:7" x14ac:dyDescent="0.25">
      <c r="A9" s="6">
        <v>1948</v>
      </c>
      <c r="B9" s="6" t="s">
        <v>17</v>
      </c>
      <c r="C9" s="6" t="s">
        <v>9</v>
      </c>
      <c r="D9" s="6" t="s">
        <v>10</v>
      </c>
    </row>
    <row r="10" spans="1:7" x14ac:dyDescent="0.25">
      <c r="A10" s="6">
        <v>1952</v>
      </c>
      <c r="B10" s="6" t="s">
        <v>20</v>
      </c>
      <c r="C10" s="6" t="s">
        <v>21</v>
      </c>
      <c r="D10" s="6" t="s">
        <v>22</v>
      </c>
    </row>
    <row r="11" spans="1:7" x14ac:dyDescent="0.25">
      <c r="A11" s="6">
        <v>1956</v>
      </c>
      <c r="B11" s="6" t="s">
        <v>23</v>
      </c>
      <c r="C11" s="6" t="s">
        <v>18</v>
      </c>
      <c r="D11" s="6" t="s">
        <v>19</v>
      </c>
    </row>
    <row r="12" spans="1:7" x14ac:dyDescent="0.25">
      <c r="A12" s="6">
        <v>1960</v>
      </c>
      <c r="B12" s="6" t="s">
        <v>24</v>
      </c>
      <c r="C12" s="6" t="s">
        <v>25</v>
      </c>
      <c r="D12" s="6" t="s">
        <v>13</v>
      </c>
    </row>
    <row r="13" spans="1:7" x14ac:dyDescent="0.25">
      <c r="A13" s="6">
        <v>1964</v>
      </c>
      <c r="B13" s="6" t="s">
        <v>26</v>
      </c>
      <c r="C13" s="6" t="s">
        <v>27</v>
      </c>
      <c r="D13" s="6" t="s">
        <v>28</v>
      </c>
    </row>
    <row r="14" spans="1:7" x14ac:dyDescent="0.25">
      <c r="A14" s="6">
        <v>1968</v>
      </c>
      <c r="B14" s="6" t="s">
        <v>29</v>
      </c>
      <c r="C14" s="6" t="s">
        <v>30</v>
      </c>
      <c r="D14" s="6" t="s">
        <v>7</v>
      </c>
    </row>
    <row r="15" spans="1:7" x14ac:dyDescent="0.25">
      <c r="A15" s="6">
        <v>1972</v>
      </c>
      <c r="B15" s="6" t="s">
        <v>31</v>
      </c>
      <c r="C15" s="6" t="s">
        <v>32</v>
      </c>
      <c r="D15" s="6" t="s">
        <v>33</v>
      </c>
    </row>
    <row r="16" spans="1:7" x14ac:dyDescent="0.25">
      <c r="A16" s="6">
        <v>1976</v>
      </c>
      <c r="B16" s="6" t="s">
        <v>34</v>
      </c>
      <c r="C16" s="6" t="s">
        <v>27</v>
      </c>
      <c r="D16" s="6" t="s">
        <v>28</v>
      </c>
    </row>
    <row r="17" spans="1:4" x14ac:dyDescent="0.25">
      <c r="A17" s="6">
        <v>1980</v>
      </c>
      <c r="B17" s="6" t="s">
        <v>35</v>
      </c>
      <c r="C17" s="6" t="s">
        <v>12</v>
      </c>
      <c r="D17" s="6" t="s">
        <v>13</v>
      </c>
    </row>
    <row r="18" spans="1:4" x14ac:dyDescent="0.25">
      <c r="A18" s="6">
        <v>1984</v>
      </c>
      <c r="B18" s="6" t="s">
        <v>36</v>
      </c>
      <c r="C18" s="6" t="s">
        <v>37</v>
      </c>
      <c r="D18" s="6" t="s">
        <v>38</v>
      </c>
    </row>
    <row r="19" spans="1:4" x14ac:dyDescent="0.25">
      <c r="A19" s="6">
        <v>1988</v>
      </c>
      <c r="B19" s="6" t="s">
        <v>39</v>
      </c>
      <c r="C19" s="6" t="s">
        <v>40</v>
      </c>
      <c r="D19" s="6" t="s">
        <v>41</v>
      </c>
    </row>
    <row r="20" spans="1:4" x14ac:dyDescent="0.25">
      <c r="A20" s="6">
        <v>1992</v>
      </c>
      <c r="B20" s="6" t="s">
        <v>42</v>
      </c>
      <c r="C20" s="6" t="s">
        <v>43</v>
      </c>
      <c r="D20" s="6" t="s">
        <v>7</v>
      </c>
    </row>
    <row r="21" spans="1:4" x14ac:dyDescent="0.25">
      <c r="A21" s="6">
        <v>1994</v>
      </c>
      <c r="B21" s="6" t="s">
        <v>44</v>
      </c>
      <c r="C21" s="6" t="s">
        <v>45</v>
      </c>
      <c r="D21" s="6" t="s">
        <v>22</v>
      </c>
    </row>
    <row r="22" spans="1:4" x14ac:dyDescent="0.25">
      <c r="A22" s="6">
        <v>1998</v>
      </c>
      <c r="B22" s="6" t="s">
        <v>46</v>
      </c>
      <c r="C22" s="6" t="s">
        <v>47</v>
      </c>
      <c r="D22" s="6" t="s">
        <v>33</v>
      </c>
    </row>
    <row r="23" spans="1:4" x14ac:dyDescent="0.25">
      <c r="A23" s="6">
        <v>2002</v>
      </c>
      <c r="B23" s="6" t="s">
        <v>48</v>
      </c>
      <c r="C23" s="6" t="s">
        <v>49</v>
      </c>
      <c r="D23" s="6" t="s">
        <v>13</v>
      </c>
    </row>
    <row r="24" spans="1:4" x14ac:dyDescent="0.25">
      <c r="A24" s="6">
        <v>2006</v>
      </c>
      <c r="B24" s="6" t="s">
        <v>50</v>
      </c>
      <c r="C24" s="6" t="s">
        <v>51</v>
      </c>
      <c r="D24" s="6" t="s">
        <v>19</v>
      </c>
    </row>
    <row r="25" spans="1:4" x14ac:dyDescent="0.25">
      <c r="A25" s="6">
        <v>2010</v>
      </c>
      <c r="B25" s="6" t="s">
        <v>52</v>
      </c>
      <c r="C25" s="6" t="s">
        <v>53</v>
      </c>
      <c r="D25" s="6" t="s">
        <v>41</v>
      </c>
    </row>
    <row r="26" spans="1:4" x14ac:dyDescent="0.25">
      <c r="A26" s="6">
        <v>2014</v>
      </c>
      <c r="B26" s="6" t="s">
        <v>54</v>
      </c>
      <c r="C26" s="6" t="s">
        <v>55</v>
      </c>
      <c r="D26" s="6" t="s">
        <v>56</v>
      </c>
    </row>
    <row r="27" spans="1:4" x14ac:dyDescent="0.25">
      <c r="A27" s="6">
        <v>2018</v>
      </c>
      <c r="B27" s="6" t="s">
        <v>57</v>
      </c>
      <c r="C27" s="6" t="s">
        <v>58</v>
      </c>
      <c r="D27" s="6" t="s">
        <v>59</v>
      </c>
    </row>
    <row r="28" spans="1:4" x14ac:dyDescent="0.25">
      <c r="A28" s="6">
        <v>2022</v>
      </c>
      <c r="B28" s="6" t="s">
        <v>60</v>
      </c>
      <c r="C28" s="6" t="s">
        <v>61</v>
      </c>
      <c r="D28" s="6" t="s">
        <v>62</v>
      </c>
    </row>
    <row r="29" spans="1:4" x14ac:dyDescent="0.25">
      <c r="A29" s="6">
        <v>2026</v>
      </c>
      <c r="B29" s="6" t="s">
        <v>63</v>
      </c>
      <c r="C29" s="6" t="s">
        <v>64</v>
      </c>
      <c r="D29" s="6" t="s">
        <v>19</v>
      </c>
    </row>
  </sheetData>
  <mergeCells count="3">
    <mergeCell ref="A1:A2"/>
    <mergeCell ref="B1:B2"/>
    <mergeCell ref="C1:D1"/>
  </mergeCells>
  <conditionalFormatting sqref="A1:D29 F3:F4">
    <cfRule type="expression" dxfId="0" priority="1">
      <formula>IF($B1=$B2,TRUE,FALSE)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35E2-7263-4B00-9343-415E1D33608C}">
  <dimension ref="A1:J25"/>
  <sheetViews>
    <sheetView workbookViewId="0">
      <pane ySplit="2" topLeftCell="A3" activePane="bottomLeft" state="frozen"/>
      <selection pane="bottomLeft" activeCell="D18" sqref="D18"/>
    </sheetView>
  </sheetViews>
  <sheetFormatPr defaultRowHeight="15.75" x14ac:dyDescent="0.25"/>
  <cols>
    <col min="1" max="1" width="10.875" customWidth="1"/>
    <col min="2" max="2" width="16" bestFit="1" customWidth="1"/>
    <col min="3" max="3" width="14.75" customWidth="1"/>
    <col min="4" max="4" width="37" bestFit="1" customWidth="1"/>
    <col min="5" max="5" width="12.375" bestFit="1" customWidth="1"/>
    <col min="6" max="6" width="29" bestFit="1" customWidth="1"/>
    <col min="8" max="8" width="8" customWidth="1"/>
    <col min="9" max="9" width="7.625" customWidth="1"/>
    <col min="10" max="10" width="7.25" customWidth="1"/>
  </cols>
  <sheetData>
    <row r="1" spans="1:10" x14ac:dyDescent="0.25">
      <c r="A1" s="15" t="s">
        <v>136</v>
      </c>
      <c r="B1" s="15" t="s">
        <v>137</v>
      </c>
      <c r="C1" s="15"/>
      <c r="D1" s="15" t="s">
        <v>138</v>
      </c>
      <c r="E1" s="15"/>
      <c r="F1" s="15" t="s">
        <v>139</v>
      </c>
      <c r="G1" s="15" t="s">
        <v>140</v>
      </c>
      <c r="H1" s="15" t="s">
        <v>141</v>
      </c>
      <c r="I1" s="15"/>
      <c r="J1" s="15"/>
    </row>
    <row r="2" spans="1:10" x14ac:dyDescent="0.25">
      <c r="A2" s="15"/>
      <c r="B2" s="4" t="s">
        <v>142</v>
      </c>
      <c r="C2" s="4" t="s">
        <v>143</v>
      </c>
      <c r="D2" s="4" t="s">
        <v>144</v>
      </c>
      <c r="E2" s="4" t="s">
        <v>133</v>
      </c>
      <c r="F2" s="15"/>
      <c r="G2" s="15"/>
      <c r="H2" s="4" t="s">
        <v>145</v>
      </c>
      <c r="I2" s="4" t="s">
        <v>146</v>
      </c>
      <c r="J2" s="4" t="s">
        <v>147</v>
      </c>
    </row>
    <row r="3" spans="1:10" x14ac:dyDescent="0.25">
      <c r="A3" s="18">
        <v>27826</v>
      </c>
      <c r="B3" s="6" t="s">
        <v>148</v>
      </c>
      <c r="C3" s="6" t="s">
        <v>28</v>
      </c>
      <c r="D3" s="6" t="s">
        <v>149</v>
      </c>
      <c r="E3" s="6" t="s">
        <v>150</v>
      </c>
      <c r="F3" s="6" t="s">
        <v>151</v>
      </c>
      <c r="G3" s="6" t="s">
        <v>152</v>
      </c>
      <c r="H3" s="6">
        <v>176</v>
      </c>
      <c r="I3" s="6">
        <v>192.5</v>
      </c>
      <c r="J3" s="6">
        <v>577</v>
      </c>
    </row>
    <row r="4" spans="1:10" x14ac:dyDescent="0.25">
      <c r="A4" s="18">
        <v>35819</v>
      </c>
      <c r="B4" s="6" t="s">
        <v>153</v>
      </c>
      <c r="C4" s="6" t="s">
        <v>33</v>
      </c>
      <c r="D4" s="6" t="s">
        <v>154</v>
      </c>
      <c r="E4" s="6" t="s">
        <v>150</v>
      </c>
      <c r="F4" s="6" t="s">
        <v>155</v>
      </c>
      <c r="G4" s="6" t="s">
        <v>156</v>
      </c>
      <c r="H4" s="6">
        <v>187.5</v>
      </c>
      <c r="I4" s="6">
        <v>205</v>
      </c>
      <c r="J4" s="6">
        <v>615</v>
      </c>
    </row>
    <row r="5" spans="1:10" x14ac:dyDescent="0.25">
      <c r="A5" s="18">
        <v>35820</v>
      </c>
      <c r="B5" s="6" t="s">
        <v>153</v>
      </c>
      <c r="C5" s="6" t="s">
        <v>33</v>
      </c>
      <c r="D5" s="6" t="s">
        <v>154</v>
      </c>
      <c r="E5" s="6" t="s">
        <v>150</v>
      </c>
      <c r="F5" s="6" t="s">
        <v>155</v>
      </c>
      <c r="G5" s="6" t="s">
        <v>152</v>
      </c>
      <c r="H5" s="6">
        <v>205.5</v>
      </c>
      <c r="I5" s="6">
        <v>224.7</v>
      </c>
      <c r="J5" s="6">
        <v>674</v>
      </c>
    </row>
    <row r="6" spans="1:10" x14ac:dyDescent="0.25">
      <c r="A6" s="18">
        <v>35841</v>
      </c>
      <c r="B6" s="6" t="s">
        <v>153</v>
      </c>
      <c r="C6" s="6" t="s">
        <v>33</v>
      </c>
      <c r="D6" s="6" t="s">
        <v>157</v>
      </c>
      <c r="E6" s="6" t="s">
        <v>47</v>
      </c>
      <c r="F6" s="6" t="s">
        <v>158</v>
      </c>
      <c r="G6" s="6" t="s">
        <v>152</v>
      </c>
      <c r="H6" s="6">
        <v>132.5</v>
      </c>
      <c r="I6" s="6">
        <v>149.9</v>
      </c>
      <c r="J6" s="6">
        <v>438</v>
      </c>
    </row>
    <row r="7" spans="1:10" x14ac:dyDescent="0.25">
      <c r="A7" s="18">
        <v>36177</v>
      </c>
      <c r="B7" s="6" t="s">
        <v>153</v>
      </c>
      <c r="C7" s="6" t="s">
        <v>33</v>
      </c>
      <c r="D7" s="6" t="s">
        <v>159</v>
      </c>
      <c r="E7" s="6" t="s">
        <v>160</v>
      </c>
      <c r="F7" s="6" t="s">
        <v>161</v>
      </c>
      <c r="G7" s="6" t="s">
        <v>156</v>
      </c>
      <c r="H7" s="6">
        <v>119</v>
      </c>
      <c r="I7" s="6">
        <v>130.1</v>
      </c>
      <c r="J7" s="6">
        <v>390</v>
      </c>
    </row>
    <row r="8" spans="1:10" x14ac:dyDescent="0.25">
      <c r="A8" s="18">
        <v>37660</v>
      </c>
      <c r="B8" s="6" t="s">
        <v>162</v>
      </c>
      <c r="C8" s="6" t="s">
        <v>16</v>
      </c>
      <c r="D8" s="6" t="s">
        <v>163</v>
      </c>
      <c r="E8" s="6" t="s">
        <v>164</v>
      </c>
      <c r="F8" s="6" t="s">
        <v>161</v>
      </c>
      <c r="G8" s="6" t="s">
        <v>152</v>
      </c>
      <c r="H8" s="6">
        <v>142</v>
      </c>
      <c r="I8" s="6">
        <v>155.30000000000001</v>
      </c>
      <c r="J8" s="6">
        <v>466</v>
      </c>
    </row>
    <row r="9" spans="1:10" x14ac:dyDescent="0.25">
      <c r="A9" s="18">
        <v>37660</v>
      </c>
      <c r="B9" s="6" t="s">
        <v>165</v>
      </c>
      <c r="C9" s="6" t="s">
        <v>33</v>
      </c>
      <c r="D9" s="6" t="s">
        <v>163</v>
      </c>
      <c r="E9" s="6" t="s">
        <v>164</v>
      </c>
      <c r="F9" s="6" t="s">
        <v>161</v>
      </c>
      <c r="G9" s="6" t="s">
        <v>166</v>
      </c>
      <c r="H9" s="6">
        <v>135.5</v>
      </c>
      <c r="I9" s="6">
        <v>148.19999999999999</v>
      </c>
      <c r="J9" s="6">
        <v>445</v>
      </c>
    </row>
    <row r="10" spans="1:10" x14ac:dyDescent="0.25">
      <c r="A10" s="18">
        <v>39819</v>
      </c>
      <c r="B10" s="6" t="s">
        <v>167</v>
      </c>
      <c r="C10" s="6" t="s">
        <v>28</v>
      </c>
      <c r="D10" s="6" t="s">
        <v>168</v>
      </c>
      <c r="E10" s="6" t="s">
        <v>169</v>
      </c>
      <c r="F10" s="6" t="s">
        <v>170</v>
      </c>
      <c r="G10" s="6" t="s">
        <v>152</v>
      </c>
      <c r="H10" s="6">
        <v>142.5</v>
      </c>
      <c r="I10" s="6">
        <v>155.80000000000001</v>
      </c>
      <c r="J10" s="6">
        <v>468</v>
      </c>
    </row>
    <row r="11" spans="1:10" x14ac:dyDescent="0.25">
      <c r="A11" s="18">
        <v>42083</v>
      </c>
      <c r="B11" s="6" t="s">
        <v>171</v>
      </c>
      <c r="C11" s="6" t="s">
        <v>125</v>
      </c>
      <c r="D11" s="6" t="s">
        <v>172</v>
      </c>
      <c r="E11" s="6" t="s">
        <v>173</v>
      </c>
      <c r="F11" s="6" t="s">
        <v>161</v>
      </c>
      <c r="G11" s="6" t="s">
        <v>152</v>
      </c>
      <c r="H11" s="6">
        <v>233</v>
      </c>
      <c r="I11" s="6">
        <v>254.8</v>
      </c>
      <c r="J11" s="6">
        <v>764</v>
      </c>
    </row>
    <row r="12" spans="1:10" x14ac:dyDescent="0.25">
      <c r="A12" s="18">
        <v>42085</v>
      </c>
      <c r="B12" s="6" t="s">
        <v>174</v>
      </c>
      <c r="C12" s="6" t="s">
        <v>125</v>
      </c>
      <c r="D12" s="6" t="s">
        <v>172</v>
      </c>
      <c r="E12" s="6" t="s">
        <v>173</v>
      </c>
      <c r="F12" s="6" t="s">
        <v>161</v>
      </c>
      <c r="G12" s="6" t="s">
        <v>152</v>
      </c>
      <c r="H12" s="6">
        <v>244</v>
      </c>
      <c r="I12" s="6">
        <v>266.8</v>
      </c>
      <c r="J12" s="6">
        <v>801</v>
      </c>
    </row>
    <row r="14" spans="1:10" ht="33.75" customHeight="1" x14ac:dyDescent="0.25">
      <c r="A14" s="19" t="s">
        <v>175</v>
      </c>
      <c r="B14" s="19"/>
      <c r="C14" s="20">
        <f>COUNTIF(G3:G12,"1.")</f>
        <v>7</v>
      </c>
    </row>
    <row r="15" spans="1:10" ht="33" customHeight="1" x14ac:dyDescent="0.25">
      <c r="A15" s="19" t="s">
        <v>176</v>
      </c>
      <c r="B15" s="19"/>
      <c r="C15" s="20" t="str">
        <f>IF(COUNTIF(G3:G12,"1.")=0,"Nem volt",IF(COUNTIF(G3:G12,"1.")&gt;1,"több ilyen van",LEFT(VLOOKUP(YEAR(INDEX(A3:A12,MATCH("1.",G3:G12,0),1)),Helyszínek!A:B,2,0),SEARCH(".",VLOOKUP(YEAR(INDEX(A3:A12,MATCH("1.",G3:G12,0),1)),Helyszínek!A:B,2,0)))))</f>
        <v>több ilyen van</v>
      </c>
    </row>
    <row r="18" spans="2:5" x14ac:dyDescent="0.25">
      <c r="D18" t="str">
        <f>IF(COUNTIF(G3:G12,"1.")=0,"Nem volt",IF(COUNTIF(G3:G12,"1.")&gt;1,"több ilyen van","KÉPLET"))</f>
        <v>több ilyen van</v>
      </c>
    </row>
    <row r="19" spans="2:5" x14ac:dyDescent="0.25">
      <c r="D19">
        <f>MATCH("1.",G3:G12,0)</f>
        <v>1</v>
      </c>
    </row>
    <row r="20" spans="2:5" x14ac:dyDescent="0.25">
      <c r="C20">
        <f>YEAR(D20)</f>
        <v>1976</v>
      </c>
      <c r="D20" s="17">
        <f>INDEX(A3:A12,D19,1)</f>
        <v>27826</v>
      </c>
      <c r="E20" s="17"/>
    </row>
    <row r="21" spans="2:5" x14ac:dyDescent="0.25">
      <c r="C21" t="str">
        <f>VLOOKUP(C20,Helyszínek!A:B,2,0)</f>
        <v>XII. téli olimpiai játékok</v>
      </c>
      <c r="D21" s="21"/>
    </row>
    <row r="22" spans="2:5" x14ac:dyDescent="0.25">
      <c r="C22">
        <f>FIND(".",C21,1)</f>
        <v>4</v>
      </c>
    </row>
    <row r="23" spans="2:5" x14ac:dyDescent="0.25">
      <c r="C23" t="str">
        <f>LEFT(C21,C22)</f>
        <v>XII.</v>
      </c>
    </row>
    <row r="25" spans="2:5" x14ac:dyDescent="0.25">
      <c r="B25" s="17" t="str">
        <f>LEFT(VLOOKUP(YEAR(INDEX(A3:A12,MATCH("1.",G3:G12,0),1)),Helyszínek!A:B,2,0),SEARCH(".",VLOOKUP(YEAR(INDEX(A3:A12,MATCH("1.",G3:G12,0),1)),Helyszínek!A:B,2,0)))</f>
        <v>XII.</v>
      </c>
    </row>
  </sheetData>
  <mergeCells count="8">
    <mergeCell ref="A14:B14"/>
    <mergeCell ref="A15:B15"/>
    <mergeCell ref="A1:A2"/>
    <mergeCell ref="B1:C1"/>
    <mergeCell ref="D1:E1"/>
    <mergeCell ref="F1:F2"/>
    <mergeCell ref="G1:G2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Nemzetenként</vt:lpstr>
      <vt:lpstr>Helyszínek</vt:lpstr>
      <vt:lpstr>Tökéletes ugrások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Agócs Ádám_</dc:creator>
  <cp:lastModifiedBy>Agócs Ádám_</cp:lastModifiedBy>
  <dcterms:created xsi:type="dcterms:W3CDTF">2024-01-18T05:59:28Z</dcterms:created>
  <dcterms:modified xsi:type="dcterms:W3CDTF">2024-01-18T10:04:03Z</dcterms:modified>
</cp:coreProperties>
</file>