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Project\Excel Project\E commerce sales project\"/>
    </mc:Choice>
  </mc:AlternateContent>
  <xr:revisionPtr revIDLastSave="0" documentId="13_ncr:1_{A7459F87-5719-4CDE-B5EF-FA6732B4E84E}" xr6:coauthVersionLast="47" xr6:coauthVersionMax="47" xr10:uidLastSave="{00000000-0000-0000-0000-000000000000}"/>
  <bookViews>
    <workbookView xWindow="-120" yWindow="-120" windowWidth="29040" windowHeight="15840" xr2:uid="{FD769299-457B-4E5C-92C1-B96319353097}"/>
  </bookViews>
  <sheets>
    <sheet name="Data" sheetId="3" r:id="rId1"/>
    <sheet name="combo chart" sheetId="4" r:id="rId2"/>
    <sheet name="Waterfall chart" sheetId="1" r:id="rId3"/>
    <sheet name="Doughnut chart" sheetId="5" r:id="rId4"/>
    <sheet name="Map chart" sheetId="7" r:id="rId5"/>
    <sheet name="Bar chart" sheetId="6" r:id="rId6"/>
    <sheet name="KPI" sheetId="8" r:id="rId7"/>
    <sheet name="YOY" sheetId="9" r:id="rId8"/>
    <sheet name="Dashboard" sheetId="10" r:id="rId9"/>
  </sheets>
  <definedNames>
    <definedName name="_xlchart.v1.0" hidden="1">'Waterfall chart'!$D$2:$D$5</definedName>
    <definedName name="_xlchart.v1.1" hidden="1">'Waterfall chart'!$E$1</definedName>
    <definedName name="_xlchart.v1.2" hidden="1">'Waterfall chart'!$E$2:$E$5</definedName>
    <definedName name="_xlchart.v1.7" hidden="1">'Waterfall chart'!$D$2:$D$5</definedName>
    <definedName name="_xlchart.v1.8" hidden="1">'Waterfall chart'!$E$1</definedName>
    <definedName name="_xlchart.v1.9" hidden="1">'Waterfall chart'!$E$2:$E$5</definedName>
    <definedName name="_xlchart.v5.10" hidden="1">'Map chart'!$F$3</definedName>
    <definedName name="_xlchart.v5.11" hidden="1">'Map chart'!$F$4:$F$53</definedName>
    <definedName name="_xlchart.v5.12" hidden="1">'Map chart'!$G$3</definedName>
    <definedName name="_xlchart.v5.13" hidden="1">'Map chart'!$G$4:$G$53</definedName>
    <definedName name="_xlchart.v5.3" hidden="1">'Map chart'!$F$3</definedName>
    <definedName name="_xlchart.v5.4" hidden="1">'Map chart'!$F$4:$F$53</definedName>
    <definedName name="_xlchart.v5.5" hidden="1">'Map chart'!$G$3</definedName>
    <definedName name="_xlchart.v5.6" hidden="1">'Map chart'!$G$4:$G$53</definedName>
    <definedName name="ExternalData_1" localSheetId="0" hidden="1">Data!$A$1:$V$9995</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7" l="1"/>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3"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4" i="7"/>
  <c r="E2" i="1"/>
  <c r="E3" i="1"/>
  <c r="E4" i="1"/>
  <c r="E5" i="1"/>
  <c r="D4" i="1"/>
  <c r="D5" i="1"/>
  <c r="D3" i="1"/>
  <c r="D2" i="1"/>
  <c r="F6" i="9"/>
  <c r="C6" i="9"/>
  <c r="K21" i="8"/>
  <c r="H21" i="8"/>
  <c r="D6" i="9"/>
  <c r="E6" i="9"/>
  <c r="E20" i="8"/>
  <c r="B21" i="8"/>
  <c r="B6" i="9"/>
  <c r="N21"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A525E5-87CE-4CD9-98B4-FDBEE3E95E9D}"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2" xr16:uid="{6AAB2ED7-6D33-4B73-AE79-A8252B7CF8A5}" keepAlive="1" name="Query - Ecommerce Sales Analysis xlsx" description="Connection to the 'Ecommerce Sales Analysis xlsx' query in the workbook." type="5" refreshedVersion="0" background="1">
    <dbPr connection="Provider=Microsoft.Mashup.OleDb.1;Data Source=$Workbook$;Location=&quot;Ecommerce Sales Analysis xlsx&quot;;Extended Properties=&quot;&quot;" command="SELECT * FROM [Ecommerce Sales Analysis xlsx]"/>
  </connection>
</connections>
</file>

<file path=xl/sharedStrings.xml><?xml version="1.0" encoding="utf-8"?>
<sst xmlns="http://schemas.openxmlformats.org/spreadsheetml/2006/main" count="130116" uniqueCount="10951">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</sst>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 &quot;k&quot;"/>
    <numFmt numFmtId="165" formatCode="&quot;$&quot;\ 0.00,&quot;k&quot;"/>
    <numFmt numFmtId="166" formatCode="[Green]\▲0.00%;[Red]\▼0.00%"/>
  </numFmts>
  <fonts count="4" x14ac:knownFonts="1">
    <font>
      <sz val="11"/>
      <color theme="1"/>
      <name val="Calibri"/>
      <family val="2"/>
      <scheme val="minor"/>
    </font>
    <font>
      <sz val="11"/>
      <color theme="1"/>
      <name val="Calibri"/>
      <family val="2"/>
      <scheme val="minor"/>
    </font>
    <font>
      <b/>
      <sz val="11"/>
      <color theme="9" tint="-0.499984740745262"/>
      <name val="Gadugi"/>
      <family val="2"/>
    </font>
    <font>
      <b/>
      <sz val="11"/>
      <color theme="1"/>
      <name val="Gadugi"/>
      <family val="2"/>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0" fontId="0" fillId="0" borderId="0" xfId="0" applyFont="1"/>
    <xf numFmtId="165" fontId="0" fillId="0" borderId="0" xfId="0" pivotButton="1" applyNumberFormat="1"/>
    <xf numFmtId="165" fontId="0" fillId="0" borderId="0" xfId="0" applyNumberFormat="1" applyAlignment="1">
      <alignment horizontal="left"/>
    </xf>
    <xf numFmtId="44" fontId="0" fillId="0" borderId="0" xfId="1" applyFont="1"/>
    <xf numFmtId="9" fontId="0" fillId="0" borderId="0" xfId="2" applyFont="1"/>
    <xf numFmtId="166" fontId="2" fillId="0" borderId="0" xfId="2" applyNumberFormat="1" applyFont="1"/>
    <xf numFmtId="166" fontId="3" fillId="0" borderId="0" xfId="2" applyNumberFormat="1" applyFont="1"/>
  </cellXfs>
  <cellStyles count="3">
    <cellStyle name="Currency" xfId="1" builtinId="4"/>
    <cellStyle name="Normal" xfId="0" builtinId="0"/>
    <cellStyle name="Percent" xfId="2" builtinId="5"/>
  </cellStyles>
  <dxfs count="116">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4" formatCode="&quot;$&quot;\ 0.00,\ &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color auto="1"/>
        <name val="Calibri"/>
        <family val="2"/>
        <scheme val="minor"/>
      </font>
      <fill>
        <patternFill patternType="none">
          <bgColor auto="1"/>
        </patternFill>
      </fill>
      <border diagonalUp="0" diagonalDown="0">
        <left/>
        <right/>
        <top/>
        <bottom/>
        <vertical/>
        <horizontal/>
      </border>
    </dxf>
  </dxfs>
  <tableStyles count="1" defaultTableStyle="TableStyleMedium2" defaultPivotStyle="PivotStyleLight16">
    <tableStyle name="SALES" pivot="0" table="0" count="1" xr9:uid="{981B5076-E6F1-4F40-AD48-0553ADE06812}">
      <tableStyleElement type="wholeTable" dxfId="115"/>
    </tableStyle>
  </tableStyles>
  <colors>
    <mruColors>
      <color rgb="FF947495"/>
      <color rgb="FF660066"/>
      <color rgb="FFA6B4AE"/>
      <color rgb="FFF3CDF0"/>
    </mruColors>
  </colors>
  <extLst>
    <ext xmlns:x14="http://schemas.microsoft.com/office/spreadsheetml/2009/9/main" uri="{EB79DEF2-80B8-43e5-95BD-54CBDDF9020C}">
      <x14:slicerStyles defaultSlicerStyle="SlicerStyleLight1">
        <x14:slicerStyle name="SALES"/>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053-4C5F-87EA-68CCEE513A09}"/>
            </c:ext>
          </c:extLst>
        </c:ser>
        <c:dLbls>
          <c:showLegendKey val="0"/>
          <c:showVal val="0"/>
          <c:showCatName val="0"/>
          <c:showSerName val="0"/>
          <c:showPercent val="0"/>
          <c:showBubbleSize val="0"/>
        </c:dLbls>
        <c:axId val="920508896"/>
        <c:axId val="92050640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053-4C5F-87EA-68CCEE513A09}"/>
            </c:ext>
          </c:extLst>
        </c:ser>
        <c:dLbls>
          <c:showLegendKey val="0"/>
          <c:showVal val="0"/>
          <c:showCatName val="0"/>
          <c:showSerName val="0"/>
          <c:showPercent val="0"/>
          <c:showBubbleSize val="0"/>
        </c:dLbls>
        <c:gapWidth val="219"/>
        <c:overlap val="-27"/>
        <c:axId val="472629904"/>
        <c:axId val="472621584"/>
      </c:barChart>
      <c:catAx>
        <c:axId val="47262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21584"/>
        <c:crosses val="autoZero"/>
        <c:auto val="1"/>
        <c:lblAlgn val="ctr"/>
        <c:lblOffset val="100"/>
        <c:noMultiLvlLbl val="0"/>
      </c:catAx>
      <c:valAx>
        <c:axId val="472621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629904"/>
        <c:crosses val="autoZero"/>
        <c:crossBetween val="between"/>
      </c:valAx>
      <c:valAx>
        <c:axId val="92050640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508896"/>
        <c:crosses val="max"/>
        <c:crossBetween val="between"/>
      </c:valAx>
      <c:catAx>
        <c:axId val="920508896"/>
        <c:scaling>
          <c:orientation val="minMax"/>
        </c:scaling>
        <c:delete val="1"/>
        <c:axPos val="b"/>
        <c:numFmt formatCode="General" sourceLinked="1"/>
        <c:majorTickMark val="out"/>
        <c:minorTickMark val="none"/>
        <c:tickLblPos val="nextTo"/>
        <c:crossAx val="9205064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commerce.xlsx]Doughnut chart!PivotTable7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'Doughnut chart'!$B$1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44-4B76-B812-BB2A422D77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44-4B76-B812-BB2A422D77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44-4B76-B812-BB2A422D77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chart'!$A$2:$A$5</c:f>
              <c:strCache>
                <c:ptCount val="3"/>
                <c:pt idx="0">
                  <c:v>Furniture</c:v>
                </c:pt>
                <c:pt idx="1">
                  <c:v>Office Supplies</c:v>
                </c:pt>
                <c:pt idx="2">
                  <c:v>Technology</c:v>
                </c:pt>
              </c:strCache>
            </c:strRef>
          </c:cat>
          <c:val>
            <c:numRef>
              <c:f>'Doughnut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83B-42FF-BA80-5FDF48BAF18C}"/>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commerce.xlsx]Bar chart!PivotTable11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chart'!$B$1</c:f>
              <c:strCache>
                <c:ptCount val="1"/>
                <c:pt idx="0">
                  <c:v>Total</c:v>
                </c:pt>
              </c:strCache>
            </c:strRef>
          </c:tx>
          <c:spPr>
            <a:solidFill>
              <a:schemeClr val="accent1"/>
            </a:solidFill>
            <a:ln>
              <a:noFill/>
            </a:ln>
            <a:effectLst/>
          </c:spPr>
          <c:invertIfNegative val="0"/>
          <c:cat>
            <c:strRef>
              <c:f>'Bar chart'!$A$2:$A$7</c:f>
              <c:strCache>
                <c:ptCount val="5"/>
                <c:pt idx="0">
                  <c:v>Binders</c:v>
                </c:pt>
                <c:pt idx="1">
                  <c:v>Tables</c:v>
                </c:pt>
                <c:pt idx="2">
                  <c:v>Storage</c:v>
                </c:pt>
                <c:pt idx="3">
                  <c:v>Chairs</c:v>
                </c:pt>
                <c:pt idx="4">
                  <c:v>Phones</c:v>
                </c:pt>
              </c:strCache>
            </c:strRef>
          </c:cat>
          <c:val>
            <c:numRef>
              <c:f>'Bar chart'!$B$2:$B$7</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A59-44D2-94E4-541620102535}"/>
            </c:ext>
          </c:extLst>
        </c:ser>
        <c:dLbls>
          <c:showLegendKey val="0"/>
          <c:showVal val="0"/>
          <c:showCatName val="0"/>
          <c:showSerName val="0"/>
          <c:showPercent val="0"/>
          <c:showBubbleSize val="0"/>
        </c:dLbls>
        <c:gapWidth val="182"/>
        <c:axId val="1202584576"/>
        <c:axId val="1202589984"/>
      </c:barChart>
      <c:catAx>
        <c:axId val="120258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89984"/>
        <c:crosses val="autoZero"/>
        <c:auto val="1"/>
        <c:lblAlgn val="ctr"/>
        <c:lblOffset val="100"/>
        <c:noMultiLvlLbl val="0"/>
      </c:catAx>
      <c:valAx>
        <c:axId val="12025899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8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6969696969697E-2"/>
          <c:y val="0.1892471836442749"/>
          <c:w val="0.82222222222222219"/>
          <c:h val="0.62150563271145021"/>
        </c:manualLayout>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EA-484C-8991-051B5013FC3E}"/>
            </c:ext>
          </c:extLst>
        </c:ser>
        <c:dLbls>
          <c:showLegendKey val="0"/>
          <c:showVal val="0"/>
          <c:showCatName val="0"/>
          <c:showSerName val="0"/>
          <c:showPercent val="0"/>
          <c:showBubbleSize val="0"/>
        </c:dLbls>
        <c:smooth val="0"/>
        <c:axId val="1257481152"/>
        <c:axId val="1257480320"/>
      </c:lineChart>
      <c:catAx>
        <c:axId val="1257481152"/>
        <c:scaling>
          <c:orientation val="minMax"/>
        </c:scaling>
        <c:delete val="1"/>
        <c:axPos val="b"/>
        <c:numFmt formatCode="General" sourceLinked="1"/>
        <c:majorTickMark val="none"/>
        <c:minorTickMark val="none"/>
        <c:tickLblPos val="nextTo"/>
        <c:crossAx val="1257480320"/>
        <c:crosses val="autoZero"/>
        <c:auto val="1"/>
        <c:lblAlgn val="ctr"/>
        <c:lblOffset val="100"/>
        <c:noMultiLvlLbl val="0"/>
      </c:catAx>
      <c:valAx>
        <c:axId val="1257480320"/>
        <c:scaling>
          <c:orientation val="minMax"/>
        </c:scaling>
        <c:delete val="1"/>
        <c:axPos val="l"/>
        <c:numFmt formatCode="General" sourceLinked="1"/>
        <c:majorTickMark val="none"/>
        <c:minorTickMark val="none"/>
        <c:tickLblPos val="nextTo"/>
        <c:crossAx val="125748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commerce.xlsx]KPI!PivotTable14</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868-4316-B253-A848FFE45394}"/>
            </c:ext>
          </c:extLst>
        </c:ser>
        <c:dLbls>
          <c:showLegendKey val="0"/>
          <c:showVal val="0"/>
          <c:showCatName val="0"/>
          <c:showSerName val="0"/>
          <c:showPercent val="0"/>
          <c:showBubbleSize val="0"/>
        </c:dLbls>
        <c:smooth val="0"/>
        <c:axId val="1076629664"/>
        <c:axId val="1076630080"/>
      </c:lineChart>
      <c:catAx>
        <c:axId val="1076629664"/>
        <c:scaling>
          <c:orientation val="minMax"/>
        </c:scaling>
        <c:delete val="1"/>
        <c:axPos val="b"/>
        <c:numFmt formatCode="General" sourceLinked="1"/>
        <c:majorTickMark val="none"/>
        <c:minorTickMark val="none"/>
        <c:tickLblPos val="nextTo"/>
        <c:crossAx val="1076630080"/>
        <c:crosses val="autoZero"/>
        <c:auto val="1"/>
        <c:lblAlgn val="ctr"/>
        <c:lblOffset val="100"/>
        <c:noMultiLvlLbl val="0"/>
      </c:catAx>
      <c:valAx>
        <c:axId val="1076630080"/>
        <c:scaling>
          <c:orientation val="minMax"/>
        </c:scaling>
        <c:delete val="1"/>
        <c:axPos val="l"/>
        <c:numFmt formatCode="General" sourceLinked="1"/>
        <c:majorTickMark val="none"/>
        <c:minorTickMark val="none"/>
        <c:tickLblPos val="nextTo"/>
        <c:crossAx val="107662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5C0-43F6-A3F0-72FD5BBA0E7C}"/>
            </c:ext>
          </c:extLst>
        </c:ser>
        <c:dLbls>
          <c:showLegendKey val="0"/>
          <c:showVal val="0"/>
          <c:showCatName val="0"/>
          <c:showSerName val="0"/>
          <c:showPercent val="0"/>
          <c:showBubbleSize val="0"/>
        </c:dLbls>
        <c:smooth val="0"/>
        <c:axId val="1246176832"/>
        <c:axId val="1246174752"/>
      </c:lineChart>
      <c:catAx>
        <c:axId val="1246176832"/>
        <c:scaling>
          <c:orientation val="minMax"/>
        </c:scaling>
        <c:delete val="1"/>
        <c:axPos val="b"/>
        <c:numFmt formatCode="General" sourceLinked="1"/>
        <c:majorTickMark val="none"/>
        <c:minorTickMark val="none"/>
        <c:tickLblPos val="nextTo"/>
        <c:crossAx val="1246174752"/>
        <c:crosses val="autoZero"/>
        <c:auto val="1"/>
        <c:lblAlgn val="ctr"/>
        <c:lblOffset val="100"/>
        <c:noMultiLvlLbl val="0"/>
      </c:catAx>
      <c:valAx>
        <c:axId val="1246174752"/>
        <c:scaling>
          <c:orientation val="minMax"/>
        </c:scaling>
        <c:delete val="1"/>
        <c:axPos val="l"/>
        <c:numFmt formatCode="General" sourceLinked="1"/>
        <c:majorTickMark val="none"/>
        <c:minorTickMark val="none"/>
        <c:tickLblPos val="nextTo"/>
        <c:crossAx val="124617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88E-4360-8792-684F459CE5A4}"/>
            </c:ext>
          </c:extLst>
        </c:ser>
        <c:dLbls>
          <c:showLegendKey val="0"/>
          <c:showVal val="0"/>
          <c:showCatName val="0"/>
          <c:showSerName val="0"/>
          <c:showPercent val="0"/>
          <c:showBubbleSize val="0"/>
        </c:dLbls>
        <c:smooth val="0"/>
        <c:axId val="1212830864"/>
        <c:axId val="1212831280"/>
      </c:lineChart>
      <c:catAx>
        <c:axId val="1212830864"/>
        <c:scaling>
          <c:orientation val="minMax"/>
        </c:scaling>
        <c:delete val="1"/>
        <c:axPos val="b"/>
        <c:numFmt formatCode="General" sourceLinked="1"/>
        <c:majorTickMark val="none"/>
        <c:minorTickMark val="none"/>
        <c:tickLblPos val="nextTo"/>
        <c:crossAx val="1212831280"/>
        <c:crosses val="autoZero"/>
        <c:auto val="1"/>
        <c:lblAlgn val="ctr"/>
        <c:lblOffset val="100"/>
        <c:noMultiLvlLbl val="0"/>
      </c:catAx>
      <c:valAx>
        <c:axId val="1212831280"/>
        <c:scaling>
          <c:orientation val="minMax"/>
        </c:scaling>
        <c:delete val="1"/>
        <c:axPos val="l"/>
        <c:numFmt formatCode="General" sourceLinked="1"/>
        <c:majorTickMark val="none"/>
        <c:minorTickMark val="none"/>
        <c:tickLblPos val="nextTo"/>
        <c:crossAx val="121283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972-400C-AD7C-0E9DF0681D3D}"/>
            </c:ext>
          </c:extLst>
        </c:ser>
        <c:dLbls>
          <c:showLegendKey val="0"/>
          <c:showVal val="0"/>
          <c:showCatName val="0"/>
          <c:showSerName val="0"/>
          <c:showPercent val="0"/>
          <c:showBubbleSize val="0"/>
        </c:dLbls>
        <c:smooth val="0"/>
        <c:axId val="1076630496"/>
        <c:axId val="1076631328"/>
      </c:lineChart>
      <c:catAx>
        <c:axId val="1076630496"/>
        <c:scaling>
          <c:orientation val="minMax"/>
        </c:scaling>
        <c:delete val="1"/>
        <c:axPos val="b"/>
        <c:numFmt formatCode="General" sourceLinked="1"/>
        <c:majorTickMark val="none"/>
        <c:minorTickMark val="none"/>
        <c:tickLblPos val="nextTo"/>
        <c:crossAx val="1076631328"/>
        <c:crosses val="autoZero"/>
        <c:auto val="1"/>
        <c:lblAlgn val="ctr"/>
        <c:lblOffset val="100"/>
        <c:noMultiLvlLbl val="0"/>
      </c:catAx>
      <c:valAx>
        <c:axId val="1076631328"/>
        <c:scaling>
          <c:orientation val="minMax"/>
        </c:scaling>
        <c:delete val="1"/>
        <c:axPos val="l"/>
        <c:numFmt formatCode="General" sourceLinked="1"/>
        <c:majorTickMark val="none"/>
        <c:minorTickMark val="none"/>
        <c:tickLblPos val="nextTo"/>
        <c:crossAx val="10766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702947845804988E-2"/>
          <c:y val="0.24427461339214732"/>
          <c:w val="0.80045351473922899"/>
          <c:h val="0.55216320878106329"/>
        </c:manualLayout>
      </c:layout>
      <c:lineChart>
        <c:grouping val="standard"/>
        <c:varyColors val="0"/>
        <c:ser>
          <c:idx val="0"/>
          <c:order val="0"/>
          <c:tx>
            <c:strRef>
              <c:f>KPI!$E$1</c:f>
              <c:strCache>
                <c:ptCount val="1"/>
                <c:pt idx="0">
                  <c:v>Total</c:v>
                </c:pt>
              </c:strCache>
            </c:strRef>
          </c:tx>
          <c:spPr>
            <a:ln w="28575" cap="rnd">
              <a:solidFill>
                <a:schemeClr val="tx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D2B-42FA-B565-3B43E0F611E0}"/>
            </c:ext>
          </c:extLst>
        </c:ser>
        <c:dLbls>
          <c:showLegendKey val="0"/>
          <c:showVal val="0"/>
          <c:showCatName val="0"/>
          <c:showSerName val="0"/>
          <c:showPercent val="0"/>
          <c:showBubbleSize val="0"/>
        </c:dLbls>
        <c:smooth val="0"/>
        <c:axId val="1076629664"/>
        <c:axId val="1076630080"/>
      </c:lineChart>
      <c:catAx>
        <c:axId val="1076629664"/>
        <c:scaling>
          <c:orientation val="minMax"/>
        </c:scaling>
        <c:delete val="1"/>
        <c:axPos val="b"/>
        <c:numFmt formatCode="General" sourceLinked="1"/>
        <c:majorTickMark val="none"/>
        <c:minorTickMark val="none"/>
        <c:tickLblPos val="nextTo"/>
        <c:crossAx val="1076630080"/>
        <c:crosses val="autoZero"/>
        <c:auto val="1"/>
        <c:lblAlgn val="ctr"/>
        <c:lblOffset val="100"/>
        <c:noMultiLvlLbl val="0"/>
      </c:catAx>
      <c:valAx>
        <c:axId val="1076630080"/>
        <c:scaling>
          <c:orientation val="minMax"/>
        </c:scaling>
        <c:delete val="1"/>
        <c:axPos val="l"/>
        <c:numFmt formatCode="General" sourceLinked="1"/>
        <c:majorTickMark val="none"/>
        <c:minorTickMark val="none"/>
        <c:tickLblPos val="nextTo"/>
        <c:crossAx val="107662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67792735585482E-2"/>
          <c:y val="0.18924739058780443"/>
          <c:w val="0.82222222222222219"/>
          <c:h val="0.62150563271145021"/>
        </c:manualLayout>
      </c:layout>
      <c:lineChart>
        <c:grouping val="standard"/>
        <c:varyColors val="0"/>
        <c:ser>
          <c:idx val="0"/>
          <c:order val="0"/>
          <c:tx>
            <c:strRef>
              <c:f>KPI!$B$1</c:f>
              <c:strCache>
                <c:ptCount val="1"/>
                <c:pt idx="0">
                  <c:v>Total</c:v>
                </c:pt>
              </c:strCache>
            </c:strRef>
          </c:tx>
          <c:spPr>
            <a:ln w="28575" cap="rnd">
              <a:solidFill>
                <a:schemeClr val="tx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0AB-4989-8A98-24F5C40E7CAB}"/>
            </c:ext>
          </c:extLst>
        </c:ser>
        <c:dLbls>
          <c:showLegendKey val="0"/>
          <c:showVal val="0"/>
          <c:showCatName val="0"/>
          <c:showSerName val="0"/>
          <c:showPercent val="0"/>
          <c:showBubbleSize val="0"/>
        </c:dLbls>
        <c:smooth val="0"/>
        <c:axId val="1257481152"/>
        <c:axId val="1257480320"/>
      </c:lineChart>
      <c:catAx>
        <c:axId val="1257481152"/>
        <c:scaling>
          <c:orientation val="minMax"/>
        </c:scaling>
        <c:delete val="1"/>
        <c:axPos val="b"/>
        <c:numFmt formatCode="General" sourceLinked="1"/>
        <c:majorTickMark val="none"/>
        <c:minorTickMark val="none"/>
        <c:tickLblPos val="nextTo"/>
        <c:crossAx val="1257480320"/>
        <c:crosses val="autoZero"/>
        <c:auto val="1"/>
        <c:lblAlgn val="ctr"/>
        <c:lblOffset val="100"/>
        <c:noMultiLvlLbl val="0"/>
      </c:catAx>
      <c:valAx>
        <c:axId val="1257480320"/>
        <c:scaling>
          <c:orientation val="minMax"/>
        </c:scaling>
        <c:delete val="1"/>
        <c:axPos val="l"/>
        <c:numFmt formatCode="General" sourceLinked="1"/>
        <c:majorTickMark val="none"/>
        <c:minorTickMark val="none"/>
        <c:tickLblPos val="nextTo"/>
        <c:crossAx val="1257481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tx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1B0-4EEE-83E2-C267A00AF2D5}"/>
            </c:ext>
          </c:extLst>
        </c:ser>
        <c:dLbls>
          <c:showLegendKey val="0"/>
          <c:showVal val="0"/>
          <c:showCatName val="0"/>
          <c:showSerName val="0"/>
          <c:showPercent val="0"/>
          <c:showBubbleSize val="0"/>
        </c:dLbls>
        <c:smooth val="0"/>
        <c:axId val="1246176832"/>
        <c:axId val="1246174752"/>
      </c:lineChart>
      <c:catAx>
        <c:axId val="1246176832"/>
        <c:scaling>
          <c:orientation val="minMax"/>
        </c:scaling>
        <c:delete val="1"/>
        <c:axPos val="b"/>
        <c:numFmt formatCode="General" sourceLinked="1"/>
        <c:majorTickMark val="none"/>
        <c:minorTickMark val="none"/>
        <c:tickLblPos val="nextTo"/>
        <c:crossAx val="1246174752"/>
        <c:crosses val="autoZero"/>
        <c:auto val="1"/>
        <c:lblAlgn val="ctr"/>
        <c:lblOffset val="100"/>
        <c:noMultiLvlLbl val="0"/>
      </c:catAx>
      <c:valAx>
        <c:axId val="1246174752"/>
        <c:scaling>
          <c:orientation val="minMax"/>
        </c:scaling>
        <c:delete val="1"/>
        <c:axPos val="l"/>
        <c:numFmt formatCode="General" sourceLinked="1"/>
        <c:majorTickMark val="none"/>
        <c:minorTickMark val="none"/>
        <c:tickLblPos val="nextTo"/>
        <c:crossAx val="124617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tx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B4D-40A8-9703-BC24491D8C3E}"/>
            </c:ext>
          </c:extLst>
        </c:ser>
        <c:dLbls>
          <c:showLegendKey val="0"/>
          <c:showVal val="0"/>
          <c:showCatName val="0"/>
          <c:showSerName val="0"/>
          <c:showPercent val="0"/>
          <c:showBubbleSize val="0"/>
        </c:dLbls>
        <c:smooth val="0"/>
        <c:axId val="1212830864"/>
        <c:axId val="1212831280"/>
      </c:lineChart>
      <c:catAx>
        <c:axId val="1212830864"/>
        <c:scaling>
          <c:orientation val="minMax"/>
        </c:scaling>
        <c:delete val="1"/>
        <c:axPos val="b"/>
        <c:numFmt formatCode="General" sourceLinked="1"/>
        <c:majorTickMark val="none"/>
        <c:minorTickMark val="none"/>
        <c:tickLblPos val="nextTo"/>
        <c:crossAx val="1212831280"/>
        <c:crosses val="autoZero"/>
        <c:auto val="1"/>
        <c:lblAlgn val="ctr"/>
        <c:lblOffset val="100"/>
        <c:noMultiLvlLbl val="0"/>
      </c:catAx>
      <c:valAx>
        <c:axId val="1212831280"/>
        <c:scaling>
          <c:orientation val="minMax"/>
        </c:scaling>
        <c:delete val="1"/>
        <c:axPos val="l"/>
        <c:numFmt formatCode="General" sourceLinked="1"/>
        <c:majorTickMark val="none"/>
        <c:minorTickMark val="none"/>
        <c:tickLblPos val="nextTo"/>
        <c:crossAx val="121283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tx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F06-4D12-B896-84ECAEB1E082}"/>
            </c:ext>
          </c:extLst>
        </c:ser>
        <c:dLbls>
          <c:showLegendKey val="0"/>
          <c:showVal val="0"/>
          <c:showCatName val="0"/>
          <c:showSerName val="0"/>
          <c:showPercent val="0"/>
          <c:showBubbleSize val="0"/>
        </c:dLbls>
        <c:smooth val="0"/>
        <c:axId val="1076630496"/>
        <c:axId val="1076631328"/>
      </c:lineChart>
      <c:catAx>
        <c:axId val="1076630496"/>
        <c:scaling>
          <c:orientation val="minMax"/>
        </c:scaling>
        <c:delete val="1"/>
        <c:axPos val="b"/>
        <c:numFmt formatCode="General" sourceLinked="1"/>
        <c:majorTickMark val="none"/>
        <c:minorTickMark val="none"/>
        <c:tickLblPos val="nextTo"/>
        <c:crossAx val="1076631328"/>
        <c:crosses val="autoZero"/>
        <c:auto val="1"/>
        <c:lblAlgn val="ctr"/>
        <c:lblOffset val="100"/>
        <c:noMultiLvlLbl val="0"/>
      </c:catAx>
      <c:valAx>
        <c:axId val="1076631328"/>
        <c:scaling>
          <c:orientation val="minMax"/>
        </c:scaling>
        <c:delete val="1"/>
        <c:axPos val="l"/>
        <c:numFmt formatCode="General" sourceLinked="1"/>
        <c:majorTickMark val="none"/>
        <c:minorTickMark val="none"/>
        <c:tickLblPos val="nextTo"/>
        <c:crossAx val="107663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tx2">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98E-4015-B992-4CC6B35BCE76}"/>
            </c:ext>
          </c:extLst>
        </c:ser>
        <c:dLbls>
          <c:showLegendKey val="0"/>
          <c:showVal val="0"/>
          <c:showCatName val="0"/>
          <c:showSerName val="0"/>
          <c:showPercent val="0"/>
          <c:showBubbleSize val="0"/>
        </c:dLbls>
        <c:axId val="183878352"/>
        <c:axId val="183875856"/>
      </c:areaChart>
      <c:barChart>
        <c:barDir val="col"/>
        <c:grouping val="clustered"/>
        <c:varyColors val="0"/>
        <c:ser>
          <c:idx val="0"/>
          <c:order val="0"/>
          <c:tx>
            <c:strRef>
              <c:f>'combo chart'!$B$3</c:f>
              <c:strCache>
                <c:ptCount val="1"/>
                <c:pt idx="0">
                  <c:v>Sum of Sales</c:v>
                </c:pt>
              </c:strCache>
            </c:strRef>
          </c:tx>
          <c:spPr>
            <a:solidFill>
              <a:schemeClr val="accent1">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98E-4015-B992-4CC6B35BCE76}"/>
            </c:ext>
          </c:extLst>
        </c:ser>
        <c:dLbls>
          <c:showLegendKey val="0"/>
          <c:showVal val="0"/>
          <c:showCatName val="0"/>
          <c:showSerName val="0"/>
          <c:showPercent val="0"/>
          <c:showBubbleSize val="0"/>
        </c:dLbls>
        <c:gapWidth val="145"/>
        <c:overlap val="-27"/>
        <c:axId val="472629904"/>
        <c:axId val="472621584"/>
      </c:barChart>
      <c:catAx>
        <c:axId val="47262990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2621584"/>
        <c:crosses val="autoZero"/>
        <c:auto val="1"/>
        <c:lblAlgn val="ctr"/>
        <c:lblOffset val="100"/>
        <c:noMultiLvlLbl val="0"/>
      </c:catAx>
      <c:valAx>
        <c:axId val="4726215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Sales</a:t>
                </a:r>
              </a:p>
            </c:rich>
          </c:tx>
          <c:layout>
            <c:manualLayout>
              <c:xMode val="edge"/>
              <c:yMode val="edge"/>
              <c:x val="2.072538860103627E-2"/>
              <c:y val="0.359859348241136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2629904"/>
        <c:crosses val="autoZero"/>
        <c:crossBetween val="between"/>
      </c:valAx>
      <c:valAx>
        <c:axId val="1838758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Profit</a:t>
                </a:r>
              </a:p>
            </c:rich>
          </c:tx>
          <c:layout>
            <c:manualLayout>
              <c:xMode val="edge"/>
              <c:yMode val="edge"/>
              <c:x val="0.95116859097276052"/>
              <c:y val="0.3726887511369316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3878352"/>
        <c:crosses val="max"/>
        <c:crossBetween val="between"/>
      </c:valAx>
      <c:catAx>
        <c:axId val="183878352"/>
        <c:scaling>
          <c:orientation val="minMax"/>
        </c:scaling>
        <c:delete val="1"/>
        <c:axPos val="b"/>
        <c:numFmt formatCode="General" sourceLinked="1"/>
        <c:majorTickMark val="out"/>
        <c:minorTickMark val="none"/>
        <c:tickLblPos val="nextTo"/>
        <c:crossAx val="183875856"/>
        <c:crosses val="autoZero"/>
        <c:auto val="1"/>
        <c:lblAlgn val="ctr"/>
        <c:lblOffset val="100"/>
        <c:noMultiLvlLbl val="0"/>
      </c:catAx>
      <c:spPr>
        <a:noFill/>
        <a:ln>
          <a:noFill/>
        </a:ln>
        <a:effectLst/>
      </c:spPr>
    </c:plotArea>
    <c:legend>
      <c:legendPos val="t"/>
      <c:layout>
        <c:manualLayout>
          <c:xMode val="edge"/>
          <c:yMode val="edge"/>
          <c:x val="0.29346914537237251"/>
          <c:y val="3.9024410229516797E-2"/>
          <c:w val="0.40154760447690152"/>
          <c:h val="0.155285400568670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commerce.xlsx]Doughnut chart!PivotTable7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bg1"/>
            </a:solidFill>
          </a:ln>
          <a:effectLst/>
        </c:spPr>
        <c:dLbl>
          <c:idx val="0"/>
          <c:layout>
            <c:manualLayout>
              <c:x val="0.15686257355085517"/>
              <c:y val="-9.87654869616225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55102670989653"/>
                  <c:h val="0.14098801038093037"/>
                </c:manualLayout>
              </c15:layout>
            </c:ext>
          </c:extLst>
        </c:dLbl>
      </c:pivotFmt>
      <c:pivotFmt>
        <c:idx val="10"/>
        <c:spPr>
          <a:solidFill>
            <a:schemeClr val="accent1">
              <a:lumMod val="50000"/>
            </a:schemeClr>
          </a:solidFill>
          <a:ln w="19050">
            <a:solidFill>
              <a:schemeClr val="bg1"/>
            </a:solidFill>
          </a:ln>
          <a:effectLst/>
        </c:spPr>
        <c:dLbl>
          <c:idx val="0"/>
          <c:layout>
            <c:manualLayout>
              <c:x val="0.23311546840958597"/>
              <c:y val="6.701943758110101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405211603451526"/>
                  <c:h val="0.13393333274081448"/>
                </c:manualLayout>
              </c15:layout>
            </c:ext>
          </c:extLst>
        </c:dLbl>
      </c:pivotFmt>
      <c:pivotFmt>
        <c:idx val="11"/>
        <c:spPr>
          <a:solidFill>
            <a:schemeClr val="bg1">
              <a:lumMod val="75000"/>
            </a:schemeClr>
          </a:solidFill>
          <a:ln w="19050">
            <a:solidFill>
              <a:schemeClr val="bg1"/>
            </a:solidFill>
          </a:ln>
          <a:effectLst/>
        </c:spPr>
        <c:dLbl>
          <c:idx val="0"/>
          <c:layout>
            <c:manualLayout>
              <c:x val="-0.18736383442265797"/>
              <c:y val="-8.465613168139077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55102670989653"/>
                  <c:h val="0.12687865510069857"/>
                </c:manualLayout>
              </c15:layout>
            </c:ext>
          </c:extLst>
        </c:dLbl>
      </c:pivotFmt>
    </c:pivotFmts>
    <c:plotArea>
      <c:layout>
        <c:manualLayout>
          <c:layoutTarget val="inner"/>
          <c:xMode val="edge"/>
          <c:yMode val="edge"/>
          <c:x val="0.29081570686017189"/>
          <c:y val="0.19262602876086532"/>
          <c:w val="0.44886967560427504"/>
          <c:h val="0.72674178324475192"/>
        </c:manualLayout>
      </c:layout>
      <c:doughnutChart>
        <c:varyColors val="1"/>
        <c:ser>
          <c:idx val="0"/>
          <c:order val="0"/>
          <c:tx>
            <c:strRef>
              <c:f>'Doughnut chart'!$B$1</c:f>
              <c:strCache>
                <c:ptCount val="1"/>
                <c:pt idx="0">
                  <c:v>Total</c:v>
                </c:pt>
              </c:strCache>
            </c:strRef>
          </c:tx>
          <c:spPr>
            <a:ln>
              <a:solidFill>
                <a:schemeClr val="bg1"/>
              </a:solidFill>
            </a:ln>
          </c:spPr>
          <c:explosion val="2"/>
          <c:dPt>
            <c:idx val="0"/>
            <c:bubble3D val="0"/>
            <c:spPr>
              <a:solidFill>
                <a:schemeClr val="accent1">
                  <a:lumMod val="60000"/>
                  <a:lumOff val="40000"/>
                </a:schemeClr>
              </a:solidFill>
              <a:ln w="19050">
                <a:solidFill>
                  <a:schemeClr val="bg1"/>
                </a:solidFill>
              </a:ln>
              <a:effectLst/>
            </c:spPr>
            <c:extLst>
              <c:ext xmlns:c16="http://schemas.microsoft.com/office/drawing/2014/chart" uri="{C3380CC4-5D6E-409C-BE32-E72D297353CC}">
                <c16:uniqueId val="{00000001-3FE6-4CC8-A952-0B51B1B84420}"/>
              </c:ext>
            </c:extLst>
          </c:dPt>
          <c:dPt>
            <c:idx val="1"/>
            <c:bubble3D val="0"/>
            <c:spPr>
              <a:solidFill>
                <a:schemeClr val="accent1">
                  <a:lumMod val="50000"/>
                </a:schemeClr>
              </a:solidFill>
              <a:ln w="19050">
                <a:solidFill>
                  <a:schemeClr val="bg1"/>
                </a:solidFill>
              </a:ln>
              <a:effectLst/>
            </c:spPr>
            <c:extLst>
              <c:ext xmlns:c16="http://schemas.microsoft.com/office/drawing/2014/chart" uri="{C3380CC4-5D6E-409C-BE32-E72D297353CC}">
                <c16:uniqueId val="{00000003-3FE6-4CC8-A952-0B51B1B84420}"/>
              </c:ext>
            </c:extLst>
          </c:dPt>
          <c:dPt>
            <c:idx val="2"/>
            <c:bubble3D val="0"/>
            <c:spPr>
              <a:solidFill>
                <a:schemeClr val="bg1">
                  <a:lumMod val="75000"/>
                </a:schemeClr>
              </a:solidFill>
              <a:ln w="19050">
                <a:solidFill>
                  <a:schemeClr val="bg1"/>
                </a:solidFill>
              </a:ln>
              <a:effectLst/>
            </c:spPr>
            <c:extLst>
              <c:ext xmlns:c16="http://schemas.microsoft.com/office/drawing/2014/chart" uri="{C3380CC4-5D6E-409C-BE32-E72D297353CC}">
                <c16:uniqueId val="{00000005-3FE6-4CC8-A952-0B51B1B84420}"/>
              </c:ext>
            </c:extLst>
          </c:dPt>
          <c:dLbls>
            <c:dLbl>
              <c:idx val="0"/>
              <c:layout>
                <c:manualLayout>
                  <c:x val="0.15686257355085517"/>
                  <c:y val="-9.8765486961622545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55102670989653"/>
                      <c:h val="0.14098801038093037"/>
                    </c:manualLayout>
                  </c15:layout>
                </c:ext>
                <c:ext xmlns:c16="http://schemas.microsoft.com/office/drawing/2014/chart" uri="{C3380CC4-5D6E-409C-BE32-E72D297353CC}">
                  <c16:uniqueId val="{00000001-3FE6-4CC8-A952-0B51B1B84420}"/>
                </c:ext>
              </c:extLst>
            </c:dLbl>
            <c:dLbl>
              <c:idx val="1"/>
              <c:layout>
                <c:manualLayout>
                  <c:x val="0.23311546840958597"/>
                  <c:y val="6.701943758110101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405211603451526"/>
                      <c:h val="0.13393333274081448"/>
                    </c:manualLayout>
                  </c15:layout>
                </c:ext>
                <c:ext xmlns:c16="http://schemas.microsoft.com/office/drawing/2014/chart" uri="{C3380CC4-5D6E-409C-BE32-E72D297353CC}">
                  <c16:uniqueId val="{00000003-3FE6-4CC8-A952-0B51B1B84420}"/>
                </c:ext>
              </c:extLst>
            </c:dLbl>
            <c:dLbl>
              <c:idx val="2"/>
              <c:layout>
                <c:manualLayout>
                  <c:x val="-0.18736383442265797"/>
                  <c:y val="-8.465613168139077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355102670989653"/>
                      <c:h val="0.12687865510069857"/>
                    </c:manualLayout>
                  </c15:layout>
                </c:ext>
                <c:ext xmlns:c16="http://schemas.microsoft.com/office/drawing/2014/chart" uri="{C3380CC4-5D6E-409C-BE32-E72D297353CC}">
                  <c16:uniqueId val="{00000005-3FE6-4CC8-A952-0B51B1B8442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chart'!$A$2:$A$5</c:f>
              <c:strCache>
                <c:ptCount val="3"/>
                <c:pt idx="0">
                  <c:v>Furniture</c:v>
                </c:pt>
                <c:pt idx="1">
                  <c:v>Office Supplies</c:v>
                </c:pt>
                <c:pt idx="2">
                  <c:v>Technology</c:v>
                </c:pt>
              </c:strCache>
            </c:strRef>
          </c:cat>
          <c:val>
            <c:numRef>
              <c:f>'Doughnut 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FE6-4CC8-A952-0B51B1B84420}"/>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commerce.xlsx]Bar chart!PivotTable11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1945930573576"/>
          <c:y val="7.6815698689856188E-2"/>
          <c:w val="0.84764709442766195"/>
          <c:h val="0.89814814814814814"/>
        </c:manualLayout>
      </c:layout>
      <c:barChart>
        <c:barDir val="bar"/>
        <c:grouping val="clustered"/>
        <c:varyColors val="0"/>
        <c:ser>
          <c:idx val="0"/>
          <c:order val="0"/>
          <c:tx>
            <c:strRef>
              <c:f>'Bar chart'!$B$1</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chart'!$A$2:$A$7</c:f>
              <c:strCache>
                <c:ptCount val="5"/>
                <c:pt idx="0">
                  <c:v>Binders</c:v>
                </c:pt>
                <c:pt idx="1">
                  <c:v>Tables</c:v>
                </c:pt>
                <c:pt idx="2">
                  <c:v>Storage</c:v>
                </c:pt>
                <c:pt idx="3">
                  <c:v>Chairs</c:v>
                </c:pt>
                <c:pt idx="4">
                  <c:v>Phones</c:v>
                </c:pt>
              </c:strCache>
            </c:strRef>
          </c:cat>
          <c:val>
            <c:numRef>
              <c:f>'Bar chart'!$B$2:$B$7</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799-426A-9C82-4BE00C7420CD}"/>
            </c:ext>
          </c:extLst>
        </c:ser>
        <c:dLbls>
          <c:dLblPos val="outEnd"/>
          <c:showLegendKey val="0"/>
          <c:showVal val="1"/>
          <c:showCatName val="0"/>
          <c:showSerName val="0"/>
          <c:showPercent val="0"/>
          <c:showBubbleSize val="0"/>
        </c:dLbls>
        <c:gapWidth val="100"/>
        <c:axId val="1202584576"/>
        <c:axId val="1202589984"/>
      </c:barChart>
      <c:catAx>
        <c:axId val="1202584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02589984"/>
        <c:crosses val="autoZero"/>
        <c:auto val="1"/>
        <c:lblAlgn val="ctr"/>
        <c:lblOffset val="100"/>
        <c:noMultiLvlLbl val="0"/>
      </c:catAx>
      <c:valAx>
        <c:axId val="1202589984"/>
        <c:scaling>
          <c:orientation val="minMax"/>
        </c:scaling>
        <c:delete val="1"/>
        <c:axPos val="b"/>
        <c:numFmt formatCode="&quot;$&quot;\ 0.00,\ &quot;k&quot;" sourceLinked="1"/>
        <c:majorTickMark val="out"/>
        <c:minorTickMark val="none"/>
        <c:tickLblPos val="nextTo"/>
        <c:crossAx val="120258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8FD084A-DFD5-451E-8B22-E6B2E2419CFE}">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C40A839-3C97-4E1C-9300-C1C1FAA1D6F1}">
          <cx:tx>
            <cx:txData>
              <cx:f>_xlchart.v5.5</cx:f>
              <cx:v>Sum of Sales</cx:v>
            </cx:txData>
          </cx:tx>
          <cx:dataId val="0"/>
          <cx:layoutPr>
            <cx:geography cultureLanguage="en-US" cultureRegion="US" attribution="Powered by Bing">
              <cx:geoCache provider="{E9337A44-BEBE-4D9F-B70C-5C5E7DAFC167}">
                <cx:binary>7H1pb9vI0u5fMfL50tM72QdnDjAktXlNbMeO84VQbIc7m2zu/PVv0bIdmaMkHhy/F9DF1QwQJFKL
xX5Y21PVpX/fdf+6Sx7W+qBLk6z8113354egqvJ//fFHeRc8pOvyMA3vtCrV9+rwTqV/qO/fw7uH
P+71ug0z/w+CMPvjLljr6qH78J9/w7f5D+pE3a2rUGWf6gfdXzyUdVKVv3hv51sH6/s0zNywrHR4
V+E/Pyz0Ors/uFLVOvlw8JBVYdVf9fnDnx9effDDwR//+fcfPxVj56U2Eu58629SHMOV67u4/50I
ryX4290fJLBBVX0P4lPzkBOTEiasDweJyvynfzcsfkgs00SMCfn4Ys8XPVunsPAtojze1Pr+Xj+U
JdzL45/bK1/tHbxx++HgTtVZNcLmA4J/fvichdXD/cFlta4eyg8HYamczQccNUr/+XLXjv8NAtiA
/0VQ/krW39bp+nl7fvZY/ANMyKEpBCMCSfT4ohNoxKHFEKUEkQ008vnaG2jeINBuZF4WToD562Qv
gTl7aA+W6zQvg1A/PG/Rfw8Po4fC4gJLynfCY+JDbpqCyGf4yPO1N/C8WazdIE2WT6A6W+4lVH/p
eJ2Va1DxX9vWf6BE7NCS0kIU842STOybJIeMSsw5tzYo8udrPynRGyTaDdCPe5lg89fFXmJzpnQV
HDhrrZIwe08zxw85ldTkFG0QMl+bOVMeYotTSwixQUi8Rujtcu3Gabp+gtaZs59oPTTr+/dESR5S
LhiTmG5QwK9RwlgcCg5Aco4fPwDvb3T42dr9Tp6foPN0H1NUrvcSlb90OKh3VR52SCQlxMJsp/Jg
jA8hhuBS8I32TGB5g0C7cXlZOAHmr697CczHhywr+6RZZ+E7Kg1D4HyEibC10Qk0ieBM89CiliUh
vn5xTttK81apdkP0evUEp49/7SVO53GyDtS7RtngfiwK6c1TFIdAQ7YTIAmZEbLA6JnmBqNJlP0W
iXbj82PlBJvz473E5kTVYRmu39W8oUM56g74/wkqGDQLW2D4njRnkpa+SZbdsGwtneBysp8646hE
6fW9enbI/33qQ61DiKk5R4zsDgYQKBUzLSoAtm2D9hZRdqPyY+UEFOd8L5VlE3W66xiopOc9+u+B
YeYhWDKKLExfjNW2MQNVOgQiBwIG/PL+Nj5vlWo3Rq9XT3A6c/cSp1OVVe9q0gAi4Gw4libb6M7E
smEkDyFgw0TQiU17gyi7cXlZOIHk9Go/IQnLUtU6fD+1AXtGhQkMAHuK04Cq2VabkSQwTbBmHLiE
8TVJQU/fINFPoHlZOcVmP83auBPj/3n+nvAAEUqQZVpPFI6EEGwbHgs0hgsC3ujJHe2A5w1C/Ryh
l8VTkC73UoGcdRJ+V/pdUx0oIBDOhJD4iayehNEYA0jYJCZmT67nWX03/MDbZNoN0fbaCULOfoZs
N2sgqzO/UtnzLr1PbIAx5ab1lMhMeDZM0CEHiufFCgKC27HB22TajdD22glCN/uJ0Ei/3yodP+/R
O+BDDiWVhI0FncfXJDAw+SHYOAQVhyeqZ2Ll3iLRbnR+rJxgc3a7n/ZNZdnDXRXe1dU7wjOWczjm
ELvtzHlMcFLUAiKOTCoIztuk2Q3Nq8UTdJz9DN/ch2Tdrt+zEkflIVAEUGqjzwHC6/gANAfq2oJR
/BS+TRB6i0S74fmxcoKNO9tLzXnudDhQ3w8g467Tb+9Jh460AQJaAI+ZzXYABzwowlApFfQJIHh/
2/X8U7F+AtZTG8frm5sC5+wlcJeq/t8pzlGAjEpG8G4G2xoZbgZ8A8R3uzKjt8u1G7Pp+glal/uJ
1hwIufA9q3PEOuRj5Y3QaWoEmatlUkZGBnt8QVCxrVlvkGQ3MC8LJ4jM97NH5DSEkKF8Xy5OHFIo
l0J3wVNnwSQjkuwQS4AFyLjXmLxJlt2obC2d4HJ6tpd2bfGgtP+uPogAuwZhmmU+NU1NsiCLAoPK
KJBzT6hNFOYNAu2G5mXhBJjFfuY/p+uyXN8FdflQVeXz8/suSRCQBLD95u42A2iqEogDgWoBbtuG
7M3y7EZnsnyC0el+YrS6h1rp8za9AzbsEOIzZJJnBmfSSoUxAx4OOnmAiHu+6obc+a0gu0F5WjYB
Y+XupSW7DsGQvTflBh5fojEAe/btr6Jq61BAa4HFnqt0k7TnLRLtBubHygk213uqKAm0tKnwPe0Y
OsSgJwxqpJu4eKIrQFljZo0FhR8p67Y5W71Bot3Y/Fg5wWa1n5HZSE6dPnTh3TtaMsoOIaOhwEU/
tRSCk9/WHIzEIYamD9AtCNq2cXmbNLuR2V47websdC9t2iq7f+d+D3kIBQRpQs/00+s1MJaA0wjY
QkI+kXATouANAu3G5mXhBJjVfobNNw9ldfDDSm+e4P8+AgACB84jQAUB3M7jaxo8I6jxUBP05gdb
sK09bxZrN0iT5ROobvazJfTqoXvXfncMXCe1GDAym6AADNi2aZPQxwsVBogLniAEx7QN0W/F2Q3N
07IJJFdf9tOsqXb9vCv/vdIwcohMaC802e4wTVJoMERIYPT0/qSus/qNNLsB2aya4LHaz/DsPAjf
0flDUy6D8x7AzZg7w2YLCjkIDvVYP+mR+p00u/HYrJrgcb7cS/04e/im12X8njoCxTVoDaBwXmqD
ybQBRx5CG+hosnaf0nmLRLtx+bFygs3ZflZwjt/7/JQFBDKDnYce9cfX1J9A65QFDe7oufY24WV+
L89uXJ7XTVA5vtxLjTldh9nDO7oUDtTyeKxja9O3nbyQhwRDnwD4nU2cNgmTfyvObkyelk0gOd1P
RTld6z6Bw9zvh8pY3hwPUfNJDcYU4FAgYoYy2gYNyDa3Q663SPIzQJ7vYYrJfnJkp+FdEPrr92x6
guOfQCZLSFk2ez/lYTh0bSBIOMe0c3xNgq+3SPQTbF7uZYrNai9N2MheHD3o8qF/fnrfITQGlgyS
Rcnp7r5bEwhl6PqE8Q4bcOTEjr1Npt34bK+dIHR2tJcIXT/oFLrV3xEeBpkLJ/DfhB+DXichiJAC
KLLH15RZ/r0ku0F5uYUJItdXe4nIuX7w37WFE7ox4CA08MZPwzgmnmbTwgmpP4UobdvF/F6Q3Xg8
r5vAcX6xl3BcBDAt5GBVvq/bZ1CSJBaRz2cD5MTFjHMgsAWcJZzCfXxN3P9bpdqN0OvVE5wu9tPV
bJp+3v1sFJD+FIJiOHmzM5MBF3RIKIKWDTFxM2+VZzdCr1dPELp091KTPlfr4NnC/PdhAPRvUqj5
Q2r/pCETWvnxELsJhz2JmIRnv5NjNyKbVRMkPu+ni7mCg+swVunhHbNLymGuEFAtCIzW42tCxkAR
hjIKpz1+MtjmTSLtRmZr6QSeqz0txITlncrK8H1TGgFhF6cwF2rzes3wQ2kZBnlBN6Dc3fJ38xaR
dsOztXQCz81+epqbXsF8N//9TBmQ/YAJxMY/GTcEJCYcssGMAeX/DN52oPYGgX4CzfOdTIG53QsH
c/fLeW+bHdo4mleffBz79g+GQUkotcAJKDhE81pnoCoGHCaF458/PNA2LJP5cz+XZzc4k+WvbuH/
0nC7nw++exkL6K6r9exxpOGukYk73328XZi1OHnzKffYGRls9m51/+cHAmc2IRaGUYkbBMcveZW1
fNwxlGVr4cO6rP78YIwkgYSuAFPAwTZrPIHz4aCF+je8Bd3pcNAaWtPJmK0CywCeLBvHWP35ART1
MYFFiFAY4fZI2pVjEz3MQgQDijkRJoxtoRK6RdnLTMmPKukho3vZsqe/H2R1+lGFWVXCXQn04SDf
fG4UlkP/NTSUQrMJIsyEMUnwdQf53foC7A58HP+fJKXlkOaoX3Izi3u3xirELk9aeka8TsmZJBGm
TpqGOp23lSikTUqtV8xSGM2HQreREyTIkE5RVgl3A8mFYZexX7ta3uVN5Z23QvTHaY+Ry8K6w/aQ
WhzbqVGWswj3zB1EQnLboCU2ZubQ55VNAg+TmY6CYWFgoq512eujPiqCMwwzB2emMQyfPWLQ0GaJ
Gcy0RHk0g8EsxaUf6y5bokIWlos7ZK6HiIrMibEKIltB5traKJexm9ad59ZBtgzNIXwwMPbv2sEI
TztY84X3KqpdaUh2EqSJF9nYLFFtQ2dBmdg198lMGS3/KC0/OW6ojM5DFVSnTVsaC+xFg+MhjyW2
qppuZrVePI9MP2ocDpvidF1b24YWpZ2kqexsmXvIbhJOP1sathkbZgyXIAE6yoRfzzJTsCUhhT8j
EnaehQwftYNMP1YGFfNKDOknNCTqY1Rb+jzwIHCyGxRnR9wkuRNZg+fEbWDOiSSocrSVnmYm9tGs
N0Ub2DrOh8jJOLrBplmd1Ip9KblfXeKyzKyFpT2ZuMSI/NxOayteZLqm110Sk3lUU2uR5n7UOc3g
eadMxaHbUxQ7wAANp5w35YUplBXNhPD4ETVa9L00RDZjKb4wm4+pTDK3bFmxYD76yOo6VE6pCD3D
Rlnf4j73P+uUdudNGXFHpmJmlFbl8DQ2bDOo0gXNuuRIJto7kXmUfeKoYqcxIzdhy4QbKxS7vaj7
eVb43mVf82ImDJ4uW5Q6SOHKieMouvDqAp3XRmm6XsfalS/UIo6oNUtZ2zpBjZTrDeCdbdkobxlJ
j89rkcbfZdveYU8ac8WYp+ygSvAFPOS+XXZdsSoHnNpDIukMZsa1bgwTTV2R8U8KnjYHm/JYIS+w
U6sQrhGUX4Y05PbQmcY8AJdt894CKcuAO37tezaucXiUNIHxBU7/+6s8CYoLnuT5aQ+p/JFplYUb
GUE/07hrnITp4Iw2BTw38Ni2did6ssj7wLPrLAjdCDEvdnJR85mFeXfRtxW3Gz9kyl8IlvY+/mx5
SRfOS4lbmtscD0zUbtQGfmBdtKJLRO70hrTqS0Ji3l7yEhqhmc2LOMDXmMGzMEM8Co+FRuanygq8
4KZjQ1rZNY4SOs+kMkI7EWEP12/CM2n15EbSXCE7ibBuHO3RQM8YVgb/0kmaRatWkSC3EzVEcDcR
Gli20MrQzWUThqy9rOKw5rnt+0ZEz2KKmug2jis9ZO7QxJk52AEvidPnQg5uU5IOLFsd+v5tikM/
caIAh4CPoVJ4PFvVo1nXD9gPbBx2cPtW25u+m0SZZc2KlFaxv+wri93WKmurOzOWOBa3sEeybuyk
rtRRWGWUd3bmxRXt7DZMjaUv/TCEJwTVlXeVxbXoHVRQIhxSaeKBYuEOSlc/JvW+Mu53Ku916AdP
M4Nf/vqfK5XC/4+DZH/84+jBfvwNigabWcW//BQcCBi7o8vph0ZP/fJdP0bWjt7xZX7txN++nh38
T958o6dmQIz8ylNv90Q8eujNgicP/eiGGcwFIEAn49EP//DQUJ/B4BWhpww4TahYQmD27KHxoQT2
GabVgGt/dN8fDp49NBSdgcUBVwRwwnLL+iceGgNb/cpBj9Ufi3AODQjQ2Tb6+1cO2msNvwkyzldN
h3J4cKIhvgiS3DvijDUO7XkJmhQN8xym+81x23lHVlLlt7JE3WeeWfktE1F5g2hW3vgdIpuHbhPz
7AgggD6cSkfGhkcQkFAhxhhmO3yQ4Hg83Eq2ihqm1jxg3ccCBdlJxjvQ+CJM+oXMUeOUuYqZvYXi
jmsDDTO5ugWhEQwXHMcHmuMR2lG6reDFC0gCRi0sVp7vfUkLjzp1W4fyNJZaCVfk3DyB0R2ZgG0S
5nHHZPgZRzr82g3ZcG/WZdG4+dDTIz/xy1ks6mRRJbqOZ7pQ4pMZWHnvdLXJV16bVic4p/mcoZzZ
g649O+pSiR3WlOl5QHqUOyZusIOsoujtFjwqGJwh7W2rDozCppXo7CYS5Na3sthWZRTYQ2mpY7Nk
wwyGmtYXQVZmc9WzrLGNilrx3C+kDBzpBZFDQ4ZuDK2NmRWbV3U36MRhQxH7tiny7Eyzzp8ZgdE2
tla0WfZGCp7fGKgdDVXd24PZNoXteyJw8iALnBTs4ZcsslJuG2DxT3gbea7QfXUD8YpZ2iFKWmQj
HHSNDQCIpUXjft4GiVh0koSOwUhb2kiQ4kLWRvQJlSEEjZFfoNtEIeGqzETatYJOztqa6nDe0M7q
7RBU6aLzLL+zvaIQiT2woLrCtQog8DfbeiUtmfhuRrLqogtrK3AwbUvPDqE7bZ7i2LPAwlbx6J9E
DsEi8wd6nHUateAHQtLacSBrO9IDA1gjgy15Q4hhJ0xou+X8ixn11izgIvsYZ7qbl35BNMRzwWAz
XUWZ7aMOz1EU6bmuIL7rE2IsBmL590VAmnmMwrmsmsYFTZUrQcz0YiB9Q+1K1dHREFmRa/HKXAdm
lS+HFA0zmeTVsg+1GuYVqfzBNiPSC6doWFc5TZGVC6uK8LFnWN0RDJrzrmlE6qXVBi04PpMHD6xF
zTlWuON2mJnpAzFZrGwyFNQueJiltsR+Edp9M3BqC1OLyAXduwwenWK98ZCRl4r2Eus07HK7MDPV
OB71Ct+JOi/DtpVX8X0WBV5o2ZWOFgSp9j6OmxTbTRykTWDnWd6g07KQOlw3YZLkS5k1jJyXpfaO
hnqgqwTRqPkiutCXJz0naj0YtKodT9adBq0ojOou8+oogYygKgJHVIqFs6rWmTFTntWfNj3OeqdE
ZoVndWMM4WVPVd8v+6YgtWN4WerZKtOp7+o68POvTLY6sWMj45kte55px29jtBwKPwBXUGUnOmjD
3C0QVetSmXSFoVEBHvUOqVUfl/EFNsFo+l0A9x8PYXYeDbV5RmpVSMcgEq6mx3uD6Ilfam/A7azg
pVfaQcPKmyoUEbN12ID0nW8Oy0J1wzJUbX5belzdtg2RpS15kzdu0IIizyB36Ay7Rl39DUW6RqdR
qDk6k15LaycnuVrrMpHczY1kmD+acgl3Hjgsqsmsiiywo7FRNWddSIbrpKQGhMtxS4e4XHQe8ZLB
BU+A+zWva43yI6sJEfwR+1IyeI567DNIffDQNl8yv0vC0jYMnq3rvoLwttdDeaz0IM6KEoPEjWqU
MW/rKoxsZuh8UVgkOe+zoOlsoUJS2iWOuk8QSpFzphQoVuhZybnmSZE6GUTR3LX6pll1yqyIjZoq
SE9SQ5sRmMShhWc3zdkqw9hqzlihu8geKPdqNyu1+dVosra3YXNi6ST+kGFXWaJHdh30lraDwmxv
FTbUWSB6mbqWiJTtwbiYlU86MovbUn0rcfWZdq1YNVJGfIEr2X6qRUIT14iZ1yyswCqYja0wbWyi
pOcwHnlzXKP4NKCNV8DO9NlJkLT6isR1JyDdqPkdbzIR2Q3FwVy18SwiyhicBMLoE5ZE6tgLmuCk
Ngdd2lVhJauusHIIszuNj6mRVCtJyGDa8AAZVzH4mQFuWfYuk0WibFykJnEEL0vLrhUhkd1XZtYv
spb2YP0aEWmIUgff4T5n884Dg19Cwn7z/wPHn//4xRbFM/bWbIUcf6N4xi6Mv83mf4wgNyufOZ7x
YAHQMQICxHG+yhO/A30IELWNQ0AtC+pHcjt6hBY56KkGOs+kI906xpxP0SNQPxBOwcdHUgbafOFM
/DMF9RQS/YrfGYPD1+yOCV8ErA4US8Yq7yRAYobo/MICKxVnPHDoIDybCP96a1N2xGHTCBV+gQPa
xywQm8N9At31OgqrVGPk0Bs7LOuYFHZnloMbmI3p5DGrfhNuQgvB3+4H+qMtE+o7QJTSyaVU6nVF
5NNh2TVhZYdJGB8TQiFZVnlqJ/C7IcsUa2PRDZCcQpKpfnP5v23nOECHwUhkKPoBaCNRux1vkmSA
vB7CnmWUtVckNW+ssHR/vZnjV7xCbLwElwROGQFuG75uK6SFGK+vkYeLJcftVcfpNQRoyqkJNm00
FA+/vtjjweTp5eAApgXD0WD0CWRB8CBu3xH1CyY6WZZL1tLiyI9TnDtKGulRzL0U6Af2mXltkdrM
Lypkc6qi1C4SOWg7jXWq3VJ5oW0SH0s7iKx4VbemTB1wI7JwuiTxlV2WEmIrUuC8tdNA2jqSZEWi
lH4jUbvwm7L6nrHRyekKkeu+lLlj9LJOwfBl9CwoaunSIKZujfruuo88fRIKv/VtSkwduKyQ6ZXg
iX8T9qayZarpJ89X/JxXWXwhuAGWm+nUrv3KP6sb8Ph+Kj3wLHVhc8SLeVMPwyq2/NM6Mpo5TdPv
zEwuVMjuxGB9qrRKnZZZ6VGOuq9+A9SKTCNgpDh8ZwpplwskWrGIIRxzNHgsXkbtgw5ksTKj4Dzv
heGGUgGzQdJ61qpWnHUdjR1pCO+I+PTaNLB3FEHQAvSpmdth0zxQYcirDqp2bo+j6GyQhX9VCZY4
QMI5SDa+ayqgh7rWa5ZDmHizCHXBaVZypwa6B0FA1R5zH4l41mqj6iE26n25qqyo7uahMuVVYTaW
GwAH6xArNE9yiHjRcZZjD88hmNbiM8tM4yaIG32eKQzfY3UduVI4bo4THdZLqGFAiqB1lQKqPDj2
0kKfqgTxGcmKeJ62Eh6RtIg+Fkr1TtRmeNb0NZlD8IiugSu0XAhvOscIQlLf1iEqsO+gHp8Yg+lf
hUExzLJQYdsTKXODQpQxECoQcQ8GEH6eF+hP+ZDpj6kuTzzZ09tisKorVtN4WRgBPsUdFcs0g2eh
GEQ4r6usW2QpvQ1izXsbYmIf+FjaLVkZyk9I+NHCoLk+HXxDfayT3iVl3Z/6ncoLR+YJmgPBXdwq
wX0f8pDctyEYDxdasvo49NrY9oZAfAzNcu55VKW2V5l4jMq/RnUcrGDZTdf4Ryz1CrfL2095H3+O
cOnbRhMZC5ZmzXFVitgOg6a0m9pvPxleixeEhmiJUZ4s+7RiK56XxXEP3GFiI5+r87QHvwFPNBGW
bXg++gTxfL8uDYWcBJTmpPEj47jyBVnQTgauSCDec6M0i+exV5gQFxdwNT+mCvTFMKijSOfNvTzo
jzrD8m6tuMocyNLkwve89riLosgxVd06QhrBomyQB7qfGjZhyLeZV3dOymNpU5G0RwMJ8AkQeNbc
i4S8VkpFThrDj1gJM1hTj95IPPQzv6rQRdj1aEka+tUEXA0r8S+BuoXozISdpuFwVDFVO40Xa0gT
jcr12iZ2CwtD/jBEp0ZZ5J+iwkvcrBjuQ9+CACpAMaTbnt+sPAO4c2ygT11fz6tO+cvIqCEIlnm7
GGL4WkiFi88a2PYUzFNruHmh1bwmiq7LJoH0PMjFrOzmRe7TK85z6WQ41tkqM5vyY23kdA1221qF
aUsXkCUnTtcEZBYENSDEWT6ceUkM4S/18v6zwlZyAgZpWOFOtnZO+K1WkD0TaRl2a3nKAS6HuCUK
ToAaWATgAOy0gcgZclrIRJIUZ2dlaq2ShnyO0wDZxMOZ41v6iGnLcIfB8FwvNqxT34sfvE5GzlCU
M7MmbF0jln8Dsr45z1mZSpsnoHtgEsR52EfdiRQ4WYmU6CW1wthV7dB+UV1LbfilIrgyklHfO4kA
BbKNrIu+y8hIbnBboCvPHNgnOkTCpQlwIDhJo9JWPKELMwmqmcjg+cKd6O7TtDfO4yJLYJuhCgN5
wDUPeLbsZagSp9BJ7WDWMSdiYD0Sq0gW9WCyk4SGLXAm+dCcp6VlLMczt05RmHfAkfmV3UjAvfB4
tLIiy7xKyg4vMh6mM01Y75hNHy4J1ANmWMhgCcUFday6mi95xfm5CHG8DAzf/2rxWeqH/SLpA9j+
Jug+A4+VuoRJaw6blFxRy8cORzhPgJCJySUrxEy0aXpT9TH72jUiOBNaDDdlRl2ogLShHeVan9U4
r+ZxGsGT15vRksWJBuYbHjJwnt+zuCRAfuh4LnyvXIF/bFdNRMFmFJAyieMKpz2BsktS1pu44qly
+hSlbULDbX52m679f5kdvtsu0T93TGzIXgjifl7FnRS/t5IDBuueAnwhgOyFMHqbB94E+TAOBoq4
j2MuKIcgCrjeZ4YYOispjJmHucxQ9B3TgqcAH8NBDOhPgqZxDIfKJAyd/ScBPn1NgY5XhL5aUFUI
d4CMhgLz6wAuAT4zw23MH4BAqmo5IzkDIsFBeRMO15zXebyGRJ6XUA7rS6i2VqTjAXhf5aFvfqZZ
Zoz2PzaPZMD72o2lkRVLUISkPE14mhu9reKO5994XEWdcg0hkog6vmky/GB2qq8vkqAzk7Vl8dy7
oyktxJkvwiKnNtRaShCF5RAsnQcYVW3m+gmHuqOtWp6mJ9jsIbyb+WmK+2OSQtnnu1ECAZE4W5A+
PfrbVW5I6raCXBgpj2ByKRSemRxHAMMo5td7ZOI0rAMRWA9eq7KoWFYpS9gyAe5Wm8uh9KuwdYYw
h7nECfJC4s1/fflHEvxHTA/Xh/Hc488XUuhIB65ymiBBDdqCepkI7yMc0zh0KkU5DWwpiVFEc921
vq5cHVQ+C2yDGUOefWwZ7aGAhdkgWnpUCWCHwS+pgmp8Bs2+Bbz3ayFf5x3MhKlFFGZ+yLEJFY6b
mJPMqgtCgwSaGvcCimyIuD5EY2YxTyxWUWRnuhLia8yRV0Gv1Yu6/R6b8bpMwhE+wuGHAiFPnlw3
r3tlKoNa934Pz5yA+nWelF8C5pHMt9sorMPzzIOf46zsIACGRNi/vvzrhHK8bRNOo8PMLckgaAId
ev1o+LwJDYif6b1hJmZBHd4iwdegSEa1UkNoJmehAQzsKY2Lvr6MS4SGwIbxyAlsyq8lAYuw/ZBC
NkugmwN+6W2cFg6HGiYbUYkQRX2ceXeeHDKuF6rIU6+fGV5ayn4BFBgUbzY+4afFm7/fPIwtF1A+
gd8pGecojr0hW7lmYAZeEvVI3zPRgpbPeywGHM+5buuSzULLY+KrHnmpwi4FnI79qlDfaDlrQoXy
9jcPAp5YMtgAmL8JWgKKCpOc4Nzma2l8OURc5pXxDeIPEyqoXRWMCpF2KoBf3KzbiA3MCdOyh24R
KENQkIqHKKgv01xEvZMZWGeXMg1SnbkFV5pcpE2Yld9+DdNoT7d0GTJ/6MJmCH4DYawW0rEbe3vP
6tazNCqG7lunKw0PAapjBJuFIHDiht1p2hiXOYmLUWmqVo1/hLlf/9PNglYdOLYPJJKEMiMD0/Za
DKsgZdWXQn3LEm6ADY/Aeg2t3fSo6vkx9TjY/dKv4fcD04hnYFF1nmrMl5YBaW5sFwFY29Hy9wGs
ysIhaY5ZF+eQ7f56u/D0GYP+Jvj1AuhXssjY2TZloDraZrnMBvqt9Igw0llUlXlSfyyGKswzpy36
AoSDQLyB91RfpKp3rXjojcs2z71VKXUS+U46DAh6iIIiqzw7A6bNq5yaIyO5EKn0h9SB0ZMdmERo
V4FawhEaZALfGkOGVhS/UVM8MiLbDwDUdOFns6RAMK0cBopNOSB4MrOiyZr8q8kVhwaVHNgVeBQ9
r5ZSO3gwDTDtHjQQjNYzqRm8Vz+aE8iwLXirg6KAKOZ1S3+v0GxqxeF3OSAY4dBVRuAozt8ei7iL
y9QLVP4116BFxYyWscVOCQ5of0whs4XtkF6TDNdp0PW9Cdy6bqHUAAa/FRd+MXjGUqcsGq61UZfi
zArFGCB0rEkTuYhrPsKjSirhEeobkzcXuY7i4Xr4H8q+rblOXNv6F1EFCBC8wrr4bseOvZO8qOIk
jUBcJKEb/PpvEGfX6bjrS5+zH/aqduwFEtLUnGOOMRgKgWI4Hob90Oow+3hA81Rx/JCAybC9lGMI
eHYk71d8LFvcmvIg84Usp4La/dmJ0HZIMNTPy4NbFa2+LufQ4ytmJA+48y6a9tzASFCBvoalmJQ8
VU4n7ikj82ZutBYMufYw6nRsopaN4aLNcLh+nsqJZS8oqhIsMlq2yDPQfpuRovx5sb8P4Zh9ijdx
7VxNWgAffHeYELZOAMLk8AU8oEW3dQDlQC61n/t5uCRWeQSKP1/xfTRCxy+L0wTnNrrg4CK8u+Ki
44X7kfjPZLP7YvQ228NfulCB5Vc4lRdfWE82LEKfWrO0txSBBev0z7exp7O/bQqCdwGnFAcX5JDg
KJB397ERZ1VUFePLmE2j+dkTzaMfs+IK0YiLBRiQZnTuHtxStog4kudze2xLk7q5Br7sB1ebtFXX
AyuLp0D0gH7x4pPCPZoyirtG5VuYr7GIYl7vbKZOAnoAKo/NzmOsw9lxZBeXrBdm3/kOmPs9JBtU
rjURmgR3/vOI38c1MA/KGOkGRo3RAsR/d1qJgvHJA7R7dnaKkcTmWqdIYt22r9sMSVZ2wcHGwLIN
oiL4aM3PzDYq5L6kie19yp5YKPYlnapuG/VFJ1Oyh0i1LXFyUoOTS3fe8lVg14GCsOfUCUhi2J3o
qmIb/XlI6bvIViIDKnFsIqrhCcKh510pocg0bnM/pc+l4QR7y8h2vwFwDcFh+rWP8Q6AFffGeNi3
OGLlHlI08BPxFegb0njgY/uPZoVG69eh6ml20flhnwe1+rm4YyrgtzpO9iGu7VgsJxFRTU6y1I4s
zYrzAsP9l6G9qwAwNLwaFK5q2CrgpSHf+/24NEEkdLDz+kxat0cqoxWW1jZs3fzNxKVIJ3TeZrW9
0HTaz8cxmhM8kFCMQ7set7FITIvebGT9M7JUjenwFGX7dEXchmgydVGFJZZ5dPwR3SzC5kWXSo+w
ZpCR4IKdYTH+CzVWgqkY2wxTYQzlEYiNg+2xJTiYtvivt/nZQ+FucfKnTPvdHi2RLiC7oim6J3gN
yj9S3cSD07cWKvroRjojOryltykvgxMNKkveTv8WFt4dR/slM4LEPsaxBInh+8Ir7mekkDLQj4tN
sELMCrvW7oyzH/OT9TKb8yP4TXNYanRpV0z44NiElAVBD7PkdRjMAy2WkvUnZrISwQAb0j1q2E3g
BBgjbHwDqLy4+/XYWuUnTGUYygl7BbtofxytCPuDiPouwUe19pV7jOdxxp3kQuBsEoXZ69Q/z3ZW
kd9jIga/HwIIErAeRRb0vrJBOrhEoJSsHzlfi4HVxoK60jAfs/6uSLdMr0fFdSHLGi3iCoQgrVWn
ruLBEhA+JLKd6Fq3Y5TdspFT0ig/h/ZbDBT9wjO7U13B5hi+Z/2w6cdxLkb91W/J4O8zl8RhO5T9
VOWyUcgfF3vyPkfTXSsOVnddjPGY3JBYJ9VhmjQwvD6AkAGaRSjV1td8cuAUNW0QDpvBbdqvQx2i
vM/6U5UmNnsqBrNmwO1DAsbVWVaeJwz5G2vNpeEUmVlDt8FvG8paLEV5GcTKbK0W2RcnV9GWHPIx
CttHX8xp92KzoWUHkpk0aVbUp/NaF61ZqkMFWo9oWvR3LmDMaw5qjv12zaopjs+JT3h6akEO5vFR
innMntfctSJ6ruY4hI/BBGKAFJspesSJQe33XBeFft6oa6e5lvOc8OVDFbZBnFkHdOO0zej0ABQX
M0l5Q8GNUOVrMvbl9J2Dp+HCAUtlVT8qa7yPGzF4sCEuDJtUXh5QB+QgSLExEsVdldBIiLMrZLoM
/AcvJ2IwywEcP53dbmR2WNJbohfJP0BKZYr4OE2ZlPTSVqzjw86fE6B996413t34nIFNeormbO6K
x9xoPV+ChsLb8oS1UhBRS7fFONaHpex8VbdRVihz4Exv/Xrp2wXNljNoqThtGlH5DAHWSRBoP82R
BfvgEovDR6zxBGlLcmclsq6qNispQ3E/pJTiw7z9MOq6Af8Gi6oMl9vmJVOvm1VV6q76Qss2vUhC
FFHarH0uLD2HqU/GHRV3+7kY51GH4bQkx6HyNbAVKrKmzyEaaO9XL72kDz2Lej+cqCBRKi+FXavS
3Rc9ybuqBiFuz6qpNjkXLxTtiWi7zrJhwUxFq0LIvkXUVjy/jgjTdLhJOtUlw0Pf+75kR98jELRH
CBwI7h0ha7+l1UUDWJFxy9dOHWIpel0eJhOjZ/IpbdMJ1xv7oaqebVsq1WjUwZjZtATrsHBNUvD9
S3D/SFlqpao9p8/4gtGDapdMYOn33O8zRgYj8DEv3ERP00j3kJ+BOV7SpvJmxgLYJuQbZ1NpdNBq
NNT3oXKTb5g+1VP8D2fJwnC1gScoMqek2x9PIjOe5v9JhrDP85RVPbCkyEYajyKaRMmzH0qhoFEn
3XXItBpfJitVTVfy3EZ4gplV9gX0N9tNmK+Ib/OZ2y1Lwm3Z0/2WOzxpuT0VWFm4AsE/qVcWhX2B
FTran3y+RvjZUI371DgHlUmHI7ZUHvfg0MnEGH+NR2tC1CsAN46f5UHOxZPIM1aRJvMVAKBaUp5g
Ln6tHrYtFb6S9tE+OGbWn5NhsWp08yvHrfIt3/+LLLm4JXGno6dfUw0Qf//1/07y2+8BKUjFLeQR
I24gmSLuXgX6ep0+dxNZMWiVbgF/1aak7eInFODtjM7J24OaN2ew1FB5W92CxlStLK8TwR1aKtVo
Z8ySS8dhl2tIYGy6AczBXFWLeN2T3nbMU/xwoG2sXqu3GZwldhDi2tuYeNqhRmvkPBU+uVhBgcSf
xW+P9m15FEwMmJ8CUhp85HTYBx+KlWOxtIneL8MzXuCH66xiyp+hasmsgSyAk3163xbSZleLu8Qg
929JOr3g7yBNI1hdi+H7rb9NaLRBbqLxMhYyZ/QYxfkk+ssNJpxBntsd0YqPvrMz9nTVtzvysYBG
8No5mqrXpGgnLJ8lR8aKwWuHZPd+AZa9f2Hq9o/MtSU+hinet8O45fv9T7ZouX+2A9hS3WlqS3wv
VyRpyYVYVpqYa/K2Vrp+qQw9/5ryqncatxM6IvAlOAFmXLyXncA57xI0g+NnZG59CW4oGIlT18RL
y3DxvOd4G93BoA1nLgcABoBs8Ji4vUSffd/OFucrfiZWW/TlSSBZDOvVrgUK8wWalPE4NkOVDeCU
saUFbAjNl8Xvc6MWfCBpzIe7UVn8/zp6gGh57BNARWDWlcOdEwbSB6Q6Pa6e8HZ2L8XEAqoAtqL1
bw7gVhcAiQMBWXWoS80HWx6HEUfseAzRxKrlMq9wVIXPcREgdjq1wzwLcfELTu7NwHV/snxAvftt
zRaIwS4klFVFfCY/94yaywETtqCbzbYXwsvZm2dFwEItLszb0EPVLpgiIsMmMCLR+iU/FlucIMoZ
ne3TlwS5rxrgVfsSf8NPywU0xbhOQF7BeE3XpfjQWOD4fdUBCo3A4NmAK1dZKiYwQ3i3FuMtkYnG
bxRrstewLrcL1tUbyLIlOWQ/JzspzdLLlqkN37G9QW8MZTlQQ5VnAngpSwRKX/QfxTw1ZgAwkV+P
otj3k8l8BxC+FaVBqCQFW3HmLSCeYJpR6+2TZzuyQwUpKBfA4vthavHnIJFilJ/BaA4suvJs0RpK
FtLvICUowAg/VDBSmA8ZYKyVHQPro5WfCi/zYTkAugCBrKYAgYovWQs1IOiGOKvx8Lco2zCqYhr3
Y2PM2b7cdKoTLL63mezNDCQarICOOAjA8pHRD2KzPnrSSKaBKmxSVcUXxFusr8jLDTOAnuo+Bian
CMEf5eWOUg0d8lVk1tUIwuqXolq5Sl4zyHuGu6JQcmWnLJ0XE/0FygUIwkecaATU2WUA/h015ZBQ
/QJE0gvzMW7BxGoblq+Eh0dPkduo75XrQNoFE7YENHHWwrpx59Rui3jZMvSkZwiCChQctUmSGTkl
pXllE4tVPoIW1Dj8MKKuph6dqXD4NZK3Z6lkD4C4AQcN9PYj+xluhsHt8a9a2z2aIPvfN2+3oOs8
Hqef6D3r0/1neQKJImJiu+6/yIjN8Ruo3PfeBjg0Elu5RbbI7jazJvLYY6Puu7Ia93/5tWSRUyIS
gbu3/9MbHr6H06htdFg1oXWS6rh8sJy2YLr6eAJ6nq0bA93Jq2nf5W207XDggj4RPjKkZeZSbTHW
dxaj/3AH3HK/c9Gh0/jl14VyXeFIU1gq0dNbxTZ1/UZF3U/SZh/EW8ASb0Aj+BE7GB0NagchF13o
LDuM7ahmBgJtYaMn2+USYzYeXTx31aXtnsZBtYFrUDfst2V/brhoFjhHapZDwIVUJt3bjIfJh31N
UraloqtzvkzjeOT9gN14epsQ4MB70BMwCcL3ZksS9dc8JQMt/wX4elfQA8tBfMAKThHciuQfsDI3
6CEAr06fOFjIuGuwRgJ2gwcL4U5F2b6DBgfghdeuU/u9/0t193ttt18eDocF/POhl8f138Hv2gZI
QBcKqOotNPbAgHEXqAOwk/58qXcAOnYTmI4xrgXICv9f7GX935o0vhSqZEgl/7tGYhHmuVGSZdk9
rOX21V0VfH+otuvxhOdMZ3hkv4Ljn+/ldwgBrgBYPxAIYvBoh2Odp7/fC3MkBXzbt094fzTCWJcn
e5IK9jIlx21G6vxv8/zPC8LqA8BBUe4q6Xw3wPv74AXXMdglMXtUYcJB0Qqc+Jd0FQhzv3b2nweY
7LDd/6D7+wiB3caQcMA0CZ7H74HMMPRZO5kBRdZbxPB820H7tYDQKj+FbCndqZds0x+sJ2sPIfG0
x3OiERqiZctwHv3LHf2+0nFHKKVKSMAIrcDjR6vu9ylYqzjydCXqcXjbVB55HfZ4sAIkplMHuv9e
J2R2xc6sCA4HpBYR32+kl0TZDUoTVPanfCRzHtcBoWVtEOoVfh37gyV33UpSohr/1s+Sb2H2z4N4
/xjx4LKYgK+L94OCKf2+y4pzV5k0RO6OL2KPTNvPREgu+WQ/rFFpM7wd4n8PdYG3ievleJnfT4OY
ovgpev/bnqEB2Qh42fbu17EXWq76OgZLJ58h7oDL4//teoD8dxMtbAy4mmT/CAfEMyDRruvv3o4l
JMn704CWG/tiWtR+YPz5gnt8+dsyxYJA+2l/6zd0ieBGvccz/bqFTm+5uKBTpEXe0HGk5EuhsWH+
bQv+81J4dHghFUjkqPQhOP99/Y0sHVfbFu3FWyricqAjWEcphLH/1gJ/11vDt4OhUaEZv3vDVAUi
6+/XmmLDWR9k9S3uAVP/2lZpIfZUUZNxLyd96SYIucdMp7SmekCnox6Qii6NgS6cPvc+RhD882z/
ooj8bcKBYf58JxdgzJ0wAJe73+8sjtEvoh1fznpLY74c0zzsLAmLtw3Z+a9lm9Bob+alBeZb1SNY
oUlRG6jpk/EaWQSoQW0zCwlE6ibNgInEDyMDpXS+WJGz5PMdC51IwtqwFK2wz4sCf7aFAUKaTeo4
DnZLDbTrcbFA96JzQIA3JCQzKR6qtz6jKFAkkXsopRIVbkXLXQUqj3VguwGr6UEhuUABRLvxMEQg
qU2HX4kTjfBnvBZv6Q4qhxKHWPEzvL6VQOLnbHo+pjhSULLu6QkUThES7RmvMRvuptRiupH6FZBQ
kWXYk8zoLeeSaNriucWyTDZImBYzJlsNpU81dYdC0qG39X+hGIXjnNe/EqyfmR06fh7zu6lyTy6o
cgSU6hjQWnqU5YxLjgLVjruK0UXp2mYII977fkafYeiHZ4J0vCJ3xWoggbrsizjaQYrFaeC/61t9
WPl1IerAhR0BBwMZouh+1D035cyayM4t7AJqRcBqSh9gvSCpP7YKQUd9zNfKbfNH9EH2Thty0zgt
7mazoLnxsZNAwUHQphloDieuVZKA/5ogGf5rRUm8lFd5EXz6BeIhCMrvstEz+WGCWEmkx35aohgV
Osz4IQ+ETQh6/MdpXvFsDz6km17rOAJi4hqkjEleNmu2Mn8jqsUsW402ue928X+p0a/teLycs3gw
/rWIR7HyA8tQCEz1SKdRf5qACEW2hqJlbwX+ipEKffq2uClHnCf9aYLYE+K7X/kfAPk9f10nsx+G
b0tj+JmlTnQQKCV1BaaOrJ2OCygH9dLOFLeRCpHWXkSu+ojDZS6f5FRFwwm2B21e87b1T/na5f1h
7Tw7d5kjF11MtstRB3cBhGV+hKQxbUKV8zvamSEGlu30R4ZFfZGBCA0Japby117L4VMbd/MhVAkY
uOVAzBlFOKCudMqvSxl/mQW24+RlcVPsykCacY6nG0caXPCQHfu5s/dbP5j4iGrBHMs1JhAYLsX4
jUv7lCaZvNZZ1F6PUCsc8wXQOAgy7YWbIU7glS8/UMkV+Aay+94tih0GDqY4pLzTIWeVuiq3dDyt
bEJ3epI5vEFEuU7Q90305PGVlyXqxFcdZnsGH4N9V5UYziIkw1avVZ+feB/PTzJDzwASl1hBwEfm
9tmHrfw6QAQJiMGOH32Zdsc4NfEVnNF4V89gdt9kgA8hZl1g0tZT9gGgJlQz3JDqe4IWFOqsRCaP
LoUA4SRXCBqTZTSPi8sAhCAUHJY12Cuy6FXU+ejLhlGokctPHSSO6yWYEfbbkmZ9cpytNCi/upGv
tYNg+EdpcjoeIhbpq7ECTeKQJab/EBykDzk4BNf5YhIFjjmfv8b9Im8CzeLrpUj2FcryvbfbOn8V
kGbfxlS4S6Dy0VUnCJi6JaLf98R7MtXbBjo4ynkZffZS+R8qikKTdsn2dVn6OQXTQYLWuG0LVi4U
86DxJrO2UHx7Ea4K26q2Bru3u1sTikCMUq9xngzkCmKqQV7poPQplTa9zocx1ECgX3K/fostY3dZ
gu3jFmsOgDzjrm7D6OgBvjHkmFEz3Ume6c+rDMgVY7Td26W2AtwM0dCuhWtFZEn2FR3zuSbpMJ1/
kq7TeDQfQjKJDwtfjWiEMe2z4qv6pIMc01oFEO1ZomVf97g/dIJLYIHYeIFvTRZK/1ClC6jo0+b6
r/0otxrNp/EFLxZTtZQu+VChuXEpU102kImyq6ybsq9LWYSbHn0Ih3ZIZnFRZmpmI4VK2bY3RRnN
sO1IRPVVR0i2DiXyxr7O+0U9FL6As02qiqKpuo1eGFjsPIA/BM6J5/o5nSd5drD7OffSFV81Yc8e
9fvzpsatPCuZQempxvbHigk5c0OtPSI9XZ+MrnLobzOFTrIA1zvmUJMWlYASFfkx1Dt0qZ6ryVSv
JEjysddsfnWb235YLPCDo3N6m4HwcI5xUhxUUOYJeW9U535yN5FexJctnqczGRIGxhhg7ju+xhnO
soCIFPcdOPkmF8UF3iLIGrlM/VnkVj+Dc0Zw/y69SuKJnPqCLJ+BF6qHauL6IlmH6mkc9XbdLr06
BoqQi/J87O6mLDZX2mb+YVqY/qjLMvtGhENwSNUKCew6YvMAa7tPIJi+Dpr6y84HMgNPghbg/6+A
gSqdP5eAdN7ULzjw2wtsNnq7JZEBtwrClwGeNTfovMNVyMBw51Bu60Sw3vV0+ql1EWgNPLzXuUhj
sxZF/7bd/I/EpY3G+SM0d5D18HYMR0JFeZGgF9k4uWX3pWsJOgY6+h6xFNw4SMCzrauadQzIwQ/U
Amovb0ROHDXHeNZiMPUA36MbH8n2AejPcBdl6/QyGP0VfwOFq+mSF+gV4D9jaX8HSQNoobmEG041
y/SLjRi0KAP38S0oSPa5S51TZzhBkKypeEKvYcyjy1MVj1N1NfJSHtBfzrbaoQ9/KKttpLsrQuXq
kbDpbo7AQ7heI0WhNipib/SNqhwaUAkEvP5yytR4T0IWfaBT1cmmCJrPR15J/di3nYPkYJhXfj12
Yu4OkZ5yMDUZS6IzlCLL9riWcE3i5z31iA87xX+YBWZt9q24EsAKYOOQUGQuMDeyzN0CxemXhtik
/ejpBvHUHA/FDWiELDn4BCnitQFAYF7yDlWpRhzR0uQFEqd2At3pwpmCXuVpiKf+40ZWlrp6DSqu
7FWKYBdflhk6FWc1rJM+QHCU26cqagWk2Wk7VLrW0BINAuYOVXjqCNg88OHKhg/zmkTb2aMA7puY
qjS+8VUfpibV6C/c0gHh9ADi3gbXh6276lPTNXBFEVcmWsPS3w9rBA8egumf4jAegB+NYmePQQgz
3huT9aWBXVMPDzAA/8uM/VCi7drYZE3HY5bYgd8Ijq5xPU6An5vNBDXVZFzRkKK2FxdTl+XzsfW5
vxUd4NtDH7pwQdosKQ9FGXMKqK7XyaVotUSb1OZ0rVOPrnwBT4a7KK8CbcaeZUsNcwUCiBBY4ksi
I/3dVUhNiJZwUppnlpAjfFhSmzZI4Xg0N+AMgCLnoREvHtcomykSM1uu3dAgkhr8whxHHd4cCDwl
6csjYcunvFUQAR3FSBPYlsk0zHl+m0SusM/oMY8wmlJl9rV17su28fa55fJLW8kcqnDlxycPysmR
lUyfY5wdMWJEodGVo9v1AM3InSadPTmuq0Yqucmagj0K664xH5/0NBQHKPvW2pZdhvDqzPjNtGw7
0XlAd7EN7BaNzzJukrB4ddhw1mQP1cLJEwWvSR86BwgKywHrpQZNz3+H3lZ8kLCwgL0B3Klulnma
n6xaTHu0oXXsEmB2S+toDNXlOPfqAGngcBIQ7TxNIk6OleHztWB5dJuKkF2nEr3UuV3QU69QFR3S
lLmvk6X2vIU0heyN4gw+QPwIaZNMivkOtEZvLqX2rK4WH4cGXih9kxWLk5DfjQzUVvA07eVSYHDH
Fdj708bw1nOGdrw6wzfLHTT2pK+3Veg7HPI4+7tCDIeuR3qBW2CPOHQgH6RV0dhJ8pe+a5MvAATD
CVyi6jzH1XiikvYPUR/rxo0F/xRP4/PQg6DWom470ZT1n2efmnmXzc6fScz0lYVYGe4ncD4omw6Y
7RWTKQbdxgDeO/h4oQYn9z2qkivnk+6b4IR+EaxNPomE+BuHhvIhl2q+JECyX9ATSMUe0uDsQfpY
3RYQISJtRWzc12D2LRN7jb5OEGPWeUiX19lBaHuEDxf6s8C45+ISHhq7+5rugkELbJuBYVLfJw0Z
EEbqIur6/HaQS/rKOTeiTgfcQ93Dda9sBL63ASqHNcFXmV+OhU3pARW8g+Ipwul9NcrZ/EeiaOON
kITEX3Dueg3RYendBTRVxcHAp+WiU3n6vNMZTgnMu2zdrZG8z/PQv1pXSpwOKDxPs2Ugac0sJzfo
KOprCcOuodYtMpqbsFj5KlITumYB+umgox3CN2NW7BXsSZRpVgJc/e7QTHM1GoXuOPWOXAE7h5LW
d2FDLg82648MzFZ2Gik319mK8q2OkI2Yw8BUlB8jNYKKHG8ufzHLMHym0oVGLGQ5wP9QxXfW0+QJ
Tb+yAlkJKVxdGFjmnD1yqisEv8kfg+KwIVQBkt4a5BJ4WRDuk6ixbCcIrmOcy6OWDsIHEGWwiJqM
j7zPhDu1rkCHZxRND5czpo97FQsjl1V1KVJqMrHt07TYSdync+KXA4oKJhDRqmLeZKMT28KHKYrT
fsruC0tgpCMS1ZGvA9is0dQ4ONDACAN9PBHiW8HnYq4aFNsBBiJ24+NiG4rzNl8PHG21Eg6FIJln
62FyKxvF9VoyIDrNYlF/yYfBAbQidQD7vLInbaXqPrWtgNXcwWOroLsDkRCZdO0CXJbMqUWqNl1a
bqPxr0UtweVHDlrWOB1zhRbgE4tTtITOEvwtMx30mkVxD8NDKfAcsggsLig7rUVrwoF9j+H/GKOK
xpjHpZ/WQyV5yD/lOk/50xuGHMm9D2KGakds04QFeQ0v3J1RABrD3p7BPtzo9zZjcSjOoHtv2G8q
Warus5WeR7ye4A+3QbwpWO8hgdQIx+bFcuAJ5Y1BPhnu4r6K16yx7WKVOG9ouuFp4cTr5/6VlHZy
Iyw2jV2na2IxvK3uZpA/lt0JhIzsiZhcdhAbgj/bkavYWrXOoEd1BikOSodWnaQse8TjyMwHAXLU
bQqOGTJ3WSFiQlyJHKrMzp2h47pKgMMOAG/XgOllB58d2ylk3XCUHkSgCtDBNJc3GzK/8siioWBo
zjlWSVsnmaqyI103kp3RjhxfZGmH5wikH1h0znDorjOLvXMECWb8Hk8CSRZI+VyL41wsEB47DfpM
qLdUoSe6wZLxJ/n/qupa9wAM110Anu5uoGsmjUgLe9sn6zoeJRnBIXMV+tMyGp76Knh6qZDB0ZpM
cs3qMHkBM0C4BTQmlNJP0Aw58V1uMYMeW0NsXRc4R+3BkG19XLrIB+QH0XBEAooCkfUyz8+6yMx4
YGMZXqONhVXWSetV8liKTuQH303TNw33EF0vvUNlMG0RFLmx7hN+RDahlwvLc+G+t1HYAReIx9Op
2QRvT5CPORadRpuU4AylqoKWOoZVzjFb4+UigR/R58ENGfBKytJ2boAndjkKVLoud2NZxPaQxrk1
n8DIAJuj1hLkvwZUE+WQHyUp6E7Atu5aFN4wZVBIw28D+oAwHSSCHqkohquoXeC6AD44NB+g/MkR
jJJ0tcuhnPIKnbLI8DPkFHgwNLRRDWsudaHkoPrGAi973cCjwNpg1QcbxTPGuclTkcjwsOJhw7eG
ldWxB+XjRwROFbDDXrY3EcLw8gW1pecfaD/qPekiaXeBDKa40hnNu1eESLKeicv6x9kTdgv2Zvu9
1XD7hN3iFsCiYxbAyLZ1oZZd7J/LkNsHGD1xDAHqOjSt6TgjmtIRGgqRV4+7Uy09VD0ktAkwi+7g
Qdn5jycZ5I25WLKLKYNyXXmdPylYQsCDa4o/FXqB2JaCHsn1sEE4sGxrDVnWegepZ9odUrs4aM2G
Cbz9qnOVgzWoBmlumTawVFvmA263GnbGBorhRk50TU9oXKH9GxPoHQ+tIw6hFw5sAGGMpGA9knZR
SAqmdbklVtqbNk3gwBDnraQn8DPkRx+oARnaTBglSAr0S6Z52dYj8u97Fe0J7wKHl6lGSr12dSFY
BZaMUB0/4EDvQQgDWvKwjQAA6q2Q0K4LB97fgcRjd9xUwN+0OVh+YLOM8uCI/Asuo9MxZUtoYAS6
fqaIFu46mEnLw6Bc+bjk2lhcLs8V6oEOINCYzrdkYOl1yQdBwV5i61hrWKFeRxFPX1c4scA9QC4P
oBD2Dahp6VeIdeyE9get1qaDMQa8wHzWwYjTr5CLD7o07Gh5Vw6Iv5oM132SrjlMbX3+EjEuwx2A
K0GABcyw0RvkmHzuKhAx6hH8kLsZxBc4Aft8RU1QpRBbKBbn43FMev5R5EH7Bucmsjqk5wdOtCr3
eSvuPYERFWCXmd2V8D7+pED+aGtnh89kGedP2sAUgeN17I8URE/wt1qHJT/ozy1MbFvkViGCO8mW
3GoL1dEC2OXL1NroUvfY1AfdCXpvdkNQk8MPCwW5uAEsQC8iFpcvAIw7imXQFq8y3cjx/7F3ZjuS
G1m2/ZX+AQocjKTxsTn4FPMckS9ERkYG53m2r+/lmaUqpepWFQTchwvc1oMAKQb3cBqNds7Ze+1V
6MP93G/msRia0QzyWULd22q9QtFT0+FxGaweBiutnVB5GgenKvOAWdjmXN5j4s3Cnt5W2LPURdBZ
9hRxfDEu6q1JkSwuxmsab+urF4+G3w6TjqPTLqJKljEw3hIYsy3GJ8lxf2+I2HhvEMa/6vzIGZTG
B4cT4RUrkLxa0R7sW0he/iqnr+imx9t20rfYl2OjG9wH6tZLNMhUvSGqPc+DvqbMGKwQiM8FTTTt
cunM/iWn1xHKlUKlg1Wt/DU1mmewD+IhTy1RBdAetGPb1gYTOgSghWV92yaa/31UtLSD+nceUEU1
h4zmMVe9UtA2VXvfi6ER9s2Ypx27/CDlWTLVd9iy0S6sW151jBqYgzY3YkPhs+0XEwuJGVqNvo7p
UZ/SKldH9OXb+BRn6wLtqwZRcsgbCXkjiEWvj1ooZ1ssPZtXgciGURuyjdwzMkcP0QMaimOj1DcA
MIXT6+tx2laamL5jrvZOiHqRX5y6HtlUurYo15J9zE51cG9zjXwi1DYnSdDZCKRfqKQ5xiP22rBo
c9Ogrhc2CtW0bb7rnba5Q8icFf1gNLTLVqQMUjOI12PYJvFZ284a7JiCJHmi9O5utiSU3F1mrU7f
PzcSYEweMh+W1H04mbI1v87zZpiacFhIdTIivbWmoXufCjUbm89vabMtWBrBkcxXbcrOcIhxb+Ze
QMP6/JcIJ9G9cp8m6+x2L5OWKBNSYSwLvoZE33XWC20cqJcv8m2ISydYdU+68+7fT+d+HS4zNHQZ
02Od9Ri/IgI/W/D/qBHI7A1nUpK5H0XTnucZ1U/dR1V4JRdca5hK/Yfp668j+fMr4uJmVnm2DjPx
PZMC/viK9ObkqGOX+F79fMX5p6jGAkXIZH5wUzGhgZv1VcPxkeXMBH/+yX8J5vCvCL3/14gP/w+i
fgGNcXX/rgT4J2AbnsL6+7cx+zaNf2RA/Pyx32ltxm9nGBuzLZM65Mxm+AexzfrNRbuqM+OVwqA6
QovzO++XnGybyfSZMvsT5P93oAORzYBJMVFDgDjrRjzjrwAdxI/V84dRM0R+ywLIjo0Oi7GOeebX
1WWbG+7TJpsPDW7C0MRrHqWq9gJ7HF83p3iXwK5p16sxqqm4giJ3Bn9dt+IkjaIN9FE+ylkWJ9iD
xdU6lZezPDe3NOfa7HrLp1atAZHONGjPx0aKEbUTVqWHXYJlhqGjt2s9LQs8Z/IC1zPv2njWwYrG
lP1CFpHRcaRPDF6T+cIc5EbNa+qdHubF8DqX3uNkg73u2ubMNczfHa3VwxKXFxWnosczu/2xnftX
Q6ZtoOz5jKi1tQhB4zNP2Hs8Ve9zz8s7dvtaNtlnk4zUkozeA9cx74xUQs6p+XtwFdFN7rtXx8ix
KvRu7S8afx6xBkwMKbfDWXOPfS+PyHnGKB74aODGgB6qMAblxadZaCAtHT7KRvZDqHf8Ugx3li+K
5Ik/gY8BxE+VDUMY93zXrPMe5lZoUUoTCeOs2Rxy0be7Bp1y6HQOXy3E3SKnMTr/ZC6osjOP4lSZ
DmzZjY+gZTIZ2aOh7pKmvPO2co7KgZeECmlf2AKsK+BHM5o63pDVOkWoq+QJyRMdI3eSodfUn1vd
NYfO6mlDxlsRLsVmJj7U3G9xqRl8Dt4jpOsxsuqyDQbIXsH5AbcTo5RIomczgL42PNJELGhzO4w4
zsxRKid1WCSfngWMKlxs9ygN7fHHIsm6DV6X6IawdVkHxmbdVbPkWad7jByNOTAL/kXn4m7OeFNJ
XoijpfXezsipOBrmBSfXG80IHCqraOR7qaqus8EA5tQMZuTO4I2dGDqyMllYU1m1KGDta9bz5+px
/IOvKP1yyd6Rw3DtFf+Vx7DW8fLW4TJK6qi54WfOaQqD0coQt5G6YkrqBVBcX39c7wqyEikLLCt0
j2qXpCwZnhRc+o6D+eTI8qQbySc3Oava4XtlyuqULksFFh5S4W7cnkos874jKeAN3gh3nvTntsiu
6SgfCXl93BRXfum4T7CzxqcF1ftV6nJ3eO7w6tLDDhzEetxwLCbJ3fjjw6hbbopF41vbonpHlGtG
MU32U2misIbZ30L0GkDR1p5xz8G6DTAV0rDvN8jfY9si6zUJygCcFVa94COFGxUtSTpcyEFb9yDA
jEuri7HPjgpGKtMx/JUWYyGIfPXUsMpqvrgudXElTW5UKgaGfHNaRsWWlJHOfaKXc3Y3p/b1j9sL
4p066Ci6Ob2WeJ4auZ61z42vV1xukXrFKUn1er/qVhHRKuQ2LGQT/Li2WsWfD8330sEJwBbCEqhp
agXMC1sKLK4fsla1a9re2w+JKCL8IN4OYUgZUr23wY8FcF7h3OJ3mVCM8Ta2MY96LRLKU4cfl3lE
l8d9wDJa6QhGc27EX9vM1g42jONAabwWdbR2wHPC7kVhivyNS2AUnwnQBmbp3D26xt1c4dgKzBo+
n95P9aWb0dexV3svl/xdAxzla6iUL+PCLCLkrVkwKR3qv8192ijbuNzc1Nu5DosM+lx9CWebV6/Z
vqiPSUlnczBUTa9J7L20RMmgrfwyY5kDMVhO4I66Rcce0B6gh/644IEM3Zqqcc0q/aA3toXIN2FT
TAw2t4VLpxFLsI8n8y4F1blXEJX37chm0oqZ7JGOPxsnSoZB3OAuctvmUEl2sMqlzvixN5keFN0f
Ny2N8Bn7vPbI705vYffoYW+LO3PLt70DrNq3R9qDRb6wmLq1RfnLYKwAAAitT68vV0es15NLVoag
3mDYxCufP2vwoUVYVPxKRn7eTtSQBQFhD6EmbbZAYdOagBtwaxqqCml9lXsZd5+dy/+upjzipifu
IWM/EVqZ7bAIfJPoGSKwH0irOve5whwXFVp6qy3TtduMuW8tMjlt2ZrkvlYOpRHSgkLhUSzETtSr
RsAFBmCgNmfrBvwK4URQuAcMBarPgVM2a2i0uWcHtO8e7YThwCCXNr/a6OqdMmyc0qenTwOZ/ryY
wDDSZU+bbLwFW+LEiQ9eLXF3PR3NPNgKtCXr5vVDpETaGigwO+3UxtNXWnjNx+DN30SmN5OfWGvx
KTtLUw67BPVdwI2xHCjNmx3939VrmdPBqWlzJopVLmYtTHgUhRif4ytvaZS2K616Ga4LjL3usfYg
vx0wQo3a64big2iTZC4v49SzRr/vSwOu2kYn4dqeHRMwn1nH2n2N7eGUus7jH45itz9PMH+kMJ3P
4X861wgHhaTjuGc975/Fw6WHDwCvyHRws21DR5d+ZgUPF6uWjxPYepYVd53IWOn//nXPosF/el3G
feiwpO4iLfz1POVtwty8sZ0OxvJjs+MetDKg54tW+GtbfP77V/u1GuGI6KLSPkvSTbI8KWf+9Gpq
wXuZqXo6lBsL5HwS8IpYi7Cp6j//rr9UBPz/mPdhYafmU/3XVcDDOSnrv4KvxCZkNUref0Dd/vaj
v1cC8jdYALp7FggbZ3bF3wsBacFuY5hHgY2H+8dX/lYHED9J/xV5nckUQ1AssMqHvyVzUSIgDbJd
G5WzbVKb/5U6AOTvn9Yt+SL6WcTM7wQw8U/rdmK0U/d51hyormHQe0BwF3r4mbdPz+QTpzZR7NRJ
Lu+8zFIQzbM6u14cGCpzmUoZ9tZkPOZxZr04SIpusUnUD/PgxNitjPW2VdbSHlz6AYcWaS1zVD6j
i0ybG3TLdUNncC2cKqRjTrOOMaRnXcpSS6+J0uK+Ybu2TpPqyi7q6OfTp962xQiKyUlXEnjy+nOo
JnRc9P4EfIdBwH/L19sijQXoOXw0Ef0M69RDTKmYVNt1HiJENVNCTgZkhM3mXJnwXttgNGPrODEw
wvYE38NbM72OVloRb3rFmwIXE4/feRWD6AvBKSmIp3rglMXUKeUXl1tEQoB1JOvA6QPc200RMRCw
ERpCeY4spVefGRf8YHOmvCWraUki1Krxh3JsRnIFw7SXVmkuv5d39gLKbnipF7249wp9vUW1m94s
U1w/tmR53IxDP28Xa4eWKMTsxCA4Tl12m7JCbhToBuZ1X6WtvFsL3lfnMBn1OZ7EFa3jjCORQIV6
pzLVfjESKW/jssFHRD9NN8KYXkQdeuXS7FxZDb6t3COysPaGOZ53awMkSy9zejOHgc9vN5NkcMmU
t9urNF0u08kzd2s6Y1TMbOb0htHJO02wWnIiHnBPSRtsdlIFVdwbjzFBLUdGsBYVZCaO5J80N0Xf
MS1TJEVFjpsbJzGQktWVxSTCzDbt4aC0auRvNqydVWfd+6Kq7u1MDntpmYNZgacA0Zwh9sMHnjQZ
oW4deb4tm3e3tsQubZvwHkwSj+5WS5Fl4q0YiwOqwy+E0A0Dkk7NxgtHwslXqQpGz4PhXbaMBZId
j/TkJNa8zg6xyzH3OE2bue0zVGyXZqzNCypQt4osfZU1liji2sYjoxsbR+rSTvcuiUDFZWqt3m0r
NQNZXe84TzW5dFcpetwlYRLOxNGXtMqUjbKlV9Y+WTfdi9E55wt8GY0Poj9s1IzyrYN8DS3UW7qA
0YcVc33OqSzAI6ZuiaCxyR0zD2VOB0RK2ngaHXqpx7LrtuzFbDG3nGz+QSbK8nl140R72JZ+oMiK
r+g7zhfZPA4vaVddc6RKLsuJjvC3HMj1bPqmxQlIOyWV7taha5b6k40depepDYGQGlUUo+Pc6ViF
/dHSS4xnyfKcjcw8NC9trkik6Wgrjvf5ZKRhVrag9sgrMRgVs4aeSXJLnAO3t/ZYJ1a8b/oeBvhk
Wxy0sQy1CCdMeq1AnICnmkPyYde8h8OmZytKycmcwm1caQdKPT82E+3PzavvG8XANB9iwoOYh3nQ
nk4LHqbIXel5iJH+JuEa+wUk4oet2GnKuA+6WO1XaeT7LTMNZESji3dzfRjBOIYY7/ZEqtjPnA7R
F07ThL5jam4Wqd8bwFH8uVdctvNsMhHM4Gecf2wVTrKLaw5agNIudAY/3/PNxYtnxm9gbZbDunTl
Q+3M8iafGwA15zmnKIf51mBuv+vg9yAhSLe9cNR11kmIsqj+gjQdSoB6hQE3g58yiq0IMrgNbVhI
9dbErh1spXuj2v5qZJLMdDidA5jMKBbiGl2yo+lXfR8vN85Q0kgg3YLEiG5fZ4aMshijJkmSpPfF
9hA0eEkPqmkyGsCzdsqrDEVbuc3+5CZfzqEdYWKkWVC4G2Qob2r8cmz6F7jWy0GvkvEpn/qRhbFo
+6RfP6feKfdbmm/R2C/G42yY8RersLXKX+NUnLETFedpgguOk9MsxcGqhH1RdxksLpyKmd8mDfOC
qRAnyTg5ONMg7qY29fYZBCcw1DSoR1tUrApHudfb0CH6nYlhySPZZeO9h3762esY5VjYXCOevSkM
dNm9103RFJh9s+IV80C1M6a596F1yl01jAhy1Ny+MbbUX7w+0aIRc2fQQIO5rqlzLhBQ9YfKquSd
xReuBmfVbiBRwZDoKlRPXjftkkE510SzGXQh1rEwTghQkkuvqCQ8jZpBWDlmk8uk2kITS7tHhWJh
MGVjAQ9m07CuLeDkOJvSFfVLW2d7l3CbPRIhWnE9LSLgGABQIDM8j60+vLDi6i7MpqW90K3+3onz
5m5Vo35t5UUdSrDfxFGxDMSy05HuBKuRnqMgYbTMg2DgFLv5d2sQ1fep6qmXcPfj9BrjxeY56Gyn
mp6oFeRbZ4eOnRlPTTrN95Tn8oMpThK1BGRedrH5RfOmz4ww0FfHpAdD/Ak6DmE/1QJpFvdUwRyo
mGm2sM+prYufkl7sVyv/EiP+xixi7wFIjL6KaWNY2fa6zZuHjqjB/OT2X7sKmPZs6cciXQnVMsz2
exIjAClyjYpFWvlhNqe6CUy1YWF2YuO2HBwGPsNS3NWGc10nhPlUqp+iajR1dHsJqQ8B8uKljQaj
UtcJbsSorYaPianf1oQcpThfZMpiLmXN5cE1IPTbKEjA3p0318LuzoeZTgaj6Oma8pSLUlogX3Eq
PGqm04TW0ulfUtPNDg3Yiu+M+u+n2fiEcY/3PoMJr7lvdUmWaWeP2X4tdBTmW6yg6E+Yuy1Q8Qnz
coXmkqZKzN7ZttEMFj+UDIYP+bpVR2tujzb+MD93jKeMOc4lABOwhpljUNYO3t7MR4K69Hzfz+jQ
m3F9ECodEEelNS3KM+c/Vx9oQQSWp6l5iPFTB9kAxsaPK2sLKbnnyHaakVniUO3WCS59r8lvcWK+
Ggie3vQOOBoRdmVAEutdZ4ysK/tbZVbGMVMTCrs0ay/aem4ups787lZLwLngY8CImoYTbwluxrAc
ZEsy6iBaQKEdqqZZOumeE4t7b2hbEhKik++Yna03aEDiW2Tap56L3pSANlId1fUgAtttWaKGTMIt
Xc2wN3Lj2mrzJ3y9zn28pnCFlswmeNVkHotAqAlyqnN3dvjrksYXPNIvtW5wwsFREEyy/fmw2Rn1
DeFDSSAWD11h82lnyaGDyuGnmn4TL8ONKtG0p+NAfxApcFt96UsPM8GwPi7DdNsa482o1Vec1lCT
OQoE+hivyEKngjMgNi4iKFIfERQSQtvKEKtjXrAvSVOTl07V1UFKKJK5ubRutKJStyaiqosf1cz/
Fn7/IZLZYDDz7+q+/y6/vn+tfin4fv7I3+o9SZwjdmoD+p7xM63nHwWf/E0wu7EwcpqokzFz/n3y
Q8Wnoy9l6KNT2eOIYhr4e8Wn/2ZCdSbunhKS7O6/OPn5c71nO2fzscHo52wz/PMcMzdak96f0A6E
MhDZleUbiTr0b/5DG+bPDQrerGTvZ7rF6FLSPv+1HaKMge6xmrUDbmXjEWwWQpFJlzfVAoL1PwxK
/9x64bVAkVqQ99hOcMedEWl/8OFyLUC0zFZ82IzGu9Gdfr5ybAOHjaJ6ap2KGu0PF/z/0GMig+ef
PkVymKm/dSB/BjhO49eXXIvB7gwiJQ7Z1tOEi7tmvKTpxH7R4GOwkXQs3rOOldrc6fTC0NOWMJD3
HGXMet/ZyUTZMYuFMwCP8JY0soPXrBxr6N3p7zWuWwYn7NEoirz9ovpsXxG1yzlsrU9ISaq7soCU
Wmr9+GSMTn2CT9ruYDhn1/E2Ztci4ZAZWkmd7rcOoUeWDFSC41DdmUBAvuOiU89pIfpnt02u9GnL
osUt62AiieSgeBRfCUGXK0hza7ozh6n6VJZqbijl8ydTJ7OtJiRkR7e3RoJTzcE5sJZucQxWVXXm
Xs469mc4jBHRjmTDjdZw4Rpjc41QDC4KoouveploB+IKEIH32nLoOKMS8rF6scPQ32y+DRJuu6Oq
FT+RSidf72iy+r0UO30w+7es0LylCNe0dwcat9uSLMObR4m4DZdp3eY7t3ZRxC0x6zzQUzDS1L5V
/T71bvuWg9h6yb3CvPfQFaTBog/eRy5hxvmwZZjwVebGERAh6LrrZ4keBzd/+l6kpaRJW4vyhmGF
ZM6CluLShUt3saELfZabgggaZz2y8rO7K1f4sQTC5hsoL/cpHYUgXvPtPmUixrFC79/gI867ZtXH
nZzJjmb+6FQffVWldF7Sb1uft2ECn+IiIRAZ4aCy0yoa+HA4SpRXXVmpFzjX2h2lsLrUFSwUf1iN
Ak38rGthkeWx7msN0A8nI1oUaiKu5nqIrC0rLvU8mT6SwRnfC2PLy0gliuBsbcy8Ex/BANLN+daN
JQOLpb+uSx3Rq1t+6KTeoW8SZEmOq18wwfQGVDtd3JZ7rZUcS1HiI1daOBMT20KoaEZ1144XudYL
5qtjAhNAl/lX8AMx3+x+seLJChECb9iZnO4+Xkrz0kmHW3tdFlIjpStY2tw9K2ok4OikbeTG/H2t
CLO2KWyvIGqqd6JXtoAra7+3mN9ukG/BHFDjeM/hSQswk953dI+iyVav2tSTOK+IUTE3NVxrrlLR
4pFcWdceeS2GN++2StzVS/XiWnFjHjIcALPwR0wZ27fayXCa8nhGzOJMOINLf5MtcXoK+WZYJFUB
r8icKMG2snPUpVzKbT2Wng50Pkjxxuh+rCFfeeboCZMKd/s0EDGltKYLp40c8kcBOSoZS58ulpyX
R3cb08gzBmKibYTiuGZi2AK+3emO742yrvfLrBz3ddUEjD6AFSb6eLnQA85KbZO7IR8yogiTagTY
VCwquZ8L+0zza7M5uXY6XEN+U/X1cpugr5eW3zrdkF54NDSoPmA12W9mi+kKqAEd+zRaeojozzlE
IHuHvtx2P9wVabmf0mjRTgWR6lP/UFQYxJF7eUPxptlt8eDNFVlGes023FSufZj1sXx24007I3LM
mBzbybGog2YaV4uaia63NQo5ezy348y4uzTW1T6Ylaa7SDI3tH2V8oxHM20YuQzd+X+7sUMI+zYt
32g/0hCv0QvsMNpYx4a8cYavApF2MZXi2A56fUKC5UVjNak6IM4XPS9WgeaiEwJLkEsbdIfwoAmJ
oUId3npjUA86E0jss6jt4tj7gj2rCjrObw9qgLPp27U2tSDplorOkmi/C3REl7yRLNkV0IhwEXiV
CgGOlWnUw6c9Yq30bko7c76W1bmFaGF42MWDW91pS+Fiy2SsWwdAfPmarY3VJ5a38pmh4XpbosSA
uqmq5iGpOEL7A8cIyv+GYGHu2/J/2/8/G/X/4RRo0v6nVf6v2/9XiLO/o5j85SD4t5/6/STo/Qbi
2KJTT+fNQDPHweVnoAvegN/QkHlMqBzdotHv8Fq/a4C83yxo+zbnec4zv/T+hfWb8DzrTBnW5Vnt
a/+V3r/ByfPXY4zuGS4DKxdBG29QB0Xz6zGGxDsPAWJNMJuuNYTgBZxqtRB/MAeb0VjbqBAWziJm
122/WzXmB5HDvPf7upaoEypSbfG6ITheNyR76HEY3L9AOhXi2fCAeYXLYLwn0kyeKhq8QZY49sss
xHjVAWa/VQv6XsLicjuBva65VwlbrQhmh/HjXsOedDjnJV+4Ocm31Wrflf1ovWuLiLcLfehWfAGO
OV7OuSfqJ6uIJ/dyUEALgomDxYRsvbKmj1xttDlNJMixw/bi5VTN27CExNpyIO11K0hda3pbcntJ
6cjMlXZVUG4pv+srt90VXNuHJEZZFFiUh0XUljHh3vilfeCBtQr6LJ+do8BR8eH2Tffg0JE/Di7a
d3PNP8rO26LMzSjx9I5z00xS9D43s8eNgJZbBy9xfuBbrCsinGKmIKuVMYO1RlySnHKj0dC+rsVZ
PqVjozpSSELSrD2LYQhz9GCWFIcKJKPNtFcb7g29tK+wE66RMU6ucSQpoGsuRuXFzwoO5UPr2jGE
hM2U9HVGSwvxxNvlRTn82Pb6OH+dlz6NNDKAmGG4Lp9BO/sdR9ST4zXlxdhiVKiniggq0xk4XRRM
Yy4QIieSQX6bRm7mqPuuTpgx7+Ok6g/wEM4QbHCP5rgctnxR9IwlStNAxGcMHibWA7pr85UxEUJv
vErq0Svd8vzAXWiO0BKX5XPWIx97AmHqYriZamGuWrTgrBmGvTmBwBmOaWIz4AGgSg/qKx22nn3X
LQ3ftksvqugBmFjBr5UdY47S4zpyvJomxKzuJQcdRl7EHhZFs+QMLpB4iwZVNXBLRtfTSOJbSdA0
T0PbXKJSxTMcNtn6teY+klgUAts88tS7sjesMmohfTtrrgXnYJIjir1Ao3ti0LVDhjA8oWHn+UDE
Zs/L7BK1jmSwbW8wSLBIuhnpePP2oJf5cOz6NKVV1eWXHY+9IzSHYjfGnXkiN2lEH24MEbDd3K/E
mp3EVDa7RTbZhVZu6qh33JomTtcnbzO/cPxBtg1A60wd0QIx5pw5a3dkBGBZ+XHIlve+6ctTn4nk
osPsStZbdfY1bfuG4Qidl2kncHcVhUYfEbcjMiXN0/wWBXyQpOl3WuavUPlyOAhNiyVGV74neqYn
TDGX0Ju25EwZxluQbbjrc/UwZhq5bbgq/Nm0CUfG7XLLu88vcpxR9FrXsT1S7E3f27IlpSO1+HC4
2TCPcMail4P4To0HNFXHerEfOqu8L2R2qYx47/WTHuSmesycEevk4J1o1d8jiTnWKJhC1NNRkvPp
JzgF5SyeAODs5bZe5aa2AtcluRLGB2IeeLB4MMSzY0GUWepqCOHCfqffTsulxouVl+n0QEzElYS8
Engjeq5utNkEM3kl2qrH9LiuVA2e4cP/Enfov+uoWvs6cDF9s7ba4WxvTJ29OVQDEZXedOD5/k25
eCg6U/dODtvlibMqbZ/Yyq9Tb8wPE1VIyF1h3IGZupvzIaI9zkGgqa9XKfKv5Xk3K6aYgE9JB+ui
pdC/z8zOOTXtudMHW2/XQj16cztMpCRg+aW5fqbwcg7gDqaAo2KJmkRuga3F3omq0IoGtvW70VrQ
xCjHOxa5ex87/d0yj/qObUJeNDnYsGBg5PnCvoKraHZxdrXWiOrbnPAqj8W4x5Ro7/Smm66ZzaX3
1rp6V+QM3VP7Mc7Lq7chMTEmeNMNmnYSxFDLrXnr+qoe7snfYHdhRhNPer7LrYLwJK0RX1ORXUPq
4OnQxWiw8Mpm+fhY1oWzMysVPyzFctVqHdRamCBPrpY/2QmOtVKbvw7Ke3US0mEn22EdT+2uKsvV
T81lNyw9cZr5Hkg+zoO8E9emkXR7VIvfMN3bkd2r4aCP5mMbu8xc5qKRYZWSamN3C+1Gw7qfvJZG
a/rsFHBUSPKFRXCGUAxt5GjeFzLlcd4LG6Mqe2mryVssDPshy9f7lUtX+e2cAE0mE/anH7fEvc+E
3eVW03BUm+585W5zNHfFiSSccWfPnXnRA4z1O0jbsE68BhPsVkoYRZM6ps14wPt6mjMYHpBt0Bh6
2jn/VdvxMCsDqJEu81EBc+Gnk1fjevljo8nrTeniLq0EOiW3767KKdMQ9c1N1ALSptByBBPP6XLN
Op4JS/lkiPlQx80V1CIerLlHRFw/PszYzbrMrb7Na30gKfkV1vPZIUe85sqcJRC2m13Mm3U0+srY
iTSWiDttW10DkCOrw467NsQaalzYwHx29NE3f5gS6y2GBXNv6UZR+/RA6jaSJJJij7bq20Sbzxlm
fergnQdynC0EQRKhExqG0e7qszPKTOo4yEyzPXgTWJXY0p6Y+Z4fz0sSNo5HOYAQUXfNZ60u6xs9
aWGyi60UCQ0alU/3da4huBkKdVpn60msevuugeaDjlHVE8lW7mKh/vnhQhai2eYDz1nEqaP3rdIY
6KVofEexwMCxiWCrNQ1fuXZXbel0U6zZy9Bb/Y5c+OYEYuNFDqJ8ZBx1MjVEeAZ/Hi73svvC9ioO
i7HFX89klQh2e3+0sAKAGZrTvcNcnvq5LchFhTGSDfMblvchqnWpXeHjKp6payCKz4P8dCY7CSe7
NWFtWuXXRrrbg7tojl9M8o2ZHLJXWbnPrqsY4saOHphumjOfreGz0TzZ0+KvfMti7LYCCV92XDBU
cQQQ7zpJ1wMPSx8l/YBrKv9o++J9g0J673n1/GINcwQ4Ir0udeyQ28wj281bowpk1os0YGop0Db1
5cWgFDroieGHGurkymDmOxYx9TDN/WiavOZeViajVoAl0x3CNXlQ9BNeNOUdmnFbH2eUnjvDy5Am
eqrIgF2MH10hmS2JckdDxguBF05PWW5cOLXl7Vuv30J7wcUetw4PiMzDRG4iL0xtU6cwa3Lzuras
jD6H3V3mBmischy2y4pxwGFpjDV00+5bmVRGMK1lZtye2TgPbJADYJPJYtTq/HBtC4TkO1GJgofX
oNVv0Gesi8TBoFZyFnzWl94CzyHLc/UpNuuhSlGuk8XlvAPWYW6txsRD/oGD3KC0VMQT70zvbNix
ETCLaj65ExbiDFtWbZk3MYUK3t4Fg258SqG1VJw8glTSDEhRZRjVkl700+KSKzonUDs4iBpXHLQC
EoSfe08dHXP5aGLH2Q9G9+4JbJ7V2K7RxND+GNewkNRqe6h29D1X7kSOw+jjbsTtR0Cvv4rpyzwK
4lwUrt+6jc9NUYixfdzxDCyaQyrq1t/idvRhuZUHazSFD1V6PtX6gqzAus5pSD5lwun3ZetI0l1g
PDHEqpg5ew+bSnfl3PX3fTqLvW68w/Tg0JTHDZzd+MlIiNIuOzOMNWExyGzbEPuhL+c8PoGsqCO3
Kw+qZu1V/YoUxDONoNFQlQIMCyXEN7YUWi/wSGd6DrOPQCT9snjjpcMhf6dLPubKa59WCBWRq6Of
JCn2YnFoVvwPe2fWGzmSZelfxAKNO4HGAO303eUuubaQ4oWQYuFmJI378uvno7ITk6GsjkIB/TAD
zEsBhUj5QifN7N57zncYPeVrypWUW0SDyhXh6EfVUh7K0rr3h9zaOZH5TRbdU6km+1Zz5mubU6sY
eCa39NKsoFZ4ryAFrExl12cNbtm2njXjWQ5MF1uZ508jvd3AMDA/Mmy0kPsQ72uSfZvGNuofRKbl
DVOip7xSIA4aznUJgerfs1qsxejOqIG408Ezr6AU5Stn9MInV8ibKu6sS23RAOkqpFa2gb0CKCHT
zjKINVpho9XfjnETb2c0Ik8AYZO1tIi+rtBIbSyLA49ReVjLtFSCC2SBmYYsh5ljVxfHC9910qvW
fob/PYaVda0m2no+fK5FssDJRyia+Sq9FOPUXQy9DPKyIkGzqTPg8/p0MVL/qCHIDGanNOnb9JDG
fHe48Uz3e7kEGAjt1fDmt0hhsBdNd0Opy3Q3zbbI8w/4x/rNrGk7Gf/UvAofutPoNwL1+77K6ju4
BadijFkiY+a4XZ/oW6UocXujNndm2++MEk6UmaanZT7AWUE/6pn3ZLsx/oZkfhvd7lvYRe9Q0rl/
SvPatWdG9U9lP7dL1z/6qoELDDpLHtpknoPIdG8QILx4qlzXvl/uAHmVjKIhU4QhLUat0MWNZRFH
PXBC05pUB38+NxAPvUi/ZGGJ0mjW7joHYy2kxXFmW0jprRnsBhW6bxVvJ89rDjV38Nepjn+Y2cA9
Eg4Tk2rE36vBkm2/iu38VZZpXm6SROQXti1kKGMJWjloytrFJ1QX1wGmzb7HMRwAfcx2aaJFNcqS
Wo+hT7bq1QAqgtwfP19tq+pp6Dx56Pu4P3Cyzg6+Gxc7yy+sLXCN6DTonbOti+5xqmfstQxwaHen
d2QdCYaqTXea48Q5KhJN9obEftSV4bS1B6t+pKdXAqo03qjj03NWwMsjpvx2nqM+6Jsygl5Jng1u
dug3ABM31TyOO5PsmXXaUzH1rqVtW99FwpgwwTHppvaFaa0hPFNYVfQWE0Aza/ob2qow9dvI6rwA
m6e5MWIZ3joMXvaunN69vIPFabhvbiS5Yhxsz0Uni32dTge77hEtDv1F5IApyiaGApT5XzHPJKSM
uyZClRgll7Lh9HG2xGjDyzf+ADyNQssZOfJR+W8tkBp0B4ygHMd0yzxDHjg7Hty8SAOC6PotyxU8
C19O/PR2sZFZsktj6CZQb++7VLN2lMN0XcwxfcW26HOatnRsWxYzjdVAxYBAxj8hFUFKnKXW2kA3
BEuObidTtdUi/DkBDtBJy5HJvsksEdQLIS5rG/3UZlV7bErzZzV35wkT82qpL4w5uQhW9w3Qk/wu
rfkZaVCulrHLRkg5BNqAkQj/WbvOKk87DVZ6lxgA6JgUniPHxUjqNzvO2FUwLh32Zhy3hdB30UDP
QxLMEig7nrYdgdgBZF9jlSTtj7lUVwQJ50lNKVLRcD1HkPJCjO2pYdLq1XLsW23M15O0bEgB0+OR
VZm42X2MZGAzZ8rm4DIdB55UcCmkKeldyxppi3rNIfC9d9P3xLUPnlXdjW05HhKQbWvKyBNL9DMW
tmJrdeOGcos7WUxEqfTNsOJp0C+z6JiMjQOtlJmN12rNQw0VcUq1g4cWbe6dLKhQFcCxx4b3pbI0
WifDMHhbQ4pH1s57AxgP3wjrTeYMVF/eEEQ1JWGLbnCGxNTRFViLMBmOMW7ElW0V7wUWimsKWY1r
ZO9gwMZrB+njkyesO3f22/WoBC7lRt/in3VXVl2nDoketrZ2pDutKHLSRwgDPzxRXZrZOAFcfyNS
YKvkWyvyXdd6P9GiMlzzkmlTiDkNAKqtq5S5YKpSsKr9T9UytpBa9jUGF72p4NgGjdLQN+GAl7NH
v2RO/Yh4KPoBMdoTXHPhVwAmd7AJoJk06MTGQKFfvs07wHga53pyWSM4XkNPYd7jrOc/YidXfZaj
LlYVLIBxQY+17mqonBOO/lOto6lMx5zDGPCzLZ2c6MiWZQOCEG7FDk1A9I1WzvXOagyJa8ux6kMi
q/DOY1VrV2UjajvneFzF3mrkVN4+En2UN9scA9S0rbVsqANTxLTbHOoE4AGV0SVbpLKiMkg17icb
CWCNhX/Sbzo8IO9NNrpZixWHKW/d/TGe/p9Wbvx31t7/Cx25AhfP75rx/0m4Z/mrCP+PP/mvTrzQ
fVTzkLNxU6PO/5AI/FcnXgj0GrS1UdQvrlr9L51400WTwV95nBg+/oXP8Kcmg9h1AxY3LwdZzRfe
v9OIN4xf6fs2Bg6bz+UTjKjzeazPPPicll2DEH4gGklx1lxEy20ucQgisNJPpeo9skbTym3nbpeh
Msr1LzByMdNnBbq0R4P1BJ3s4iI3NrIGVUsv00UQpryHxEFr6nCEQ7ssukANI9Qwi7zcPGDoOe1p
4Awa7BeSBfL+UGONbHoAH0A1WnUu5MTO0/cJw2XfU8WNDTj7iMSh1w9p4kznyQrDx9SsFFBg50Vr
yn434L5dItuIVbNTdfMhxczTkRmVbWfGY4ymsQiSmCHiys8HiA4kMvqbwayqgZHbjISC4nW8nyEv
venKYDpXtE1/JoMZIpURt8wH675LaDOakS53xdjL3djX+ARtv0wOTh5V7sX3W/xQDcLgXaVprDWO
mtoda1Hf4dJCMEprI9ursB626Vy7LENawQvDckGFlfdhf0tvsnhth0ncD8Si9zusXkSdNQ1z2whY
H3PuaJpXTZbX69Su+pe2tqbncC5dJ6gjztmHEdfiQgqijCREVO+MF2KwK0LWhNw1BgJES3ACdSJV
CSyl9c1AUtwCDYYBjVMjpk2TDfbBYSr47KfTeEMLnS0xSa2q3cZNDcS551bH0IA2/VphczMYSOac
TWUYOKU9zqs+ZQ1MmjTVUJuAjl1hO6/LNRpCgv+cPt8T2BGvAel17DLsNXTVU07ZkdHTazFanQsd
KWUHopHDTzdM9Dcsh7TWbZ7G7SJ12JA+Mr3lgoj5rV/n9q4rR/Ugijo+0RGULyXnw1Wo92LAAhy1
5C7Gkb42ahbzfKrXnRGHG0iX5ITBfcBgp4tR9JsoktV26iHqxW7t3452ReM4rDuqECuibg1Hd1Wa
eUY6oIlbz447pAloPQ9kRhiHNocJ7Nhu+JWnAeIsyXD+e5j3gt5N0/bZLmor4zGUSXcYmPGwvdKO
WvlF2DyAp/mmD+x+/eTNaxK4mUnwBCSHkrZzDqx2xAgaOZ64yR1pHbPY9l4Xic+ub2InXNnNLMTa
7rFKN0yrzXUTVo/0sepL5enzu2zzcE0e1vSMZSXfhzNj8kDTdB+bvQaopVdaczuVY3GpbCT/tOHS
lEkLvbvABkS4FnFYPjlR1WJB9ws8d0n0pUUGwnioDWmCW8oIGo4wu77Nd23pcR+6ocUw3cr0K1tX
F6CNN326/5YxsLKEIqRHTFna2a26rfPQx2Opyx8FIvID6qMyGJc4gx4/4aoI22+pnlhroruGwAbv
uF/S6oLSMt7GYfpCXpIdFFnkj2u/N9waj7AJeF4SwYsntHPuhgbsJ29LXFLHRO5jrf+f3u/Oybe6
bMqf7X/8ssP9r//4hWXx/9SuiHr5d9viTdklTfL2eWP8+Ks/Z9Qeu59D/InF0PnDhfZ/ZtQWeybz
YZtQAcFut8zD//Snmf/QGV2QnuA5BniGv6gVDV6QcAV2RrY5pJT/nlrRtH6dUNOUXWR9lsDvJiB4
Gcu//0Xbh7xu6JgV1Qe7CCnVWMvEvR5X85lEEqgIFWBXqL2u/t5obviIG7o+THkRclBMwmNTU2K7
0hXg35xih6UCkkAvaFd6NIwfPfZOGnXKTjaljg1bxOl4K9By/EhrLO1jHMlnUH2QFnKc11Gch+dS
h/u1LmjEw/+B4yoivR52Lfg+JlK589ABy/gXyTyf1I1cAYtBNpykRd1omPby73+5AunE/lj2inDT
GkMd+4G/iyaoGUbbLt+Lz/2XW+SfiBs/SRs/3g//OcJu1Anu3/KZaTPrY5Rl6vBhxeeo/U5cHtLv
kGvw+3f6FXBjL+/kmgYSBIGYAXHCp282d46Amu7Iw0ALcG2k6bTCRqftYC8lD70hrcUgEt7//k3/
yddbmDqQWbiZPF1f/v2vl1M3miEvGomvJIY4jyKM6hKNhL3uRhs/z7//brg/STUROLsxXv36bkj3
gPwxmD4w5LWzc1Hn8xZQkhhuOyAmv3+vD7XGXyzIy/X0kRAjizN13JWf41rGDH1RnunJoYpHaQZm
HDZyTcjH0iUBRxajf7/t6k7cDE3W72fptmqTNEwvf/85/n6F4ckwjSdRyud/3U8/q0SvNuUdw+WK
FgLni2YCKEWK6qPvKPqav3+zv99DaHDxwRoex3RkqZ8ULHWFzqRlAnZQYp6vH5CVVuMJVrHK4sPU
LMEPQLUz71+87z/7kvivCXhwHETH+qd1CQ7wgJxFpQyhGb3h8QJUYnYDxLwEGMvvv+On98JQyev7
Pipzfl7ioj69l4WVVBA8nxwSjBW0kifCaBiLTKcIzMbT799rea2/3EMf72VTCFlYzHXL/pyNkyIV
1GqNe2ie5kGscZDlR5mYvVj//n0+VTx/vI+JQZ9QteV2NX59MDpHkhtXjskBnh7AsHFgMrgC0L7o
K037IU6SvF2NgPKS1UyvKdzgIYvPv/8Mn+6d5TNQc7HQLZQm528IpB7fXLIYbA4h86G1EgxTlyZq
dA5RoxzLyLPxfJjTv1jPPy7hp0tssAQ5jkm+m6F7n37OPnL6cg7d5BB7ofmFlkt+xCE+XVSKXrs2
VUFTH/cyvappjFyivNGGwuYoxu+CYUP9TfV+fszI+dhHupYfwyTkf+ZUu/7+6vyzz0llytHA5XRA
Yfzp0YKlHw6zq2l7QFbOO+pKCwJ1JX1+IhRWzr4g5Mdd0cFyyWzFo3eG/EPYIrCX8NBlpXXyWz88
jODSL77mNO7W6eMyXZexD2j395/173cttgnO89TinEj+lsSlE9VQUqQkh9zXkd9mEaUXqk1iVH7/
Pn9/ErF28ZO5LrlePCCflvNEM7goWkNFAAPjSiIFkv0iK+1FRGU//P69Pi/n3J4eYGQC4sggBP3l
fbr+k9fYDZZjlnPiDNaRF/ZrEkO6QPKobENDRYHi7H0S3ei+0tqMdoDe239xYYVuL0/ir7crGkbC
AQHf8UPDJvv1SZW1YlBRGeEerXs9HVxo4N6q9UdTIXxS81UzHf39A3uTJLgEMcvGAKxhf9dMOUE2
nRpI7Ucfw/QdvF2jY3yWKhy2kIkTLMdAiWQMfChOKuN+lmb4swcnhpxezudZ1ijO/ap2HtxqZASO
k+zUQ0JG9ZoPxr3dZc4DszydXBCqsphqtFvrKtEeoebM1ykighPIatzf5rTx3mQ46e9o1MNzozF7
WPljEf7MPUTKRxTLObFRvQr3cyOshsSeGHG06S6pNKRUWrBcKgPZiR+Kb2jgzKfBNFWFPAfJIJL3
0PopGW4O65waKwYRmcbnyOTJtmyWFpJPkvcuZvEmu8v+GSGwwMyRc2zE0qF7UTAkftRt9dixdoMF
VWoN0bj57rkQkAraPq+EXNfefSlS7jee/ijbZqXP2ytVa1fPWNLJ9KZzX2crtNcjdPuzu/xtY5d8
DMgEDD+SgVa0iy780S/N6cw+I58xhA+3H5c3dIZ2YxSxflVmFWfHcnZlfAhFhDLb0POY8R3R04xQ
4lRtYJOwWpGdcKrbmRXKI4z9K4IS7kiAl0JnJiEwFSWKazdRLOKB0/X4Ea2a9YVUGKkFRqQXd2Zm
4CFPLV5ngCxwdloV0Ux3k/da9+Eth9iro50/+yQU0dGzH9LINJ+8oq+NFS7K/JgD/31nyG5sRY0k
iDYMJmkeGmYQYZLPVzovZFy1WT3e6X013iaT1cd0WETyVTotSxNs92fBzFNuzOU+BFUfHhk+Ycef
Yq9NSCgQHGCY3czbopfcS27ezshUJyYDIaXXtKIzNV9zW9OZQuacc+BzqylI+QLIY9E7hnTEPTAU
Taze4iHS94yfuHttVJ24FWNiX3EcjhfHLrVHJ8a9TcqGNZ0jTabHzJMbf9bwudTWeIsBvGKc7aLW
GuZyUzUh1m6trK9RGycHHfz8CRuMFSS5JPjMaPSzMIv52OEV2CMkDh+j1t2g8sneKgcQ18S7BWFo
04qZ3V0GDiIgPXbcYe8xXz0GFSsFZ1Uv4X1rGSYNyFEzwg90WsLBOO6PJTBVEh+wm0O+eWbMf5vA
Hj7SbdnGcWVuhy4ujz4PCY5I7CtZTk42Tt30KDOPLNgM0NHUg/81GoRNrW294jsxz1Ge3NZjC/Ss
N8elD2ORem2YmI2SJ/ht+WZqlHGStgz0jkBC1RbDDg0z4QYzIU3xrDuw2BlZJn5838TTu6+MN9Vp
zSbVcpMEEKsA7tYbB4SlLxUiVkzhppLBNHrsah25L7lpHWd6vgx6kwu9ymGdWc5j34cnVJPRSwtT
dxNb03iMZc4CbC1nJAxDFycxzcXKXF1FIpujRoAhSkrnJnNB25E0ladu49PKrIyo+VHpmVrMamTT
FXC8gfJHZnoUoKUEDpHIvSHGmw9USsvUV/1kzE/2bJmIAWTY4Tk3/FMrRHXLQclCEohnA2GkLp8Q
bUZPnaEPD8xwOD+UjcI1pVBknTOXDlOYOy6uiNb7jnm/PjDwHw8xvH/elFP0uY70e88ehnt3mCag
JYQlLfvPYkxSSHYTVeV3TevOgcuTxgSNxARjZWSMypi17aMMkUqRFQ58eSCGLEUFI2krZEdwI98l
DZzSp+P+Y/g1FVsffdmuQ/BNcIAychLb22dXztVaDAmRRdXspcGSFJiuWxxH6dZOjfwE+TnbFmlm
3+nd2GxRq0Zf2jQaTmY3rtskHI7p0DGvYTbmfzXTsaEph/h7ISrWGh2zOj6aFef2lTF40ET6nBsz
5exAiSC1q5xqd0Nf8gVSPXrFvO1f8Y14P1sL18nKKYRBo912v4wDGLidbi+KuA5SN2I0zmPFWO3J
IvQvo1Y5VxIjp4A8DhVobeXuqaD9vT8KA22L6OofitkC9PN0OlatCXPD0s8+vWgZMDG6seAyc4Qp
3F3nSv9KLARW4NAMTYr/NLZoU9TiUUuwzwjEOUd+VP9htDss6Ng/WpTJvfVtnPXmCoiergHxKQgQ
UL7QqtyEDoHOiGyIwxpcQvIcr+03A/28p2xqyruohWqDEig9hGllnLmCydrE4Vf1odj1ts2N7Rdn
h/ZBEAICv4sqCdSG5NGbRV22qtVsP4Q4I9e4kMqd1DGpy7nx3rqWr8RCUzGYHxIz8EBDIF0IbW8X
9wXRK8UAMC5qwuiZ/B7zglO0vMXTxrHfN0tUmo2WFpspQ/mJY5WGv8wK95UILZo4ZRWdRs32ynUY
oqaYNH/60VKO37Tm0F1bC3Y+whmUboiMCvZ0NJh1UJS9faFiVzticlwKAFEepZhani7GHkOaS4yj
dnvrMXgmQKCJkcz4HjaEGUyeV2iwCkLUrxWRNinZvDuS5PL3rKhcqOhQD74QHFhtHQeyoW/ndHAV
LLyDxkwF/aTEd9morzkvvamrEvG5b8+GDBrwBkw8LHq/nDG1Q4T0IGNzBfOB1RLYTzp3JxLFEkI6
0w2/eLLJcuMb3WC4KJ1iUIJlBIlfFE1nFwDHu0ta7HEeU9DSPntghZR6N9nMxSGstndC75v3tM5Y
syvJrsEiUJOFFvSWW2X2E+3/wm2+QafyLBIQ0cL8jDVg5W1C8gsPdltQJhHhXjEdOY+oBy/JYHdP
JET171adeK9R58PoZsakyfWoz97Sqoe16IIHKvJirzEpPSJZ8qNN7vRfplYkFz2DpK15iw4wrcA9
JkNGRgwTnQuwHUJfJEg606jCg42ti5gxqx33FjGnZ2tI5FpmA3tGaUy47WTXERnH4oR5VKTVuBfh
0B5RmSoCGwifZzlDfPIAHMKYAtyFHTD0cWF00B3ivpQ+q08za48J7r2tn5X8bmwKO7KO2qOak+6b
ojaiwoAaWWg5V6H2kq9Ex3Ar01HSQXIqcmRcox73GIDC58k2zDfNUNpPw+mGm9Cboke7YGAuSl52
xPr6JIoEuhaj7K+hshKOk7ofwNl+4mAcblp0l6s4q+4d8zmKQDpOM8srCgVuqvxZt9Fiouy8d3tG
TqmLMUV3PXT7iDjrop2A1JMzOnI4AZiBPJAJDWM3amyELXBFwF29Z9LAzqtRJ6+6mLwPeOF7jBbG
tnOGH+2MJpJaHidBbfjbjOzlIMudo9HkTIeSXqxyu9t6kR8xGzA0otu5nfV0BBBjIxOYxduseOGY
vLmdMVUZeVGT3FltMj5UjhEHRudF57Tof4LxNVE1otNw8MocExq7m4Zu1jGpJ7n3ddoDxthPPM81
2Ia41d+zluxZanx2HQ5CeCFK0Nh+Um3zoW1uMMylN5kYd5kD/8nkwBVQVKPlHMbbAVwbQrLR2dt1
FQd6jnCqQW8sO48QKo6Cd6NA89JKPENe2/xoIUtsFCqBnXBgD+eV/7UmqHZbT8rBG0PvYI6Yig7N
tTO1t8SxtkzXJs4p/gULwTHXqtchn28J1D62pfOk6vDMkkvDSCbtyannn2kVPTNKuwdEsVOcpoMi
lW++ngy7OaNJ6ZJGiCG9CbC3dGtfE/YTZDpmcKXxTiQOBystYpGPjYN0gLX7hr5NO3UaYxebeeR8
y3tUiUZOVxtLIRVBNHTdF4zd38aeqWnaGdvKlchpJn+KvuiqWXBrtZcdoQ+T8DZNpMck5k7Mm75K
XmD3E07Sxjd29aR7ffdIgq6/iZvkwTWjGOCbnwXQvLoXzai9DVowBGPUMDddV2v7eiSqS/MmHQ9K
4r44jVXskrwigbaJEeAnlUN7dCDxIyhdPx53JelFGz2pM+S/Al9t29tkqsb5eG8bjv9dd9xJO2pK
0tBZZX7j6TujNwbz1MIwa0hCintskwZkHOS6VZa+TTSdBxoXImwPeGO5o90hU/WKrqaVkr+SShyg
TRSXiOvsYY9BzNUu+JzcZN0g/V3ymmiaOs1AyZkhKa47IE5elBF5AGKYu7tpGDHYoUchYngUUlBo
SsqiiNu+W5csL/SZlpnGRNzUK3Z0jUicihoDNfEJb/54qdjjnr0qnM6aZVMlJy6soaly9EtKuGq/
af2JsqMj6lANTWqS3LJUJ4JMoR/pbAy3qTOJG+Tx8xbdK5TNbAhfo1yjyR2BhrgXjd1uHMRpi6+j
1xEpDo59buN+KXn9Fjt1bKvmS1X0HB2kRvKuEmZ94GzPS2sOEa5xSYGOKTnCnCNc6qvBab86EpdN
UnP8W0Efhek6B2CbGVUqUtNmtvyDAYAXMboZHs3YpinQUOR7HQkOH5Oaj/f7gF9PpVMfQsdkZpPJ
fgclP3/5+E98dN73ukPZX7qpv3PxCuwBFqi3Jm+pwcbaoEvgEXWJ1QzmK8Ums565cB7AY07npI5J
2YnbavvRKEZqwRiFOf26y2BhyzxROkIyvMcakfWkOg7Z0ZnbYufkdvMFrRpfIEl5RdaR+drQeLmz
Eyle8k7nVydxjs88jPWhtgsghCPnXUDAEBWybiY+Z5raYAROcbByeuEKu9GlWjIXAntKqx1HNWr7
rpNuDcw4HLJVMtMVoXnJYoCGkTF67a9Lq7erQxbqec79r8/ajV9G6o3mX7LTs5SOojef/LpujBX0
WzIS2TuI1MAxRTBNNgzWjayAP9lisLHuzEzIZpvmFbLM48d9p5GZse1T8OPm3MpnSXjNNW7x4DAG
1pbPF6vwp1YswgaNMusqu+WaSIw+ruD/8luNFyIKuWw0KQNLwMiGbUz27NKKIzlsxr4CbGyWA/zi
EhWBY3EHtBYZhngRlheUqfMQGb6GKw8OsZLQo1sX3vZYuPpLri/CgwJx1gelmNw3rpaARTkFiHCn
c88LbaaZcNd1NWj6SyxsK11nbYY7qOG+jzWO18Klz7r+aDwJzQh/zgKyWJ9yN4G3ZMIISO2NViIZ
eGzn/VNrjOLGB+p67BnAv4UxTJEpjHl0tJhH2DI7ZpOkr5GxJ8q3zG3ag19hlUVt0C/ghFqG4p7i
gG9YGA7tr5CYMk7A4VDsyCg3bqhb6i8tNJZkletyEbhymdCvGvdDBl7444E1miz+ns+5esNSwVuP
XdMfJclzh5aWa04Sita8zVMURDodubbi73xiYk4svu+d3eBbEAmlR6u+YQABZs0wb9f0NdDpll+n
bUMe9pFZadhNeP6INEUqg9AwgsxwNmmBnxWamNd6wAOF2noWJ0m60G1hOuHRliafvKXysdcFy+FO
x78MabrmJ7aXu2BAzX9jK5AOSBFgA2deS004+B13iTvr75GeqjdGkWRZMovlmS5rO1yXVKfbTmd9
9C2uVORAip4pCNChKL4w9APuwVqHUO7aKjwmkQFc1DOB2WgLxB7LM2UfsKj+B4p9E3HCIMaXpkzG
r2PvMYVqOJDXtFJVtIEkbrAzqhTSQNMXl3hou0eyobzvqrfCn0k5+sfejpH1RQM7k5UMyFNsd4KI
X3AH9H4VvqaObeNxxLkTrt2SBvdaqqSc/mg//3+hw78w40PHBLDz33vx/7POgJm/NX+F8P7xN3+q
HPx/wAVydIdJhvOh8vurysERRF0wYme3YBDNbOFPlYPzD5s/WYY1wJJI5GAc8Kf+DwGEoDFPXx7G
Ebq9f0sAyCH41ya7ELyabi4aRIEJx3Y+zYQqmt/odzrrQOMHu4Gt9RcO7v1uZqs5yqiyYZ+WKV6g
YZi+k0nv3tBCxPDkCTHcl6Aukf8q7Q3vNMmK4AgucxGajw4KIgjhyinWUWO5F5yKDZLjPnnMG5vw
d2wNhzxyxNdShd6GuUJ6BFzFSYN8HnAk6X7UwNFRcbOrYbxT8zddZRpSgMgxoNlkxkPd4EwjRqo4
ha4pd93ieyPh61zaBlYrialdQ+J+FJT9hyLJYcPmmsPKSpPrmFcdaemhpLepPLlT0vNvJoYFHHWd
0biOGidnN8loZE6Jfp7MSQMRWJrV1sCcshOlEb0slq6L0LI7MTrdOTTEI5FzJVsCeWhFZeFT1itl
/jQnzDNgFKELcR4hniKv2ztovha1oWtuTMvG8lMjCdvZUlffB8SIW7M2s1WV1CgMuzJ7qqzUod0v
rXSn8jHd+03brgfYjGvdnUTQCqP7UnpJSDBXPFwZW87f/GmYXvBamVd6Y9OeZOP64tCVukKDoIYn
B25LUm130kenegdWQL+zAOWuek48rsj4GtEIrjcr5L4vBrLZM6v7zslkldQ2zSVfnYwiOlihhgMr
kdjxyRxfN3Z4zjOVHzRPO5ChxuCoKiEF9XW1q6qe4QNRdsQNtsmpdaxh5+jM6Iw8zu/E7M7I+LSU
8yI5SssRIO1OyprS52hKFtsw7VdEn4qdDmKO6ofq0Q+t5EzTVT8DnSEaE8ty8iVsreYm7XT5YJWW
2pHuZfhIsUt9b4ONwDYgTfM6T25yjiJr3k6uSzqwpjz3vkgYwiL3rLw1h8T+xhkS/Q7QpsswtiVH
JJ0t+a0bRzwxjgP2dezME1MDucuVk7x2npu8VCoWEB2VfSWDbN6P8UROJjaGkzHY5R5YcHQLSrN5
TClpgzFHB5Jr3UEV4ZLxW9ge8TXKeAXx7Jwr0iEYuUu1T1OJLyon83Y7WLF9K9VwMuLB4nas6r1G
lkMXR+1b3GExJww7ExsD7fwbkes/7GrMD9FECZVPuX0oq9CCrcyBZnIL49m0sm/M8KlMtMgyXl2v
eCx7c35umCKQnljo1zJ2OH2NcagdbeDuKBVJAbvEPZ4EEj2c6o3E9/TOJVWCoCzT9L+xtce7ol/C
YOZEPuHAzIOerJSNjkD+lEb8iIyuqPjAZKw9S+ZUbE37DqwE0ClA0se2LA5I9bCNE9pWFOgIQQxR
kScyza6mEPLeDuXemeinOOFcHMhLI9sLFCunEN98xXKQHFygqlsM5NWa8xAd0mJM7yHvWD/msSoD
M4MdMC/qm1TZ2YvLbOGJCBPtSiO4DPhBXX1Vx5mxrhyh7vC7YdhyqlNV9zSFfX9rt2m+Cxui2Uli
k7tKXvsw7F+0cCCn1DHFNdUjc19gDWsCOej9pdD7+puJEXTxvawJcnZ3BNiOGxpNHbWMa3ovrTtV
ClXFgm0c3KncFBynbuemzHYMkeAATGz5Qd2PzpJLBjE7CidgFHODVrrsltgcv3+KIIxiKMloyElE
wCxzTUJGWZfPpxK71Hli2rcRQntJjWU6SiPH3NBhAmsENyGgXeZglUi+wJyC1qyTPIiAtloca+W7
dOL5FDI7v9rkdx6axh4BZkRae01aRkSuWwQ2Qu83oCLjLtVt705vnLwNFNnMl+XEw4kznyX1qHQ2
uVn6zz67xoWYiPgLXLUEAGr/1Z/xNLEjzuAnm/6CaTbhVhrSmyZ1iqCltXqTowK4w1VZnVN9qJ61
MJHEZOdqU1IxbwXlyHo2YrWxm8r8kg25sXfoHm3q0Cu3uG2MH7MbdefB9tWbZVbL5tLN1kvM0IqT
tughECSZv8VAHtE3isl4nSIcPiKM74QAhkS0sr3CIz8+6B2XvojteU1hBah1NLyTx0wdLYks41vT
TQduNJTHPiU0k1K9o/kZmR1s47E9ZP6snmQX7hLCN4ihCee7rKcpovoeWNzU6rTmOq2wVnY0bp2q
xMHVR8bRF/+bvTNZjhvJsuiv9A8gDYA7pm3ME4MzRXIDY1Ii5skx4+v7gJKymMwqZVevcyMzmUQG
AoPD33v3nhskz31FHnZv2gypDF63EY/4sWYevwP4ONAzqJT3lNh2tMpguD9Ck/Z3rExMUxtzNZq2
dTVhyXotpaMfysYlxBX8wqUR5enekgBx4MrVzCJ69z7oXX9j6JV+G+I/5OMcEsdHku43AmX0WY3g
igkWfdWnluUfvDLcinSQCAEEYymmWOQaAYKgOWgSK5urCBcrkapWptEBnJ3vWRLp17NMmnd/HAd3
LWO2CqJ1lY5LbNDNdUWDf1eEPNJkWDgJYORaMZl1fLd680i635MBYC7k0Gsn3Fvr0c2zq67Lk11j
tU+WAuzDWgvOwW37llad/WRF4Yvut2+Mep4Acd9gGkIEPfU0u0SV7RVBp/TEozvM3OWhDB3njvQj
84EYmPwVIOPwRfn8YJfb1DuYaxH0H8qAb9EeygpbbrNlpoU/54KtFgmYpD0lurWOzKKRa8xm4WmA
t7RiaNO6V1VTjfYjSQVvLeE8LuL0ngsH5MsEpdihFPULfduO7Hq2GWX6BfMvrXgqWUDZe3kdzlkf
hzsJRtnB1RJFvGFsrtjkJUcjGHPoHRETitHCqQ9hPYbiH6ZHJ8RKdkfYbehv0ylJcUIMNeNcZh+N
FX91w6HW7q3KH6y1EXZMJwstSsiFdiJBn1knz4R0rk1n119gwvULhTpzpWNygJcjv9Ct7Xek5DjL
MWvaM/9z2EDTYTuZhjRQ5QlAP/NASE8YnwLeMgReazv2Ivf5RBZTiNL3wBtEuw21KDgB/DOWAYj6
M6L96qy4mocJZADT5v5FJt54UJ6tLWqptVsDiy5koHm7JSZKXKQk6hhFNCrg8Njjqiv8ZuemeM8x
+0XbGsrpEmLUdQZweBVXWrCfZNDsW9/HjJ2Z0aHRg5ONT5A2tlGegPQ0qzFwqudW2OmSyF7I+1WH
waqpvTUBcbgIorRY974sCYoKE15kflkvLS7zrsVDQhPXzLb4/PQ32fpso8ukjAZaDq4wvpLEZbtf
6u/jjvb78MOvJDsOuifvg5H30uSfIu5vijhhsaX9VRX38E1lRd58LOJ+/MyPKs4xwOdyB9pCN2js
WoKi8IeLy4GMBtVWx5lnfI9Z+aOKk5B13wWilAUwMT5WcdIkidFDAyip/JA+See/sXF9EqGZnmXR
nnc4Qj4E9fSnGo7Sop1IZ7B2rkt0eRbiFYyDSiw+nJN/I8+e5VYf5VizFp/vKLk30eQhefuzHMtv
0WKJIvB3GLpyZAp4yxbu4BeQnmhzMwwWe8borEdEN5ZPv/7s+Xr95cMpo1H3c9rIJ/30FdFqM3dL
XG8XgHtLNo4CpdYNyNIzi7QSopWLF3RCpbeoc1Ys3k3Rt0FrcohbiqovnVXIYwtCu+ncdCkqrTog
FAxh5Me5toxTJC3NqHiZszO6aGvHv8Fo06/+H1/CkXwBC9IAN9KnM6griZsHLNoOQ/icMIe6B2sw
aSROP95XgrhJ30goC7WM7hJi+PKJZhXNrAIlFeNPb05wMYerooaxoXcTQHAvpGvqJul+8LoEmiuB
BlnUNpsxn+jEoc2L/kaW91mHON8ErgP12EX07NifVc81Xcd2ZMiyi0TZrxS71gUWuJHeWfz267M1
i7U/3274HFGSILCm3fHpZFlEZpCEzSd1uO12Y1Nx8Wy3OsDiq64JF8/+xhPw6SGS8zfzGE4CGEY+
4n2O7zKNmrxiLeXzgkhds6Kwv24D7/Trb/Vvzp8E3Qxk0UWCK+QnaaWn0JOnvebulNlHW+Bjb6Xw
ol1Su3e//qB3deSn82eZKLcdHjya9Z8XhTgwTG/eK+5MxGb7ySGMMvS4Z8aRCzdmQgF7DZkmFUWT
3Iyd5Z7KlHRMyXDqJqS+OBJTWV2r0abJanfg3kvc5HNUgph2QUrns0jJ4Iu4N++7wMnpCyCs0YhV
hhq9kAEfMpRgcw3XxLlvsnHo7Sna/fpLUmF+vkswUuDUsRyYX/TYrFlp/cFU4eOoZ1PDsLsnWnWR
BUW/dwK/3gPgSjZFwjjCFsXbkCptZSVMxbh5412axe2mM8pmw/BNnUm5hCwI/pCyL9e/GCaplxas
/Wenz7IvVmWvsU2Yt4aXUeqilQFCYPvpnalTL4SQKFdNFw735CWbq5zgxG1CORJ3wTPLWUIRYlmX
QWtCn42K4sjbJdxlpW+uRWBHOw0j7LKA2LIOyVvb1qJw75RvxfuY7tUqN6qQWO3Af2WeYC+zOqHr
QqLmZQnhqVp0kyNPmVul2863LSoIU8KGRqdrtzYIlsYIil2iiuShqfNlWuWIXbJRu6QCGr8yVp1j
h0Ja7UkjtpYv45rAhtBcYuSzV/CJJdY9od+VbQ2SOAiTt9IIC+DLujeOVIywoBcEDZIgmofDI/0D
SsHMVDvL89J9PMbDaQJvdGkjuls1bpR7C5FFTFebnNoBXuILYtO1NiB3CP3km5Zo7gXMK20F6ipY
a446ZBmVX2ob1Toxvf3Qafm58Eu4FEPeN4tAAZrRnHwLp+U0n0+iF4gPJRuSnWHRw/nLxJM1T1vl
EOr7IAHrLf1yvNfSpGFGxQjrTAnuA1LugDLrvF+WAC8EdBXP3VMZihfl2/VVzHnK90hSkEQgE7xL
5CYPS+6IjjiKthLihUZMsUlCxAeiHFx4Zmau7vMRrl2RDD2XBtJDPRTBrh9bBIri2vTRs7K2dXuC
ROjaUOW7dB3Mr0JxzRWdh+tRpReRD2uCcKVk1QVpu2p9Npch2+tZ0nqATMF+OpAQd7whuM1jrAOB
/Uyqur4Lm0a/8Y1pXMfKRt6SvJhZTpasquOlFtveQ8OAmC6jMk7O0PaHnKJiAR0G+7EugkXLtnjR
dHCyHU8LWaLafmnMvA9JYuRRQ2uxTeAcIAF1/SfoLiMHM/ib0Ewk4kqUZwxHqo6bq+udFa+hZBMF
Ln1gbCvRCjmAuVX1XBsS6HPCbaBDtbTGF9QL+jXCVgeEMspdc6GbcXk5FfDeF0ZtVMeRpuk+zId0
Z4hI3zkFj4utjYWeINM2mXSuzd5EiAn+Cg95CJpPj/NX1cngMfaN9qvt1OOj6FR/yFy32ycdlM0u
KOVJgajZQp/D7IpheN8S43ypjQlYi3SkbGco79QGLWTPmTWCcysy0wM0Ldo03MtOzzdCJ9dNhzK0
lmkhyaRpaeiJNkKtUeWnaKDGytH0LayCv8Zg2hBNUSsevFJPVnbRkuFu43Kvah1xfdyNb12j+uKs
k1C78ks2BVM30pYqqP1pU9GgDHhzGGDXF6belnTXCNXlG6uDYzcmpGxik81QH49To9dfJq+Xl2hK
9DOt7KpdJX5jk5dVFt03sIxgMpHKwUeN1WvokG1Fqeo8hBGxNLnloPXT2V+kRRleJglOPL9jy8fI
fuaxeDFHBzGAwt7A+898OblJA1k9xqASV4k+9SvC9oYrNO4jojlD7HtZJZsy8NqHoqH7WUWga9/H
1GlMNnWs+JJVyfbLht5ymDzJcY2iPIuQabFTk0RAv5KgOlsgcI0L0Hue6vjmCRl1np71K6slDvY9
CFhakg6aU/pgo+TEz5heWn8JbJtsGSU4kqT19G3XNXwlzTaCRSOcKUCvHVtr4dFmNVgYAN4S5VQ2
JoHAMcWf58AuY6+C9teH1Mc+Uh06jHcLQ4TjG3vg7iFCIL4WSD0OMdnXGFKwVm4NHSa5n2vWsVGF
djPyAeFKS3nzYsWBPABf3Xru/Zn/6tthc6MTjbDwk6C9UTqRY8oJjUeYzMc6IRTM6apiW0Ma7UEe
6+JoDfqWoSv4ZLr9505UsI3CathniWkvuzQONwXao3UB5cjwNXPZN02EBry3QObq6MBzj7SiMOi2
SG3GcMvpd5JXSE1VeFJ1VpEgPFrNohnyFsU5VgaQkEQ0nTw/Q1QnB4YmC/KnZHgeehPZwf799f5P
wfp3BSujQrbD/3nseE9L/0/V6vcf+MgcsXR26PrPoM6f1aphYK22dSpG3HwYe6g7f84cKUnZSdEp
/DhsnDkkWKmpVmZ7J8Cq/6ZMffeXfdiSImJCdo+/l+qRKsj+bLstiBwKi9EdL7x80iYUpj3alE1m
995DlkmxT4YhIeUrCMpjbcn6qzGOZFCxWF6NVa52qoKVT+TRcBVDXlwTAzfchHTHr6gT6nknAnEf
uBq5yHrbQe7ObOn3N5ozDjlQZK9DRngf+gNl4q7NQDvZYL9pEeqpr116mexw3kEwQSdkGogj30QJ
FbfdIVBiwLQPnNaI/L3vAOk6wO6qOgZRnORbLS+cOYaaDRyQ315NR86lFJduAtCDfUOHZrUkNgG3
SAC8W05jc6MyCRKoT6OzP6duVI45CeiItn+XZ2Z4h2JJsEk0SAKYWu33PsyiOzeWClpFFsbXuK3O
zaCq/UT2E1AuUpb9qPxWmQY6f9xPETp4pFle0YGzQ2M5oes7xGSLWWSdTElP7dn3+FKOpoPg0VjG
yGrOYZB02n7oi568gkQLxlttNMj8XulBEhMgKEvLdLZmNMdWdb5eNNXO0AMfzwHNXLCww40N5lVd
lENd5FwE8NQz1uWfBSFvomb8mwXBYtf8q/Vg+ZJGb4XKoz9lAnz/qZ+LAk8+pbtEV0Da2VxR/9HC
Mkz5G7AhHRQdwUCeIelu/YwEmBcFKitWipml8p4b9VOIYP4GqJsmAH7Ed0yR8d+sDQaf8bHc1y1C
jUzs6lSrrBBQB/5cyDGqKcqqRZqW98Jbd70Ph6YQGA5hbPbdNTE1yMUHOvxrXU8ahn2yu09kzWCh
9vLqy4ezd/V9SfoY5W3MZePHlYqjkbSaALtTOM+RWX8+GgB/ZeKFbcdQNjfOQYKoYUFQLPjuoWPO
uOh62T453aycU5nbVMsKPTuv7al25NL1nPyrxy78kt8RgqbGlXY/WZprbEfb8r8Zo2YMm18f8TuO
4vMRk8sNb48iWMfd++mIIyfk2o7NWQzwT6CtTel9N/fyNgwY6bt3I6j0VcQABa6yDe57THSxzejd
GCswD81XJgC1sYxAAq7qJiLmtclC6n1HWUmAHisOr9g1HbLam7XcGMYf6rA6JmkP9T+qNXuWOHbZ
9tff6q+XwcFoBOaDTpMBz+ZT1w91bdAjr63PeeN7D/iikSPKhCnfogR3cYU4xLstfSN9/PXHfmrS
0Np35vcgGRjci/wxH9aHpgLrfSCRIedka07G2UjC9pzXahm5fvjw60+am1gfr9r8SUh8kJHSfuKt
8ek+K/GNTiD3i7MLae6F9xuqD79xR3CExBqwYU+npdBHl2hAYfXZ3900n7onfFFuFBMchZD23Nj7
9PF0lCPaFoR3zcaLF7oi1kuSzsdgTVlN65RibsTyEW77tHrXgRTON5w/9b6nPXIabKH0pehjeNpI
/7N7gaGKVCV3HL+VGvRdXZsyZwkcS9IXEPb0AzcHFSf4Vvy7x/SvF4peJMuGQCsleVZZ0z5eKB2A
dG5ZvnZBVG32EqmG/SiinIbxKcqbPDhg70zIAQGNPkxVSHmDFZTXe+e8YScDJjuGuEhlEXffIgW8
tbOY/B1+fYml9ZeLTFuem4j2FGsrT6f481HaODR0FTbiAoJW6Xv0Q2jbbod3JhI5rlT0Q6Vfd9lI
FmQYQupUSCNrU5Uk7YJWStIquylTC96Sk/YBwbZZsYcohazSqsp7e0Y0gZqEG/nObYoaMft44jo/
9zPYqZoRTwEJU/SD38lPZhdmOwtK1g1NhCsmhmJAKeBUZ3Ie7pp3fpQ9o6SMaDRZG2Q7TQs0ifEp
DcFOwROTh3BGUU3vVKpeD9nLcM9HCH9mblU/I6yMGWY1xcNrWVfNbQt3e5ZBNQ5RQ1WLcsg076rQ
6JOt72jwsZi3+7/j7YKaFeWV9tzOKK2yrM19QqG3N2BtfEV9avPcz/it6J3E1c1QLjXjuZh1lluD
Ledl1WfDWvaq2hjGTPRKqWKDJXR1FwPYDP3KagH+q/Qu0bVABGOj1+x41Zgkz8/IMLdx0kfsOCEC
Vq+8tUQDWsyLcaOgaZheXLtQa/RGMV33xCUKehj0F3OGlNXvvLLpnV2Wv3PMhhlpJma42fjOOVMz
8ixtRLbLQZsteAFBRIOFBh0tfielOX5PntQ7P03OKDU8TlDVFHy1QM6ktV4AXYtqlOWLmDup2Yh3
LtsgnOFkJ9OU+tdtXzVZthgjMlLV19APTXN6qjEjOxn6HcVSXryaYxY3gk5o07alfm6SJkuGA8aV
adt5LebkTEUR7kQzLW51RxM088jEAIGGqG5BqJ83cLnooaygLfA+JFWvr9Z2gsV4qdLG8C9DjL8O
ncfR6cPVOKAGP9l1I7ijeh+tBohZ3oUbmxQRHyMpSMJgWaFL4oYTCXmuuFIUKO+KlxcQ1y6ySb5i
kgbM2Qf6tixqtsxLgit6H3EOAHiiItgVbJi6kxDsThYrZk4vql1mocKV3dVjUF/VkZZl6yKI3Det
7ah9V5hXmm0k3dY9kzoR+IdcOI1jETk91NU07mqKGDJpSG8nXd3HbF0BmmO4tBlTOxt3ek0Hb2mh
gY6WDg2sdEt6Lr5MLqv5RSuzyVgJYScA4ZJM1y7TWCd7hOZn/iXOMo+QXOU16TohJv5maskb24CR
M41j2Ic1QYBOCG5w62OTyG95GQt27wgKNm3JEayLJg2mtWsME4KgmG7+ReaO3Noaj4pa+YbRHpQg
gGYFhAC/jpPDq1pEDs3jBb4vMX0jBxGqvMsBZCt4I2G1NyCs7YLISWbnWlKJFY4bILb0HK2F1qvS
u4r9PpZLEZGjssjKeNKOdOYg25cYOjlcDxq+MYZTsQ8jow/WiSdDjNz8v8WslCThsQoERN0+0iba
CZH2rGAowzeOeI7MszERJUhsQCc1cTemvdme7dJDT5l7VXNhtTmvpADWAD/gZYKz5UehkT8x2MjD
Q4W3b9jUvTVFR6MJmjsZm9aLNfizLtvg5t20+cBUjbBb2I1Za9BlTUWV1NSf/joyouop7Xt2FnEQ
d7e1Zfe/lyoUu87pA598B6bLNDl8fg/U+BgasOqM8zSUQl7XjWXcGXBwgcIiDCF2GfYu6i4ziyPM
RqaJ9tQJavMy0hwPg2k135xxXAEYJqqjvhpG2ZBXU80wSlKdOLACrq9x5A3mPTAM4e7OWCXVyjXw
ve8RHfjmzDROkhvTzT25H/BsthcNed5sPlEcXlmJZg/rAvlTD+Z9mshPNBk54tFw5i8/H3rP+sRx
gac9Swsb3nVbIZrD41dQfHtJx6NTpkhbrnPl8Mirll1BwL+xpppNHl5WhhzxV4oy1LncvRrai0wj
WWaBGKYaNgNED7EeGRbPiwYP05JvxAKCU2zeJzd59uADHDu4XRQxQA6thPtiDOyXPhccxgC9+kY0
g14fA7a5MQzSPIlvXd4W2zrXjXPlBdWT1E1EsaEMI/NQ0JJujz6hfN1qVLTU2OCOYluanFZkHNX4
mqQYt3Eu6MWuQrifMIrKgnqX+Vr2NkJ5YA1BcIE1wwZkimhnJI2a9Fbvi6b7GX6+ksLdkSxzo+rD
m4j25dHLaBauLFOZAcse8/0FYwTvQcVaF6xTM+cxmTRfeHuZF0b1LWNBHg+uwS217ucVex1bGmd0
QO6z5iXTV0c6ePTs8MM3HW9a0elsvav4WXmdd6eNbNPpiRKL8JVhDqObjFZOt496k181ZEY4kQeN
VWFfclmQrSWevZkKOpxkAznpbdyRVuo69U5mQ4eiu8cOskx00iMQPydFcZHbgzxpjS6LdVjlWTcD
nkqyiqw6C+/YidRfId2wjLB0Et8Di58Ji9d3bsVbYKxu0Ykb0aNRoPzqcMppyXhfNkLDlwctQqFz
1JLgoPll/zsYTq1bkuFmo3D1dOMa3ZE/bVVb1dGadG5u0shsYnEFL3myzpldItGtyk63LyQJ8QRV
s7up132IFwP7eI7KXE1OxtqB9W1tDGLAxZQSWrid3Iq7H9xF4KxG+Cv1EmUO0RxYSYy7OAQ7yeMQ
eQ/c61l9leOoYIE1S490sGyeGw0tDP+2B8iQJJ1zb5k5zdreChp5If3U7W4qgHiKlzt39LqMBFeT
wgFcaiSahHxWVYbiyhz0lISKofD4XsMA4SlRGqPRjBQznFV51jYXKWJ1ykiPsWENehquwqDr+7GS
PPejbTsRENfQ+U6g+qe1+jedFPQr8wz5P7dWj4Q0tq/J+LG9+uOHfnRSXOM3wFT0QqGvIZinJvkh
BXK939hOStQD4Odci5HsH30U4f027z8Zx+sCwwdU6H8ZOmyiFdEn05L9oSD6r/oof5ExAHLGaILh
npe4YX7uA+CZCpU7+cEBTgDhW4LUt+vewC0JeJkNDzkvB3yXsJeHfVlJ2S9igPc3cB6bnXKybisq
o9rqTYSn8cNp/DfFmvWZNU0fhVNCX5q1mWG2/pnnNNSIEhMTDbFDnVVcel6iX7qT3XIMmm8lC6Mt
biMDusc6UpBZAkEeUgk9IRu81v9K6KxxXRuWW6l1OTqZ82UqNfz5YdU3SxnWxhPCpwa6cdqV+B8J
NnZXKfAO/RLLiVszWbYbdBd94k8rMghycPxG2ssE4750EnUfAv4FkqMBzwGLkFY3LhDDcSWZ+maQ
aHLeWKo11rj8QSAoD99xG6p27fWuuMIc3N57BaYSSo+sW3ipmTJJ7WPsFWOm30hfkEPTYWgm6S8s
0OqzrRiMTeeT6HBoCExhSkq3lp19yws5n7kqMHXYavgPgx9obC4ndSAZwti2OF1eQVIrWtbWsLLj
GtVncSgLu75zUBhfsVNAjlO3zdHHLHgYtE6j7UOXYQFbwD5XUoynPAg3WhQz5Axbo7iBp/KkCwQA
WlQXBRGVKTkKvg9jTW+t/kILCu16ahOSHx0MGms4KcMpcCaU0EF6qcYWje7k5c6i7hmmbQCcyt+Z
HuEELMN6MWA7mpat0CP7BkFEedPhcCT0x82uLBQMYbcUykguRJ7W4j4OFBFshhYRplGt5ejjDffS
/m7UdRgvocj3g11aW6In8k3pNJCEDGUD9he6vZ5yEEWD8MFETQhCkaNUjCWhX0jUo0sAhvY1Z706
unaioGyl+iFAEYSy2nYPIVCqYOXnevpYNkZ9V8x6pqqnk0+wnVbe8naazgLx1YkXs/M1cEJ7I/2m
WmMlYu1G5bxMxw5KOJsDwNMEAW2mqqc5id4zfEm47RcMzoZlw52GlDnoGfN1/ZmuBglufd2uUxl5
W1mhhm00IAuIgwRfqBE3IWM37IgTxm0VhdzSoKOpfLoEzMtUSfvR4pcstSHVFr7rtWvL640XM8Dn
kKFd+Iac2b+oslCu3GFQO1nKrl82cWw/1QRRk4PMeHFvdnaMbK8XI+6IBi3PtisAZCwcqyaF0qwy
x6SLQ3IQKltvXKUBBcgChpF2h31p9lxrKd5TKLFHr7QKaz1wHvedM6l5n5KGpyCxc3AAPWcPFSxb
lS5eI/MnNmk0LULdXV++ZliabKwevbpDlJ2fPCjPnD4EhReWFfsbjAP+0nRJfScYx52zpVPpd9sO
FHe6Mhuvv3ZyPbJI7ijsfdKoey/sp98dZA1rv6/l3rNnrIdNHjK8Ra04sxL2T10I43ZRujaz5wy4
hUF6uUpAbfc58TRFrZxn4L9eu7Iq0AGLAmNedxZZycbbmLBiZJ6LrcjoiII6jYWDsMQbu25fBGDQ
MUTRuFnGmPEvrQJb+aLDK3pZp7K/ttmHM/+FDzcsRpCwl3BRym1PiFiMqKYrtI2qDVInSzXZZ5vl
4JiRsYILmkDYBx8JzU3UEo9LcpIpLnziNU7k52FYdkSlX0ZuXNw5hQn9xGghZ+vYaU4296iHjmkM
D91kqQu0EiG5J31yTx2Q37lWg+Z6bLNVVvbJmuWZxRf4d/IaB7QhFhGpXzivhbIppcdUeywFZKEl
43/vxhRgfNYOmEwuSqlstZF65n1Tk6gOI+XLU+CG6RJEQndjNF21G4pyBR9EU4ugLcIdQg/2uk0V
ymPodTFEhE7ReCmmeOEbdng9K2y/FCR53zDIIzKyVnVwJaUs2Y0ibknnULj6uRh1glgl6dvWVs3B
8j456S8wpmDcW8bQXYBk6PDO0JgKSRVGMkmIbBNeIr7BxGJ1NR+XBk33xvru3SB86TcgdepnshP5
iMDTp5Nkbd7QDIn3KjGHddVb1Zq1YdgzpPAfu6Qz+IObjnWeh5wIcBh0GOPSBXYSGgN6ZuZL+FXO
yQgsL1g4oxnO8DwDJQh1sb/vmqo9NkAm3y/bTnPDY6YrjQxxwZfsDGcNPeI1FjrbUBd6VVIN4iEy
CC2FhulceSJkqyqyV7OqPW5EKxGXg0YMgs/ST1vkFIyu/8p0bo+SgawtSxvInc9A9OhoKUroP+fR
KpytLDSIFBMK1cucB10u+sjtzxZ0r6Vptiapk3SnW8Ufkatrz3GfoBI0xXDE7AJRqC7D/AmQVPfa
ibQ+Jkj3Vqivh+28L/mdPJbilbvUEkuJD4+lI3Y6d037IjwR4cCslNepOgqXwnFhYTYRZAAgc1uT
hTTKVZ8pT2xGpUVE/k2t/mDHTZOvK7tKfpcNXrT16M3tzEAGpk/KsDbSbQB/D6keGAlOXpx5W+R+
nUawlq6eojpMHhiFcbnCF03GKH90iRpSt2+Twbe2cZwF2VpIchpm5I64ILXWbgjsMsi0AweAsyYs
nkdMBpum1ajeG53r5evxWPCwxPmzsKqM3xl1X01jHl3ZPiWMQ/FBgmttnGqWM56ieiSGCzgcM5dI
xxGewtXnBnHM5IWhwVOtGTYyEdTZyz72ykPs+prDlNslcE2Mgx/is8DUTwOIRnEf6s2ZRvB4LW0j
uh2g+ZA6Vxsou1Rqapu2rm8Cj04jmyLrIoTTuGKebJrYaBATrDymQPWyl5HIF1Ymg7WXknuEc8F5
7eOh+t31KMYouTTv4Mi6nzeYFMEELBbeejSmRiKQVBPJQrQAFxi97FOD1E4uyiglKwnRlEMpHcfd
qTImJCQ960i8VLlEmsP2RH0xY4Y+17QFSadreelf89QidtG5B/w1WdD2oYsVbwIZ0SjeJZgaBxC+
PnqvxpHsv4pUuLfDQKe0qBxabjIe7aNL+gYxq54okbPZaXyhsAAOEDCd7DwPvx9gC1U3huid58p3
421hB4qw4yjRXiWymYNLUES+rWpFkI8WoJKbA4NmuRKoTvgxpXFlRkDaD24ZeWg9nfLNy3UZLVMd
Lg9BB6k+Y78QJorW1ldDCw8L8A5TnsL+vsn+p6z7m7LOeReT/OeqjgFEoV6+Fh+ruu8/83M8rjPp
JokACTHpNcKcR2E/c3rmCB+M8TYF2hxn5jDf+TkeNxiPm2AlGN4ZyFrmYvDneNz+jXGP6THQtizh
zBXfe97DvyZb9ae/fxxIv+vCPw4K3RmuzgAJDC6qMe8zYR0Qaqn7Gm1XloYq9vA7EmrbPqrOk7k6
xHrm4J9LUNGHiMTqxo6sk6Cx1a+DDOOiM6sPR1kGB5rqbiIuco3Rpz0uNALDoGCgBFZRvW2TuBn8
LanWVhSdrO/yGDb+sd/ufLop6Gd0C/c1cXlBm7VDeDK6zBon8sJcR1uE2FMJbsPWlB3wqdDzSwQa
l3FRYZLVn9DF+s2ysBtokbdxNSHrXrsy6J1r3Gdt6F2SpEYQjEd3ZZEB88qWNH5ZhtKW5WbkfamR
uxqgooRq+V6a/vPU/M1Tg26D2/w/PzWrb+lL/6K+fXxqvv/Mj6fGweHEzYgXSDqgzImr/eOp4Z9A
ndjERP/xZPx4aOiFuIJHhURZ7jxdzOkePx8a9zeY6LDEkGICSzJ18d88NIY3T1Y/PDXQMwCtk3+g
G1CsMS19EkUkcRfGxuRVu9Eew0dylPJyZZfQGSlYMXwPjsqaTVmNV2mBpHLJq26JocKb2cjlBlpF
Hi/glBmPPnxpYEZkfANj1PtvA6z6lcsvx9vMNo+N41Xuahq98vRZaspdIf8l8jkgNmkUerBWg8fD
xkmMCGq24Ak3fX4acHef09jC2uhS4O0ceqVy6ceZOtgG0mDyJgnfBeKF81FV4LFsdRwqeGx2JsAW
DFa87Tk4Kktll3sykv19oanmJvcCeQCP8Rw7lfYYpZl2F1S5vZDVkDPMNAOGWqWg6qkRWA81OeJD
fd25wVcSW/mSPt/UCM1raY7Jhh4NMzxLaAxHaB+hBXsrIS3wQgbWtcr1qaFWAI1kVk25qSY+PezM
a1sM4Kyc5qIpcKG1pnkdGe6d37UXhu/li3DIb1lEyDnpyXIEqAl90O3nP7JTMaLTd8tHP2uwIhjN
cMDn+uzZ/n72Qi9mgAOs4ucKdD+z0uIWxuT0lKS5vioFutrELVuqZexT7A+W3IJ3NATWpAmSKe3b
8yFU7Hz51ZCSxNaZHP1SJBppnASq3wa1lz4UYysf6CPnWzoSoIkZom0YC9B9aBomDnr2Vk/lFVKq
aedL7UCwa/WCFl3dEWtNimnEbGMJ2JfetFleoY7Z+e7EmMNqqkucBupRJu6dXUfFthiQNBtMJ0+2
nzjriZbjzqtsd02g2H1Kb6taSNHfA7Jl1c6K2lkyScquTc9vXzW9IqbTqXRx3ZipOGcR03Sc4SHE
0SKspnUa5rcCldFaKDKxVmYhbuq0IWfJ9XMGkyGDBp6cRRx10Sokmn7ZZUPlbUmWwVodlIYBJo49
bEy7bdG4nV0QRz+0xwDbf7vplWbdMw+JjjKz9WdiertVPcL8yqLYjCimmChsDJfRPEiWUT/2I1kH
+wI2AEFscTPC8bImwlaQl/hvo+f0FzDyBDLJXCbrFMcxgXIpiOMsNm7/Wej/L/pBzxC/bHojG2hU
9Nr8T/H2P2yV2uz3PysJv//8z0WfnQ35S3hX54ixd1Hwz62S4/zG3Al9m85w+33d/2OrJFz2Q2SJ
0OlGRYh1kOb4v1Z9fJ2CvAfXxshl8k+ftka/2irNr49Piz5aRinoC8Bmt8X8zT+KgkYKLYNRqL5L
hjlT7i0NtMth9PfxrFno810W6Yca5zYP0qORsLKJ+n/ZO5Ptuo1s2/7L7SMHikDVuJ0DnJJ1TbGD
IUoiagSAQP31b0K2b0qULD1nOxvOIadFnoMqEHvvteYKv3lL/qTV7XMsP3wF+vwGPXh/bfuviqBv
BGTSdpza81boOq6Gy96jrQ3IYIGURDeN+j3TEHGIIrqoARTuXVNU29H8IAaWvCSERxJfQNgDe+kR
E0ziisvUc815E/awgRoRMmNcPRyfBCSOVNIgIJGdoNMMi9/6xxlbkEjnB7VIqhO1UaDpbP8g0Ozy
kOXOeaMP1bxZ9E6SSdgqC8h6jorGqh5nlLstd8NhAjJRUjOSDXUWk8wOimm5ER0HQCY8lb+2duXA
G3dwf1V+jhf/JmLR2uJb2JgaAAfH/2BYGoZa9yOoEo0K0UDzQtnvkETc+MAQk20vC0y8ZcBA+3bS
iHME1LlFA7IduvqFN5W+p2q8ZvB/lhnV6xL3dC4Jq3XGYu8sa4Bw162pH9WnciL5Pc883FT6+KkS
cRg7vTqvEAVs4CoFtaP4sGWX0hOJS0Ii/rus/P8sKwZQCZ6+v99A4g1q088fv90//vkzf83S9H/x
K7AXIDwWa2n177LLc//F8uKgfEbgx/Kw2hL+2kFSdunErLKU4E0wSX34v7UEKTNAYxYnvA+IRvHq
/5O15J1yj6gcii1M71Rwf3j/v3+OYyaxC7no/YHOF1QG+Dpoj4SZ+Oeit2ANunZbnedOjwf0KzXy
m3P1k2WEA/x2FUFXwsjMoxgl8IVB4/t5WdPEi0//utuPvTlsibZytkZqkl7gpuXhP/gosmDZ3ZK/
pL93prdWNhhGSYgLO5l0X5jGuLFIjtgiGW1+szj+7KjAKPiWg/rU+SFxdjGmvGaFApgyTbg7mJuH
bdflQTe5/fHXR0X18cMJBOSgC1zklM3vLeRItfu8sDmBYCfRbM8mkpbeeZsGJ4yriKBaycaW4jQP
UN/KPxaFvxWnvhvEfr16lg0aYr2L0aet74hv3gEd5KzIqrtuDzreAfc2JdvKEM0/85PzKTYDX8zP
IOPN1Zn//aeo2LPU0ET9voU/2HJvVhAg7Klxh21Wl+R8/vqMvhNkf/04Xt+6SdXGbSLWg/7moIib
NWkzdz1BgPRB4Z18IWfvzYtlyZatPCMm4M/a/B+cRpqPJm0XQVay8UMJFyUQeDxL9itaCpgm+hgu
li+3vz6udy/sr8dl8qZmXkOAHZEu3x8XUyl2DU3e7y3GsBtL087jNROV+To+0tL+o9/wt8f0s7P4
7ae9u2hYD+Imtot+vwIbSHFIN/GAQbReB7KSAOFNm+evvz5Ak4X03bNARY2Tw7aoyLkh113TN1du
TnLHA8Pb7TH9iyv4eMVjDOT06MgFVI2MqTcbKO6zRz4S1iun071TbVuHPm7lfsDGtO0nE/DP6Naf
psnSjjMYhY3JDPRuIbywcJM4MPJm+c3CZPz4GNkWNrU1NdFzQTO8u+M8FTtAlHiM0rEXBLVpYw61
bLKHraaRUZIyPwlqT46hxdnbmlCoXmgWT9e94dWXxFZbQYzn9Aph159v/b+9ivZPvxrr8/qE2/zz
7qtlPrwEBisdUu5ka0aJDYIaznvjOSCHm1g9TKmVBQCq/QJ3+lKdpiprz9Gv4ukuJ6pF3MMIlFZQ
+AxG30JMyQjaI/DJjInY68320nQW7YhlS4YgpsA+gpxFQtf6jz1KykdgJlHgI8oMWqG5O8syCWmy
wJ6ThnwifUgR2FuwaYpsH4CkfZaI/AFFk7rMxQwm2FryXUunIhy17gp07HJoEAqwfSws4qWK6FxP
Zv1Jg6a+zyrom5E9v+Wzddt5HaZrpi0HvMTdFb+52v36bv3xAfFsm40BTz3vYAYd39+sE1lVCA/W
i66SS1KACE3w9COU8ft+Yb7f9yTH/AefiEwPfcpagrxPBSSlAnvgknf7lgw5Q4ktqdCf/Ap7uIXo
GDnd868/78e3oEf3wXPpG/urJvhdkaJif6i4Nt0epzBFwSDGI+wKGqJmO4e//qgfb1MAKkhuwOf5
a1327jaNe3olIw6fve8NwLe1xiBErnd/cwJ/+inC8dimWMx83l+yku502cGNxsze6i2jEV87IPr1
rn99MMaP6xhHA1zWY7douLz9vr81cgTEBtpgtWfII0P05NnOmUoMT6qSCOWUy5aCG18nDeDUek/o
M/dS5OnvliXrh+V0lVgxESP4D/Tk1379N8tpQ3rKkg6u2gvIotsRkcoOhXS3E2OXeoElFnGETcbE
XZdfCjm6txC1x31s68NFuSzWCSV+9JsrYP70O+HZoddJ+LH9fscRC03TosRS+yruq6Pe2ltfR1yF
jKS5jOBkBonb1x8KJMLQQLT5qq/TOXCYOIa+V0mE4sWXglH5JXlKJEiNL8ACzaBJu/purlC51F1K
5E6cQIyYi0vYo7/bXPz8AHz6/hZbep7/9dp/c1Ijo/XL2Rs5qcl8G7duvetHET8krGJB3bhZGCnC
DErX6XhjteUJwflHL3XvVev4R3JogD547QBWW/o35MjJe08sXxY7qk6Wl/g7dLxzOOak0lhZV+wQ
7Ne/2R4Z62P7TcOZfQS3xTdH8O7uHDsUZbGcaftqWUw2pl+dOnsCfqHpxES1LPI9jeAs04+WpEmp
iDr7zV1g/fQuwNpN6xvB3Q+kLG9mLcFJpPaZlnQrxcKzX9lWXbtCMUvx9c8SVv6TaxrJJzxtXT/E
QSZNWqdWAmw/VjtTVxIMCZLmES1/SZZMXwcJH7in5bxiQGLjy1wZBkule+daqEX0DCeL5j8x6mwP
xmDr55ptFAcIHx/dQb9zZj4oFga68tFX9m/O+Y9bN8+hGlyzVAGEUS19f9Osu548ylgQmqx4qiIQ
CZAptAVgrVxs6zf7xJ8s27jnGcCxr+cXv2egqQIlU8uiAymhevMxBPLWphMt0L/95pO8H+8kPmm1
cxLCveLlvj+sJor72o1s7qQ2vgefET9lxbJOxmaqCXvO0QrqSBxPkUP83K/X2J+8fYn9Nb9yo6jN
388auxgmeJTpzAPd+QNuxOvJbW51gPTkNr9S8jq/eUG979itT42joxell0jBzejn+2P1B01NRHiq
PWV4ddtb7HvmiNA89FGBNSxfUOHfy7SYwniu2dwI8sDJzW1Dnd3Krw/9pzcTs17eLEwoMWZ+/01A
p8HbH3h+R092oV67jE3QpiCMlCQMJb9jnP3kpQkaniYqLUJbp8j//uMcP8tj5qhc5Lmd9vTdo2Ah
BOg3NeJPz69BJ4M7idMLivD7j8kUClEDR+ueGrkNvGFKAH5nfuBEoLpHZfF04voICdlibhFBVqMb
UOC90s4IEvzdGvljUY7VlaqQohzvuP3+eYWCZAPfzPkyQ6dv8V8ie2+Xi3lYQyRKQwtqYiD2ySqm
k3mv/+axMn72BLMb4mSzb8cO/+5e62I0t1alt/vZEMlr7TLL2Ixt3F2p1LBxLzqS+C50K8gatdnH
3z04RM2FDMnRcJYoPvJg1ObxYkisGBhV1/VGYMegbH59I/7ka64J1URU63iRGa5+f8kSzUtnu3Ka
vTNF6D8FNhGhCDpiL5/+5pT85KMwWgh8yKgUPO997yfNDFU3+Gb23RKVb8iD3RuUiSRlEL/zHxwW
e1AbqcTaUvthVaureulqTzR72wSyhyTe2cnZjc6ytvv46xP4k0WMT6ItwhYRZ/D7utFEAp/Jnk9K
GcCGaCbruzJuzC1vN+ysU0mLXCbzb5aPn55K6mukVY6ByO3dVYsJl8Xbazd7LE9DgD57pG9ONBEk
n99l3aNL4RZ4t9dgp6GjCUEVgoz/3Z3s5UL28YJaHyepTubfDJQYdbkYyWMso6oIHNJ4Qoc9eRE0
1jBqOyrHftoumOFKIPU2D1eKjNM/RmouHk3w/0nYVrnXk35TOBDxoib5CLVZu8gtnEC7OCliWGbV
isOuOCQrcB3JUMUf7NHYjXjp5zNbI8QoxYa1bHF9I2eN88S4d3oghGEhJtvcZUY5OVtCBBLzGa1y
Wn5xMpolxIVSwSTIhFsrComQaZMHVUhjPhYV3bU9vsJSbDW9Nk7lgpNmr/p8UJd2WfXehej6ObpB
5VZUO/5dGzFttSqfNr3w8yqsMLXFF54L0yrskZZmu54c0buBNC2wv5UmD0abQ3iY49ZskRenj6UC
YYMFCGs4PMExrgOvl3BH5zydiQ2ssdeeZwPlJKwVv2YeoRTBYyHmqhk/wYBV9azU8PjQdyhrM6xL
e91cpcR5fHRxRKFmibopWDwh27uaPE+w8J3K5usxcoe7KhVtt521xndvdVl6MerHIe6PbGKnXeNN
froTMKYBMMFrWgKSxvx9tWoit0W0tv90zWRq1CDwe8iSpgimopRWoEQyMPGta/tQev0Nfd5djw/j
KarN4rnQPP22qxyM42U2HbRVQWs1/hUMtB3y4x1ZbtUtSujNIBLcndg196bIiaj183IX98PJGuYx
MMHAZ7kDu7xHftlnk7XDrflZWNq4ZeKk+A6tu3fg5299kTp74S9yw4552WSIFs6UqKdXt8NmJfoZ
Wbg7fFwaB3CiNSGqBfRM5tUjFJOtQ/zAte2X7dbQq/QalREGAz01zryySC7wXIPmd7N0o1LsE4tl
723NuCFeC7sDcslj5Is8mLK8Z1PBWL3gLREq5a4pUtOx6URHAtZs8z/5VU53aRpFewJNZIaLnmMp
6CBnZklEnpBLrsFoJSFTdO868sQtPshpa4xeslsWMshmpuVhZM7mfmHrehuBzXypPKWfV4nrhSBN
HfIpu/bN0RoSEDuICR4Na1iq0j62BZYxl2DkI84J86hmF2XANJyYw+9SuzZ2uT0/lzgun6uUhHRb
3KX9/IzrlVEiIdZIUaLn0tFiVNZ56R2H3gXfrTW4em3tHqEYCVyRRV5zLL2tngHuLJBkIJf0lxAb
TX2bttpw3cSEf6ueMeNoqXNSn9xNMa2RBFr1RTVjffCsLj2kqsTUXnrDm1DkKs/puNDhyoe0W2ag
BE0F24VBot5ip5Wp393n0ksWAnz9/KlEAzSFLkGuOS9TFomMaeMHJCX5ZTNyl2UzLHIvN454TWYU
rp1EjbEQgNpJ5O88ENvINu1ZnXszhhn1YU5IcybW2IzESA4yFIUPmmHt9CzGYK5hCa33rmbKT5ML
5/JgET7ZExnbugQNSibb55rmAM7NXa+NNzg6bO1Ee1ZXNGkbHL0tZ4qoiqoIF+Tk9wld/WuzyMz7
qKzy9Dhm2I9srPSX8EK9nUwH1ODkTpDZnCr91dEj9pP0d1eHil6c1bxkP3XKi51tMccgPkY7tZAF
KedOkMT25tPc7wlXcLAH1ijowmX24IwOXvnWorMnirNUxgve5jakRLOvfNKkPmC2HkkzVPO+Y8dy
75EL8WFAeMrNWGAM7szmtJDoHaQT8mVTWOqJLtyq71Gg/qBRcCcklt88JyATPjW1IPCdXOFntwHj
miHgK47E7OBWwlD5hBYP4INLNFDoRHbZhf2ieDiQGWObQUjNFBZdb8aG64jHGEAoLeQtVanf7nLq
phLGFbARRM/x8NhE4+pqt1EKbfx4jNJA6qLxYVL6FikpCdFbI+vICfBgcoccEqmv2xIdqTid2iNe
aA7RXaE9Z7EJZzZz8uFxMOFbXsRRFGOKINpFklF2ITvPOxcJuDG8sule4Eu6GzrTXjbsRBry45Lk
Cotp/ULrDlDWIMG3tjyq20quuXr9lO9GORFRDjwoviqKenCD2gYayEPU8FBxdWnCN6cc4eUVmaf1
azvE7Y1YyE5WKecb3xURK/iB90RmgoBtxXymcWve1HZbvxItXJES7CzYP/IGYjVnNj2QucGv1WDe
GK1oTrWR+efLoOrXbq7bZ/CzgBBdt/kkSV2Ef4kzDddsVUanmG4Eoq9OffZHZV+JpdFGwmP8+GpC
5IkA2yEa8jNYAIHEqTZHSzBRH8n6PTd4Ldfh6DMt1zDcgC6rkqxiherBKpKpY9zXxmxfpbaMHmon
iYmS7+WLE8MQJoloIckU3AiYcI9NpL2iGeMOevPc6lEYw2A4W3H7B+G704OnZayLcZQerJqfrnUt
vuqRQi0oSm124CTHMbGwSP5u89XUj9knB2VEtOQJICp/4SuXMo7HoguzpUbUgPeqpo1VqSfwcPOb
5w7qsxsLm9z5uTgaLdnMON+SumfmYtp3aZkMj8gjejcYJV+yWJniXtfWH60sce40fwH8W1djcjU7
ANM2xIa2zwUQ72vPUf2jXk/5bbpebtiI3rm9EpQbMfBBuTbv4LZj9WWTkVwJxVnzsmS+1mNtftMX
mZLxggkfCZ8X3UINEMdGT6pzxxr5jXLJb9myTw++zkRmGaEjnBZ0uslWw4Tx5ta0+QjOIxxwQ79F
tRvCKcYqcDQJQoLM5pLALM2JbkVCybUB5NvMx3IY4H8mPXfSAiOZpRdi8BCyZiVXRZ5JIyiNRV5j
XqCJiyORa60rLxmOYJS9KvBV9yZROsKT0sssaMqxeSMezHj8CnweRmV8cYYMpA2PXnPDarFgqMnq
NnDMikjpNrP7L7iqF5trhhhSq2tOi8ObXO31MTfaDaoiorTMQrv1O53VzHWGL1PtNTddhEulb8z6
shvm+sOEreXG6Lz4KnJWMvjKSU+VB61EJasr2+P5rrS4e2oQAuo3reYp1niZr0lIgCfe2FG7F9TE
0a7uo5ZFjAwK+qYdYaZNZHkvi/I64Hx1vB+KYjgIB0x7w2vz3GpF3m8g6aXXjlD1DoSTeoCeCShh
Sd66WPJ/qbquw2iorVeMPvYOX8IS1AKcBTYZVImD5ewNANkbJpoixKvGcwgXZr41SsKy2YQQzSuy
6BEPqSCWR96hib4ggiVlFqmn1DJtG45QaS4b+j96j8kzK+uWj82dK30E6wCyhHXDAvY96al2MTla
fQVVN7pzIhP7z5T2IE/TciGMhWFjgx73aKfdaZhJVk15Ni/0mMRcIsGqU5ygFGKrzxbQZ/xHC/Wj
b0MMyd1qus3lYH0eCnFqUt1gSQNwtliq2VaOUQdTJ86mKRNP7Ld1dDmTfPXHdc4ku11CZ/nYRNJl
WpawIR0yOT950xjf6hXOK3eqDxCsm9AfCQTZpI08eOPykf5f+YHU9GXF5HCSTE3ELPRUOIE7zyIJ
sjxXx1zTrc0QadDXSlHvFPiKszIi40wQxXHDH1ya8lgX+4aMamv049te8SG9HbnXPZSDDY1pdERu
JD5CLnEeYdcUhxQs7oTKfk+7NGEfyFZuU64KSZmOyUXq0biRhnmM0OO+Jno0AuXXILOaxhJ6WPXC
ceBhxBrVbcacVmE840phcyGeMmHvK3uSOx4nFmCZUZ3GDlLM1f/4NuS9+QRG3bj0S39BtVCK+5ow
o2BiD7vD3LwemioeDdt1b+aBq4STbWp2LvvCTdu1gNvILPuyMGoygzruUvJ9uQ1I/IlTFMQVhpm6
JqFOlJkKpjprYe0ACloQyPauw4ZexNnHjFyxE47IQ0fUV7axhYZKlzC5RTefOrg6Ox7FHfyDjI2a
DQ0ucvvLUtjRA2QJthliIIrF1TMEx1166+ntEual5Z2pGYVupCfbxAalnVutfVXiHpVBMvoGQ4ti
Oc6zHC4cW+O1U5J0wwPnVKTuTBk8HYuQZGA0K6CkrShLCy3jMWKGNlz4UZc9l6Zw9sRmVLxyVgRz
s9S0NPpUm679yGrOZ5rZVHXukMLxbome84l8u7VdpNOZOx0iHL2Dp/IL/AvyTFWrYUpIaOEMeDbV
qDqsD9mMCTY7GJPmP/vMTKlzPragdiEP2UvQ1A74XLcijGMYOuMZ1kt7lKb7aizOl6iVzQs71uKl
UNC8MhRyD24BFska+njbYdC7mR12LMWMN3qDwhaDGEavmu3QdAAvM6QnzZKjCAdXV+7BzQ104Lio
5JU2xivoZ3blFe0b8kZNL4slY4CCRUgadvZSlll1YzZeeUOOET7IdGYBzcge/VwoUyfYKUs+N5G+
1IGp8QsbVAAnu83k3SyQaT+37Hi4bilFDpwMkPqD5pD8UXu8UXwiK3hb0jtbCgPESExD8iij1Lxn
f0xlmmNEPsX5pD6XJNt/Vr2iiaCwnb7loqKroJYuetFVZrzmXwEdUoC0Uc0UvRBbRhEuolTzg3qJ
1Ge40lq5MZfBRzud29Vd0QA63agEhOnOxckpd8If6WhgU+H2SEh6J6GnAmqV4AyFvxXL6AWGAz/j
1+QDhKQ653YoMBHXhNPjLA0HxbcE1IJcKqxQaeFWJJi+RDUtKnWWLnZH3ahXg5EEYz2CYmXzym9e
NMK4jmKk/Rgmwp+1vTavW4COCSkUyan0z7NEF1XotGQvBkXkcJW0hVddUEx99DK0Q4JOsyfvg8he
u3wze7yFm76xQDWOwvJf/jiZ9qDF/QYJkpEGiyKYOXCNhRgw6gm5BzcRk3MCHA6r/doUAB5W3dno
x6p9kWa0e1AWpBSY+ZQfavgQ/pXZrEiCzl7ss7nt5J09oqjgEjJvDcao4fhy16Yf0sItz84UKoZh
X0KYTS78AePs4NAb3RB0UCcXjmYk9/k8mERYgrwqcTHe5C5xtUFde/o99BY1IzHFXHcleg76YA46
35FdOd86rSIungO1F7fiKO0i4Jrw7NL7T+aQvgxncdA6/v5SmepzSvUC0xpnJBmeg/qSQlMr9n7f
QlnqfSTpsI9Sc8KMx/OzGbmcy6Gi/3cawVaSXSk7dnR2IursSEY2TZSW2QpecfjkmAArQcHNS5j3
V0DadkTattcjqzIXAJtXyWDpoD/ZQhaEKnabAm3gg5HBQ8csr5+YSbeHseytmzL2pnO0TOnjsiTj
w4jv/48x2H89TL/xMK06Kjqjf69BvcqLj4ksaR9DdgG1e/z8v//z5w/9KUL1wd8yw3fRCCJLxM3H
fOT/vH/E7eJGgn5t6uaa4vRvEerKxuZu+wsC85eY3foXqgAAuzBOGKEhaf0nAlSCnL7v8n5VvjIE
ZJ7PSHaVzn8/CGjho1UTKRgn0WlTSHm265IB9l/ZeQR0VIk8ssfEod9Rv9vbHBqG9pCskW4FW1re
e5PW1oS9AZ1Lo73WY+G/75nznAHNSrPrjmKTBSclMG7h3ZoYcXHWrXFy/hos1+hpWp5Id8h3zho8
1w0ZCQZf0+gIwZAXwx8ZdbOxj2n5YGFOSLDD0Uya3fA12c7TE2zHXTM7z8M4EX03o+ogppo8vOxr
NJ7lDBVVRVx76ceh05LnvuWFiGxeQkOqafHiH7b1pAO1WJS6oMsH7n/alHjSrfGySBCkuDsSUJb6
UirF4UKxbXHKVHMmokNHF7edtqVsdK0k5wJ0J2WxGaE2DPPeLaNLjzkBEomo4Hw2vAnLfmzQOeHx
CvthIDnASCJD/0RHkbA8cH2pTfhBXil7odrKJMrR8g93ovPVqggLH9vi9IeHMfGWRhgh2wz4J7kz
xFUd8BIzEzffeBly9OzzEhEvYqN9LUl4IudDpoJxuxjivYn/vL10KW+P+li11zqm7w1YE2tDGdiu
3ZrqmGjagKSkNu+AviHQsJROn9SoxhvANvaOxvT80UVUuB2LvgjmfKZTSSgie9MyP6dfbO2lEiWY
OPScmLAaSoFKOhuSC/ojQ8LA7ZN8V5ZIQyzq+ysGuFUwJIxhHYFcUHS2RWIMGTNq8aObthzLJ2IO
kBzk4LF4Cw412zTnIZdlfGPFjboek8G9Kep8+AA/kmGub9B9Zzt7w/0gd/Mg08dCTdF1YVIN5Em9
5hX0PZsNl24ykwL3Ejta9JjUE/6ExNGAN0RTt1Gt5u8Gt7XOI2J59lqmpQBI3TafH+vGg04YFc5D
4xjVnVoTcjdllMRTYGeNNQW8V6hB5Lwsx6rFmEK8O/aDvq+64zgt7X4s8vjRgoZx5oOqqXFf2OO9
8LFtbby6jbKwz9vizRiFQ9vEXWzQA5LQsdyU6OhASF0D7nGP7WjjbXBDlfVi3SZOMCDmOo7ZSSxF
tQFhOlz1cWyeGdMkD0ji+k2XzVzrvlDtTVI41WNL5Arcdbd+xeX1ZDTtAHnT805cadIva9AAs6q9
i2Uuphtya5JTJab2Pias6bm3lrLc+WDfP2Wy1c/gywAtaRrLPY3F5O9EVn9Zo+QP1IHNNgHBzxV0
szufSdCz7qCqmPMlfbJQNtmB3Xj5U0NsEUIanjBH69o9c0Vzi42r26W1czbKjKgiLy32WWvNV4DV
7NM4KVrSdACQB/Oz2pWRse1e7CVLNnTG02vU2BOoonpqA6So1G/GumezvYntaaepkNbaDNUQIcoY
jRheCt7+pDcnQazpdN/UeJKUbqE12+ajAFp61WntA8yku6zW3M+TLRne6v5AWIxNiIjNpGLJ7t02
EyA2ZoSOnag3oJSi0E3joy+UezGPAPbJN1d3OE2K0G51+cnpyUKtSc28tiJ/eV1xzQ284WKCSjnW
Z3EWi4eYPUzAyNgEnFE2M0IqP75gE9F/6EDiVhJjWwQSlJglw1iCbGpPWEXjj8pK0i8r+DJAzn1u
9tG4BUQ5hcnQW8+Aa+mNaShSNtM4zucmHZFQ5A4Qvq4zNZ44keiXRjPBjZEGBApf9+RNTlWBNrYz
/G3RT8bloNhZbYpoTfFKSmgOByCj0y1VBODKPB4t2qCR90p0LtjUPu3ZmhNV5m/BSM235MN653Ko
7I+93cozBmetQ1qtgSKlp4N/HRtVhNjIA/hkjkK/wM1o3M+Gpi5d6Iwz21lrDNEoUC8oEmmZag00
tWeDjjvZfZcqVZhNR1sGnT59anjn3RqjMx9jLQLTmSikARmpXnZe+/uuEROswjXm3au9T4zQ7Dep
ic/EpJrnBq2+LpibEkmyn22xy9IEK7X8YpwS78K38vwceZiTbbLlU6KbzabRwRqJaXqQens3NQtx
xUabIDRnl5n2TrJL8Svv9XTxbxqjlVvNMRNcTGpUh1hLLot8iHeih5aK0dJ4Shtb7DNkfjue90/Z
Unm3jQnyljGcvI9dgxUkaesTO+ty2xL0VVzYtGwDW1XDhaz0+ACXDTa7UzqrFcOQN9y55IAx0Lmm
Dm0/g0Vhz2rWRsG2R3iPMUCRE99wDk2gSSSJ1UA1oF2W18At7V1hzhIdIuW8rvQpnJWenmtt7G6c
qpL7rp96Rm1T98FsMYkWnmRG6eYvnTJes6bOmU+ay/kwlpQZDO2Sa3Jhyk1FMnU4lSSFzdak3gxr
yLe9Mfd3GUP/LeKzFs6ul++EJ/FBtxrthsFQlwgqMLL4BHPPKm2vhjizjG22+MxZBKlGgdYmaFH6
szalkWNX42uri+KlmcZ+F49e/rlES7udF9BpLHsviVd8afNUHckXd4F85nnY2PwpQnS7mZFGHpg+
6Uc9KyiRU8PcmV0KsbrWsk9+5hGmWCTavrMrbSNUVNwgB7ROpsrSXd1lzbFnQ0KvkSxAixRh2lHs
vEjetveg54eztJR0HYqpbsLO0LRQn5eO5okE5Omq6lNnj2nAd7+ny2YE/Zw4h3GAfZvaF4tgZFaJ
EuxP7Zs7qvFPjV7fEOJdbSrM5mjrlj1LtIY2W3s2UjFvksRJsa0ttBoKJp+5Li/dur2h6t/7qtkv
VBcbvWQSS9v41tO6/JTJJd5Vbe1tGp+q00krmPlJclJLscZ4FBdWqdFdVWSTFU6PLXDOSM5GEQDj
7nqGMbaD2IJZUWq0kov5xh/6FYvFXFJ1tQy7pa4IaZMeNVNvENJt0ZrQXOtK6yZaEL7m3neCzv6S
RRKOnvGliRxta88ZVsUS7pCZQmgaIkBJVNn9zWgaJMeXc7N14RdvpCIXmJQH8h4G5kAdY4TBRmGj
+3V/nKD/HLIqJmQwXbxT2c03RWq/iMh9+Fog/LeW+k0tZZi6ToHz97XU/ots4++twX/+zL/9fCtt
wcew8bVasihX/qJj2v9y8NbQJnGBteD94j/95edDR/NX+aT/C/G4wLeH3QN1tflPqidcxN9XT4yP
MCrzy3TkOCiBnFWw842i2DfJoomkVxwsL/4w5pQOnaKng+DyudKcu5YY6mqdoXul8TyPqFh6d94p
xuzdOm9nQmIerbGcj2qdxlfGaB/9dUKPq7cO3XVq3w1++zZHOMrkOtOX63RfW+f8yHP1W+3r7H9V
AVgFGgWqnHQXadW07WP3Fr6Edz0uKdCCrjyrxhQw39Cv47em2SrNJLN9VR4gEAiaobyalWmjwUad
kCFTaFe9gq0iO5Tu6AbGPPb3ZuoDSFkVDsmqdRCIHsZV/aC6+MkRZcqbGWWEu2okulUtka26CX1V
UBiOYnC9qioYi2wFMoseuUW/6i7mVYFRIsWQgLM3AzoiIgHQaZDoGJ/lq3bDWlUcddHQbl2VHe2q
8RhXtccomDhDbPjcrUoQsWpC0lUdQoP4ozmgF0HycKLrBmI5RfTB2zLdL10Fc4pFfFwVJyXSkw4J
CovRVbRqUnqtmQ61xWZycqVx66/alW5VseBx2JVAAEFGlLc5DoLztPDafpOhDs4ZkhUXLaipcWt6
Ax2bqsmfe6ZvN4iexdFSWgfHqmKkUMdDe9dYvLQgmNpnIp/pD2ql3R7izmno4NTpZSuL8ZkakpGq
TZriVFo5C5fsGYJLFATJ4MOTZnd8JL3Du3HHkZ5RYdGULUzYy53l1R/cNKPbl7lD8VjllX1mF6im
dLOAyF197Z4aBWKjWK/bcwbvXghe2ODk+WZvMLtjFqvMuoLxEUUASqRenQh5oOPfeJVLFQuRH+y6
JNYDh7c8mxGP7czRzV5ck15tCFC02qK/ix6/Mv49Kyq3U5nKOyOXxqXlTPJMrN00RgfZS11HdNeI
ZKb9x2vI2JWZNm27dcs320N62UMerzZ9LCYY2uTl8UJqDwQTsC+0sdKFbeORa6JbxeOMZOC17UmJ
1iyrz4IYJMEBcxl/JxkINZa9FiDySRd2r4xJmbtjmOr4lejP5z7Uq3i+NmNuTbuP5vxgq4GDb+Z4
vgXlyXcs/x97Z7LkOJJl2V/pD2ikQDFjS3AmjTaPG4i5DZgBxQzo19eBZ3SVR0R1ZkbVNhcpIZLi
RpAYFE/fu/fcSmci5fR06/HfZ4EJ6nEjvZwPBCMS1xsQRyVc8mJeT10hX2Oev13iIFLETsb0MJyS
1gFl3+VPUpTJBQAzzUWoRzvRm/LLnpjNhX0lr39+sxSno7fl1cjH54bh3tL8oNK0G3JaSdzzbq1p
kRloXfGdL03v0iaCr02tEQASUOcgWX74z6Efetju0Z0K/mEepsbBHlhE1lge543ut1ivRit9+3mn
gYrhaArrUL8SdFJOyUR57hGIfT1KkoZWNLrRizCsfqL1bTyP5aIJ6wrLvW3syDpUJJLdCfrj66ah
JDQglVl7OXBR+94qj1qx6MuNcJRbNpXdZ+fGyaWkWL72hDOf6lAYd6DtvLux1sir5Y5kC+fb4Ztv
sA0a7SJmVB9OfNDgcUR3JpUhj2LtvlI4yBT8zfs6YrJVASKhJ8PVomUA8Tea2X+0WVh2AXxIL6gA
NZxn17LPom6tcOUQUzsgVOLj+xGRsJuD4oRPmIIh8F495BOBQbJc0Kbq0pbxZajnm15rH4aaucdg
k08OZz4qHFJrvSuj65mRRjfxshfMO7J40+bbHv2TD4R31TFdKA33bmpNJjHxrnPUU9S00Pf0yTs7
NDsQ4tBlazVq8LkKPKOs7jreY0APTDyqIhHOHZ3kx1ak4kKKirHOhBetHVcCMnRxklHqXJKJ3fOU
rtuwOpqlG94IWnvXYjJAjxOnDALUc+KdU2XpyvMHi+19xoAaje5+GEDSdF5WkyAJCr6kjwFn/6su
h+pUx4k8pTAmNqVRiAOWxY9GdPvSs295TeZBxk6SHn9EaGtkvLSa9zH32HZJuSy2tHzIjZ9LTJWF
OQNOVIzkYNsPgXSc6r43LYvOT6o+i4G9s0LLuGi4KZYnomd7SR5etsNTQ+FuKy5w4ojtVBODmo5z
hj9ePAJYNVYMAA7ZNBcHuP7mfmQRXuseCaZTmYXszntGe0putap6rfUe9WVZ6WdSqtxjw42PEgx2
nj2Er7oo6kArluDR+duc5Z1MPPcrMdATwOjX31wEEGuRZQ+AfNP3mT7KhmedeAKzJmuhLxFzIRo6
QkKzlgxlxXpgDvk+SpXJIMCjy6iY1PvhfV20n/HchRu99OYLwtQRQzwxel3AjoqNSKngP4NtLM+V
cC50CLNbbqtmA+VR3Jhqtjbs50sYJL2W7rOS3Fer1YZVKwz51dpGtlGFcZiLisRCKd97GFTr2mv9
dSqGFz2koapXvO195jKY6voPbO6vkAN3+lyHj6OQ+JTNbICSyfy7slDpNpb9GOIkDRweQ3pLZfRC
PkgLudJkp6J759FjuEiR4H1arj3cucyrHjPgPNQQwLpQZzrzcexCoBmDEXrgQYf0MXV7BpD0Cb9a
mkJfaA/yow+DeFVGtEugGjLedaxxC4/4OEYFyQ+q0y9umFa3ZLvQ5YtrKitzUdnLxrvIQY5vpT7n
b1T+5sXp8N3bVFirxqFrB84WM3TRJShx4tKmFYt20V85UxqdB2Rn4tgaoQDl2MLFhdnYb72oppmC
DuSpcybt2hENvQwT8QkXkWzhsIm0zZCl/RnfisUdUwLWrGp6pitLgcy0p766VJ5wjxaa6U1IEgZh
L3X45ON7u2NWn6Qb1dYl/XW/1C5d5NkHKoVsJ/Sq3iQTMT20WitrEzfTd1kYxrUoou5xbJJxT5RU
/ezUHRJX1sI1IzbmhO7YrjVLskN01SEjwvKEIkc76hULmBRGva/w/ASy6VJ0c3OIhlB4fK0cSbmV
/3BbOqttE47XmaPpV+S3NtvcrJpdzcY06GGbB9QMVxMKZ8yAu8iImCl66jVtGqC7aTkgBh7rBrAW
fdAkbvNtYekw+ZrM2qlKXU1JPO9IqeU10MO9svN2uFEZNV42VC1vrsG7nkeU03Xajmg/M+3V7PwL
0N32a3QBENbO3G196URbiKS0+sya9j9xQmua5DziGJQXPRi0ebu6LgmfXsmlN9Tqo02TddpN4xSt
W1Pdz47pXqbEEMCn4HHiNts5jOuCXNBcGKroq4Zxbna88sjDzTdDkvagvqfpuLQagp5G3mGsw3MS
1aDXbXtN6l16mJUzncIUJyAyMS3OxAaJzJ2fsbqKk9trTrIwE+JcyF1Ge4ymtZPWQLX6dqRT2460
5Ve+pkW8EqJaZwzg69HM0HXM5+kwUf+qs02pQhZaVGT2Zm7TYT15JHUjh86mNF/x3u6rdeEkNCPb
CPb0R5x5tPNXjhlWxn5poDOXvNVoVG6L0l/G5/14HxJUthGzai9RaldQ6WzriiHtS63MZKOkc5f4
lRakqoO9hgJ0nft2el270v5B6vgcpEapfohWdFdj4Wp0s4avJpoRNtrGcOUNg7kG42cdLRqLyxi0
vWFobpxH16nvIkqVjREiX5k19w1sSLiqiz59H7toRlnW0MsmA+pYaAnppimBAVlN0PwwJBNRG17M
q1LmeOOtZKd7/oNPg2BlZ9ZJmRTajFg/XQPom1UXzcURWUB29kecGy36psQ/zhHzqE0qlqI/Yhz9
Q0d48elmdnoex7Kljm+tvQnm8tCk/r0OoGBJjx6Uhu64yw6KeGwA28qazxZK5lvSQtRzTnTWVRsX
H2xAwfpWRt0zEO6WeXcZVuukjD/qJY610+ri0yVAgDUr7LptXybDthF680r54mwMVFx35BGqgBro
zkxS+9pMVUTkPCi2o2759dqdFU9aX45PTk9Pq5ZmeVb54GHenztad2VND1p5ZvwDcb1OdE+aTFtS
XHgV6H6Deo+tIYEBY+57n2CkWDiGyBZ3dJS85w5f7Cv9GoBIJAkAwQ5NS2PJd5eUJWZFD+UijbYX
kXS4yKWBgU6kRalDskip5SKqrhZ5dbIIrcUiuXZ+qq/tMk4Q6KVjhWSk4haKKEoIh0CpTfh594AA
YhFwg/T7qeemel7k3dPfxd7mIvxm4j58x4sY3F1k4c0iEJ9QimeLZLxdxOMolM5ZQxdIRgjLnUIf
bqJFbG4usvNsEaCrRYpuL6L0ZpGnp4tQnS/2yMaP5rzPnEhLkbPnP5Xt/+76/CsUJ6beAvfU/7/r
c/ka/8/xq2m/5t/N0P/+Z781flwTKBzzbtyqywSdGcp/Nn4ggdr8P9A7luQnhl7/2fexxN+w0Lsu
Xn4fkxZV5H/1gcDF8XG4mMF8wX3BAPcXmHAYyP/YCNIXfyUxWVhsXEssGTC/NoIMeImIbdjHYzZN
zKBsTBw2ES++E04O+zTpUC7uIxoqDJKSuD/A/uxuGUESaZqxCiFdbQYk6HHmk/fGkrgKEY2xCZiY
TEShldAmbXXCB0pzFfl1GqhJG8mNFbG5FnMYPkxGab845fCei5m6Ki/YnoT2PUlB6rYlTaQCBBfk
pcysFYTqEPi5cNsVXCZ1hQcehbCXeuKudSpz1clOf/FJg3dWmpYYd2U5Zse2GboNUxX8SJI/HB1X
20BfnS4F4re10IS4C5UBhq3V/G9cEUiOmGqyEA+Fag4UeghsLMhM7+Yguo0aScFWFmSSnyeK7C9v
3bjxD65/EmjaIisbxdAwj2mUt8PW6+NeKPqDygiJc82eP2ztEfeZUUr2Mw6Jd/7zkKo6Csrc01+Y
a6srRw5+wFCZpG59UvtubJvDoPUcXUCqYbyOeLpNOj8YkwpZ7mIbsOHaJQa4YYqEfZN65BUYMtJe
+960770uJfvQ6U1xbiij9d2ICf0JhRt9OexT4oWkXvoE2aTzaWzKp2tP5to3ehw/mMw6PNIejD81
RtAXSQNp9/P7MedpDtzZWLaIkmkORs7UYFUWVOeu45bjVm96qKoYtILKI3cmIXdh03pztynV0Mcr
t0uMc+QJJknE/2XZeHYgxcT7MBeZ2qMtbcxtbLtZsjNxyUDcDAH/IRbPjsqqDkNjYYPt0qHfYpIw
XqQGR21L6e/pYOxBkPb06l8Yg9H2B+zOeH+ZirUtHlEqfPsex0L+1Ghmfh/LZn6pyWM5e6XpP6Rq
8LYxkSTOui5qk/ZEH53C2oqfCRQ0GZ3N9kmTXGzPwdC1yjoby/VCLEixD21sZbTlzqbbu8rsGn6t
45N6MqVSvSqCM3ae1fpktBjm94iSXVKFF0W1YhaN8TgyGP1u/VTv4gtZs3yW3+dyi+3WGI3AMgeu
8GpoKjfddFHW3oWFP18lij2OWWXJms1FeFXgiGHny1xoJzpfbBvy0p7y3st26Aq0apU5McidCYmz
t8uE3t53lfVid3l/Lmz9GeD7nAYE1DFITnuC6Nkg5FdFFDLGaYXjbBPykwL8/5L3aYYEGmcXYQe9
1xBKk1c35AgWt61mOttxngmxSSxx7KPS5/1f4w1EUL8nYbnb4OxXx9iql6gJjBXBmNvm4yQcHbA+
Rh7G/g4PKgMutlcZD4ZBmUE1idim7IZps+hj8PiHKd62sdV2FBHtVW/66fVE5X0qtdG+6ezI2Azo
gfiHbqv3tDnoIa08zbfOOVuYnj6D7r5QFiVXoYBoM/OCRyZVHZqZS68knsWSbj0JTKLCrDmnplMG
On+D887nodfSZir34L3qe6ZJMsUPI+INknMT/XBWqkeiL/WNSmvaLqZsjkqX1ZPm2PPOqBkRbMwZ
y9YK1YuubcpZMf+k02CtjZgSzuxLW/Ao2xSefT7q68GhzTSGsrqNJ9U++/x+k6xYOj0HWVRuu3ZU
xLg8JNtGm52eXQmDQfoWJb7AlV7jOlAxXWHUPxgOmtyIHxw30hX+xyYLjKZITwP8yDlA7wQ+MzWw
uJqObAMi9qZdrEdlMM7Fe6VQQTRk3yJcrd0LPGD8ckgCUWAaWKTQUaQYX8u8k1RwqrlpvCw7ErJJ
839kMTecgVWpdfrw9efKUmcdTq6pyI45CqU1inAQJj+fIolZ/35SrFHNWHgANHSW1cGoCMFwZ94w
TeWUuylieZYlcgIeh9G4E/ZyIIDQ0xrxI98kHzJ1NerjgLlx1Pzywmt7vrRNRn+RAEhIVH2prhow
Nqd/l0v/SrmEU178Q8Hh4RO94a+V0m9/8VulJAT0SovehyUApzuOheLv/6kNhfs3w4Rci6YR4dov
hRIJBLpO39twkNAjamN29tvAjBqKzAIfVgiZrr5NhfVXCiVAvL8vlKBfgdTka8EQgrdHxujvC6VM
hHVvu6FzQRKrHaKwnOpTib0C4x5hqvhelkDRzKQ3DyM4v1eMc/0fAAq/YnAr95abmXYgKvMBOu70
nLlacgLEgEqLTEam5rJ0vAKDQetXa40WWXeHMyGCqx2NY/2ol3XI229IkOOdqLTaHQ3PNL24EDfp
MNe5t8X9VB6KcOYRTPs6KGYRrcuCKT/EKHuLSdwwNqnf3yIU6ZDJ6WN4zumundueuN/ZGeqj4Tfj
J0/dm4WE8tPyW/01H8m90WUi35oi0wNaQQ5+p/bdbFLB70V2DGzcaOKTmuNpzxJnbblQ2oUSJcRB
5Q7bWEc1ErKSGAyQ8CH2ohi2NshtGsPJmF5rcWw8D4RDWswS1oDMZIAMRr+boVbddX1droFhPOd2
4rOiTvP1VIInl4b/PE2esxn0OQjNobi1Uq3eW31jXHijNoee2U2gp2Q1kJIyHmwnTq58LX/3u5qO
NLCFjY2h7lQXGa/jSht+tJkbHubQNrdZKfKvgqhlFm9PfFG2k5DttU21943kq+/JdMEQMb3Y1GIl
8/Y0YnvtkdRc5N6bYfRQf1zEW5NXPRdJgSKMQ5e1BK0QjwPQGM3e0CerNqC3SICXbkGo8VjShc1p
IYuVmfjFvasmWDZYQORhuSMf66F1tlhpWJ0Z2GV7Bj91sopdhCN5NbjrUqNdsdMH05khFCwvTicT
0Z2ViewGHaW6RhqmB7ECsklpQ/hLok82RzErJoqutbPSnDKu0MzkfnTa/Gzj4z/H9Jqu4MGBEYvD
8QbVV7Mt23b66DwLbR4A2i7oM41IF3z2vGBHS+wKNx3PdLSS/WSX7RnVFBPQyRmjzxjnWpBLLE1Q
MstohUDWPQmGM2SPda5O9u6sr5zGV/mqKQ29DGpn8FeR1/ZPoNJRoiLyNzDHZjVba91N1kYUD9sh
NjDUaoVGBFlh+KehKJh+dNLC/0cDrFleSmeimUemhY5E6TG3jxFthGI1oFj5rhh1bjwPOYvL/PXc
2Nqno2xYVHGcEgofRvigGm0knkfBfjGxxW7dVPefmd9llGLuSYbMiIn8JrANadOPwRH51mDU8UH+
jjqqqRjiwBliZ7eQ4VdMHcYXv7LMGw0dIZAeL9z2HZbToMzG+VSNmtUFHmP5I0l8o1yjVIo3M4SI
G1zs1YbCA+GJAzSrm0yM7zg/7nKccjvEaP0TRtsKK38JuiMNgXe7fpRQqeLYsgljKwLP5yc5Fc2q
lZH7ZEe6I37YZpg3Qg0p3ahw3iSjpx6HqZ5WZJkIym8do4Y/c0k6K7yKPeS2jlOvReg1D2QAOXe+
2e+b0lTXIw2WoJrco93zWDOIN6ZDEhb0QkenuoH0oeH+Fy1xU9Kb77M2l1dFOxgPhkGSLx65eq05
zDr6sRkP3pzE4QFpl0uIQU0iAR1Wc5L6FW06Jg7VeBtZdXOeUzIjWTz1S4ssFYVXiTitIB1w0Gt/
HZmjflC1+ESa4FykVZcHyCPGoWh7wvREixi5lGyYuMi7ho3HOkzkg+bKGdiFYXb39KTnr0KX1DKa
O+9R6Vi3Luo5Mg0FQzcatnEgEjvbuf0k18kit9UN1Z3YIk+PZa5b21qWUeB4g3OlY9hgDs5C5AOJ
W4e4JV/NSo/3M4CMJaEQGp7VzRrjJdt55SWosP/62pdIaw1dI6o6kKL9dxqSzmfZSXXXItrFN1ms
6Dnp75Eqok0tctL+CAoDndpqTSBBlLwaKurOTZHfEV7ZH2OfEtZsGnnCP9ndqJKm6Th56kYXpDO1
cZPVq44Uwo0VOc2usGi809Dz1m3mDeveja2vaBmEje700S+BIBlrZr4KM7KuGrxo51hjbFRJe3yW
kDgCS0h1B1rVZ5pbOa8oIHk2KCvhLHg4gJNsuirjXmPBirBPsll4y/KB7bxbJxcRluVO6ZV4R2Nn
sWFRj7QWiDkcZ2NvD44sYHnQJUgSMWGLVt6h8PM7pYsD1YO+8htTLJKwmQtc0mJBvDrcjjKLngkH
AeLUw36fnTK+SfN2LldaHY1PeuSQN2fW7jHyYjRi3I7+nnUTd2Knn1uks3dK9Td9lKAGz4EUYCXP
0Cf2/UM6G8VCQ1jxSCS70hf4lFUUH3xPu8sYtgfT2CALM80wCuCTePtkchDveeTcwx8oAt0LzziK
MuK12v6wTJKZoOFnHSXeWh6oeNsXGKKjrqexQj8dvENYnCPkpryKwvE9TnS500iCPqmhdT+Em+fE
jErtYiOSJqTVvoen8qjPFnxTP6zpE5tIr4nT3Hm9229q2x0eibPuj9hI31OVdoc4BT5VZ4RxDPTt
973CM4FhImqPCW1vdDCRdddGZXWjFnoBxAd7gN13i3fXeMVpPZ5xElKtMwkfnkWSaPtcDfa5kEl6
NBJ7W5lpHegE0DIge6IfZK10ACUb4k/DlUsP6MH3IrnrO6++xhspgqmVkCrq8MtDUxEw8I539DFo
UTOo2bcQZM+xZY0naWfRy+C3uLfaoVpLhVHWcmz1DdPmIS7wUxhZ6t5nIV+hExnSFuz8qJvNq4FV
dSNj8Ra2dFmLyoJ0IKtzDtAKk/B0nkNhPeY1e94aIMCGJJthB9LW3yZTFr41/TztrClp3mjq0vH3
e59hjDEc3DHttzlhiSOtLtQbhUCyuURv02TPe4L1ehuRB0E4K9dL1dH3wd9kGE2m7uRWsFEhMRXD
xcpBrIEZxACqu/ljqjnlPUUVO93a41VvC/rHyZh56TWGBbGDPysvGKS3hWMS60YD7wp4AayfydZ2
cWoVWz02orMLWWbTGGm/j2iyM9iE0XHD/G86xFbOlNrrCdlOUxux0vhG5mYagJWwyeIchbqWiGaC
zG7EsVJNubW9cXrvPQI9V22NMjHMWsdeZYSflysHucjartT0UeJceHNoleiUue9F5Idrvsg32sd6
mzLWqYK51JoDWlyPiNZM27PDyxzCXDISc4WVlVdyMuh2ZJbDbruo2exa0SembwNzIo25oHDwpWFR
Qe2SpdfUvQGpgfl2xNG31dk9070LCYtnHWAsTLUZe56+D01N//Zc7BDdnA+0olCBEMUVbQAwNStK
j2YD3PDWBotiMpCbmZSF7aKUMrDFcanfgB5Ge6xA4cYte9muUG1kKJD6NkDi0a5rPCYW1NfQfalj
vSGgrHcXhI5+60peSCuEGylUlE58TNLNryE4sSAMRo5YJjO2YYkPQtx7U9inMJAHL64+kr4YEIsV
Ze4XD+4UZ5l1DG0vyU7d5PnVwzgPnDVcpJOmzSu/pFJepQ1wGFIrcmTgQYnXbw2NJSP/PY7KtdaF
aQfhcp6+JJSPz9HnG1Ij2C/8TfWmAR3ZzsYgD8xdJyJoBjwqsA+SYz949VUt+dcVDdhXkyfPzOZm
yxFBYxFTu+6ZqO0Sl9jUVSSn8rMJdXFVJZN3IAtc8QSzmbu4vfOg4IGsakRCn1YuWxw9rpIn/Eao
/ZFC3zX04vDUkAClFbK41UcijQAvzMys47HfW3lH6AVslzVVn7GuLEoYY2yLVRQl2d5pcmvj5rZx
0ssWG7OOQj/BzL5BPzOtbWcuzJWrcTw9kxVs6sF6bvGrTgjyJfP8VmjGoobPAp0zdzeC/AqSvJtf
Rzu8jlL42Ss996d7NEfRekijhMjFXulXGFmMIO3obTRmTuIx2Cmnx7gqvWuPtzCaQaQgOJzBSqxa
STTcVKTpQ+Tl3Ssplw57pna4zKWK7gtbtVtvOdlkUKU7UkTYfdlGAQI6xFSGe3caNk4v9cOctvV9
GBZ6R8uTf9qjQzpkbVPedZEP8YgM86cmbsSLAB3xUlbRU1i4+tkysOmieNG1vWlI6B8lPa1VP+gn
1y/kPRiVtlyTe126V7iGrdsyrt9d1aCFkWoickWL6SZ54JWSIFER2ek65l2E+HP+nNIce/TSMdx5
5MFEwdwLY8dWqHtk3jV+DkCIAomdHt9sJLGBROU2bZi1raemVIgfOhsJRA2Ioquhb66BiY8/FFUf
Fb9mMwiopvmmdj3SuEqCgO+aCHCDTuAWCpa0N+g4a2JjuLDcEB4mh1ip9AzIMjkUpu9eMJazgZ0c
biZd+4HOXz3G5ErZK0c4/Dg0NNVGtzNMVywVBnf+iD8lddW1NleIMiDrgjIY8juiVZH0K+6rRqFM
EbUO49bIUC5Q+ZK45Vf7Mg0FHAaAk+w/l0JW2M3ZNimuk1Jf7NUKeedcjy5m7yQt6peqG73iWmBW
MaEgOWzGasFbAEZNG3tBHzuoA2AOOOpTQ9oy3ggfMY2D4ZMPHLT5uSsnOT2oUUMnR5whG97uptdb
0yULp3cNV658PIDjiVPSeDCZIpJ0ArMVFbKW/1tYQxsvxsqLiqYdqar1A42+6emXadnN35F8v4Y3
/oz7+YXUR+I9IRTEqTJJZwCG++D3PRWJiyHNTcFASGvtteYbJKwR9oro76DBzwujN6Mwd0NqHM3M
3mpWs7VjsfFc8oF6tWkrhgmDtvNVChEo2f3jL7cooP/03RwyJCzHBRD+R4h9IYa61ENjvEjZYC2g
Vgz3yXD56wdBgA3vk/E3c7g/nABCvyY2vQSeJwbIfv7naPm2dKvtz8P8W7f/T3T7BpDef9iSvHpv
2/ePuG+/uq79tTX521/+1pp0fIaunrNYoWnKYT3+LyM0811E9LQYAVwTwmAvbO7f1PuW8TeySQFE
8We6xXz1d81JAxw5l5zERx9K+l+a4v7hVuWjBekcrgmVgYPpf2L0m7OjZVKDOpfk33EV+TvNg6Ke
eKwQf+l+/XmkxQth6ngV0KH9Aa2Zl1ZpqUlwJGIhV+yP32RZTahB4j7460fiGL5JxoVB9M7ym38x
KESdFqpGgqLrRiK4wl6/bgfqQKdW/2QR+m9Onmd6UHdtDqdzrN8faHBz4VeNknvqtu8sz77RdX+n
/Pcv/x4OY3uWcLnif7pGBEKoNrbh94Qa2mTfW7TqUEKCDOjQXz913KtE4bq0vT2BQuD3p07qbN5j
ftEQFs150lnQkVF556b8Z5jm5ZN+WSOX2wE7P01ArpNw/sRPdgcGx52PmiVexPxOP9/N0fQkNAzG
A+OYf3wGeVr+fDDC4xxkESzIf1wrNWFXPJuVJAySbE63RU+fenVIHZC86x4NOuigJvpvsnT/8YH/
uzvEseCFLM1QBgB/uOmdpuoNciPlXtaYAeBnmOwytOxJwyn9T56v5Wb70wm18atiBNJ1nurfXzrV
p/2cVIXcaz2q5qKX84bpenj/P/hBvxxlQSv88mx5nm+hJ8g5ij/ZJ6OZnoZiLI8/Y4j/d0f6w6kb
4drgjeVIcd6DKJnSdxwrefAvPF76n6/SErwIYxgTjIWx4A93fRUWtldUskC4b7D51wctg4zSAd+x
iplMQx3ts9+IbY3Daq+DPlpTevgbs0bhP9Q21gOGHQjCJtL0gBWNH6j8ETGmoXkg1nExQGXfP+lp
oIWHKwmtdgVAAmcEGo+avhf/ZI5xjOgZ4/qeN8benWpoRY1vMO4BL2aHKQybAu/HWEzEn7KjhKxY
+rsx5X7OKEOjAOQPRJuspJxEpW8dui4uNxiryk1nuOV9p6XWke3z+AEG32fGD5qCpjNHSa3qRIDN
kJJlwSZxgyhW/5Fmi/Wi5ftozNzfi5AfjQpQbuk5y2twkLgWbQtjxmAuhhnRs42h0d75sBUbYmv1
cNqkNRYQUBkahCV+nSpYuIrU7QK3Kw0IBCwucYR/xHF4BSBdBZQTywpGlC/MowWPCbe7qk4Cxw2N
Iqo0z4f4hTPFeKaDj8AoEulb5FX5E7iyZFe3pnytncJ4RmDIltBFz/1KH6xXfKeBfmPsMsDClDTz
rAPKQbdCWZg/taNnnzytxa2pJd1byKk5xXh1r50+/dYF17RPHeMZHdD31I7hPQaG6jAuS2MMHuM0
g1Yg8yfXcSORY5HTGkyc6S6dEuvAit4F4QA5boiAWVEGMIcBj1oek8j0wBbQE7xEpvSvgT6U3+Q9
iIuoUk5iTwDQ2tBGD+rDctvnLQHEMNLwQuE+3WQJJwFMIaIocj2CopbRg4cWidQr5hFvvkKFVOCl
X4cA9ot1DroJUhW7jHyHd1WXV6IfpL9mPDO8xKHU/A0tbiwjJXoQtXJ0UMwaisZnj1jZB7wEAJPc
uDryG+cN0SfojnWPqVkq/KfKcMQDYynuH7vR0bQ0Fmm1EJ9jiEP9QmZqJuQvlMlcgi6coDlNCIzg
K0aEpugpdq+2bnjsLPI5A7zO/kbNvrfrTIknx85HGT91YAeHHZbe9N0fDW3rlzxHDroEQHb+gIt2
wIUzUg2/qEZlO1v2ZJGMWmMk21SatloGcrSomzai6+UArPihfNl+GopnCxc+DCgU5+3j4HbyNUot
++TOOWvoVPFlG/guR0cn/HNNPK9GIBdXwo6j7K2ODEa2i/OrmVojyJr020AJfQ6FYx75ImIrIpxR
2gzWdx0XTox4zV98irlPkAhXCP8+dCeTyxt7BFzbMQaJdCC5cx3LKf4qpW/vyceGo+vEKKFJ+3iR
7TzszKKiweQTkUhfyiuPo5V8t+GiFdc6Hb0NqKYm+ur6xl3HLXaS2th31fCjj+fkWJQOu7gQqASv
Qvf2p/MNZOHErjIfrgZysDZRxnNueR0ofulmzx7d+JPuI6ZVWF4iNckuKMasBTCXAIQ2u3yRfjTT
dBPncl6XfepfmxSV21rjqc/AXa+HQZLqAYx7oxpWt2LscIAt711p8buNIn2HG0Vvg+7Sez613q05
dOJSRaN4gDljHqeeOypjQSXBNMwDPYf7OODu3tgtil+S7cFqd2U/fjC/gIYQ0cEOCObyboXDbt7S
83fbZqFsGtYPJ9aA8dN9xYxDLlTo1hAcbLP3bsMqa85i7BdG2FJp9X5T73K96NfpDPKgMFCaOyOH
JmS5gdDsdYEhxPgR2+UiJ2Gky+CbOxiNTpPk16ZEKRzT8+EiFPK6rZe6ujKqE2p4bqaxjuHLFIIk
LJezQ5riiI69F5ufq+4YJ69dxhRZH1mthuUeAbIlLhlK7ktqT9F2mBEXuezRaySLnX2BkLBtMbuj
KWuMwF5IlfgkkHQpp3pMJs6QcgmqZgJKpKEGP6HnCsP405ufRszyYZBRiDatLMnYgZXX9qw9WsTq
Mfo89NlQcM79qt+aqb2AazEqmiFsO1/03WnQQIplVX/tMaDbt46Oxy6u/F0BR+kKGOe1mZjDi5am
7fU8xd0VCqznRDfHZy+bvbU3M6OwlLD3yk/UhhZRcS21BmpN9urSwFknJhPXaJmBdMkjz/NTM8B1
QFKtEXaBcwnvpLy2cPNCMJ6jHYv7D82u0Am4vPQystsPWhLnTzXktGNTsuLohSceGB7KKlBcUvn3
RdaxgI8qrsGWvdd/sHdey3Fbade+IriwkXHaObCb3U2KQScoihSRNsJGBq7+f0Db9Xnk+u2a86ma
mlBjSS02wn7Xu9azeixvg7vkvc1CGARMu8sM26q2eURFn4jKftHUPnzGUUoeZglDHtYJI2FnI0I9
3efEpnx2li4BvrTKUMQ7pKWFLM04W4DuabCsBT3sB3QeViisgXplZofCbejWLbxWHUxZtytMDyP1
pIEaCtc5jr0xZBMvH1nx/GMPCxTXIORM13ACfMGKuywChOGbHSJmhuZ7sLoWBECAg9M12cn5FTtM
VFH3sx4TKIpel2Y/S9sJFyIO3f3goSzj2PIrrGTK1teK3Da+PgK/Y7xsqqa55Pi/FkBeWrIUYLZx
FJZRZQE7aEWX8eypv3upzoKkGORDn5jAZkrhAJ7hcG1BJ3HH7pDLJF3Fpf7D8tpdmcz78tHMFsSt
Ijwg3F88OLorXcjaSZi5lqwaNxt4VxvjlvvUMBcQPUlSS6/ZETdo1oMK3tLITtduTwDM0GFkFK4S
L9TdD2csnIVYDGGlr+DOkYeFKjmduV3D91C6ol2kguShdAefo6Wm7eOB1TWww4znG4RaHvohpxOm
JaTJ3vKpLSn5C+/StgcO6JHX/Rft6NdiGcvDksTsjzXJNrGRz1amv56w6wkVtK11uVO8QFc4OLtT
E7Ykar2Kc8JXgBSSBTEdY+JckfqQY7jh7SPBVwCkwv+3Qe0X89LvnweFQJAOnYfdX4Zcl8AT9wCf
p8rEU6uPxyqdo6lu/JbL9hZgQNz888H/b5Ohrwud0dCyQBiic8zD3F9GjNrq7CzsS7nrFIewPCDz
KHJexzlgtqMG8nf/z3/er/U1899QIKDN/ca+af7NnpVjx2QxlEoeKIqUN08JgivQY0h3VdlboxU+
6dSI8yDLqsvXawdTonC2kQHcIBK4UwIqcTE5Eskdat7r//z5vopS/2Oy4/PZAi+a47pAF34dyssh
LjTPatNdlIFYbLs6+yxIgZFlwd+ts6mwOGzDIuVGihLRnDuHs6ZgZXZP6NogFp29cZTJD56B+3Q0
mDzZTsBblMSkj3BF/Lu8okQzdWq6cDoFq5Ndvs1yj6eyOTC4YnzOggfT0q03qhCnboELF7eAJtwr
601ewME40CIRxxgy5rdijgPDW/YTRpl/+VmIeYr928+CE+VsXsKa9yu6j3xNQJqlnmsysU/Z2OYX
DUnGJXvKF5o2tZ3GsRFjf2Rs7Mq3l2DmD//8dfxtzvbprZ7TFTpfCZfpL5dnMzq9U8Yi3hGzi7e2
FhbH0ur/7THwN8WCPwWhwiCUZxHj+PU7BxXVBU5exDtQ4ubCCXlw5cjwS0UNSYjDgMwCjJn4THii
e/nnv6Dx958xRxRz1n98egOtX8fhUaRWV8k+2kFkCoOdtAr/TgsCGKktR+Oa9prx3tds/ym3xqeU
zcOnhnVj3VDtEC6bgmjR/Lxloarwj5sw6kuOk1Za7Th/w2kt8hoWrgiaPSAqBtevT/8/vfpf9GqB
/YqL6P+fONpLGXPB1H+Vqv/4RX9I1bTDk1pHXBY28Akucn6/P1y0vkCqpvwQ4Zn6vPnS+KtUjYrN
Y5qyQJcPMbtf//DRms5vc9PsrKw49LHxUP9vfLSO9bcLE88rkF1ejSQtTCqa/vPNEDsxdkMBiG9Q
wDMIPxf2wibDfiyVizVxHIQFe4vsYpkq2gXmXi+8nJ1nE5muMTztKpFRaIli4BymybWCtWQu5iCn
68OVQH5mbUXijto19ZPqWcF+tpcQ50kRjfAO8dkbdYezg3ED5BvumkWb6RPsFarN7vyEeXRR99W0
n8TUWDPKkklWuma17kQyREuzLyiIqQOeT5anqR9+MrrvXxyGxvOhik+6mS+iUjY1By4bnKbAGGnc
+UYTrWo/c069xSkg69pbTRvIxq0pMOT02ekmi2gRP3CSGq9DpDfnKjSy2wwVydfuUGhA3JGm7EVu
6yHupKS8SbtkAAt7hYOvGHchdcoHo6ziI2vCLRnhiiqHIi42do7CY9QRcYuGs5VYDTZccqtxjWfp
k7iNzUo+CIPuKT+yvoeUCNzbxeivSDOal9ZICB8Vo7WKhHFhgK1X9K64a20k2zqUmryYribPZt7f
bB0Phi0lDRvl4EbvMPXLrUWV/BLHZXoUWQZE3xnUratYQi7aKA5P2CSscx/lJp+tndo7vV8royjO
QVlln0nnwK+kknlDbsfjLeDWN5ThdzsglCp4+CwdLVIQ2Pg3wOLPPmCfRYWjdllK+9D1BfIdrS8P
SVWbN3Pwh6NZuvDiap1KkTT6kVDZ/mYXTr9iyXnESjmu7Dm8RhDJYvNcateuGLIHQhIZDk1Znw0z
jZYNP5Fl4KfXSibNWRvYTsTcsd8IcwYEVjitjvT+rEoqvdbC5pMiEoQrvQvCx8lzUfekp6AZJnnB
lJEnCViEshRHM1L6YdTbD8k/fx+2lry6KKfRCmyRf3NpNrpyruuwbCIjEhOdprOlYcFNSjagKSUC
20lr85tucEW7TtvcGallzbrWoqxMa4PVpD4Vgzm94lslBaWhrh2sJBJINqlUmNM6a6WIYW0xmgCV
Ve2R5Ux90CPn1HW1Alzu5DBiCy9ZesmATyAnYIGngY6MQafspg1gBTlT86SxwQRDcKOnT98E7tHq
GMUhBQA7aJNLZFYA0eSTQBdd+dK6sSuX69wr3+vSdfdZUjyNJhgN8s7fM7eSGxDVDdpYbBxtC7ck
ZI+jHD+0kBR9IWCqTq3+zBzDiDz6wa7sO+3Us3hbB20ZrhLdeuVhWN8bZTZsNFzcS7il9n6En/Jk
UQpC2xXxmSyoAI2TwXcS7eBiMVhAZn+lWEKtWzerttJVBkaNw9TEd03WRAvVwH8ChZMHWF5gdi3I
fGdUlyfZuu/LeJMCkVxarO5vXmDKa+nZ4Z72VeqXcBHt6b0ertkgp23epHSgsWDeTungnKyqA8pv
9oSQrCCF7Fr3195qnloxciZSo33GZB3l3GDwaXsdxIhmSX8FftFILmPQm9kdML5zVnk/ClXYaLIT
iTZcDBvLyFE6vTi4jKYX3xNnf8utEnchIbfFFIs3Mn12s4gqvfleM+hu9SwqV1UpjWMocyxjhs0l
rYdy2WWWxI8QyQtcWopoBp53EixxMbOFv0+tT0gt4PnctVyD8TiM3/1xoEYii3WiUhVClu6gPHh5
dl/A/6E4zcdHcQntADRLiYdnixsEc4K0Ox3sfVLs4eJS5ELslLL4MvdvTeJ+lgV+49BAbe4hHqIw
egLlTHOwAZVOnhXE1IDqkUEtWhtzehk72kZMpJQ8o8nQ6SHn83DHfju0T5Eca2Htxi5vENZ0BkUk
CfWeakkBZtBKWn09RJjI7tPKQ45IisFjcsSwdzdYlXMdeGE/mBWRKGJXXHo4Kzv7pRZxdYimbIRE
CmrsR8PVHy8Fxd/4hrXABYJKHvWm6JfD1CL06lAYundQY6BtGhSJcBeoZj9SQ3jP6kQ+UAVkuguw
bO42ShG2liwBolcaI+t1Z1jZjsk/evPm4QghjSwbuLPGugvNSuCGtErsm1PfBvuuxJnVm13XLWCY
Ef/n0f7J4MSi2LSM/tR0dX0ZB0PpKxfQfLWYYFgAebBBni0o822f9cBUb6rS41feyRCu4CyeCJ1m
96SF/U99iFp60mRg3jQw+M9aKqdzprt7DsfEKjLT+bBz345hbJiqpVukg2JA5d3eLrp9xtMWOUIY
4wrldo7DBPwUMZZG3lPbjfYdVkr5oSV6AluhNYx6wRm+v5LOdJ54j/jrEp/+piWSo2FWRI9D5hVR
uK/iYXhPceFYPIxCECYwnefqXvgC2Rhplzhxaqrmzax6pVUtPZtyRhB3QWO5S8NHqvFblX5YjUpv
UAIeWnvySFNwWR4IWGQQdSJuVnYe6n5SxGWXRGO9cWFQsgeB2PD1Uymj/tXux/5n4EXqu2dR/RGb
5G0WgY8PcjGoUTtUIukuFDEiCpuQm98tfURno8ID0ZWSnl3r0mi1c7W+/O6HQ+4tRwjd+1I08GOT
OFFY/dwseVZebFkLrzCbG6or1DxtMBU4mVLuueeA/rdsDsblaOFI45OzAHMr/TXwm8Ba57GeDiuB
DrhtpRXfAr/UtwQv3GWOxR6omGfBHDEjDMr2LBSZqeHejX2jDiJqnJWD+o9C1tbgarjgXFkSMQRD
tVY6xBpas5o1YHaysaIur6Ktm1Vt2/6d1DrABy5MhtXgJuW+dq0qX2Qyr15R4xvMrWFbAwwd6uIl
HeG7rRvKIxQNVWr6SbWleQp00hKm4fxA5vG/uVFOWDGsi40ZwW9a8YgPssXYpdBA6KLkiUiQSN/H
ru6e/Mlyv3d2JYHSlCC0jNCeUAPN0fzh9uSamkCYTz48lXjhZeaAkbMiqpMjAO8oLuC/plObejtK
V8ablwaqWw5GJN46v6NWJrfL74z1zdX2geSANDb013biALkO9b7lWtLrdgGZTnz4ihzEOsicUDuA
mAhe4Erk3wAGOfXGzKPh2NbtiA9K0+jYqYAXZ9QC7pMwvehTG7+o3D2HYwdpMesoZ9HW8IwIQ4yN
f7UaXz+3YD2gimfEZmzIgPeUk2gLT4TuVgEKKRd21Vk/fHcyKHUmbz+PhC4xkqzHDC00k2C+qGOd
5p0wPNeNMa176PB7I5HQyyy7IS5ryk2r6+2dILHitFX2M0qMltLV1nF/OglW6UUHgWyVOk31LSRF
98OximDTFTrthnyb00z2sdpTZAzpPuSYBYoqsLEgxhWbHIoareSjhP6SL1gPwerQIsmjxexPJFGj
ZxkM8hFDZwSN2NaYD4L2riKDgF6ZOt4R4dZfhjpnxKwPD95E/ygYWNXilvEVha1GmL6wRaFji5wT
rvUotkFblaXhrEnxTMdUE4CJHUvc8TeUdwY57PdgihvgjE1DU5/qNqFv5nslQ3NlpNNzORLBWgpD
VG+hqdyLqRRhDj2ufte8/jcl//uUDP70n6bk/APh8u2XIXn+NX8OydZveGNAds4aifVXJofn/QZz
hxMYpIyvYRebwZ92LvEb+iKaruvamAK/3C5/zsjub6h6NA5zJv59tP5vZmTsf78KZMIUfAr4rDy1
vL/JUy3TWjxFgzb3Zg0rCv7YfSW0NUIf1w3yzLDV2CfWIx23rdb1QMoNcedEVXaa4F4PSyHydE0V
Uffhsnu4n4APfvf1hFquEOUJ5gwug9VQBFzD+ZR/z2xMDoiWxn0V9w4cVSa0E0lQj3qGJCOsUPvS
AQnpPVAeIG8Vm7x7vXvLiop7hsHyqen06pWtc6ctp07mEwNJObyR8kTyZyk4TpyuQying49TlmWj
G6br0lHpj4i7OCRklyGEjpQEwh4aY1h4auAJIP32NFNbTZ4twUSKoDI8ay0LPHfLirw/pb1eYm6V
P5cqDrTR35mJ23lk690YOGkuHZNwYFq8z71zr0WjTywSRn3ZspQ5subr30mu5K+so9h7cZgZj8Qo
1HUsk/DNiAwmY7o42MC34CyzcklXsw7Wx+vPE71kF7y7BTRWb1A08GS9u5VDnJ49MxuuxPOnTTk2
q7Eu9q7b0yqnGBO7vKXHzxq3vRG7F6Fq31gkZvY+1JLg55B5F8cWuOybpHkwR3hocV3Xa6sfzV0w
lUKCvyCBYjehyy5zao/0wsXBfqqFOnSTpGNID22fZbqt3DtPz4x8WWmjfDKzsn1oke6AOgh6V6mH
Fi+xmwYvjUbco+xtiungU9/1E0iuJmewL2D0LfshmO6mULTPMh1LtZx7he/6oFJHghPdp09Ykxbr
sdHSVS1JzHRWLtclIcVklfc+0Q9B2ODEOFuJhU+11Jv6YlZRw2ZvQ1jhIK+pE/2eJKjeS3qUFLh+
ZYaX3MMZsENPjm8cssxnI8ziqz93Iizw71UPAnLYplWRdRRGwpAQtUWEYtyEiEfA3AzU710/iu4W
Rhld39THvWo5fARTz/yfBAzdauPoxMrgbvRevO6V8m8IP1NP0isstJckNJ1LZMVMTJ0HlHjh11P6
bkGF8REtWE6BTshWvk0wSWUif+R7TMEO1tHFHZL6VIsxOrggIv21KHoSt0FukW4cw2zF5Vo8eqbS
5+JU6DOa4v8XRWidVGe1xRrzdnlOsP/G8C8y7vKXIReJxX439H2LH8+A8R2oZBfr/EeRi7BpFoPf
jYlDxM8fdHmXo4LlDYdPrQEf088VLh2Ok9sIan08RBhJdqp3LsJje1da7rQ0TYYzGtj8h0Fy96zr
oZWv6MTjQsiA05PbkgRfpqVRkK6s7Ye2tYGDjbFolo01KmiEsX62GK/powHOadGjt6BvhkVySiG4
HwDB9wBaLCvul1tQs7lexITXvw1f4ypChZ5c3Biupr+ySob5B2uqQeVKRIzcPhtCabu+rZ4sjtCA
2L25S3yekE1GZYpjnFMxT8/ZPEfLeaIu22y8olIY+3aet4t58vbGWl7ZwBOX/WMuBzZt+nLtlnyR
uDVpPmGOF7A6soT7Y57wdUb9LjkQi+B3MjW1bWc1wEcWcGZ9gLXmIUkQseh7XQhP1Pw2s5ow6woR
hAOa49EaxKw6uLP+ECNE+LMiAXeacNisUiSTCFjP8LQekTDyWcsIZlUjHT+qujs2Ez/DoNGPyZcA
IvxU3+h19G34UkeQSTx3RC9BOAHVKNfofTd91lSoFn1i7Lt3+oQWI2QX4gzskcejO+sxmV48dDF7
2mzA1NTPwg31oh04olnNIcrq7dwI5hzpSPorftd9UIAUidlDZdbHZhaHMPZ0W2MWjEQ94shh98G4
6KfRgQYFK+avB++GyEh98ofe2jhgTAwuo6Mzy1J6WNE48iVVUQC91aga2FpzUUBDpOI8fqlbLHtZ
/8ySlxpH/0awgngHwUt5TWdxzPGrD7eI9EMah+I4Zb5aY4XwMKLYg5gfs2B4F3gSwkcXMtvKxji6
UrMcN83CXOiE45myboK+nai+TSneMM0mG2n48dWuNMUtgcxXoXqhpCD9EaDNHjoZBFd7FgatWSK0
C31cmXxN+Aope5+FRDkEb9EsLeK36S/GLDfGs/DozBIkdW3ZsjGdQz3Lk0PLpZNo+rM9S5dszDmb
JkOw9B0+qZG67z2jBaUFvruc2mHcmOPkb9relZ9OHeTnqV/Xs1jaNxa6aTVLqDxjtLukidFVVZSp
G9xsuVKz7GrOAqw9S7H+UEfv1pc+60NcWbppe+MilGe/0OWF+ktiL7O0G88irxD6xYVuuprlzn02
S8HSM/2V1s7ycC++213F+Vho6UM2i8j2LCdDE1Ib7IZozDwOZ72ZUOoSCki+Gb/0aHsueJ0lag1p
92DX/QiGNx72TsMrkn4dZ69J4YjfjcP/Oyf/6znZ9zhZ/sM2qeh/OSR//YI/Dsm+/puw2Vpy0P3r
Cdl3fiN6SgDKcFntG3TL/t8J+SsLIcBismKaD8isXf84IVvUFzjzmZtOSNgq86/6L7B1lvlLf8G8
4yfa4XB693X2Sab5n1ukMWuaLndjan5VNhy1pKaROzXS22DaVKLkHf6aL/2G2B9aTvol63wJPF9a
T+DW2oX5FwWIsb+7WGYTPKUTt/dRzWJR1MD12Bdfak6Q8/xf0qGJtCQChOVBuk+j3fTXFnI+CbQR
tNQBTUR+dLNI1WGYfYqGIkE8+1Kxmi9Fi5jE/ATo99EsdxGYluvkSwNzvvQwIHzOBzhx+TNHLQvp
JD0n/tA9N7Gybgh+qGot/rvPZpbaQq07pQSIUSryOHmdZknOCsLueQgVDYxjHX2Ckke380Mbu241
uBc6V32O/KNZc6eHw2lyK9ETlLdofKb25FrkCclkDP3hudOMYM/GGgknRI1jRVeY1p0RJWmC03MS
6FU94eWpDPOddIJ6DXs6ehWjCXTb9CCL1fPej+YnRz6MgtJ4Tgzoe20R7uJehlt4v97BZpex1QtM
paspy5yHLArxuk3U2buLcUQHQN03IFlF8FgA2bC9/hiFDh1m9CoX9U12LCj8CvNekCrQV2myJklJ
MzrbI9C+avCP1cQrbd4s5rBDS++M6cTnxd+57a1zM7ULx6jYUYpcM4UEGB78OJPF0pqc8kHJvjkI
10NHNAZ+OL4EA67hN7oXBHl1mkSn5D7G5QSKlvT8i8RSs3Baq/FYvhVE+KJpHDAghq7PsdMJGgqK
+2Qt67y6B3qAMDLECHbQEEio9wMQFD2umwOcPjNaONEQXrym/KS4cGx3ejOpeKXBvf+kwVZaC8op
ZL+Iral5B0LoaLuA4PUT/c3JvjNztZ58aGV4GZ3urRQ+Q0VfIQ2hRm1oyatcRg5lbkThM3gNsejv
p6YOkyelA8HvrpPmxYCDxcSCaOuKLr71oxtdgKuMQn7w7Rq9tYyyKuZnO1g5Cec7faqw/p11Z+4N
DGvgG5koCEtaTUdEtnc4fwnjW+jxZ0CQxnU/PVj1EK77nEjgshGiy3dBLmbAOTodGzH86FAxDwjY
6Yam2Yzb26yWtDwtyzDtF26OVGP5EFFqvcyWqhHBJonScaG5jQF6mpK4KjTxS6fiaEDBOxW6cBdD
Yd3I4O3gqdn0HVnBctQrlH09HynWUfzcWxqhAcNYY7DKvYor0MqVfsaCODqrum5N2BkBiX+Awgcj
q7J1zOp3z1qxv6NIDloDNKGtsll7wKKZ1NGpVXsgX5/dRkFsCteoY2+dJIfs5NfXKeLGTIvkE+vr
N6FhaJZ0OXlVYa0SrPTUZyf1o0bu5Cx7DIx1jlKFq008VFbKU8sj/c1cwvqEHjqowrNJJ+lDb8ky
gCh3m16I/D/5OOPx+nJja4W5S5rw5kC9oGJAJMsAdvcyofIMJzfw7F01OYAqUmf+aRf9I0jqaKWz
U9u7hTWtDengFTIS4+aUs74rp5SIQWXvIdNkaweTDwV/Vt2ebM6pazUkMBNILT+b0rJe3MxOVhF9
gCyM6Vty28Z9RGNpj2XvzBVxYc0zhWMKin9sB9q7TlkvIkcaTvd6yt0Lrz25TBiifqaEp3fFZFm7
VvMBHgsCLOuwDodNYEztssn1bAk3D/RonKpz1pI+cIFbIgEab7rDTINVv9sMAQ3vtq+aNQwa2g5A
+0VXGpGRTCbWmgAmJD9tw0y4UTmEUcMUj7xEPLNjxxQPzbCMGAvvYrZo90Q3CDHrsB+7PJ0YRAx9
rXs0QSWW226q2stemEa8C02dqO4hX/8LNVsbw27Bc6RDfi+6NmbdEeqPxKwkjk6reXVFaD24asiv
SkXhemRHupEl+mg3Nd6epSa2RomysaYmSPLQjeL2IbZMuEFRbb6ZNZe0aar+jj1OfsL5Xe8GzRb3
4C9TOjjRM+qsHx9CkTke1CcRn5vO52TOsHZX28Rc9chOll1SpyTpPR6ZMrwXPoXeMdE42EWt68E9
91x2TGa4ot4AqSRooumgyzLaZEhGxFll8C2CyhAt6C6vv3P8m3sNtS6+M7q03kGrV2CoxfAja1r6
1MxyejQ7E9E8SFwMtjJuwoWr6m+gWYy7CWH2DuEczrh09ITrTUU3G4vvA1QxgxKcpKQSSLEnBrMe
PZeqrKkZcPCy1wWiGQ8mteONPrxFFLU/mpEFCLYFw8ay1iTVb1BDmnBVHug1vjYtfHLmc1M0zYuu
nPlwi1tMpPrLSH9RvoNyVMXPFrMAvRxN4bS8iVId+sZURPAc6O6iJ1OASRox8FK0AsL1w2s6Zx2k
I2NwFfMIjmDgdQDg+2ARRmO77fXssR8GtY3TPiRbgKzDVylXdETLqzkrSXbuwtLUypVyqvh/bitQ
nTQa/8v52BC2/o868gmBbf5XWcZ/1ZL/+HV/asnebwIQszV7O+cELv6ovxiufo8EG/+nIs/G0D9V
Yw7Y+J/EHC6fmc72f9WI7Hi/em4JrlGHjFUT8donz8oH+avnNqZogB7IOt3jophOaKzTRjNqvCZT
Ri2m3UT6rlE2cRtDNLOZW41AlbtirumwivEb60TeSSzODKgaKdAM2o3ml24aGMOliq10hasKwnoJ
2xhOfxK30zGIIXKu87qEaAoy/QR8Rt/NASqm6whs8rmL8u6nmyABLVUcT5sqwlWySDja3xTt78sq
CYat1/fE9Fw+b8kibet2FrRpeyAI5eRDTtWJBVo46HMgzH7ODl+f6awkevZjO6ICOwAZSWdKgBst
8iDBB7ZorOzFYgQL7H50oRnCpPVdzXiafTjxOmvDgSmeeJz9Guk+x5eF37PmOxaNmWKF7cli9ReF
agFyNPT68EzDcAQkIQWreOtD3dnAA8mUxW4yw2mOpazRV1AwTHsvrPmfDEXkuy9DlZb51lE6R2kt
hbLjjDM1KhC1G64EtDXTY0ftCNqbFpkT6By5VR7+yKYxvO/csVgX+iSR6yGPUZAZKu8FPaCBGCt6
Hl7A8retM60a/tei0Lvqne7e7ux6iY5ip4cmx3NTEJMhD9kHhMQqeWV9IbecXvSTqD259fxNWXV4
ejrpqCNVxRtlqfKiIvQ0uyk56jZtXCw1vDXXDkPAt7S00xc9gn/nSoBrpt3STBqn9k/K25KbV1Nl
oPxBAeOgezjKRbzHF2e+JjavLKAteLLdKt8jidAzE2DWFkLeIqIEV1pMKBNxtZBlc6+2mugRS4p8
P/jjo5tXXbXgTVz/oBU0uGVp5K4GlMt9GjokLntq4lxd1usaKBqcw1h+KzoODkoT0TYcCv/dCXny
L6qgSi4dbW5vYYdZm27KUT/7o8f6oEmEBk+f89Fi1HP9WtUlOr0ibW4a8jHRAFs5TliyIbbS95jx
+MkBZcfhHW9VIANrH6ZZRzodcgXy5E8YQd7bREZt7WNVGRddFDZv1VRT7BlXOxH1AKLL/thZkX0v
SdtQqjShyjnYtXdVaKX7whfOKShc8ToYrXemIol3hdE3ez9J5Z4Frb9sqeB8rBmr7k2aVnapmZnH
PhqHM7W8aL9haV9JOYgzc2PCijhKXvlG6Z0YWvNIybbc8XYpz+lkyfcybJxg7oRxD3FlTnCgmu4u
a3CaZzGUokVQeu5tTJoMOwF00o1mDvHJw6qELs8BdNFzS+zkUAEpnav8DrkTmvet19Z3bJLi54GO
VQwnY48VIu3iU8N7+LElfQHADSwjFXD5Whti/7Wgc5NYkNMcG7vwtfXQuslBhwVkbEQWgZTmjLIH
OdNvm0nHVEcLwgY+vf2JGqXwGjrj85AYKbtubU+tULZv7OAk9QJ4TRuBZueYuhZ5uDf88jjaMzzU
NxfwwtsPKikM4EW53OkhkxureyyGou62VZy7GyOiJHYaHPWDlqv2qKs+3kiLNI2TW/01KWyFh9sb
qWdvzWsw9uNLS/ASo6LoMH/FwT0H2vZ5ckexJBuZrbhPmlWBX2zXSywVpZXgicraIv1WxpXc8rVz
t2i92tAfVX6Y+Jq2k5exExsCsEUQyTAiZFVzYUAjG9BlI515Bqtrr7aNzwkorMZcELRcygRxfEM8
lkPanUgnX8qOXhqjMMIXA/DlduIYvBmAUXcLfYz1ExUs+slvUv+sAdS8jkMHcw6V178rijmRKId7
STmIxBbAtdJSb7eaLJ8QTdA3EB/B2xzKIqHTx3PIkLZmfmppTyeYwqOGcN0RAjYIOGWJB6hLNu27
YB6WNe0471HSYzfqNa+izaxOkl1N4vJHih456ElKDUuK9KIK43vCqX4vOaduFZv4R1Hhsgvdxj0b
zUjAqFUgRIHWqW913vrnAXDXqatL7a0sWsiARP1uMi4U5bpF7d7lfT9+gOJORnaoiqBmbvcHLcy6
bVCL7kyS0jwY0sg3XqzUU08A8QLYO1iNVjdtzXiIrrzZylfHb4sfXpO7n2Ocwhx3GKkJy4YfPf02
4PImnwNyuemJhB3HAdQNjJFmqRV8zqWv1dreg/MDNamWzOyk2lhHGr3JJDJpyUGCSme8z6kxcMti
79kZhmgb/Pxnbgn0Vr9TzzixHGdtFWH2wwxDb5tjcDshV3nHzgM+idxdITx5xB1SQ7Jp5f22kFYj
z42lk1v2svqUCtj8rVcXB1VohPsaGhETK8VzKF0GSJaXzx5ZceKkNDpQiaWBFavNvr2WqER3k+aP
P3WzxYtHpJXXNaH48IiMoj1Gke28EkDh0ZNqBTUOtZbk80O7xJQ2wU1rdK+4nxsizrEe5DyWiMin
nhzZ78I127pN8XVN9NRTGD76fIbGshwK13tLdXrR9Nh8I2xVnLQwtx+8kD0gSpGJPO5bPAZH4zLO
7dUQm0/zF3hQEIeo02RRgHq28hNlnEhRJvhOyGNUEVTDAgvKN5dD+3rA3LxReCm3GqM7yCQHapgz
L5voWF4xVZe0J+n11aVG8B34ODIRixy0ur7zH4SdlBt6bAyIe5V4JP8fWctMK60LTqGACbMb/KsM
c1pBI16yvW7eeUGFydXJKApXujg1ljMc/MbwoNFp6idZUwMdauwhUzbKxQyWgEuGYUkr91hfAB6W
l3lVuyM5Y+yQQvPlZJN27vvJn7aBqNxnzgLG48DynFkYle7Ty7T2NWNNtgnS8gVQItbuxL+aRlUn
/P10tlKcU+qdwSMPH2CTEE0sK23vAFmn8MNyKpCNmpreYxzbIE3ioD8YLVS1gtfbmHohl6ZVb+D5
2ZeAs+lG/D/2zqy3buzctn/lIu8MFhf7C+Rlc/dqtyTLVr0Qamz2fbfIX38Gt6sSS1WxkTwHB6dS
KEhiv5rvm3PMmMm6t1H0bEdKecnaqGfWH4pB+NoI+3qNj/yxEE1+M4yDSUTCLMwd812xpUWaYoIn
/EKLdWcvy8y9cXRHMSs48RMLNLv1NUTyZF8G+75KAgB8KS12lD16erAyQqd5s7PbsazA8jamolPp
iJLl69BOG7bT451N3PeKFt14sMVU3HRpPfKdGDZBINJz3lj4RhtMMBJ9A8MKwS4sphUrVVLQpBjv
B5GFn0RaZp9MyRrQDNvZpPdSg7FMO+9iTm1WKyhdDwIQNpYvkRiCIhAzGB7O4IBdqJnXKjSSY9JB
z6NRqsc9S0zwYXktw/arAXmBbvMq7QiIr1ZG7V4iu6Ql2rnNkZ5PTTx0a1yZZjNde3Wjrz1aZH4X
1uoYFeO8CVn4f5nRRCWm/RDaeE7B9V4XMeDpzDCPeerov8UO4MkGQ6xPQLXHkiy34QCCziXrivwl
cLTrutfaTWXMz000veDXOrkVUWheRNhvNusAzOpY+GVXjDthaFijkVcotggXcaYDvkzCTzwWRB04
Esnk8M4ZwMFKy2IkBLFx1Vrmk77kW6qhgytNxMA6TV2Kf3nGjclHD1Q2Zl+XCveqdKB3kKRnbIue
3I6wmI5uPNxEkykfjaaA2ecqOm/CJg9Od6SE5qtmymVEd83lRKXOzHcOOgo00InxNGlS7ZJ4rnyQ
yTuPzPQb2HCpj6Q4vSp4/Z611tlIxwoe8q619xXUASrZrbhCaRCTpUJtdHYbpjn0O4e4ctzt1HbE
GxNHjOKSZjwq0fC60DJm9jSZbizBxdE52MRzl7NPIN7ORxbcrn7o6tx+d9b9yFn76EODlSMtAxAV
jRzaL8aycfzBjBkF5pTFvRsfkrxlW6cpJziST8MoTQCbfW+Cl3+tWEtRnuhF+r379qr+f/iVoTAj
DKj48eAfuSzLwYHwSwH9iFAj78PB57ho7Gmu4oOuyuZ1TprisoqzCJO5l979/Do/uvo4FLop/n/Z
/RIT8OFQcY2SV0U5h6qofFE3c8HrFVzA158f50/23uVApkONWUeUTfLJcsN/uKFESFD8TJ3wAAFw
2sJ9MA92r+QmK+Lutm7S1LscvEjEPPT8uVrct4wqYXSjBRBPV2UQcXY/P6U/P2JHelSN6NdhIXOc
D3v/XnRu1LHLOFA1nK9E3hADmIzsoDEIQMYQYdS8ItviOYPj/26m/F9/9Rf1IzrREgvdv++vXjwX
7fN7r973X/mjw2r+3XI9St3CtUxKQDpdzj8SL4T8O/A6SbsUpNvClftXlxVH3R8VJLx5mPZ45NKw
eRHxmf8HXVVEjLy337/gw9s//sbuaeGtgUXQbQuXuG0v3r0f3us66FyGZ2Vf5LJydZ+alU54t45y
vfb7Vqu6mrgH6kRgFXKjDK7LYqKF01hCQ3kyd7yf9xlIci3HImdDl9xos2rMYO8GVETR3Q0QO506
m9l2RoR5ONu8wU8yXncijSPFutRhBDVb9jvhtmuz3L4czLp9TcPxRFqig6Bfao5vRrbD9gtc8rat
w3Ul5+lec+dZv5w7sn792tML5L7U05N5hwqX5PlC6ZnlJ61A+Ow0FP32WQ2e4ZacivS+qQPvqc1m
g1UBTRudIu2QVBfMGRGCxMn7omGYLjnEZM8b5WUy3uFVEgU72iLfEMzq3qR1wRoXqd9a88rxNxCy
dCzQRGxZ4kOLbSKMtMkgocSXRqS5gNs1wjTnPDsksNR/s1ur/iJbA7mhXsbea+m5r5marl3RAGcB
7zAd+EdwNfS2cRNbsdhDwdI3XWIsCV0i52cMrz71SRGNvpgmse5G8nhXNHG9fEXrlZK6GdjTaiQm
Z19oc37bI8B/ZLBEx91M4w4n5XTyWjkdaawsisaYxicibC0G3ZXEb7wP1ilJyZnYUDHUbsBpYzK0
7GbflkpHFtgVD9Hs0MJ1e2YNZPX+ABmWfqrbySvTGuRnrcxaIj1radyUZtivvYp2a+7g+hpifb4g
PwwJe9yb/UaXRb/Rlmr6SI7I1hgJNWOfrCBEB/X8mzblFRuyjOgnYsgPZiTnV+SOziFq9ep+FlNw
3Wt1eVlqYZ+DJNGmG9XP9qCDtR7MTtq0Ln//X3Rj5hBdadZCvfVjgUQeAM/gmUVzTCpIQ8URbdiY
lWunC+rE2+KqRJijw7plKUSy8bwREfad1/Mw8b8R9VcjqnGWk/z7EXX/PD7H74rx+vdf+X1E1S3z
7+6SpggM80Mxnvywv0tk21Tq2afyI/9yP0tJuhDLP1zJjmnauJz/OcLqxC0C8VgGWOGQ9eL9RyMs
Ff0fB1iT7CBG+u8rImQwf6Ja0oPMZvQX8r5Fkowvbc6BoAw6CnR/zqBsVWbYnKI4a16BNkm2zql2
R5zzxA5Imyo/i2FPZ61aJA1BxmBDDkTnacTZqKF6aoXg7xAAyhpDG8r4NgHaRcRFZRmHMlLptoeb
t6n0xLuUmqA75hXjOib4a4fqOr2bEz4zL2T1GdGQ/loQAIe82xzNG2pzEck7GVXqqO3GZ+hx07ND
qT4mxZrb5kch4ZErmCLzFrJbfbRoFLwQXJA8k8010TJkCSLdZHqamrnxPdr4jo+orfs6NCHiwCqj
fgqJ9xRG9knvNILuGCvkJ0xn86+Wo8ayEvrXHHd+BCzYHJ6qAGCBNvP9HJfTPWbUb+17KFbewTJ6
a1NJ1dhULBTIQEPWi+VI5t4t5RZJhWgBslW2WzKOpyCR5ggCFnN6efDmfriagbNdS2qxb0RaaJ+L
2mrvoklTGytOkqselTBluQhRZpYF7o5lWLXtW6O8cd3mU5fB0bIq0mnocj7ISO6cyHtLauqMPyw7
/mINfjbVv7toUzjLC4wBULCYMD8sWCvXdsNAVMU9iQLBk748/ZCK3hddmupWQyaJXNZA55eM3cbE
PyXpC3fztl1iNlWvxEuV6twGzxrVTViY6RFNkHUfTPxbbUj5VValfhFqcryJaKxegkZiW+4Gj6Gp
5M6L4+wxLcbBh88i9nExFrtIa7Atk1i0psVEsqXIeaeNTgwXYjbeCht1YyP1/ZlhguSn7VYgxNax
mtKNska5EUQHba34Kau85Gia5fgaR5RvMhRWrxUJuYcz/K3pluI1EDu/OidFjuqOjzK9dgaNj6lN
Y6rmb0yfaLUgHtrtOiWA7sIln8GPyXnv13Hc1mwygfmhcpG+ZBe1dopC3amCp7SI5ZOrHBnX5eRm
8vPUFdVXN6M0uyrGprVXNOzqvZodfVtEbbv3VBUzz3XiKqBOf+suADwrrbk4SeUs39TRnOynJkqW
jNFQ3kEyVDdtp3NDZRxuY2L19qO1fJtaOp/yYWw/mxFVUi9Mw0s2/Z6/FK9/hah+P2YBagDMDqvF
MHRWh5JdxvsPhhY7zpPB0e4iHBSnziPWU9Pb7BGXEzQ2p/d801venaacX0eJZ6TtaJ74+BaiN1I0
CA3FUH+sO1F/dmqzWiNNxVXoVl+UR0+x7u38Ex4Lz0+HxspYJRnFLuPZX5YBNTLRhYC+UaxtpryU
d0o09CwdhM6opgnnMKMg9hmuJqpDllwGVAJCG6vq9I3VaaiBRE/fJ1GDuib4bz6dX1uMgx5Qdnu6
amiHXsIPC75RTBJfXC1vP+MraT+zRKqv4zamSZhXUR6tyeyKXwqBwqdstBwzokdr0Oh7exEvp84m
dSPQd6Iup19s7D6CXLj9BvOOI1ybTTy72g+8jLEGbUUSRnAnm8rWaPY59DWbWrtPEHpd4RrFlWLX
rUYMTUwLAMSwV10Bz4/oq6IqQ2XGNwhFLSPI1U2H6jkdbNK+PEpbob/sBp8QAXIxQmb6gWRMbfvz
seevLsBcplcUo8zLFCLevz/FnLZkJoXOXWaTuqgSXV3XGGy3tR2A+WsLxpmgpgEMR4chpojQ0tgu
vV4RCOuCNmDwjW/PYGCeymdDORidRpUeI1n1wZbku+ABe34erKIizNzVz8/9TJn+17i5vPvLPt/R
Scdz6NJ/PHeMCDFE/9G6w0dOuWSE/PGNtzlAL0Ul5VGf4/kqARd1Q4282HXnHF1ZFGjeqng4nmOH
R082h8wamwM8M+2hs3Nv5+Hqpz9S98XN7LbxpSO5/pEMIzJt27H9NjBN8Ihi86UNxv4g5tklb6me
1W1vjmlBhxz+X5VYMxROOF5d3wef8Z0me83V3GNLUMImcB17m7VGuMV9rJ4aG1dWMy5VRlrQm7lw
cBAj3FFf9RCS8krmpjb4FOn0DWIcb0um7IsOYbmNkBTSGKuqQ2YOwVPh8KmzJlC3508v8LTwjbZf
RP5Eyn/sizQg96yRdwAcpn6dJ8bge7KO3kTVztuExfITb97w1czyZQRZbg323CMUzPlqYYeyZ8kZ
+WiDiaVNkT4Itnc0a2o7RkeWvBplXh4w0asDmF0SShs5EAOTyctIYZiynExdJzqoil+8CCwS3y0b
eBOorrBmICxxIVaJZeP/49aYsTrv23So6VbrHURBwQe2Oo/NCPTqHRuTyHfQhZHLN0fhlqVY9WzL
bj4BkinxDOXtIdJqWJ5Zkh3rmK0DrjERp/6gJfESVFJsMZgvnytU6Bdapdknhv/uBb3l8LWnKKut
sQfkzpr0B5Be6CKyq6HoLHJ1Bf46tJh4ATIjC7Jtpge4Urw5x+JKVv2a6htUQDP/pMaStA0naidi
x9jFerWtnQw+rHHd9qBHkI8wRKYYdRv4EXulz+3O5KvdO1m8LDmX54ojpvvcqnRvaSl9GiVhPXrG
9FmvEL0ZJeIJzifK0YfwQQBt5GVNZGv61CWdVwyZ+RpnRXpEgigARWaTtrKNud7NtYzKK2J0TM+v
+jR6ZB6IH+kUZdlqruBvoojE3d66mIXRvtV2uAcBKpSfG4wGK8huJFSzJwY7MC4LnEYBunUVU1Wb
2+tFCozNMIIz2LHnFVxuypBH8Cw3CtwP/x50PZ8BymMijl27Nc2llF08hGHXEsllMuvMemK8REYQ
o+PT7Sq9QCK7LH+86RR20N02c1iLFzTEjKtdTXDtxMgufK2gMBFaRJFPvAguQYnlmYDH3tjSDeOL
Xs7AbSC/zCcimWja6k6i7hrWlvtOK/DztdAEv7FpdQ8uocwER+UET7t2QO9BNHhBzIG4cLeFSuzT
jXFWZA3yFsY1q8wF4bXuPCvVVlYVCBCcc/aNKsUdHKUs9i2WrcFqTJ3Cz8Y0v3acPLqVECnRxGUe
d8ab5tN5RP3fzvYXO1tjIf//MPmsn7vn//ddpXb9nH/9x98+P9MTKELIaj9KzX7/tT92tzr1Ph2E
IJBCj8iJxTf8R71QYmlG+CVd/QexmbnE48Jg9BAe/RFO8Ychw/q7ZfKCAe6XbHqXAe8/KB2+L/Kz
j/UoP55zLHQAYVhG3o+OczkvPaHeZlGa5bNfxKqHj9Qu4edj3f72w435i93M+wXp+WCeh/eEMdmk
nvpR5xZaysycqDNPEXviJ7wB8mFCwfqYxh3bOFYh8J/Z6D97Q9Ls/4tDG4J1gWsTF/GnDoOW6qor
dfM0s5Z/KrwG6PYwEYm4IcQKgrardKRxopGG3xJYH/9iGnpfn12unHwKqYsF4MaD+3h4iVez8MDW
n7IcORni5KEjSA9yVnWMy+VwKnfdy59f8nlm+9ca6PeD8qrQXKDi7Zw31D8UhYsKemdYeRL7WyEf
CpDnB5nbc72loOI9Vp3lXtK24+CUFJt2F3V992ZXbbzLNPw7fm0zXdEDSdS+1Zow2MzzbD7jegdj
EQD50S/wtVAfiBdE+qqtEPqsVVYYhv/z63jvqf9+GYAYCRmSFruZM5fuh8twR5QaYMnkSUc7/gjR
2jyorE/V1m2V/pDFU3kB1rx9+/lRqRz9WG04PzFs/BD0cD7Bm/zQkiK7nNHcavRTog/6A9sKgM5O
EX0TicJprs/qzjIr/dpyMLEz+/T/WYrR+appiRks9li70GaQ7z/MwfOKtE6VTmMYnn28fDCT17P7
H2r9FxtF/f0S6fdjEWkDP5AD/gnrGUxEAoDI0E9m7Kk7rYqKdEtpdwkJNYz2jRa/+YwhcPk6BZIh
bJJ8LFpCB/8cVPDzG//nEQlXGLpcqoCL3ejjWytNiK8EGIhT39V8JCZZpeUl8Ccx4CegP/fzo/3V
R7I45fgu+T8H99L7+6xXiYg1Y5AIBzt3XcDHmn0T6eFFj8TgIoe1fDAGggbqOuYtpwqoX+eA0chD
Q3g4rvSEjATNHtQdKiS8Makgr6VLFw95t+jYowH6fAHAPAZ1VajxSHexz36xUzvzSD986Y7k+Qmd
nY7HG/v+IpIsDHp38vQTaRCi3uIRa/bn90Z1efV0Bq9n7si4N3EDc6JdN2GMPpXUCsoc1ZSzxopT
s0ZWhkWpAdEnWiwt5DH+/Gb/xSjoGNRpQNVysizN35+mxnZ2AHOhn6yZGPXV+TbrVVM96SLQH+qs
+dWbvcyg775iW1i81cy5MHxpt308Yt6FMhHp1J7GyigvrC63ngNPLf8wANj2wkAgbdgUfII4CAD6
DQnevBEE933cp6B4DVg8b0Y58KYLRgCh8RHE9OsviVkrL863qGXWsAF4Ez3QDg6JFETQX7KQMw8S
q941TrDy4ue3kSv4eFlcCc+Z1BwTphqdxvc3cqYFT9ruFJ5K3hLKstPcrBNERTe1kU3dvhgi2CJA
AZJuLS0ts33Q5EG09Qj8WJjzwhD+RLnBxxc0bEROu2uYQ63bR+TY6j7GvckgYNkK5rUwZlayRKBr
nyotD7u1cMDvr0Y8eBblI7YkayEFX0bSjvR/8ghQZ5pkJZDNqjihfYsu3DZPLmXultdDEjj12i0b
QcGHXPEv+uSkN3o5Za8ibYmBYB2AumqaEXKgYIzepsXDdeymqFhTUevYGXgWmY+1kSB1FlAXfEU4
MvTGshXsISOX8EDH0arHHsr5uDYCx7lHj4OCtIa5RMifHJDs5FbYoHrBVkTRHY3WS63h91woCV26
n9Xc4cXue7M5yHqKQbnQ5r2UYU+oSTUER1oB3j1UBgzrDlSy5qSNcMQhrXWF5aMZw4KOJ7KqbqGY
Z41PrSwK1uQoeo+gzJl2U94RtPcLR5gW5abOI5wj50QbByE+Z1da1nNLhS32C5fRhiUgA/FQMQu0
8cSvTU4LXTKAzc7mIcBXqPQkAxyS4gtnZtYjFEb+XPRolY4GUqXpisDN+lJTFNW34QS8j/THJcnT
DOPoeki97tUl5wLEDGpZSExJs/agmV83kti+BiwgW8rqaRRi/oL0PD7KJUaUurR8mTrogRYblh01
mGArZ0JH8yV+tDQ0a1WfI0mXcNKwX3JK2V0Xa9HzeLBhdcWuQeiM45BcU16sXOBqDM6Rp9OSfuoS
g2oiv/eVFYfVg3aOSR0KtyUzFW+NR4AqcEFBFzUijsJZ5w4lHJBUk+kg81uZlhcs7UJdjtKqfBIk
UZSv4kmbbES8qe5VXyh92AanmyYF8QD1lLtbLKUsfoDE3JVpyp0uaMZcQG1lMcQIbj7X7ugYm5ZQ
lGmVh0H2SWktT4zgKiaFacIqMTge44rHznAXT7yVoBsh+mwxJPI3wP5WT8D9ebKEuvJQ4wSymRCE
cIzeyOtVhC2PnlLfE66N8IRdC7zCPNnmc2CN4yqMBevVLnMZjfLRegbz4j2OUrZv7RwtQhabgcdk
HGKz7m3yJsKpVfOFksqLPRX2R21xcuw4yguWdcFjbxP1lVKevUgLela1sJYfKjPvEo824zPDWRDQ
fwZ1t9aX7s6K+BGuaUBafi2F4D/g/SB+x7W4OY1cUsXpjPATDSWt676oGWLoqbmXYU2LzHNKdSct
m0k91hhRz2MkazikcBaTqEP3eh+ULnhqb7mVWJz1h8W+2bPg4GxzRMuAZGqKVSXLThAeVjzd1ue1
SJrZJgbdHMp1GA4o52eeCIZQRmNJismgz0TsyGS662O2G0aWyIdkMcdEnarG9bSsHifJvdfziYvi
k+RIaTS0bzEawbtk+behmSoyghNWnyIdrGc3W9LgluVRlTHb1l5YPyWIKwxIQ+10d14ozKgLpqNK
MvtZKtb3SZvxaGtOBh5M8gYEwuFesBzCsa6JaxHxSdtlIK4pUablJa8Rz04uZ1uUNRNPS/AJijR1
JzCK1H5Z1t7G0tPqCVwgs/mUSq3ZBEtilN3OVFaHEqfzoW4bznzgd4YVWfaTuqy1BgD9eYEDUwi+
PtHhb983P3jBuWmJt8QWWWRR+aaW1iSdVHZvosKdSEDKLfM5opqY7Zh2OMFKKuArZBVhlK5yPXjJ
NNQJ5G4sn5AeWInaDqpZlkHMPN26GU+uObZv5BTzjCoylSQg/Tcv1JmACxMx5BpHqXFIIwIW9Eln
YSBs42DzpK+LlgB0Lqe8MHCD3MXYiHAPU5nL17gxm/04MuN2y+tpFZl+LcKEmQmBKn85GViumrQy
+6tqDLVon1PzY5VmF7y1fYSbdwOFk5MJLF5gHMzcsw7W16MaYuchSd0623S1gMmPlDle0QuxnuHS
cU8xH3P950EgzQx1N8UFdwWdsXdpT3Rwa48vrLKXwxO94/rJ8tVnnV49JToVJS/kqbLcr/d1YPBU
Y0lWTsZEzn0YWYJ6RRw8akvbSU2h/dy4Hd+ryPJ8QwUPqXdIcNFlg1ZmWJ3fROSxensxxgwBFjxt
fBNNxuBjhnXY3nqKYNSDC28wWCW1ydAkIfHt84YoqbiblYfAZUYjOiOERzHu9qyB5Bjm95MgHMhI
Ev1Bai57ALQmTE3K1R9Go+EmU4vUCeEOEg+VeuyhrA8RHfk1Dqfb8xUyE7FGbpfcgAZZ+O684Z3H
xZcGU+0BJJB8iBm6MXuwpX3oa/5jCYLHQGXOKm12R57TecV4njanGS/HusrwkhluxLXPVkWSgnQ1
YFmSWmXfs5NZ7lpTodZeJ6OezWvQCXz0NleRxoH5TFAV32sRwcXPiG67E/NkBGvHmNG4gvYCltmG
DEdxysclTZfRMWrBIYGekIqoZXz3d1EcoCwfB6feT9DI8o3lER52p5qxaPBDmensa+RyPZtqGVn4
abj9SrBtzXrzkCJrLjee547ZkWhwfhs2hKzvdSFHXpEg5UbPy+QSJ+exT8lE25WhziDPUiRctuRY
AWZs/bwT5xvwfSxaNu5DIhkXloEVcxAzzvndDULFN6m6qtkrsEIvDdPQ6fx+Es4S7MCM9TsoPGZ6
5fQur4gr+mZvWgBTo3Bq3N9fiBwG+7fKARPrIwNr9rgCPMjClfUc2tRSzm8FMV98FKkM9GvbLPiQ
60InOWmpNqSthmiepCMd9bVVMBLRiCNZrka6vmssZLyreLkgbcTDBEgSEXJj0pXdTSyEGuDKkpg2
k0vgldMfrMgux7WehXxZkJ6YYRxpGNuy4qXpgcA/4jbTbyzUbyd26rzUQoNP4Xcjg/Z5BDTTDhZs
GTjc7C7Qlum7S7hLhjPy2SwTEM6yEA8UreiOQaEMm4H+leZ6DFf9crYJvni1MeqJ4yKwUHc5IlN7
hXrDe/TUxMLPCrnufhpIgR7x+Wv4Mxq1IM+1ar4fdEg6NMyHIrrR20SUh4Jh9LoRS+nbcjuOEGJ8
IWYIh2Tz0Fk9ixBcieQogazeFRWGui2fynhr9tK5712V32B5fQWOofmw9Nu9ldUC9Rwj+5iGybfQ
ILfDkeTIGaTZ0cgo6UAYiukxQfpc+1M8zn5HydNjhTLZjwieuc9xxQMtrXFWOw3NwVYU7jQQTF5C
n8YvjWq6Sq4Ms9V1sOpWfmBnr/bQIYrJz6qqwBMHCMNTGesFWxJXRu+ZN6xpZedulGo7cayXwf8I
qIpCJAF2rKkoc7ODyYrsoJWYoQqqbNhRs2DU7sNE8niavOKf6Aa5SSRTqVsqgCMK87HZG80y+NdL
nGm+LOnqyFV3KQV/eH+15vfk812cN8pIG7gxhsen6qHvJV2v4fSC2aHYJHFDrM1g5EzVeTIJIsZt
vBll+rVkjcns4lXeJlnmcF1LgsfADXiDzhvDUIRFdSQYBp5L0zGmlSRaBRfU06ABR6R6xEs01lh5
+nWoyPPQtW4JxSORyzZSdDW8Tqjjbcn8iZiQtzUPGa1mO5YPw5LDdh43cRUyOHpMmJupLvgmsmW9
WQWeewlNPM7XBB4wRiuzekoz5PIluODnpuYT6jJeHsAA6VErra0dLiPzPJfMQOztor20ovirOdii
vSDQjy+u0whSR/TgXZ4zKW0S1S56jZk5TwvXhJY4w79hw6a6PbZX+Lh93+zKru1RfErpslfprGeR
zvoD4bSU7ABOxD51Hm6Jk2hMG0Eg2UnkNhOLPUz2Q0TFej3XDkgU8GDXzRwuw8F5yWyJ/JsNRRyr
VpGLLRZOx92AEJBbjhw9RE2vPqkltC/C6/ep6kNIh3whjM7sdvAyEwLpwKnLhUToXWm3jWaT1cZy
ugBC2RhqD05Ye+0rw3pLvH7+Cj93QGmgWpbbkHBWrKvkBXgGcamzKNtlFFe+mJxus+6DIAMzXxdJ
valLhaIKx+V17GA5DRM7/pxXXXhvs8ZXfp+TzZe2lthNroXtw6ggL2hO+lrWE3/JKhABsFKmk3Q7
Fxo71kwQyUd8J9rSBadrP53LCv/r8PyiwwNKZ6kp/3vt4tVzXHz9sbnz+2/83tyx6e2gZTTp4bCX
MawfM8Z1oLSUujwLZCZ4LcpTKAK76B9/M0l7QROCPgQMlmsgsPinctE0EJAv2nLCaT1h4k/67xs8
CMYch+oXf4elEmog+0OpaKI7bnSTNu+hV1NusKYriBc/3I2/aOu8L7Ith0DBjsIFHgKnTL/hfTUK
oUOGdNGbia024GqTWzgV9Dm5pf+85//FUZaz+KENAMJHKZa69LSL31rtt1J97axfdBp+dSEfav5O
XJokqXIIWrqOOKGSrOeXn18FDYv3VVBulwvqwcTpsVRsEah8uF1tpsGpHdjsWlrRvBIsSHZKLJDG
OSOHtkgzu0MZTqEp64Oj0Yp+q1pDbcAF6TuqYuMurprmUUazwUw74/ZrOuckrXyw1kzE46XX2PG2
JBljbXRqIEAkCO5j4kUgIuR98oC3T62cxEkuWntwiEyofgNGiZnJbUH06sO+JyYF+RtFMw0v+zrV
nOiKGXwC8tqXKzsm8s5u+uQQicy5EO5sP2k5aKdVZE3Rlag1+yILqUrOgn0EnAaImGHeKxio5EAA
Xe8ve9D8n5BIZAStRpI6Zf1q07w+BnHOJkyrh3XrzOi/ZXuJZa/7pIrJPI04EVh4ONmmZGY/mDn8
n6zXzW3L1mzlqEq/ckWabxJUU4hr1HBnOFizzNTtLp0Z5Wc5uxLJLpERVwF05j1Bv+CGyj46Bckw
vnod/FG8/H3r2wHgJoqnHC+ev46FHXyJKuCRa3Q+8yd7xIMBDlT/2jRqCQZtze6bRlkiIpMk6x49
GbvRVtm0OYdB8IeWG2yZ0KwmCxNoTkXeZ19or/Mq6EhGCIwOJhis5gBUDHXPFoqnhwPB77NEI1fU
/Nq1GqkTU9e/JbP6ZM7yqwd6Dr4AvCSz1+IvHWblg5gggVF5qfUd+46vM+ZbbxWN9bxPaqFWSVbx
ECjpdo+94O/livNIlJMec89qH2kwOT4LI+ciB0F/VeVjsDFof+36dlwYSxKbbWEMa6+pmi1iQYH0
WJKDTcs79L1gCjYubH4CkTM3REVsyj0ZfRxAzrZf10m3Y8+Q7hMrGe6R8/X3Hbwgf268lhcDYChu
WhjXgi3PkZ4YrE4s1hs2xeaN63E7qfjqwTpvKrmWjJ3X3eglySGRdo5ICi8BQQy0q/y+CfQ7dvvh
aaJWdp8UdAlX6F6sG5ZFyS4KQ7HTzSZ4Ceg8QcOTWnAtR4/QEbgUTr8y9YKYkCAwb5BayfUUYs8H
H2gep6qpqZqgUtHzeTjYXmXfBpqh7doqMm4dPQ8v2bU+BnmNzpKKG0BZGqT7PqpteagbjOVsRwE+
YZYJXjqwryuvGlk4G1rPhm6K3G8mFYZvhON0fgsS9aIBPvMSEYK3wVlrgmFGH7zRWlbkARYT7kcA
YGtNF/Itq1vuZDuojDDWSuz1Vp/2OazzSxYt5oMAzrkJJpfNOTVZfeeC5NhZozl+cWUw/FYggj6J
vBb7AfKTTX6XiqlIxQOxvsjxX/UUul2d9/k1ku7xuUFNeVX0oXeDxMh4yLwOnkjbElxAJph1MRJW
eWsM4GDCqnFJ4m6KZ/oE46mZlvJFEnXXCmbApa6c6QrenHWRVohG9dpC5zt19n01kdfbzdMM61hD
OQcGiAPUbNiW4G4CGRoWmcUKLnLqrDDOW+sYvN52CEbxzYztLl9FWRndk/WQvFmz3e6JxGhxCOds
LAPdWis6vvC9q3bXlVQ11m2FGZxZxdz0wqxxvduwqqOyjh5mAlzDVThAQuejiXDUe7iYiHKfj5xt
+CBR/xyndKovrESyw7EIgPYTuxAgZvPEO+DltLYlSLw1EQ6o1Vuv3NIQLDdk8Wi7JkqRjhW2wTvh
ItXeskroNmCAmwPVgozLqN1pG1Ch2jgkcDYbKTLPJ9iE+6DKWa1kQRGYWM76BXpWxzA2pKcM5tcu
SoBj0EWpf4tjb96UtEP2kGBB+QgAPDIkbF2y8d6NZYzoknCaioJzqb90ToGELfPi4BvGXhR+Lbxe
GtPp8fzjsrAtUI/0RCYVIjKfLWe8GecElbMLfWBwcVZueIfP9HToKkRvN+jJOCSmXCRY6LIGvydT
pV0ZWSde0rRrPzuqa9eDBZRwZTaGtjkre0mtSQg9C+WdWajgKTGj8nGI83x31i9b1hzgudXFQuEF
GUfKry9Unx7tsn+mDdgdaKi76SrsE2vtBqnYJ2MKkmNqhmuvE9y+s0yVcld8ZadquGLTRY7LpJdq
X0JCkGQG68YBGQjIMuEO+RE4JTI1p4R0uybfed4jFeeEhUJd58WYcHUgKV+6dphPsYnzbQUGAoFW
5aKfGxdd7Fz1HBY+WHBUaEZXetMP/llRWsU2VX1N8ehdA61ZSVH10GdG9Obp/HSaJfZ93tjWRQD0
cRfabbuWdYhUuA40lzqk1RyMSksfRy/2dgW69vtFF7ixFj2529FhCVMPseoy2bWe/n/sncly5Di2
bb+IZeybqbd0V99HaEJTdOxBsCf49XcxMu29kEtXsqjxHVSaZVZmwEmCIHDO3mu3/3TsR9fTQD6h
PKuCllJWRJfaIraK2jcVTjQj85EWbX6cmdFrT7dh7WEz/pnxDT+YrQ64JnfnRyZSfE2Wd3zVZX1A
nhX5JeQ3B/u0gZvk01P90rEh7cg9MCNC+0Ss1m0pgr0ZadM18jvklZo+/BxEpD2US+LP3EHy2fia
++9zyrsp+qV0fuxkW+NO/y22wDp2H4Nju4b0rI4Zx7it5kzpV9GTWh7QpqWF0ztPVq/sp6HR7KfM
keqSL5W7S+pE26g01TZwHJKQzkZ1Qc+zuaUWKrYmBfEtkQbT5e+73jloWarW96/Mhd4tBDAWuApn
TkOacV2hABQ92HlyaPXd5FT6mVcnYovCpzuUqrO2Er78emp0EvAiL1DH3lTFFX3E+ECHFHTI77k8
+wY1Kc2mPsEJ5WymCnTptSLaloUXA1/uBhDTjsiv9DorDzCc3C8BMKh9h6rRgbLNx5D8Qx7/XM8X
eQs5zKhbAlNGCit4CfOEJdAwbhMt/dbk0IVYFNTBlJG48pp53lCkgd2sUPw/EkLnEFA4U8Cfoejt
oNhQEYVGSuSAl11B1dZ2vWUCc+lL5yyjBHRteKO2jRo5XdVey6eb7B6wo9QzrdU0l16+MRGok70D
TWvLt2k4BE1M1mNkt/Ji7ApBl9kT1X1fTWLXs+CwBxJee0a/u7uq43nA0O4OcCCK+UKNxLiANBh3
lolhgEQGod3/Y5kiBoIdsw3MtxhYNvTfiujOkdlqblPYlf5A3G4tF4U3IcaPS/NxW8qZbXWQGt/0
2MaIUNYtNKgR6W7gI7cn7pfet91CBm55MVPDMY9wi+YbbOPe0R1ttfU71cBGNQf0AWqQAIACl8jv
bqhY6WhRzDe6O/HOa1ZRQSrib+5trY7B6UTJcN53GhBP/tXrzKJWQ2RDHYUtaQH7lGb7IfMjF34V
VSqu6MpLJtAHAU4lFOvIpvu0vCNqp9kS5ye2syR2HOBSR/KUo8xnJZSf8W2o70Ay4qDPU+0sjobr
XioPYgJC5zHTfvo1/X7DFl+wroCPIDnrnMuA0KFXrJxO3DY732/GbVXE5j6K0oG+ZNSdgaNvegC9
urdlh5gc5exQME3UtSkp5+atW373hPa9nZ2rCUfszpzGctm31RARoZt7c3o/Vsm8bnwtBtcDmL9D
uA6hD+hQVDZwFfwvmoAXizm2IjaurWmbjwsD2mqQHfgdZChHEiPiSa5XSMdmV2W6RGZRXJxkdCEp
5ONFAUnlpgVguMoaeuyxWfIc94MToqUqaNP0E3AYf67uJH5CaiqxTpe0NJOzJHPltRA5neE4Fyu+
6uVXnNP9dzl47p1nwB3ZFL7MD/2g5qOZBjkS66QPtSQn4bSKa5v2UjNfZ7Hb3Ek4ptuh7D21nqam
3LgzlB/4kwurK0n2BQkcu6HOOZLrRXqMM4OCmdFhCGrm8swINCucCbUOqHZXsTVimu2nPD9rxTe2
95DFXOFfGEHf6evGdKqboc6wR5tVP1K2pOOHYCLYZ1rS7jof9IpZliQy5YDwKEQ2PMXNFDnfbOhE
43oAVXxlG112I5yu2vWpar66DfsrVAWJean8oKNwmHhHWujiCaWYHkG6661HfflCukYpEYf4STgJ
0Z8lqW9D1Gi7J9FhkINYOh7BeA9no6by752d4QtK6HlhbO6i68GT5Y+yBQo9uIb90rZZZfKKSO9o
5KZ9ThkF7J7GARveP8CkddriMFZaZz9Ywiu3eUTrc4mkSC4rTf3MB8//YlYegKJgJnM0Luad0xbZ
OoOytWKPN/MpxBBEdh1RBBtXNaxkWZGF5HCSe+oiSd8UfG2PilMFgVzWvBoNinYtUKA2Le+hnBDq
gY8+ZpVfUbhBLBbQfcwN+dRYmUVEVjGmK9326n7jsDPeV4Fb3ld5WZ13c2EemiZiK4WfQEUx7bhc
+j1hnO2olSHHJVf7qbqCgI4RNq9BJ/+x00hi4dzp7znFjCvMjNFDYWndOR/F4pqtYvYyGVb1kNV5
/UX2JLfupebAXkojOlb7oVpyAcjyMDlMdeLGtoxRrNsqnZ7zxiWFqG/G7DiY/c949Eea6b5xjkJE
nFnsbL8LifRCQVvfuFp+OVcDip7W0op9l9MgGHlU58gUgMQGtewubdOPLzM2Q/Ahi6ylkerUF00M
ma5tIA/z/v9AYAiomW9asOo9E7dm1M1H0gz661ynyGDHRfI4Na3Fhwt/vCHK6KZFsvXN0uSzjbbo
2VbT3dxjSNh5bjJs6DYb+6yeWdmlZkFSW6IWA2/s1klSN7cOUEHYZqSwuUmv7+ZhIGqSGY/PprL3
SeJ6xKwS7bLKmx77OSqQkFSQ+JujAB3Qp65WtKrinR9P3j1HHb4npLA9R1g2NjIOnuzJHs90aZh7
/hSTjIq6u7NT+4dX+M3VUHXqWzxHAxG4o4+MwlLZRUDs435oIIwHUIX35McDTdMCbgoipSdvSOz7
dKiaXdanvLBNAM1IsKdSCUm6DrF+nZWY15xBHlmQ86tJzu6xrl1a1GPnbmUhopdqaWAUzeiHGvqo
Sxd1CJgYjVOM2bC7BV5GZX8Yxa2YW6IVTe2mLMsOyqMqb6JUc6+9GjKfm7nmpZEM1i8jhjNdZaPc
Nn0aHyPw51fCmZLzwsmdOxvsjEAEOUO4/5pBKouSnOI9y+12kJaEKTHpqBF7F243Bv2qy6u9Gqzi
rmPFXfWTkPQ9B33fFP193JPpMXm6i1ypUntac884nL0wixO+WGwECY30tLC0guGcrZx3HLEaXbZx
nbP/rcSvvsuGFMCU/GbVGW5qvyP2kc5Ukn+r9CzTqdT30RkN5GxDtYR+DqTU+97UJrXWAqS/l9i2
Y3Ndibom46qppLOrxTRzNEua4FKoprgXJUCl0lHBPklbyBWUsO5ds/05TZCOdBAFeMKsBuLh+N1z
ODU4hVmu2VRxSKoHhQMlzw5lGhgL6z7UkKIcef8djFHuYxmzN7YjIPvsCosN5Y7vLXbVDfRJ4rMz
vq9qHMN+cl88jiBILc6dRr9hDwU6EHreWut947sdFOOZXTnW1q1xj+g5vPo4MtAVaNGvBD38NagP
86adgl/1ZGuPkKnaB6xzTbJx2qrGINxM0YbQgCV+y6n2ejD16AtqsYHoAeRKUAH4uBD6tgpKgKbn
uAHaW8MnVvJ1OdedgPMNQAPD0V5UexrFuFRWzMl6z3m83H882pvKLlZY3cOCgRuTktSSb/Fn8dib
nIl9kteEqiKKW2/5S1rStC1iWWz+fijDJB/dd7B9svS9HkpvXUn50eDCEj++nzKbT0Y2GBd6B3n/
46FeK+OXSrIZYAIx0dTiKiAz/vVQRu7oCiZeE4pG9Od5gXzRbSAiRkzeVR1P5R7ytvrbIjmDmgae
YupwDkaBk0EJdYflQtBViBbRWZk2f3EbSnacSe1Pru+1Bv+f6+OFpoXh2bprv6E1sfjPUmpNSNqr
hRKN7jyLm58dcpOKJoE49bVUBhXEYk4u+mKaPhl/mRX/X1b97/gW3jZMMkuP5mTWqNiWiZ7HbQhs
jwI8bU4oKOPDxw/xtZb3n0EsIBU+emh6RZ75+iFOBp+LDqtp2HWUbr0xYRcRe1Z0WZj6HM6KLufQ
Q8uvGjbJHw/93vyxTNcxF57CYgJ6PXTg2JMBMbFZiiRqS7cTdnu2FII9TV+ixWN2YCohU/PjYZcZ
cnpbsXGwN+fJmq5B6+vPl9FqA7fyUob1aiyVRjk8IMWdw9hl1gYe8/fj4d579y3WGPgJC5Lp1FAQ
N7VugABiODrQ97VZ7zn8T0SEevonq4yx3LA3VxY4JgJ3h4XmVG4ezPO/z9Kd+/F7+3tuqqj/QfQA
hFMkRcQiuvre9Wf9JSGiNOxGSvEfX+57k5YwS1xOtoUo6c1L41ndDNUXAYQX2zdgnqnmxyyxH4/y
3k3lES7tK9R35imZzsbv2dslS8/vVQBhN60I8sIJD4Fs+fFQ712QvTinbNAwtBiXn/JH4y+fFq5o
gaJjHOtiY47VM0yPT5xpn41xsqilDnAhPtQQns2OKM5mb/vlPwbK/xWn9+7kYP7h3GMqOpjgXl9H
EGQ+aIyuCSV714u4182jCYeL4M0x/ZJorDC1GJaEQdosErncgQj6z1a0t68eHjjyU3HH6wGli5MV
zUbKYS3+mjBGFYjWr3PXJCTURDln9SGXgdj87bNjPPJYIeU75lsLWs2xylfSQmGI9+XMdtUNKXXe
J1uJt3PRoofuGA6lXdPCR3lyY2N088Sb1iHZEz1W+CpdV3I49zJ6GR9fzjsjcRE+nhLXcCycFycj
tZDwlfKrkKUNpKbWnhFZei+b7PHjcd55TIZnA87hWbFy/Y6Z/WPKu7LMraDxqnBO9W1TvGh+sc5y
sU5BQXw8kvn2G4sv/Y+hTrYr1Khc4qsZqh8CCvfCJlt99P6Jp+y39SDmB+WwH8PhGDWbmqSkjd7U
0VfYkdq2m4kGz+j+7jEFtjToLArgpT3nR8fP5LGzSMKNx2S+iBAx39q1sAhyoVvEuarbFiZ5qUdv
wPk/Vj0VbNW7SP2oOK5GN50/udBTDgCbJb7g9PVQgOGedU4/diTfaFYgeu5pm3RPQSn0S2Pwb5Xr
pi/l3APFLgr6pwVYDUSSOw8eLz1r97CgX1OHzqxRy3xt9g9lxMGoc8nprkpc9T4kIQpLZZXX2zYf
qTemhGgBrLfMxTJOWshAJpKWaf16sisbcdQ8brrON9eMk20o4XnnuY2WIcuDaD2xXm+CeFzPXjwR
rIkan7tlapwb51b/5kUgeD6eAe/MNRThBgoOvlls+ZdNwh9zLSqHmt2H4r5kZEINRoBieRBTGGdN
hg89ssbw4wHfbnggE+BchqeF7AXJ3usB6wrf+yjLKgz8DitnWsHPiZvu3LVkt4/8uDtPKL3e40WM
PzFOvfP6spvT4bGgxXl75miIWtfAHEGqTpX6MrikIYKzQdtouNnPv75IBB6sRtQ6+N/p1pG+KOdN
1YuwHBq6IsMibqcTBHoau8kBARjogJYGO2Q/k6L9x4O/c53sqwjZA0TJTTZPvjQeyZiUnYTALIAS
uB6hIUzEMyB+b/56G4DnkPfJQ2HkEWNysiBSA2pjiBDkQfj+k1JgyUzoS7xFlvXX05TtBoIphFGc
PvRTwqVsq6qPh75AV9CPm9ml8GplV+PouDsKTz/+9gbaeOCQWeOdpov8ZsuYFlLYRc1lYTcLNalE
RQ+Rnk5bLBH3Hw/29gVkMLY2bA0cGtqnn68abUjiIgYMZ82+TyztCa72j2yy7uPR/WQPsrzLr/en
DMWx1OXSWPNPTcW4gFIlNIQYliy2FrXSoILc5BXDvJrFcKRM+dlu9P0RA7aiMDx46U4/L4As/WoZ
sTaGI1rZlwotsdUQPtsnLlS63vzE0Pt27oMQXhyMy66DEU9mpNNy7ugiLw+1vj+qYgjBfpP4p38y
zNsN4zIMR0MM0+w+TgsKKLmnNOWPDgld1O41T9gHOfFF/HhqvF0qGQXdqMHKjK/w1Nc7gbUmVs/I
w8aiokWlZ11k/S9PuDdZ3dFQh9llYXL6eNATS/RyImVUFg4s907AanmyfBCy1gUc+/IwcBRV8AIt
9lrIHKBcQJd+xoS3wjgM8ohQANyO3hxgXWt1b99NdXwo6CPvyB68n5VT35JbQKqHlGwOlm1BXZnO
GbI49yEwRzeE0eJ88uvffTB+sBx+cOfYpw8GSUKy5C4UIdVpsc0UlDltos758T16d5YtyF1wFiby
x5NvWGnXfEbiqghF5xW4qoZQzxE2e91nu5Z3XljYA+xtWYdczrCvv5VgkSwha8JNzElaCFmi5DC5
+rT7+GreW4Hga1KGgx1MsWO5p39sAeZMN6e413LEQ222ImdzEcWA3Gnb4tuQ2X+/i+bMiEyUTwbE
AUDJr4fD0eAOCK5yzo7Rj+XeNal7UzbR08dX9d7LA+/JhShK/QaU+ethppYE0rni5SlSxydewaDF
Fjk/aLZUuyZ2/O9jIbMD1cL2k0/Ve2veb6YzhaN3Dj2UTvXEsoccL6J51QntZc6AeWWPGCjuWK4/
Ge29Cc+xB8KpzcnyTZGs4Bo9qB15KGOZ70vX8W5GM9M2H9/ME8TAP4sCN9Ez+RxZyJxP1tWgx/Lk
UHIP/X7UH9NEr3ZEm6JHAxRW0JvzxofM8Kt1X3XDVa1EfukUnrVPfDSdsyIxxIkJ+zPqqN8Wo48e
o++zz063xrt33lvYOFAz4YWcPPImanVnLEu+NpNNm6CrX4wuAD5s+e0h9fynfqI64ZFleQ6nJH3M
xwFGVFA9k2+FsUJ2xMaX9oEqUkDgl0ZqSMJ1fHwj33nX6GmzBfU8i7CE0w9i4fEboGFW4SjmH3I2
up0uEVNGJHxV6uXjsd65HcZvjbGzFGrZdb9+A0xDARXFLxjOkfFDp+CwKR39BYiYCL1ALHGMbvfJ
DuOdl84w6Nixo+GL9aasPzSFmhoIpeGYOV+SNNbWppMW9DHwL+ARrB/qZqxhIYoh/PtrNQyqmFSk
2CCerpQ29Ou08dsq5Kx2WROdS1W6uKEaT1J0Hj9isYj/ft/GgEsZwDQ4/Z6ik3hXxq61wa1peoxp
yhhQJQiruxkx1IWly0H64yt855vDeOyh4MJQr/39hv6xSpdRY5M2w62dhpjOhd3gCKuremOhiP1v
hgKaZ/kuG0Z4x68njvRswl4ERzQjqMQ19rEZr1rnnqW9YXyyfL03RwFmMD1tlpU35e8BSZyYqQyE
bdnf90n103HqeyB7DfEp9Y0PQeKvD0csYJgugAnBRAWs+/rajIlem9nOIpwXPqEOU63pm42kDvDJ
QO8szJTUdfI7qDxj41ie5x/PS87kYunEP4VF7DyBd937c33/yZSw+DNONvSvxjhdlTWyvW2bMRD0
GytiteSxdVrn1uyhYgCabrmLGOKAWMrN4r19qMbGQyxEr7b3CTQcYSptG5HS6bXJPNUsw9iOhG+E
qdU1x9m2kxszIB5cKBCSkdTFvoR4gNPcV2tksNEhcUDbzjqGOcdo0OoSrWzczgGMSF0YpAZVZdvs
9QFQPweoKb7KCp3dYQUoWuRpc5UAdtoD+leANpFoDlZSXgxaM4QQTu4x2bVr7nC+K6kVgbRGKBgi
TgSMP85ySzKcg1g4H0nBtNL1iEl29/HtfW9uAs/yDOaJRZ/iZP0Ezko0rcvcRCb8Uk/dCxbgK9vS
dlZZbSNtrP6L1449N5s9yvdvmU9OokRtxUqEXZ0sNafL0cwPYyc+2by+LfnZ1EpxwVLLpEwXnFwW
iWyJ1UwB4d16fkOEaoNm0P9e5w80oS8QpKx7x3yOiXv5+G5a749LlZY7yuH6dEMWyLIu5ehQE6nU
/CWZCGLwG1u7weiiF1s0M5xxaqckVwxc56bAIExzW7CQ1+ZwADNCJvyoHSwd0q3R2WIdIQxlwsk9
/U462EH2zTEGDuo4Nde5N8eboDNcai/evAEucGfmdrv2Z4f47i6zYYXMEvAKv2eDFfInng/jmkSf
eS8h3+1wdPHPMY6uk7bLtp7mmY81uVyfPIr31nR3SX8JaMPxQJZb9scakeqtU4qcHHW9e1G0e1fw
Q/e50Q2fzKz31qI/xjndGA1yAG8ZjCL0nULH8e72QGqS7ccP+L2tDaA2Tqsm/bY3VCK9BiZe240I
aToBxgS7y2H8qcoTNPWt+sR09u5g1Cs5s5Ck8mbb6zYsRqLgXdESt+QkOu8JHduhAEVL3X2G73tv
IXAp+/O1wLL3ZvNbwHZxM1RUYZM1N2bruWsjUk9V0fyEH3oD9OiTO2m8Ny+WnjcHWCQEsANfz4u5
lQX3l31aNhUJLi/TOPpzMx5MavHgMcBX2LLu1jCcrFuy95JQxZga4iolNjz2811Q2erBwxKEPSOK
yfj6+Em/+/NYECkjUb8FLv76541T1Gp5wjZnrOVPK4gfE3O4Kyx0JP/FOB5oWHaU7mKZez1OO2gK
1oJbhpxEJdWc7kUobdxUffPJh/S9bSvFKUQbZDDBgTt5D60xwMGB9jLs8IwkZIX5o7hpKueY+cYV
yTj3ZRF8Uqh4bwL/MeTphjUjvhWNnl6G2jjt4776GdgF4nb32FTDJ2cO6735y4mUJhnbR87CJ+ei
bvRtwle9kmXGVM9dIn+NaeCSHWz4a8q38VqTWrouWZG3ab14DTRjUWY2iP7IjHwiwSV5imrSBHsT
xwKuNnxGSdfcxXNQbcgHLdaErfi7yRv9R99h1ST/uUUwpbWkr+ZLabMyf+mjiZ2l8jeT1J+zqr9E
iiO3HVu+1B/GVamsdNuXyryTiK752JvOJ7PpvbsQLE5dShzM29MGbFHIthX4E8JZzoe5m41Vp9tP
jnTOqJk+dakaPxnwvUe8OLMQyngUW09vu8wAqUH7KcO0JhN3kD0ZEjOn340FPCpatYsm/eMX5rd2
4mRDiGIG7j9cOMpop9/YWFMFXdKiDN1yDtbJ2Lt3dmIMa2Ep5yypiuJRgmKDP4Fy8rdd4HfERdkD
eO+Q9O21cUS5/vGPeue+s9lYLNABxsA3R97AVX7ZmVYR5gAPtkmj3AuRsG1UWdU+ZTBIQnSR3z4e
84Rp+btegSqBqs+yaoNfMF8vHRAVZhkNvNHtHCFltWJ7hyDV2rURJJEAROyKmYJy0im2Qdwka0VP
BueFbWw+/iHWO2vl4gtHjrFgJu3TUqGONMItu7TEt5xZtEYWX0NqFfMN2mrhnHFnvEOXoUbGYgVg
qqCIbGglfVTCp4br0Rr1nVKR/iWx2XjDJde/sC0mh2NkSuGYyneI+pw9kvyfpCsBIdeHre1myRat
sL1pNLFQ/WrCeJPe2/jxmVnl1l1uiemK1xYTGmEu81Pi98Gx0L2vOsG2nxzM37t+OmB40L2lQ39a
OKLclhVtZ3H9RT7dJcjSQnKQ06fU0JLdx/f6vaEQXqM1wI3OZ+Pkq0nTqa7L5bMUENa1kbW/uPlI
0gG6WcRPH4/1+7mdvmlL9XeJZ+QzeHr8F5pb9BBqOBwMTkQwGA1jzF6zbewjWQ0b4RXGmVHp0XU3
meOlaWrxjdlpZG5YhdxLQXLL7x/0f/iGT/ANyPJ8Vpz/hxJ4A+i+eCH09EX8+JPg8O9/9C/BwXP+
gy5/aQwDJqUlrbOQ/4vn9oL/sPtAd0RrbqnzM+X+JThYwX/o8DKzYVmzdf+T4GB5/2EvwfGKYqvt
LalWf0NwOP2KEHfkUib3abEio3mjXRU6hnyYjYAPYoPgiGiwxTn9XPVQGhMWqdj5DIOwvCZ/zmwG
BC3q88Xil7+tKHc0fDptdlU4TWx3dW3A2+eOnwGOly3VySgI8hftKoRzSjGnexI6dUPtJFOoOtxO
oznVNyTqsjZ6ttzq2khUeUuJy64z7bYF1P3wxxy4/megV+mmBICd/gDKlCYuRNs3ecanx+C+VyTO
Kq8Lq8Itpt2ETmUHnhwrNEKJ88lMGtB9eBKIiPBKYyUjK4JsKFN2Si1d1juylyH5V5GPl5kcaLmK
DSxJ/jzmO2Xm/Lu4v2BKWYUGI3KSmINxErekCiK5V7+oLOS3Vubnmxk7UpiQtLeOPLc+UsGvv+Am
VvtoKPGPythQVDxq1rYVBdc51OvJuEeTJy+bkaYTqAMclRasiNFt5QtwNjJ822pQv5KWKxpEMTwW
vVD7NpvEeWSALMCZR0jkWJniPIl0yt+pkl+NWOc/HCewdW1NJCo78ug2GLyy2xDDDpWKWwWrKwZW
bawjFl9rvyQMtZTQWtgV2NPuVQW8yJuq5MrBmUFZJkBkhosMf42XNjdVMQD5HBaTRtZ5hJC7KINm
+DgUIsqF1po2x7w365u27Agj6b1pDwyoONTIjLaG1Q2PmV4Oj3U2u3c8HXOLIsbcChNAWO9O9XdV
kVQVe+x20lGoB4Sr1dcebK/EAij00F3wGt5IiqrVCdh85GKFdZ2oXyP+uAe94T9RetM+uRg0zqMJ
NhOePeO+L2Z2Kd0ozqcKaFNZsplZwsftbAXPTytXbj8TBs3ucttKsEyjGMxtVZv5rXQT3C5GjFDf
JEHXjvjbOEcguAZeNcehNtFJJZ24/j61vM6+1qm9m/bFofJ5uMoDPTX1GRzA1kLgvdXdtjhITKlU
LoiO9ghy32tGlN/GSPh2rp/UlzYCqHURxMPPXFf6SmC0pXam6ywaRvWcTvXwSLtjvgjqgT+KHLi9
LPl2GRNXHMDiu4zy5WXXaudKi/UBSSfX4toZWMAgKdcDdqJyNSRi+GnkqdqTNWlfxTZPIkI8trKF
VJtSs4gKATbBfc1j+eIVgbOe8F5km27SUoG1KopuXT2qv9N8ni/EmKgHkw/pXmA/3KDpzndaLrof
egZLLrXxaySLl8vQuLdtzHMkeJNbvUzRQkzDT0VI+G7G5xSv6pknYcMH3NsG879ZSKpFTEoNiWFf
R2IOjklKPnns/9L7AGZgqpUuoddRaZJA6TwDG6i/kBHUP8YmcxPLVZ7uTVyRG9sunu3IG352ticv
ye9hUk4E2EwJDwpDdUcQki2vZGnZV0E3Ole9Amgt0lZ+7R23esa0xmz1sMc3ZlQ9WzhJzjJ4DHeT
r3yJMdvHsS3G6iX2cQCzPSRdJWiCfPP74vyEl6CtWu12UlJ0mykl3I0qbfskOYbfqgpO5YpibLE2
OgOXOTjMtTvqadhVJhl/UzSle1zSRBMWrs5jKvOeHBxgyV9IvgvOIQYAlIP4X192LsZu84niq5G7
X4dKjN33tOntrymOrDwOB2sWNjLLWRNbhHZjf6HqMXKOY2z19i2ebNy5kA4fyG/u1pXbA9M2nAnZ
YD2TaUStXCdv3cRKAyWMpakXl30VEJ3EDDsCGr3u9Fa7qfTiVnP6S7uU5Q7vmHMzN0vitTdZl40T
38GlvizxOG2Ico/D2JyTQ2nmDy2Ny21f0F/sbcLN/bLf2kP/I0/M8qCJ+Lvq7eSQzPSDhNHL86oc
xm3hwOGiQNKRAdjWQNHbs6mrox1qYwO3fh5sDNXARfGcGBFDnF7aM5ZhLZCDWjfYiN3MP2q5rDdp
UYt5JYOoPqC7QaWsTfYaP5WzKtOcmmRZFL9iOXc+tXfhAVWxwXbb4lYJL92apRacZdA7LijRjzjW
eGGxfBtnqUKn3gd+fJgpq69NY9APOlDisPQwFsvO8rfVqJlrafm8lmJBnOgIFU2t1M9GJw3CPjbu
oOwFO4or7bkhAqvYmtz7760cR3ftcCxFuTjzDDl4dEOIldfbucb4LOAHnfetWayFqfdoOAODKmkA
UdmJ3HqjopZAp7HfQzbkm8cH3N/hJB1WCUm520y49S3tWQNLa97uUG0lE004LQNjMj37zoDA08qn
MzEt1qIiz7/iUqq8tTu5iszBIR3XdLT9DXFOqEsG22KHaNELIm1tZ/dkBhyoM5r6RrGIAEPIpdmC
E8fPbxetPBvnCO6FqZsHNBPtxkoS3qp2G8dojgQFl5XqDOco3WZ6mEcrWzcLu4AmVDgWG6iy1dFo
3PlFFrpDta2c7yVReNjx24A8QCc4lH2krtPcmjdD1NfHvJREJJkFbi83H1bFGOfb1rbsG6+lxLyA
ivtV3OCE1qUPNHKgxwJEaDU6ltpAQMy+eG6MTV5X486O4Cn2waDtaigmCGXLm4LAx3ULHOqQptZk
rVBObmItDh6h7Bj7ImXGw/ZODv4wRdtgjOyLisofiM1Ruy27yb806lkdiWHE4goSG85J7TblT1iw
l9gPvPNgQvdO4N/YxKsC3RginSS/IPDLOBCet8CJE7c5K+bI+tpnniLAzxmR58LAa88SFefAbImD
+ilxEhYbG13StFkww4e5JqhPllqz74lv/joWfZpSCEqzc7uL2++llbn6hdHaUOehbOSZ89VcyF4j
HkIstJVAhaJNcAy9xBm+VWBy110xLvsCWd9guSs2iPVFtYXPkZ5p06LbxZmceUy/Mjmgn2/Og7qt
bBS2FA5XY+WkGJT9qF1naeVcKTNKwzkR8pspfY0sMqny5dmQm7RskbLM4juErgJcUSvOIZs7LM6y
++Gn0SjplXCE3sGr54OD+lf94hzt0z/UolvY7ss7kLNN8AjtjGDzLrGTSVqu60Q6VzP4iVutklDA
h9RKdkQM5FiM6QStSzZ5ycZ2J/ltkj3drQSxBaZ/vs7IouvjP5uvOoWCiVkc6DQAL38DpJHrM8ql
mjQpZW7Zhrp3U16zLVs2jIAtBqIas8QsDhTuxXkB+SG09XbclMCFV12TQbqGoYnXPnFaPu6wirVb
EQf9Y2pa8VVcstMQjisv4/n3rwjqL5a2YE2iul4W5blUvzrYYas0AEt/COrauGYZFD8s6XIK1mKq
HS3bxKMbL7jPsuHnLMyJ/RJV+5ikOs/OAKYq1nrZqH1cuuqMFAauvx/GTbz4QSs2W1/RmZbrVi3b
X9xDX71uKsCRcAkUdhBelZP6hdEg3U9zVG1FlgYkMowQbZQTga2EBltgGiNp++NDxJsq01KYNhDF
cF6iL/9GB9aYQV7FS3ICEar1MaKEu2yHieWqs7qByLNs763a3ww8mOdWQXonQ5Wb3XfOZwca47SG
vfyW5ZcQlWPwc06NeT181ZKEzC60U3b+ayxIzpVHvsE27qDJKJsNYRJwZ7tYnwgnQHadtQ6gga56
jiPBxBRWfWytQZ2JUdZfSECwr6BCTQ8jO+5PKjVv6pTLj128WPT8UWe9cRFSvcm9QbPaUEstErlb
4d4pyYumG1lypfXMOj5FTDBjYMYDC8J1wHfqCKW5eskk+2YPGM/Fx0/z95Hz9ZHUoi9q09+h10Oe
9Ik0IMY2bAYpfj94+TW8/gAadOv39Tmc6mHfNH2yYWmet5BZ+fAQuVJ/ySSHV+IDeU1RfN1mo10f
sVSAEIQj/kOmhXfjuzFm5w4QW6QRz7eqO+czdRa11DeHWQ8J2KJ7hXK0NI/5//9oJDq9hqRXYZKa
MH+vlQetl2iJQO0qNbE6pSizg8Tyfg2mGkKgWfEODPILJo0n2DwWzWa2S5ozxpseZf7F0Jj212Gh
9qazlZ+R+mM9m2g9J6xkUgxnMCz8Q+Qa+Ua3UxhPEy90yVISxgGwNd1IMI1PJfvVJRqbDeS8E5Ol
ztCvjP/D3pnt1o1ka/pVzgswwXkAGudiT9LekiVZlmXZN4Q8kcE5glOQT99fbGWi0nK2jezrQqGA
zCrLFMlgxFr/+oedkvC3W7PDuJjX3ZOgEb6zgmj5XseZjaC08X1r4/XGJtgPqXvntjqOIxtYTt4D
jXQMDOpnJX9o9c0KUfhRoXE3tbpuVvm2gbfNnoLMfufjz/WU1MCqvi0AwknD3JNU2N2UUGyui1FS
gzpADngqTY/ZamWoLAK3+qS8sSR2pFqj6Vqmc8ZDEoJoblyKiYfOytzejp2XVvg3eMWIZQnGflbv
77ihxn1sSbjZ9NLDKiQK1yo7lpQ0u5R0zvKYUtCnO7tnWLNNBYTPCV5c7F4x4exxD/B0x2lMTa/s
vGh25OhyxySHtXvNJowHmqaUjzT2V9ZCkU87baNqpBHpY7//YGM9ssVjItj2gUWgeJ10cHYVjVuc
+93npRjLgxIYII8T1ZVdzqzIdaChyIltfhxE9SlS9I+rdrqPWJJ7YqcWMdFU8uwSY2VwIgEMDDrI
rXt8HXA85uB4W3qTuEjhczbbOBiq4xDE7TNu5+2zvzjUhm7luhs+2/LgDbG6oxONrxdpY94y0/SH
VdN/aGp6GY2bxdHW7EaD6e2aPKmMsTlBNv5aaVI2qnk8OGtWH3Fiomsh0HRD7RS9rT01PtrO6O6J
OWufgx53eQR4y1Xn0D3vVLNyApD91n9wCwAlKavuZogEVgypz24ypA0DmXigM0p9H0F9G6x8I709
4mmpHf5P0pPll7bRPJV6JemM7nATCH+9ZI4uT7KToHIuA7WNTswRmhMHcAgW4tir2pVPUKHjawcn
/0+YBSbXGYFHJ7FEzXWY8eCYOS4Xje0G2zZupkdGobT38yIuYoMAMansbuoSfCgStMkMJdfvMV/p
uhfxiqNzWN9NOuo+k9xGu20H2a3T+NjZzDkTap+/tLFM4Wx+a02Mh4NrFOk925a53/XizdXRMZ+q
Nvu7XZb46QOWfAqkxnJU1QV2Hszs9uMkQEZM8yq0TQOfa1++tRvFm2kLSpHzWdw1Gc7ZYD3LVQmr
LDdFL7iOh0UFwCp3V0XL1ZoR3awn0LXzMkQlTyGRNbgP6nMmdAbi4fWLfHtGfBqP5YMWrSItBeQE
S63qiHGUuKx8CqqKOef1mIYQNAw8YGUE1w/QsqMtgCOP3gB55HMuh7IDEJrz/LuK1+XNyufWbPWS
UYzMxr4zzkCv7E6X97KDArWhAE6M3WIAk5XIBjniMIW3Fa84I9r1qHEV3DC3x3U8W/kEIVUAwaUh
2QBZaQfbbjSO/gVLECM7Z943+EVuUeJjQVlioUfBYxOdHDJUZeYDIoiBl3xaPR+gLBhm+QWrAHeP
8dTyvsH6ZpO6Cu9zA66gaGNbo6NPT2ekBkWzvYkpNYgZWE3Ia+0C9siVLc5zuPwZvzkfkroEu21a
EmIs2/pGjI8plyOL11fVFEuyh2D1sjQF0GXnAw01rZPe207VXHetS9Q347breOjlU+tQpju9ceKG
vttcz0hKbiefTmub2QObu0UaDZq19hMBpoSM29iFzxH7bDvnPMI8kOqLjY8oth7l6KCXq4FyQsrz
oeCbNutZKrMNI1zqr6q+ApFMRETNWyp+nEN0uSJ+y3nIDepNXWJOARq0T1jo1+wTY/91lGn7nDtp
dhuNHbCRMusH8yLciMAhq5DbSQ36dS5vYyIBcA9vyvt6nkCRfI7JEDrYw/lscAYg4DHO8tuILR/c
CRB1sgL/NsqsgKNixmRdJpQhkuSVh1ktJCbX+ByGLZWwTzu8PUdNdCH+ZGLkRSLBr45LZTfX+Mw2
14FLEVubd5BTHn7sIT12B7USZ1DPDruZn02Py0yZ3JXgc3ZbuQ9WTZZCyj72hDtd9xEJTXoCvwi3
Z0hwGgAtYyzeTlmTz7tCU3727CbdljanPGSxZoW0muJkoNmp+bDxlfFAQQlRb0iyndpPlWsBUM9g
xp5IaRUGCmcP04OdC7i857Bn8Zy3WR3xNECOlivV+tkHuvqF8CC3Nv1Er0GhFAEMCtDmfYc1/KW1
zkAWUz/xMG22N8KXeiypPE6tcOro8TzWmmWn93oGL3MrXYsjYTDyNHcVIKLZKhFsuXtVeiXR2zgI
VaEIQL3w9/RkwvmQA5nwTSrQaUQZyxukGyiNZDR+i5pUXxCjUG0aCjxvKwjXIjqk7T73taLkkP1a
HcmwoInpRH6LyeenaQp4amtEvIgb53wqU8kzGCqbbmia5RNVSeFvRr3gaIVbUELdQhzRzYwppbOZ
JeVE26ZUkAtJy9PIC19i9DOlC6R+/tfzh7nUBUeMRfjml2DmTO04VI7NOug7nGmXQ50X4qKdWz5o
QVWZRSaeiVljdouoCooFKQTrm448zydvjhZMosvvo7+24T7vaWDPQHHU456Ey+39bKqARUtaMmK5
xwuABO54PkbEpF2Osf9xVVmOaQ/FLGHW3X4kTA35azvGpyEd/uQ5/ndU+btRpUe3+Lee5KdR5c23
+X8+tqr8YVT58kN/jSqdPxgrIYSMDWkQWgEDyf+MKiMGWtjWwfDAeSZk4vaX2zwDTjRk6OLYvTh+
DZHqrzhhmwFngkTGeOMEuMgE/2ZW+dMEPoBliMjaC+wAD4rX9BNnApix7aw9TqSxiW3ZZMGtp+bu
5kx7+duj+YcJ3uu5aMy1UMdD2DK0ip+I3FNvW6skXu0YebNzs04LATMjkSsLT+AaxDnZ//p6r/tr
rudjx89QFL081PhXA0tloWruYpvr1Q7JLLPN7GRTaCL6BixKj81gkoA8HTsPyNfdh19f/CcOTYCd
CBwSKg8SaWGS/NjfEQ/W67ZXzXFVw/AVeghJNpUzUcY5RNHi9ZU8pti8/OaW/+ERgyUwIQ3JDviZ
nD/0FClzHFFyM2u+wwdw+Do1NVkriVBE0doECvz6Nn+6IORRNCksojBhhvpaT1zYlgbNVQkZ8SmR
cDF9CkpEwuxiz/rkpX9lXvy/TTl+eq7kLNDu4/KF7A160ivKCG7r9pqlGtd7wjrKDbT53r1dV0nf
Fc++ySYahXMTV+g7o6V07uUUNI9N1xG1noclDmsZcM/9sLhYh6opGAnh6nKgdp3op8WNf7MKiIF4
1efzwRuFy9myARHDa4oLPmRxVtTDeBlEIF/UA26QXvVZRepr1gI01ZKq8+S0+UJMCX43gCd4794D
OpMNY+dheBI94Wr1YtKavF6FG2oI1lKfuqTdYkl7owUuiafJBtPeU+STwuPaPAdZ4ia7w4CPA95S
woXO767xoQu0c2MRZKT2ownM7Szyj5wBU+FUmHicVUFy/BxPHqPBUK2Yb8aldIsr5QX6LmSXCLHw
JoPyEtjY+sCwM0nvpXIVSy4tJNFLUb9YWbthyuM4UE1hDhEqJ0Sh3wxMJ/23hAPM15gLEtEVwg/f
TFBq3c15I1DnYFs99WQNzpyqSSmJ+dSpZCpn0rFWZZMrN5XklOmJUSFStenO7ntiRRMKabHVdkG2
j6NI+1M2oZCqInawntLuo0dy4L0lLbwDBiBesYrgOQA7aI7NkuiPYTsQVATtoUUqawL7SBPlTnHC
hucIG0puz6lublGWRMbEZDlWI88RaIPnpqhvx4SXtsYyecTAP3h+yYDO+mQvPUYHh6UVxF0l2uKQ
7idiyF7Wal4wh9vmnmAwJ0pNxh5pOeTsBtwsuA8M4X6eyAuzUGrkJww9RE0GmSXrAWZBEo97xpT5
B8qd5DFmxMXIh0mh3r/EWU0NOZQvVWfW8fGfIx0XRaJpBfTD8FewMnTZWS/xyQr7OlKlupYYrnGh
sZsovcWWr7v7CK8EYkTWlmSRT6NiM01ymv+RggcDzC4k73rG0W4Tm2i88/P3sW/behQq+xwb3l0S
Y266lU1i35z/zJCmzbYmf4B9Y80vLe71bR4N027OkuQwyp4FjK07yUpDOXewiTH5v3L6ye4oSedx
V0odJ6RuRI7yNgNctpEgy9gubgY8FjvMluvS1e867N0ZlKStxtuxYmxKPLbFDzSVcOzj7AwRLsBZ
bTX5qe8HYV0sUHcAHCBlMhvoGqT2OZ6AiKVz/E+v3TVZPtJJzl+nhdALvHn7VdzNi+XOH3oef37R
N8100bt5M29Wu2w3WOJb29YuxYZYDeJ3s/4BGCrfa7EAZmBHemDAx6hB6uNMUOahiwvvBjiGXNJp
vkzxZyKLo9UPYT2227zDnzmk0Lwh4C3c9hjzPMGnkDiSLOFmWLRza4X5cD8TI5pthnQKPg1+mfis
r36m+02EvppoIy/9uM3qDerCFvC7XW9iNWZfZc+2GdYiOjXMkG4g6yfpZmR6yhRyrnnhRKe2G4Sx
plFeh6+JyCmwe2vMxI7FzTg4HXSzS/ypB8qPovTRa/qh2ZF9937IkRUKJZ8bJypuUBQF/qWcPbZs
BC8sOnVOTjuneuYO/0LRTBggxxxr2cXHUpCNzXh+XmmTl37oPgaoRB/xmBsJusziOtgE06TvV52n
jzqntuh8ELGlLzU5vOX8rNs4eyyY61/VdMcPONEX0FhXPqxkIe8xNSmyApz+GHfG4DNhHLLjGG0f
wqDerwJgr+c2soPj1XGAVeRqJx9g/DufamVZMJNzf4yPXq1Wb946Xa8PnnIUFveu531esykIUWyV
pyrp0ms4G9kdeFh+zOLkIcpz+VgN6nmptdn9hfPY18m4K0aekyYJDhVu5wh8Vzv302ilIxBAPttv
umSO3uHDV0Y7Mc3HwButaefN0iEQzYlwfm5VfEgat7nVRgZMn+w+1jmhMa3u0RZMRBjv/MWVmEdW
8Jg2tZc2N01k+Z8rx+PPd5xY6j3hPW76mbBDoQjI6tL2sMakEGzcrBx9DKRL67quxMijq9Nusw5B
9gR0hqDTb2KMsD17V3BLFxEAWrllhtd/bHVMLdKBOF57syDszjFZZzIhmU9Uvc9m4VeZukEWuhwX
uFY3WH4mj6puyQslFbv/alegDvjkcgzias8+RO6zvu+ZyO0yDeEEti6d9C7LW+fmJfdThi57epHw
90wuv004gOn1M69mW1Um+5eIHX6nKIZMLjqf/yEvG5ag9giZDIlcq3eZW7LfK4ITl3xiH5yw3IaS
HIBnJQRabosYNTB50i6bFjQ9fYcPLt9SgPvZRbRwjpMwRTecrv7zukApBsJim4xykxMR4V2NqTtI
VX4HZQmTqrGb/et5HO2LqAqYTiqQ6q8Nlu7dxvEUK8JdZQBLh/MRy3T26Rq9rglEbiEeVQOMXtBK
WpSLl1/LaQKCXyVm2eEptSyOr8jkCpLdTogp5tp3AyOjh3PEvLNWpN+6s4sWYDMuta/fOIS2YfGr
kvbj7MqOXjuY+K1F3XGv87RyyUYBjmIV1VU9p0U4+G1N2CrCc+a4sU2cBWiaH57Gsi8YT8tgeZeS
X/cxzB021kVZxfXcKc0IvBqLniPDyR7maAV7gFYSXvsrUnD2xch5V7WWferG3Po+KImv6zgn2Nfx
FTs7YUXJI/7lLIu4UiZyECXZg6ckx1OmzGBaRSbZM9PCPFHZ8sZJy+VYH7s44MBUbFXwVHijDJN5
TWNt8nR7XqPlSLqGwV1t8pmCvrPEvoqZUT7ibI8UiOdEafku9IQ1vpswSSVDR8x5lsf3VYnrBUdV
lzBJ4GiUizgsOLxnzvsiplrOLvQ8BBtI2PoeSCIgU8pPy21a1WIHoAPcGS7uBVQTapCIpG8cvVV+
44GwEzKXL3v+K3calsCpKtbuDa9f3uMynx/LKbeetJWIE1kZhAr3JvkdSj/UGygei46sA0zogPuQ
4a5BjMQINLnylz7dytp7S1KE2HkqA7y3M2enVqfeELAojy1w1SYbKueekU/aAvCi8SwmJTZOSUUy
hHX53RJ+cIinNr1M1rYWME2mdscXOG/ZFb43Sn63quU20f58ZF1TGIzShoHV2bdBvUy7iYyQEEwe
fDmQe2rj9J0Ox+VQcIjuCpnPe82Q07cH/412x+Ytb5tzudHViZOP8Ki6tDZgQMM2rsN9llRvRjSE
G+RXy629dNn7zgrHj6p1vZt2qot2yzyGAlLLiyqpsM6d7rzauafyYw5vEVEThHClPG9CpwtcmxQI
IJto9lMsm4v1WwA3I79hJpaVhyDw5nxXo4s0xkPW1G0tTuAeLgBZKOxHNjsE5xW74VAQwyhd6xh6
i4RBRFZttyHAmrlbqFiR62TIASkysv5uKedCbCfK7t2v2zbTJf19cAoLOqLhCAAWDKf2ddu/Tm4B
TOt1l905E5MylpGLMoXvr6/zU/fDheBHmpA5RDU0bj92weQnDGS6Dt1l1YQUtiNC0wfircn5xMmU
WDLftC7n7fDX1/2p9Tc3CD0NDxb4yj8ZpNCSV17R6u7ynOU9WDWWtD2BToeZ0S9hDHWz3Idhzl4s
J1Pl/vrqr5nSXBxNA10xHzi/xGvh/9IXoCdOiKdCgPfuZo2V+xCbXbeIenb7Ad8PaDSdoi0x6d0M
uNncz7/CfxG73yF2jmN4FL8QF4gvuFg8Nz8gdi8/9CdiF7t/QG9PgJsBGVAEhGBvfyJ2CdgbbOkE
J7wAodIPiF38By4P0NNDxvkgIeal/4XYOX8QU4X31H8gwP/9Pz8gHv2rf/87D/61Zwrhk1g5+7B/
kLH4P39TUltQHqveuWoY/bBhTFlNHLEKzFQ3txvEtYAJhBgUpWPN74UGCWHcn3eMsRJABLLCGteB
i4cPDPlyRbhiMod5ml9cZa7ky6T6NYVV08Ok/9uT/j0ACFjDL4wbNWwHFD9QSX7cDeJ+5FhTq7pi
2wV0yBtrG8wUdMsU2UDxpv/89QW9mHf1942OS+J3B/gCvBqHvM1XcJElKhKXxja7CsPkuh0iolyq
CauOC1wYMgkNnG76kp4Dhhd1qCTk1Z8i/5KDm8zoICP84phGKAg264RLHwlg6bheuAYuiRs20H3b
UEJhHkRAuOsM64WfNnzmvXEPzERDseGUKVWJVJKM5ABnXKY6c8OztkI6lgo8lOAdAANCqkyZKmMu
leTplO1VlFKDvOwg5FKRUB/yRuS2HvpxPKDnXd4sBrZUEO1JePCIt1cerOwFZxWsC4eOBN64ZW+L
MrFke8bdc7Y/Az02VTYU3zxzHxwGuqR3n7cloh/kR05KoIJw5tfQrohJyT5jEdNM9RS2rsxvdV6z
p50bp2V1cv1eIQpBzi8tiD9ukTs9kjUsWG4weqDSCKMl7J5cxmf5aVA96y/rDaLhYrt/v6qGEZlX
ufpDFzsaxNAdTHnZm9TzZWh1e1QdAonthF3sSjwEHJhN1Zmc7W4s+e0ISqMQ1Wf4j66uyA1dgRq5
JR4Kdh6sVWF8WIPnYs7Sx3EJ6QJe8IvZIeVF4mOVhwgGtnYveUhi8XkLoT8M/VOOLqC79Fe7rvc8
R46KQHg8FmFVNL46gB/0bqHGWbeTsdK9QlpLGPY57TkyXWVCqAfvj17gKpEW2IyoBivieJ/mN3lG
PpEV29Bs8bzVl4YTF0N0EA4eXmrhI6wgdBP+gmVNtGsnt9rDZs92VSAdw+bUywM8seHGChKSL+uC
lCamSyN09GII3ixLFj5aU+TczFNX3RG9lT27MxPVlm4v3gq3iZ6brJw+dJ5NVrWzsmTpKvXdNE+g
VHmBI9O2JtqRZkCHlMcY8SePFu4aw1tXrOBiwRSxbEjH4PHOog7VrT1oYK6e3PQGbfEoPYfoHs61
1dsVrEj3y1xr3p3wOn/+vhTLyNnX+XXxHfMG0KPaZmQcom/cthlrpGdiCS7WJs4DyhxeT1VaMtxY
6cy7hQYD0rkS0/mRJ8PHFZEbuV6UXTunB2YMXf90hvAQM/EhWGvEAxYuqvSLc3B4ADLZUV/16jKb
ClguReoSbu4F8nIkW0dfe6RQZgTIjVwlxPF1xYWstxIyzw0IRngv/cBIsNhVk5eueijX1bIeCTpd
5fXgKkvdLRpm76FaPLbftZ6X5L3w7bq8T6cCuhckW7lNJ9CGdUIhulkXg88zJOBZanumGEySjAfR
wa+8TKuYooVqm6+nkxG92Hkhl9rixZF/x3ccTuajGBSj3o2eDZzS+K37IEYL3UrsxHn4pKt4dG+L
lHE8vadTtl/OE5g8jGl30R5zTYuceU3IWqaKT4AXUKg2pI0NX700HsoPih3CIS41XQN1S/HUhDHx
6laa7KOKSLa9W6JJ38B1K069jHjnQ6UY7gxohT7EYyrLb0HUuK7c+Asl/b62J9e9Bbzlw2UOCwvq
mDZuTExh21JQHXPXW9UGE1PySi38cBDCrEzkRRbfNMhWn4JpTE2W27sIYyUgl7od3yNlsvbwDvMd
C8P0kVl+9KokRaVEAMumBiehf3YWMnejOrgkszM0PjSFtMSHDACnP/hdEDYF1NMlbdhk2mPH8Oix
Dzp369X2J6uZaGcaxunl0pB+ls86viT4KPtc9Wn0TWcEHjSOam4J+rgeZyWXfVkp/Rbr/OxT4E3N
vuaQ2sGV9u5jmTafHIrfg9vYWYojIxiWPUTqDhi5xPCsJAaNtNbqjeiy6r1b9NEmsfvhsFoDvvST
xuCHeLb9VM/dLQBxfR0gndiPcG/esq13nwhBz99NfnU3R7YuLpQkhkcupKXYRdtcTKIV77I+rN7j
ntZnBzU00KY5wHZVKddTZSXlgRmT2ExY0RpqTsS2N3ntA4dO99QEdZfvirVvDrGw2w/MKMyjJS2F
DOlgbLYhlmk3gMLeJhMTzQ+pRN+FitSugqF66RpzPfJp3RtglMjf5XbQkPe0UA7seuVOV7Kv24u4
kgsW2pXXHk2k2iELnLdF2nYXNrroHekv3RMUk27mlJpCMPzUmfZLHY03cvDTd0mXhxdWv9KXWdgm
4OXM5GPBMerGygd5xYa9XOJGshxny0lwFijn/dIrkswgBG7luABLN334MIlp/WqDOV0lcbJeqUYl
vwsfedUgUZ9gK8d/HDajxGNY+GNJJNvai0n6hX4xdOqybNAE2bPHIeRb0HGYsbRXKV/55a/rolft
3/mqRnKNOJU4EsZoP17VT9c8ymeQAwmp4iOaLTaGbnCpMX59nVfT5fN1aDEZ1FHtucwJf7zOlCMp
6pMsPfmgheypNi3PmZcX6JQN499fjJ4PKjUFMhPmV4/S4Ru2MorAU1zNyb41/KmeWdnWEuO/nHpy
X4h7ofZRi9uYFbyeesosiTpiQMk/ChliN4aXE+BIsiXJqL3qjWXGr2/NFMZ/a9fN9Rz6EIdlQqxK
8HqSjU0jn21VB6czxP1yBDUknZBb2vQGhhekOvzmcb5qoc01IRgwrEfxy8t7XawvdeYPiRr8E6w3
8FASRih+2FA5gRtN2C66PX5qa9UT/2xbBcfHr2/650XKAD/gOdv4yLhMmX9cPG3jS1tX8HrHUZgs
Cag92pl/Z577j1cBY0twazX66VerpkrduUlFH54yyGOXi4CudcaC//290FDC8oA6z4f36irh4Lky
sLgXZC4MtQQcNyh4/x/LJMBUFA043Q7t5qsnVsoawBPBzMlNmZRgR8GimBak2PslHWA9dHpaf9PS
/bx/saezh3FbPv4brz+6RkzpMlehf7LaNHxyIN+dVnuiFBmxr9o3cB7dTdivLJFfP9CfdxYQlsQz
2BKunD99EQzhhL12RH2WI1932rJPDgYmWwsw3F9f6h9ukcWBEQY1OA4trzfLCG0hl6pdGHKGk1WD
W61mCFX5LBgmovjjmFXz64v+0/2F5rPH2fkfDM0neLtenoTOqQolcVE1fJXKjvMLeA6//dLPeNSP
2wvcjQibHT9KIkM6evWl5bGKbfaT06p6SHWFUwdYEEZ2dd9Nq7ppmfI3CLYok4HY6SqotfqbSaJh
O/jQ6GkuWgYksKy/YsXEYCVeG8YZcRl2v/PO/XkjhFjvRQRaefjgwav48TdtRDALhFus8NrjQiKF
hlloi/MS22OWWpFQ1v/6TTg/7xDG95i6kiwbJEOvDcqzCrwk5Yw7WbFFratjj/6BfCD0ZcrhyDRz
WdZ7wfxUjpX8CBWRkYQnEn0ve5cZkCQvTx6okuDqwbDPd7/+Bf/pmRiqkwFaeXevfRlsiWvAFPPV
n9kghR0Un5zM8k5Y3zcCbqP9Oxjnp7VpyEV8DUA5LFHksT++BCl6U/STqTr5KTGgqBiKzSIblqk2
Y6Ff390/XcwgxzYADVvN67UZr+TEZZJIZo0j513RoH9GjUGXE9gdXdKvL/bTq+bOwG59x8YfhO3s
VV3E9MDp+tReSNQ2I8ZMDKwsPkS6xF9fyH0l/3HxafVCUzwE3Jyhqf34DMkMFzpkckQFoQD6bXq4
cWvF/YCpI954/VVXmEGbn0Hkzue8Jj2tizzmsJU5Blup73NRghNYM83StncQF6wRIz3bCoGyQL28
g030Ae25LGmOZzdb7oYGsWn9bzfiszE4DEfONfgWr0shQYJxF9V9f3JXvCRm8lquUDOIi3/PNeOZ
BQ5rwIfNB6T3E58PGZw7TBqKtyLhCtp0wf3jp5vscd1vr0z6/O/wQ3Ms/21j9DnWiB0xTkjUX1jN
vHpLzVoTh6wC/xRK7X/DI3o6KT9NHs+ASBiRF7aTaxW8b7V2f3MAuK+XiM+VMV8KPa7sMqkJvB+X
iF+lg/AxST05qP7rdWcXcYgN7IJO0HPx/Ujjzwi6Sn83tb3T3yRmqEwccyYu3WFB20Fo5XJvnyeZ
a2nwGklAEY3FqPjnM1Na1WFfoPh1xF00LFbD3zSL4DJhoFUAXMZe+zaA4/KI4xfHncVhcLEMinDv
SS1dv3FDiFrBrIHG+rQE9ysBjtKNkFNmnKtmt3xDiCUTZ5v54NsZtOFGhYN1oX0R3hErYa0XxP+W
iKQHtPh2hEScrFyGbHBbgjHZ5L7qrofSR0kfVbjz7lrM2WigV3FC2+RsET4EI7IkJ5c4FIySUDCw
b3vClsFbi6blmyHpZGXG61TO11nFJaC4hQ4KIlZnwFAE0fndtGj+ObLk2h6hgRmzMcXc6vKFZ9bI
lf93ldGfxedUpiAvSWXqGtnxreUNg+TvoOWI4EuH7DrSj5VOSvgdlr7vyFbPGSq2Ffm7mZyGt73X
A+u6HeFM+9apu/K+XW3OCzUOjmTiCpeqJFflOgvDtryPOqf/qnubu0D6HqzfvLAZ/TdKOgaKmomR
3SDx4Qe5dQhtSFXXd52T+Mm+dAv/ejLibhANNPiErgylPoQdOrQdOAjI1QBFL7yI6wUa7OSl/I1j
mKfOZ1T2zVHqYrTeafgeK1RCM+hP7MYHwskrD8ZlM0/BcO8wiO53Jcslv6NfRankLBGSa4sx8HGa
VE+uPNIFa7t2DUyF0GULD9aMFQRRylAZollE1/6UOvMxR9zDoF07k7h5Ie7F3divFxqLN3dDfDco
YzbaWj28UBpiEbDA8KUj/9YSsFtf6gAwe1YfwiWghjxswc0Q4SJlJDxQE6pH2rb+ngxrenfm7r1A
cEE18st4OTY9fuEGzyLN83Tfjz3Us5fPKnTZW2yjLpgjeCnPzZlzMQdkozjagaAE2gs278LHG7cq
DFhFMjYqjLwKeK5ubzBzr+jHz4vA9OagBROEl9EMaWLPaeCZQiLzqe3iNvKfa6cwSKwCnt90+KRf
ascGgT8ff1E4AjLmYFfRdRAxj9iUttDFAe2y3V/VmMmsF3VnMWmoFp8H62NA5R2KxM3E276R/CKO
DXZy6Cq3J1vYkfrTqCPPwgwhCsryPm4JRHgT6ArToqJo/O2I/dDyDX44S7aIpeu/XRwG6bt8oTYm
IMyZo5rzmDFA3m5y4ArWis80p+QLHrzoA4V5CXMgUAOy7k0lpg5niTRda7B5qwqKU6V60PqlghaO
/qdZYyCJwk9PtW1roDYQ8sGQvNZxKuaXE/+/c9Lfzkk5sv9Ws/ykbHgj4M1yFPw4Jz3/0F9z0uQP
O6HfBN8Bm6Bu+2tIGvwRYRz5p9bhL0GD/UeIGT5cA2T3ru2Zi/85HvXCP0CGXMjyDiQBCjD/Xwka
vFeHNoc1pAbaJrpsoKDgdUevyAaTo8yYxQS2lqTOYmkwbMiyd5dNF/rTRzurI0YnQXsvCIq6WTFm
3MiYEcS2ScZi70TCflcM5brslavL2zweinITWmDDSaQudCK809CMDsRigZNMENMRYByS+FA6GXkd
ljzIr6Zqbq/tLHGiTetW112uyruo9eKL2k7yizRKowu/rPxhC/0UzTry5YtV5OpYUja+Gfsl3a3E
3lng2Jy4iCqRHC+VG34Qows7NKrdYqtB67cetgsXheUOl/hrpPfYOcMWEjjUHkf7c1mu7XNUViTe
lV7qweKJhz1/gGkgVKVDmerwdk51zFEYJthMG8H20VlS/7JUrvVlbqHrRJ1Ibr2iiY9tWqtvmXZT
icy3c+5E3o1Gjqbu/d6fT0UZ2Zx9ZbHAgivcb4Xd2tsiYHyCIMyTCKCz8Cazm+yq71brSxMSIbdx
upbde5XNcRHyaUq0RJFvJjV5PL3Pu2F4lyQDIk8s2dRnMwJ7UlZZJhie+8smDLNiJAcrofuKG/pj
qpyNawuFyX1SRltKLvUsOd7HrevPH/AedXnSTfW5EsMAP0kMBwdmz5fVHqtrYatba82CU6mG7qTI
er3CHAwf1iDqDxHGX+5OhYa2ay+jq3ipWfmUiARbAZ7SyN+Gd+7B7b3qanGidKvaOuRG4XDiGpuO
144ILOxJ7PxCy7R6ANzKP5SDyHH0bzqCBxe8yvY4yRXOjvbW7nBGMcFluDmUR6n88c3okyeIxNX2
ys3iMJzOV4PHZYvdb+cezmO1erjbMRCcv4vCHdW206b/ayrO0K7ImzvBKG/jyyW6zlS77hBNjyTN
x/WbboCE51oUBduynlFo4kUdLZug7bLHNFrdcJOMmf9Z6tlHYsaUBGai4k8xoTLOvBy3jMyzHXpo
VD11kLzN0oUceGIj8aRBUwmvK1QBoe3J9AUReHm0zRx7Liwr3039iPlXk+sronjDnmNqaN4nbZE+
YfWVWadUurLYJ03kfJWz3Y+bHBOr+wlxYrqf0Hd8HJIKKjma5PGtMzbyk6Iy2ybd7DyXysMqYFqG
xdgRVvEldgLkK6g4gaLqLj3WKZ4mBntAzLkZU8d79CY7v5KMxz/j4ALXy+EUy7YRTGGyepr4U4HS
6E0Z6MU+UuElD+tUttZ2KaLUyJCrqdp1Wd9igdXUz9QhyXsl/M+W/X/ZO5PluJGs6b5KvwDKAjOw
BZAjM5kcRVIbmERKmKfAjKf/DyipW1L/XfXVvszaelNGkUxmBm74dT8+1oFVS/2s9tb8xazl3PCe
UKtyEzph+ZxGfav6uYSwxx+rlC+dDZLdA49TUyhbdQDahr7wOqq/TiutKag7eYvu4BoUV/J5lsKk
zAQu/8ZhSPYLwmaYFdZGKKNOAiN2+81Csc4xq1T7aIqWFbQepw6vg5Huqr7nWJOUovpAssRuIKp9
pw2KuasSkU2B4nahsTFsKV40+OGbxeBEHTRRQ8MiV5RiZ6vzQzSDIsuMkGEckGt3J53E4IW1i/QJ
hFADY0ztdDoAl7A/hBFgH+KtY/1xsGd2Hga33n0j2BJwpZ/bi4E97LUy7QK/ipoON3Mz8zaI3Mj1
Uiy90iMvMlBlFDcfrXEevzQ4ol9mo1TPepuExaYbW2cmfT3L0HdDvbnEsxtmASnbAjN6Oxx7u3OF
r4r6PsraOoCdNl5JS4LTZvsVWKV9NOoZhiK0+lsXXE8wREl4SDOOzUo1mt0kioeoNPtdK8Fwrenm
wQNhQE2HwmbQd7vB2qBcL28LC85iM6jwtyq9LzaiigfsC8JJL5NQ86G/orLQoi/FIHCXPIGzgB8/
20aZiWdnzqxM82Kpq1333Pd4yi7hFCoeLkTroqYsmBc1l3cWtMA7S7WjG47FCek6Ww5DNH4wjbK8
axA77nqVqJAnkjT8gD+2hAYknR4bYzkeVyLUB6e0NA4pMNJ3TlKXN6KfihssPM0Wgg/R4iQzuFsW
rV8NUB1TU0Yc2zzy/KmYk+tec/tt41AMDgigKK5TV/DjWhmND20e88JwbeSj7tJTqGJePuFfsC4L
0e6zaZYhe++lC+8NR1qHNMnGB0rNGNLjIYy/6IsyX0ol6otdpzQVN8M5vMYIX98vvMcPEb/4a500
y2GcpbnDEgUDIWyWjxnwc8qhGoWCcjXHOorR3ZvUjm7cDtZc1pmcR2TElivYzPYhTqiSKsb0psl7
ds6Npl/CCi86h2xGDHcJD5WVamfce1FFcN8AxOf01U2ErWC3vp4PsprUE6FyqqgNxd6BEVIuGVRG
faNpo3mbu0v8Fna4L5JJGRXMxxNOLBNgwHFe7PlWy+S4w53uHga1bz/IsAIRoZrDns+TNXvoKZJQ
ju0W/IkIVXOBmUXQpcTF/V53m1tiFEUCB0sHSAjQGQxVQvK9yY0LlaLhebHd6dDyYOQeAdWYzPSr
qBL3VW11rfLM1myeAVjGH8UYZiALlXqH3KUQrB44anj7xTykjVwnyyOEvU2GNLsBSDl+JCM+Bhl1
HS9alTgXbS755MXrockeTEt2C0Wfy0ZKTavuSVg9Yzph8T/EOB1Z8Da96ovS0WKfDbb7kihhdo/2
0zY3lmyTdq/bWGa8xbIyQFup2oiTZpEH39WuWooGZxDxe58HP698he50L5sooOsQeIQeW/a2di3b
j3EphH4ajbeLqlXpVSfzttj3nRI/m7VuJp80i484uYRMmBtJtiRaMwUT4MOzqk7T0O2qKEtEf+Qt
q5HmsMlTKbTKhMsLs+/0lGVK+ZoOk/bB7Xr7QW2i+oiD56Ep7XkDjqg42E1LeVk/cFOvpjsrX144
AL8Ce/qUdtaL3Y/9Zza9TBAGlESvNfsX21XSPXHS/AaM6mY0CuXEH0ejdQUUTUnu7au+mEPpdXWT
Zd7Y6A6L+T7J97Kau1vdHLPZBwMVN14t3Sh6cKxebgp6k27jhXkHGsVoFso3BfCfK9RfXKF0VkHs
iv631fRpxuFeRj/foL5/zfcbFL1yf4Cq5oksLE2gaXIp+n6J4q7Ef6LZQl8vRCxnfo2Gowi+C6HW
Wvn175uUIf6guN1WBdcoPo4r3ew3Y+mfGU1/E8PZ/ZpCNQBps2bBQ62vyvxPhCrCRgytYTNe98Ub
nj2kjM8/vRr/HzsoL9bP6up/fYN1sfHTN5CTnhf1xDdwINfQO+j17ifwRQk1CMXbn3+rd+X+JyUX
0y4EGG6dOGdx7/7XGmFWW7iGKElnULBojDjuFXRfDlgXNEVjfgQkGDmvMXDoTuwEoUdlAYFjsg8+
sptoouKtairHBrDHx4sr6C6UkdjNTtlThiGAmZx6abSKcSUsuiry1k1D+eAQOcTjzmr0YW66baol
5pGENrVFTZUm3pyGDU9/vG6oPro0Ow8vi8KIOg662wUmxaxxdt8g3AySbGo52FXAD0HUIiEZwmKi
146oscnjPOX9VR6uLB1S9fm45Waa68WV3ZlpYE4WET81M8ePSiU44xT8wp6DVc1Hzjf0C0+terlK
AQYr9yNLfgNULHBalwd3l6XdFK7jfvJ9ifTPqfFXp4bKGvmnN+9/CS/3Vd/F/wo+ZVX36Zej49sX
fj86XOsPg42fZUKPwzZmrY6CH0fHeqqwDtSJ/nwTZ34+O1jTkwz+z6nyXYQxML07prauuWmCIq9h
/Z2jg4/Kb59tcIEmhh8UHxoXBFa9Xz/bmNXAK4SNcmUwHt/iV8CxyWPuUORLtrERdgNBCOUO8t6w
cypj2cB/dg+rXTGIsmp8YPwtrhCaC19tOmfPg3gwqS5NSx/UUeqDxowZ5aK7qNb3Rkb9VgiRyTeM
8sPYZzejZnT4RCPHVzIt9lCEJj9sDThRRQkPzMgEBncj1+67ksdvXWvrpSgqro1xaB9K3YVnZHdG
MMMAehNK782O/phW6Ve97hoPyfV2dufuLq0sc9eMjNpIu31xl6RLf6xqp7ma7RjJaWqKbAeBOQlS
wNenebTsQwFaapOmS3c0JJjfru2xdGbVYpEyFIL9CLssbzTQfzD51YVngweMvVmUM6V9UmxEbYR+
jdZ6EtLZ57l2Vws0Jr1z1XORkQkIpwKOkAvElo/4Joszbl+NE2476Bc+bxggrLgUvSbK0InGxo8y
cHj8sYqrhbTw1jYV+1ikKbQ79B6vN+x6O2nc2eCxsqnyzXaK8DUu98BEm2Cc4w/urGr4CE3rMBn2
8FKqFdeWtnEDMetVeM11VxObvALk7fqNEqviaihDfbkvpQ5SapOMlaO8ZvmE29Or8l5Ztj1bKen1
ZdXiyzYrY/AUo2sImJkstEAMONxHXKFsRqfRJw+KUzPuCiAUezzlXIGwp5Zeohr2ZSrK7k6xO9F5
M+jwuPOcpdUHAjiJebIziT6lTkm2UbJFAdU10IIIiMDIrpU5ITYQKMU0RSypajIL8owNgnVHDmRn
DVd5/EOtDTR3AGJYHu2w7Cz5Au3LvJNLPWI5ddsqoe4Ra28l0/E27LJiV357iOhgZ4dxy5pJsJw1
llp2d6DotNl6HEXfintlmC1kOTpSATL6WlT0eCAFiudE/jazKpTN88jutW62TRuWva/mQn2qnHq6
HRlhaYlJy0bbaolKyI0TfwqoaHJD6vlamATJPCgf4sxMskBb7GJeo3vTOVvnCq90mzdWNOuirdHC
O4wcPAeYT5raS7M6/hCaZVZcK+msqX5Rz+KyDKNFul6xx9Dvm7hCNsFOelSVSd1rQM0fF9pIJVnQ
njk9jO2IOJ5kfEYOAk7dWPrHJja0II+K6ALcv7lYyBqbDpilT0a0HHf8AOK8iNbcFCQ2ACvmyz6Z
y/qGPET5Aclw6j27Uck1G3O60nVdVR60NKXr0rFCMt22gpulpe+F8OJkIgIQ1PCEWtr8ySm7Irmr
dzPg0hgcLybbu36wy5vGqaOd3RherA7mxU2H6CHM6+kKMZOeq0aJlpf3U/6fB+JfPBBxNToE6P73
GH2uSmrifnkWfv+an8do7Bo4wlb/Jz6E/zwLVZYLdIWQPKTAEuMAE/aPjQTrC0FFi8DE8uMJ+uNh
aPyhY7N0IbSyRrAwyf6dh6Gh/2b2wMEl6N7jfzqWW0xdv9kI6qXKaCmYIanV3GD9XClYgGHc4Dht
rGze28RLSuDSETyNNSJxpoFD8fMkit/a0FkqIAeFBhNOrKCIeGkKePytbb0uUoO0UyaOQUdAPZ+q
JpP5U7IYzYmzU7ylxAuBMfQZn5D1Gb2WPSBM7BLFqh7trrO1Awf1MBwnPZHjWcLL2MRsiVEftXzG
527BFmeb7Kt92HnmrJwEceeEThUHwHpaLlrQzPLjgCCO2BHD0CNHOiOIOuoXrDy96b3XeLlOyEcr
HEsz9g0rTs706I2HPu/tvSJ7eRiqgoFcJuV0OzTKTkt7Lag0F9DtRB+5knekUaBg8FPNS/o0mdyq
9V6vg56wRuyqbEfTRZWqGtCuEnZBX+XpBG/4faJW1+Ea0IVs/QWVYVE9/vK8ymLp2WCsAzlY4vYG
vH5qXY2qbb7yioDE/DbAL+swT7RiHextGU3ZJpUUyxgj2O+ddOoYOv+kjTwaDNjuOY1ZMzuucmst
TjGo/mjEcafvqQ+HZUJvQVYPvX219BNG8sXnSqJq0waGep+ilFFqhpf9oPIUd4crLMxpYjFDsJlx
3s0Etl0HHD1gfnVNvWtbclo5dQDTG+J4nX51U7X9Su2YNurXWklLKemIIlS36Car6wO/gf1cw3VH
NS7c4QT2HkBF2WPjsGUWUqdG/P6QGG6pb2Se3aJPy41IEGHDOBsv7ZwPaIhJyttyyqpgJsFKhkul
5ZLpBVa/WLbA0rNdRpeMmtTTXWf1BhBdJdeCxJVx6edNFx0dB3XbN3RebV9LnRAXvhg6qs9mRsNJ
yC0yRfup0ur8VesaVd+6WWuZiGZLDOYldHKO8FRCcGld9djq3egZepQfU6RodW+U/cc4xU3iL5Vh
3qwF4ya7jDqiG9cQV1FqFNtiMhVmMqMMbL7dObf0eqcu6nRbUspBR1uGOGuooe0VjTP2XqaJ7EpT
o2b0Rq0dEIut8jAAbr1OujBFV+xy44SxZTkiZgrwKGIOsh6BR+rp1oEtuO3z6NqKWfAFvWGdsDqT
LJuy8CPSmkvZ8jKwnNGNTdZk5bFX7foRw801lRPm7frOvoRqKwIWa+WGZp3zAtPfQ/si367X5OyT
mlWUodfia0V1/KUys+g5qhOiCo1BumXI8n0LkYDpx4p2aTpkO6zOhMubun3TRsxEtSXd+8hQ6H8k
W3kCKPJh0cSl1GE12EponbJlME/IrCyv0nZ8Mhu4oAwC03iaEl17oRdlmmAgLBV8tVzod5Zm9BuV
jMtXxXawywIkirfZknaHvstfsRO6vkxCPNBKPzeulw2WcV/r4xT7mj1Ur4YzRw9makTCqyCIfu6K
Ct6M27b8G7VyIA1FGIfRzGt6kKCjsKpjxpjtO2ma0mmDNUcvI2c/EdyHS1QOjtdbWCNAk6i80fsu
uVLduH/oWMf6Oa/PA9n/W97W1Z2jzTTqsHE1s9DdK9AUHS7ljX10pEKyBVC88zZx67hxcyfZD2FV
vrEndoNcoCB6NVYFazNXBm0VQoW0nd51hXSAmAxTkPHuvlepESg8FQjX3u310B+75RFgEUHcyYxs
z7abBDIO2l7VC/1jlUeAp+JeCaZRNdKArIH5Yjqji3WnXu4qltA+W5nxKYup7TTJup+1vGZhONjT
K00Mw2bQ9O4rQz6QFbqdNtAhWoxXmv6s4Wq7LCpb3QE0981cmtVWzaPuRpOyvqIkW9xDVVoyv21k
1myrqo02bdWIT9hxZGBMfXUHxbXq/HmMdcKCveIZahd9nRbY1uVQ2i+EOBclWHhrbZiEgUJ38wCY
IwI6U1ac/M7I9tB2BuusNUvk84nUt0bELQKfZ33ljGZ8rFxZo4HGQ9A1gn3K7Mbzl2SW3T0l5k3q
M5rSsiTmnGWB2hZ+OBEPVGHPg9ub597HqPSFXi19o06VyzJIq85TWqc+dGV5Iu843ua2sqE70T0D
ADATz56TOAScqmTnWKhNoLJ2/Ji3A2RZmmzPdu3M92JUW9JXlETdGRRx7Aenmw6wpRKD9b8BchRY
8EUOdfZUuFXzBLdY3pQU3ICDDZOrnkHVi0dneVSlMTNpVululsO8CeGQeALmCoFVftvKZzsiugNj
7gC9xO4fiTiDrkqMtgyUxCRfZXKLY00pbprWhgVvsyY8liOXJL/IxvmKa1KRwVuCvsrVWud17MZn
Y+LOYg6xtZunYoj9FCH7qCaq9Yr6J6BUhWVyQwZi9K1UuE/zYrZ7YSw86B0K7VaIdptsrSSzTqDq
6we6lSBrKbhkmapD9n2BM06nvqnktq2hqv9j0/lSdkk3/8VwrOtiddb87+H44UtZfmnbL19+kYq+
fdUPnw74AROwBnPnu478w6Yj/uDCrtuUDK9mWv7/36Mxjhy6HigxxJWDF3oVg/5t1jH+QD0i7YE0
bf5ts45hrybWn3RZLORwHBkhiW2hZf9X/s2eJXCWkZp2Zchatd4NmFrSYcMxNBJqLdB1UW9sbSRa
O89+QUo74EOo72xShfumIKNIu1RbbDSTuHPbGNbDlIlsYyWipIzEaoFOS52LozU9c5lvaELSTf2T
G5XqQasFPXSuOQJgo+aWAemtpzXmMOhttDMR9gMAWw3F4VnsY07od/NAzxPhKwMOmju1WzPmyZOX
DqSjdK6ejbrBGIiV7dCjGmyB8G/71rYDAbvZH9IE1ruEHFPOSf6gxUD4IfPQruORdKieY7Vvdize
l2M7UOeIGmRZn0PHrmNvKmqOuUJG0bmSc/eIJkvbYbqIO1KmWlDm9u3Qq+4ZoEMTOEUUfeSsh2Km
Z8N+Yf0UZEnDMz8VcgdTgNqkBHgXK//bqq7sAwl85lU216u9Tr2UtguLOgvMaspuFIeFsx3yfFPn
0dnkmBu8HrX8Xq4DydgYwheLYbD9nNoDXk2FwoxFJewXKzS4lTUm1GbxY1g5QYsd6NxYxA43MA7W
68/YPzAoGhuNEtpTFBbmzqhVArENy0axtMttPWjtGfZC6GW99mBNxfQ6Z721accUp5WdtbcLZlxo
O1a+taCBBko9zXdGktqf+3Dy63L+yGq03am1nu77IdJ2KKPhhwGk/hZ1wKIeiMvXuZ+19ByZBYBq
5BNCzlNH4L/IhyCJHWffWlJugYglEDPWAxWuxSqtQRqbpfvZkeX4NSLivV1EOTl+Exblhs+NcWvM
Y5uf5rR+jHs1fXSmav6kWAQPvBJf2lmpsuHKUXARV4Xgj5y4cP1req88rKZOEC+Zcwx5KFx0dajO
0GQe8cfWnUdZX7NnAZ3dEgJQjg5o9otWSPBNsAwmrFZGKv2EPmJ73yt9Mm9lywiHgcfIMp+bx3i0
6P9IS21wvWWS+jY2asfX2F5SzFVpxX7unZQ9t8tGklEOL3au9RiGR9RaAEx4fVqV9cGkLcWNouAV
N4GwxhhvztLSPlV5Y4enRs+n+ArT9ZOFK+KuqMxdqDiqcmiT3gi1Xd7pmMUAf46l+7oQCU82OIYW
lKSJm1hPEPyVa0i4nBjovdLp+kcTL9MNtoVY9ps8sx+MsMUUJAHSY5lwj2NlazQhhW0+A0O06rt6
Ugqsouhc0b42UPoetXw08LOYIis7mGWWXQE6bE2nVYLCTBl5OSh53YsBBD3TW2nhzo5C8bJAOex8
USvRNc6pwn5ChNMauWmx/t6W6KzhG1ucFjbE4nqccIwjhmJsRF/d8841M89xi370XBihGdDSlfUk
Ojf9zHA9K3unHOjpNKscY0Dl9FwShnc6RUjI2TiPUbFSDmG2ZCRDeaeIWY0O9Ljj6S6bcboBm268
zYbeZTsNJG69t+fGxsXPwIqcqYbk80sz41tSaiItjwuW+qBHMCuA9+WEdnAmAXZ/dx13WYjDWXNX
I24RJanuDYlbVheykFpFHTfKnt5dZfloiqCqBoXBZLKjjaCJ5DINmAnN1VYoRE5XHOV/HXVGajg/
0J2uYa5RWolsKhvhL4U7wl7B5Fi6RkPTClXYxmSGgfnuhtR6nbI9VYt3pT04u2q1TZb4J5d3J6VU
zeo0rfbKsK7tbTV2eC5BWlAsQjgfL2a/2jK71NKODk5Nc7Vs8llFg6XTM9nIqNKVrVjtneQJ0o2l
0Zvmw2dVVndneQ2Rj3vAYFvXndUML+a7Y1TT3asZFKWXN1INssmIdp3sFngbS5/D5G+X+ZVk/Wee
UfKa1JQFYiqEdjkkiKmaaMR9tKjhFjKt82gCAL01DCXk4VDSjQGK+FJ1Djg2ZRbHARTbK24784Y0
e9DSM3fg6Az3LPPEc2arSQAb0nkZMGxX4D21Gj9hM13Zi72cDVNzvKiZwMiPc/oR86B65K5GF0w0
bTulNLipiiX1Oz1WEXK5AG/SOVxuLJd7U5y5uzYv60eYGt1htoZ+t7qwd+ZQmA1pwHH0l1aBd4qK
fyFNzlIRqcKh2IEj3tV0M8DdhvGD738/uQZofTWhT4QR/aaeI+biJc42NEZGO4tfYFu3Ge12KuII
R+NiPOvM5DwLTbf+NDhad2YRoH5BU6oINSz6Bk1H3Vttoz9xr6EOyK2igFREtIU9S2tR2eXXmRib
Dz2fw3MvO3ljYiU5QQwsfTrj0hMtSMmOLcpwndEU49MXZO2ZrT82jpGcZiSap5A713UYqi7/SGsx
Caz9K72Df5V4vrhuQd50fsIn/8ZM6bh1NUt+ctbOsNbKAn1aulvZmmsVSeFYh8Jt3duMptwrFWnk
89hGuDGmQmyyGXdtLKKnUJa0vZSFYHiwcY0pM31O+IAcRGnAfWUoEIWq5jwBiL3SlRbJn6c/rD8q
owJDjSmyxc/0qGh95wQ9gzmhHjK+rjJWwIUniz0LaHJ/cR0KzstI68D6OastUGSWGvGvCW4husOH
Wg5dUIWgkLWJworJiHHr2iLlJJAyw3JUDtYc2/e6TB24f6BykSQfWgsN8PYf8fv/Mt9rhNr+VPy+
/vJZfmqzX9Xvb1/0YxNsMsdj0PiZSfbzJpicLpM8fQHvw/8P8VtH/Cbi6FhY9Yn8/kwrE39H7NZ+
J26B+aNKYPWNoEpxE/0deJ7DosWpFw8nvVjcIcZ6jgmMWyKDSzqXJ8hBxlwXB4Lj8RcEDux+lCqO
D+bqAWxXN2BeOBgDS378s1zdgtrqG5zeLYTd6ibU3o2Fmi6VLVGw/tlYfYfy3YI4rG5Et3OSa97Q
OsrHalYktqZtapLJvjmb+nW3uhpJAzVbMTgFtklR3nSr+9F9N0LCyso+yHkcjyuBo/em1TMpKFz9
0ItYIfRFPOYux61yJ7XuAzeE5UA5GGvH1YNp0Sx1h7VT3q04mK2+ejUXuMgbZdS740oCpVlZzyA6
qtPGiOl49ZKsyR/6JJ0+2XbR7JO2CmFzL8SDGlS6Gxb28RN75H72EQzqQI8GbevGNuqu2cR3mDvS
zSCMgbs4A+hJkro7OU37CJiXqwUCs41AiGLsC71eHsquz3yhTp+ziZ50T+fORWJ0SE5NUvKULGuz
/Qi1DImv4W/4mGdpce2MQ7xVung5ymJNYsVo+kE+OPaaRqJHMg2V5IbBId0reXQZszTd2ikPoiU2
U7/lJrkXY4VcGJf9iYqk5DpWC/BBHWCke5SPfpvhpfY73K4XGIntftaa8mw3YjwheMx7PBD6JwaG
6pi6andPM0A+IXMoGT3idcd2NdacA52u/Zkkk9g2qq0EUFTKW6UT+n03G90LAIH8K4YZ8aANfRJY
LDguRWsq1zrluRFWzGdeKxzNDQcukopTPOsyGbaqU5dBiRazGcuMCK0wlY2iywkjette1K4mTTh1
k+9yleMxyRsHSrbiuq9rx5z0GRfwFiiLDhALmCdPQNTD27IdBGESt+lgMhR0+Ypq2DokuBkUjU+D
NjhX7zgReFT1tSHVyO9LmKiKtsDDanmYU8HlTpsBcftUc/fa51Ht7JHI8i9pGaU3oiYKmWTRcsnM
tOZRb4bKq0PwpPDCqFVp5RqtfPJYYPdXZWLZ6BNxfEzYG3lwrdJgDWQ9J2ohnuSUTifLzQRQ5hY8
vV0TH6jqZril8Gl5oZSNPajyvhI1k+iBih7z4rAvZS0S7YZ1hZqsy1RtXatm5rphpZmLbau6Ll7N
qiG3Fq/rWOt9M9uOJVvaZF3Y6uvqVluXuOb7Ptd53+2i8LHFsmRYfOAYqdEtWQOX60IYdzzs3HVJ
DBGdfTFledgu1yWyXNfJxbpYluuK2VqXzfn73pnP9vTUvm+jp3UxrQw6FER9XVfTBK3u0Y+LY79g
EMUotm62ByrWhy196QKOlq6qvvJtD55BFmfSYDtuW1VIGWDThJwkSb0ES1G95e879X5dr+vvm/bk
feuergv4aFh38en7Xj5fV/T6+7ae5Cqbe7QKtvj1utDX1tW+fN/yR7UmWfnn3wwAFMi8+wFwrqz2
AJRHLgzU3b5bB6Z3H0H4zVQQ2UXd3TH89cO+Wikh5XGptdXj1jlpMTFVQEEd7+W7CY6uxpB9TWzn
YjQfCzJ3jb1xavAlW6Xvu/RtZo2pZjuqXqTkwYV49c8S/C90PgxUq7/yf+t811+GT2+/TgHfvuTH
DlzF9AXqVncFEwXxNyS7H1PACmj48dzXeO6Dm0L1M+glgSf0H2WPyiE21Q4mD9bk7yPB3zCP4qz8
Vdlj422v3wZIC7QInDe/uTvjzpiGUtb62Q5bm1o0w2Qboip435ecKvC4QIyb6uqIOtioXqU2w4Zm
l3ZDTjzf9VrbwHkXvfYMXDK7rrAgEs2ZuLj4Wt1wbGC3nAnsGMMzvhoZdNHMeVLDKPHdweFxWHdp
F0xWTCFDP87qXU9D6Us5hMNlkS7ykKOU635vkdiOmlCO26Qwsr1NubjPFXzAUkIIZGeRFK+8OuaB
5tNtzCaGYX26MebZtrbx5IzRnqqjpQ/gBIrPaZ/TYJzPWfbWECi/JBFXKJSuYrqEIXsUXFchv3tR
F3O2gh8z+1DN0mB1qvYslPms8l/1lTi3ttjNN01sNvMBpCI3rqKYJ/QefkBQB+GikHRvaL291Zy6
unXh1t8taTZcmnwkMAwdPgAagXgfthX5wFHa+wLCdeOnRrVERBE6ut6cPmOjYEjQY2c90x67uu7s
pQ7GUFRdsw9VE7h/EWoRd3KH4y7a2hLqjggAIcpSUBblTNdYmYpS9VnxKAejVaueZVjUUGeZWoZT
lhnFl7mSc9giTUG+G+juI29kcQt1zCQcpuusGQwXJmCOQcyjuV0W4N4xGHi9jkwQ+aYSpyF70FnZ
snVTIYmbLTilFf0/2N0J4OOAXNoIJJ29aEc1vNJknIdBY7TD+sahy26ZiM5vlSkdgfcVFmV5x67r
+1pcU+Kddrr0ZNsOIwduNmpjqz5HGBa05QWz1VzKN2oeu6LwTEiPefjPxef/tNhAgNDx4vzZgTf+
6/xlSl6rnzcb37/sx6En1muMARrDXfkwvxx6AnuPyU6BkfQbxfnfZ6Bu80U6ERIHGxH0vfWG8t34
o6t/oAFTdK3D4xMaK5O/cxcyf3fQu8CKeAjjN+eChe38d1AOrpBljJAgpIYU+8nAlYBr28BainDm
KiWbyVGO6bxPyIEUyqHS4tqUvgsscw+JQ+wQzuY3qZOB8hVRm/7E4LBcTciXXxqZU/7B9UAuzb7s
ItAgeLvzcTbuFcZJpwf91Wsai/6cylHu/HPE0LfhPZzG7kUkSsfaoELy1ze11cl6vtdLGXa+NQ6d
eCGKnyesBCC3wjOIK1EWx4TQnj85Nhk0hKF5YfG3mNkUn8jRNLVzH2vUNoypv4YTtI1aGB22v7Ss
i/aBBitL3TiM8bl4Shq7o9GwrFF7qIgXRSmuEhAn5BRF8xqjFW7tpp5vEGpKVIx5TPlSa1aWj3WJ
ePetQ/yfieMvJg6dxMmf+tCfvrTdvz4k8GLK5JfB4/tXfv8M2vYfAACAMzH0Ank01jjK98HD0Vg8
YjY3eISvE8m6yfwxh4ADgH5ERoVOxF/7Dfl4rpQfxhQa5YyVp/53PoN4+X6dQ/DBU6GIKMEGVCXF
8g4/+yllEs3GmJcpNNgWPOgVIWUTtZjPxZVOw0lABB93FPG94k63yfIWER+VZErwdajjPovpJ9mE
YW/DSHXlvcsWg8Va7n4geZvv+AyzvgMvWV1Vk9lgXC46VP4sNg9tCI5p26d9iOKoYBgjaGLmpsct
yQoGd2bDVhfTvgmNIwvEnlKSOZIIbE70iHuG6qXBXPOrVvrsjuMHspSh5bH1mB8XPKs+v9JMGE8h
CWik/W00Vuqxqyhu8qayHTcdtqth9bs1dybblRNfotaBFDZmo0q5TcI6bWmFpklU6k11Xsa59KZW
F0/YnIerVBfzQ1jPtJbJNl6v9lbjucv6m+dl1m60wkqwE6ds3ew1jBaPc3Efxaa51XRqhVFQExxL
jXqFgemxQnNdNfjh7Bjz1hnyzlfwOATRUDGktYnR3WfMKzc82fXbEAobd0yLZcm2mnt+49xRFjpC
QtCy9sCusB5Uz5qbPOBnRnptO8xkFUKlpiCkhpP+1GdZvUd+PtnEPndqH18iQC9doM3CyAOby6hv
mKNB0jpajFOnyCH02hKjnWMtnRf+P/bOZDlyI03CrzIvgDZsgeUK5MokWdyrWBdYSZSwrwEgADz9
fJHVPVMqtUnW9760SWqSmYnEEuH/5+41uQCqGV9duRZFBEll7Q0ypmO3WB1aUGQj+D7EdEuhLQ3I
5jtOe5aifJZ9mYxvSYOMH6rhdS1Xl24ps/mqb+83dHYDlK14G0S57lNrFLuqSNMn6TYO4xq/re7Y
hvX3VcOqmKNcZz5EUethNpLeQ+mQEGFksPXJkNiPFP0UdNp7GAq27rfRdlJcouvm7ZM+Tx82Sslu
lhABt/Cc2EGZuq28kqJvy0sYjxjJo+WMXxjkNrGAiD5n7KjTixoZ3DwuZN3035gzS+yg/USMwGw9
enUnLkXaO88l4OSObe90K6TsaTCeaw6Z6urhbrLNr2pxp3ujs4091PdvNDF+9ZVqZVxjFDiTzjeR
/OKYn9bKt+SuHtbgHSJoetlI54/JOqsA3JJqYkA0TTXkySQKBnGkniKSK/U1Y2xl7izKHemfNno4
nFKjmEwP7b3wmdjmWlnhibZVcQkac9v14L3xQprF49zZD0pY75sM382B2kciJYnXN2vSfby8CyGp
sn44zqy/jyaD988iCV7SpPvNtKdkjVhNM2cgEfYkqnkOPmUVMQgYaUmvyTz7lHLPeeIvEG/ryAwG
Ib+wQ1NklTa15GR2M0oFUqnsOxnKLT0GyTKg6pCEWyNaTE/DuPq8JaIPjCl5mLE9gDuW3d06O/NO
6tHaZIZHpnwU+zDK7R/tjQnpicACNvtoFwX97eT5EJrf4W1ZKBK6k8JJ9r7TZucMBHTfd3CSnm8Y
O6vzgs/uUK8iGrcLT1PjlBKZfSwDyicTuuUOIlmZFpurOlBSQNc7AaxfSHaHHC56dQkQzFy8IlGX
rNYUBThponIoxGPW1iXriHKOPPYdMQWRLoRR3ZMK4uAkYK19nF36oWarTu+IjlIcgWLbXnq64M5i
DIa7xRyNN5Xusqm6TGaZ7qhd7KooT9tgz+CjPhTdxVuXLww6vV07SJtm92TbC37qUgngAqty+jwS
rrHgbsG7QFsTsVf+ufTmgDvV0D864eC8QLUwm/TIXs2EBe20dtvKeDpp/TisyvJ9Izo7ApZSF+GS
tc8N4itFTgWe9Im0fhybw8EWnhUt23xfben6O6HxdFnTc3XIROpWEXjUdFwS+Sv+beIE/IxZbOY1
FkizSfxBTaw1VdPDbV5NX3mwMC8cq/nUbEjMUZW0xoa7VykvBl8bf7UbnjZ7H6H41q3xC82p9ZzS
JnxyjJpVk+l38dAExRGarY4yPOiyC0wktjDYNz4dWlZD35/NZu1M87cVJ2GZnT3lLntMxubFG5UZ
8cQOYLZM+3ZCLmBx6ef7xa6eEopBYl+m/lF1oQwiImV/ZxU7tURTAJwjKLmxssi8CB27P/ehhZpZ
pCQomHpWb7Wx0S72Ggsu0busS/P7nACuuKzom2TtGO4E5pQbBODkoKb+stR1z/6fCkzRDgupOJ3a
F1VF/pvjpKApbnYeNniLcKzPqRg++jAl77xUv9Q1wKlprdaemODX1hqyczDI9DSpytnVSXA/W8nT
KBuH5iy7iYJpFo90IdSHwZD36Vo8TaY0HlVWPCwc15tkge8YzOoeyWw7LF6JnEqDqTAjb5beQWwS
BrKEH4Klm8Z4cJf11S3XNVITx/Wpn/LUuwF3Xae7VdKrvLd5cg7Ely10gKFIr3AWrmpXc+81wYa2
moTd9lxDkhpflLSXdZf7frDtciHR7NktI08spVVVAEqjZa2n3kqfy7L1i902byxl6I9y7+fSwv3W
CovUeEjYlkHiUP+2ttZCrDzho5/s1iZspaP08LPTTcvnujWXG6qorMvUN2SVrfSt4sX3FwaTaznf
mF6puPVXDcdgzsbTWptY9GrumEFpeN8g/Isde6riZjbDyYkIVq6fgm3Kieyq5Q4fxJ65kzqsdkCz
pD0ZRzkq8SDXoD/g2rIOzkCEQVQ33F6JuucAlSvhdAxH0ze8b93Op4AQm0EpWXTUjnvKh82dd+Ym
pki1k6Uinm6b0nC3cxm6qc72+FmZCkf2Oula+GI2DwJ0J4mCNQNokf5EdAJ9yDcUCEN2bYGcp7OZ
rfhms9I4G33vsfBDcCojZLbwkyUMb4zbcevzAwAteeJBuA27zJk88u56810Kqk5QQsziMcgGYovC
QrGQ9FYqLLCoHMkiWQ7E6nonXZIyR325zCa7sMHXxP06fq6wcu8SOPbbutDpZpSgrF82muMPUGtH
h6yKPsrBztYoaEhZ68s8iWXrzKc0NxSWuBwu14FzuXdXjyx1VkA9zRvQfmeXuonPSZIVcdrR7han
kxOUh46MFPI4ytEEDSVThJv3RruL9C7UbPwCJEOukC/MOuIbTYjNKs11gVsps72iw2uNhknY8Th6
GyK3l9WfGiYlVuyVGS20IrvrhOoOoapHugt9cfZom1zjhqTqR1kNUwkw01QE/cDVhHxpN8Ek+3lH
S/P6QZBl9pVyUqT31fMviQtTotEdH22HpdkuSa00vKvZ7cf26n8Za0d+JlwujbxUuKATIMT2Iszz
YK8bVka8i+9Ui8wqlgHxMrnjcx+o7PCuKtb1N9sgNGukaOUb99P8JqcAYL+CDX6ZmYWRfzTUfnIw
etCvHcAEqBcY94G+B+dpslpnLzwFob365b508/AYLvW0F8s8XzZ/VverTNUTmYd626sWwq9IcGkx
zX1boXVoumhb92Dl7ehFHZ2Y+97GqlC3dB86ydjvAYu9gz2b/geO8OW2kzm+7X7rngkz8kXM/bz4
HZOCfAkbs/qSWmaV7piQhDftSsI+keLmjdkl/cHnfL1gWfcenW1UMbXn7dlma00VCqQLXUndfiVP
ibU/yLoQyRS3/kgQVVnVzUF5nTgWldGcF5O1eBdW6oU0RudgmMOe2IkCUXPAAVDU831BENuFmwRx
Kngr+SsgYpJOScRE0nQyowcArAvgbZeGjricyT1qa00CDfQfdTlrlKo2exZQOAOy0hMb/hka/vJ+
8n6fiar4YGySBXFXhcsdhSGLc1CD2x6uqtJ/9/9/s//HL2dZfynA0Uqa/U/8bWir/Cf33fdf/ZcA
IP7hauM4/VqCnH6yAP9fAMBHZ1vocqblovZetYF/CgAgxkynLK7/gEE+v8Zv/UuEc/7Bj1KmBlpF
AoW28/0Hgwjf/FkAQHsg9iFkAgHjbHK5IxD8IAD42iBC9ktxIkWS5G6LNRABoWA5amfPA8PUce7M
NgpMP6OHxl5T9wwTG9K3tZEWF9sK9/jB2RZWuK1o0545d2upAa4AhCcyaVf+qHMabYEe3HPHFXrf
kjRxHl04Nox0lGpVHXnFc27B1SiuLRy81YK9A0Dnlq4vxhLcqd47cyNfcy4kvJ5qrODWymwXnlgX
uod0VMdtk3peNLUo/ke78jMgxNLQv3KNbi0ZQD/YPb3IE0oNbe+d7msYZbA8pYuAI8yt5WkobOqO
S53S63SLT6Cq3ZTtTUubUXDjhb78kAGMYNXU3F4pZDFYQF67iFzcZmulk37LSbfEd6ELUGjbKYnT
tOq8aB30m6/jXdvWmE7OnDmvm6IKt3FIJUZaQGTxamndp3bP5+/At9+Ka98TkTnagxYWVOrCR8iP
Ysg5At87jLBevDsJDpBocQZ+7FoaCU8qvq0pvxdNKW9AWIp3qypezXRSDBsJuxHCkUCwGLQvfGpX
J2UHpUOIcWHy2cNrse6kTOfeYylIkZOf3TslKXgBUbTRoPLlrkjy+ey0Ibk7ut/4n/0X3rW3pKbE
ydtxXnOEv3+hlZmSc0xOWPhmT/obvlbr8pVK+cUjLn+h5JYtE2Mim/hdU1Zl/mjUNh+hXQv+Skdl
K6EcsiJtlzRags2Jx9P7imsoLqKuIfBj0eR2ZBRBOFRX1hkjek+S7FrVm9FGjC9+zxLdXGXOTfi2
VuoJSlHw7Mo8N66SPMHZJYtHZBSS46qlN2Jwa/ulocn1/Vqa3YqaEx3CcUoOdKXylzbQb7a1GYQH
74STiAUsbXfXdjh/nDkb7EFq+cwZqcK7VsKRrQ65SmOQbpRJJSefYZMHm8xI2xHRwOMHAKEmRUf6
6TLVcxH64cIXTG4CMHQQplrGLoC3b5oiJL+8DCt6uGZOUQw+XJa3LelO7slnCn82ClxO+JAc3nfO
6hOcgkzLJ8dMyUWmtZwzJrEmApQXDac2m8E6adbnycpY731aqe4LnNE512Lq3gNL8scw4ORUO+Or
JYeNMr15Dveda3XvQ0eA2vUUvpYNr6VE9NMXu/YHvSfevDwpXKlTfI1av4bVE7zErC4Dkznoipw3
Rg8cSB2C6/BQCzhhJt9sL9+rUa+XxETf9JGUSQ7etSyWqZZzRhvv31ETh1OPZpjtvMmzXthDJG9G
YULidrSJtxFsNmYEAP8q8toV55Ud5McqEywVaWjj45hEMn8v1tNsD9eDSQIHPDkXOUAmxydBdnu5
dmSvBFLbEeYQh/KlNrxVbRXebtD7bGGuTTNtZ0EKVkYwBPHky8wh0UaHfhsDttT9SBXeziSv/kQQ
skkOve7s7hcDijxj/ru0JYfBQQVRh02uUwZDWnCF2QNuyAgwcXmqbWyGT6tcsEIX9HvkqJhHB6vh
E1sv9xw0JX1stVXxd1yvdhFGqP4oRmrPTDOxXkbRTRxBCqwhwSn4iuys7N9LM+lPIeTokchH+8V3
KIr3mJgkBDayMXqWJNy7FA9zi3Q2PvBSlpxRRgiZuatsw3pJzG3rbtKWlIm909RsJiBm8mNhbvlx
cm3ymWfFt1TluhUhp4NlDwLNOZVQATBH5LbztQ6SnkaTjDTK3hrLeuknIqQLsSp8o0MNRQsQxPli
yZEtB30K7ypk3xnVuD/vc92HV9cW76eoOx2nFupSXd+q2hUb88Cft9NEfhCgQvtLJji7Q14Cw3P4
NuTCKi4uFr4TLlPgt+s575KT0sfmyGeO7V6f/wgS1v2Uz2TcCwuolJwpXmJWpLBgzmbcA7osub8N
Eva0yhx9PoYr4dWYX8I3w9FNL99vaZRg0nxMxQGnEoLaMJ2LQJLqxrhXDfB4hvXgelxdVVWGRTwp
Di++gcP1iqvnwH1Dh12seOnFkB2ud1YqncgrV1nQv1mwx0S9pLSlfRYQdXlcufouZc0qP7rZKL6x
cAWumfr60comm9q75oOU0fA8dJ1+GPSYOaI1SbkDhzSI36tNcCMD1+EKDsjRQODJssbKSLbL1hO3
H6dWOyuFuIVsbsmgoQ1zCy91I8eMGPNkoaxR5mH1uBWQWGZe+UFM32P6xqOUWP6RdusbtzG5aspp
YYXANclukltMS4WDDSkHBO19tE391qbWcAOhMJmK3BmFZuI5wwsdwec21A8i6TXVC7BZd+EZEzxA
U5kJ1+7sHIbeoYbTssZ7YdI6KbEexzMi62vu94L66Sb52pMJY9htz9YqFPEw+mRAFVwD0VRbtaFO
47ieZTZ1F78Ihzp5IAu1jYng/dwA6nWd7A+G54cPbK+iovafEigT8zMGHPwRNCbW0FsYx2vuqmiH
sPDebnNgOHYd4TM727O3BkUJM27k9W4Rd9pvYl2tJ7l2oRhu6RzKqzWFuoKDqd0q7LIxroBgIUva
TZeth9VDQj6R/5IPcSonoDQbje0yOu72KVhG/0ayFX/08wWY8mqZqTHPuNpFY2g/Ta6dNb722FQW
rZnsU7GvBwUWHLNbKJApGRINbNXvfEpqkVcMsXyr3LZ4xf3xSuR6X91WvXQf+zJr9sYoVRC7ECWM
Npz5d7kO4S+ZdgdJFVL8rB1DvfDzXYBb6LAaBTDkzL531R6jGriLQAQX8BI4pbgLhqxY7zhe3gcO
r+awTUCna5WbNMmq1zAsukOZY2vwE/V1hmAR2ukEc78+ZWJtdlYFNuaUPv2goxgeEZ8ylj8NWzzt
nCom+8UgqBbuXsq7IM+2x3pbBZu2qWbWYrjHJGTH3YW5u097+dKHEyat4WrYkjVDIiLzuUXRQxEL
hVUpZd1wM9WDdWOT13oSYSvPJS6j29bZTOC4pdnP2im2eG1LEFIf7I2QiXHBHSviDCkfoIFpagxu
jK20PvEQYIjhzs2B1gTvXGl3GmaN2GE+crKZCB+Zj7BmXbt5t6ThdBLsqpkerca7BAzcFd0QYo4X
j1Ne2zviZ8wnZOngtl2r8dVebON2vZrojKuhTrF2/WW82uwSMI+bcWn6Y0HXy5eC5Xsa1ROWC85v
u3yxtWPPV45xb3q4V3jy+rsycA9IHLqUvqzxoPv+N6OsvyxGjxHQ8ivdVjvIg+Fz2iCpILGuyDhH
U/sIhXYUcvNHgRIVD6I0w2/YiI9OOxDt0aLMUrsSuVtZ55UQgW/JYOJrAR5avritTaudMbAS1O7G
VfscR6SLl6TnjsKdf2AK0lo50pDtg8LgkqwzHFFSOyeFqix1C2/tk1/hTFrklh68bb8bhfk0q7LC
SyWqgVhkv4eXecoTC97SKmoda7HJOf3g5p8essLuUc8YJybG3HRxmiVM+Vto5+PoZQY3piH3EAkn
9WaU0g547NGdREille0GGMShyPo90EJL/jzXRU6EwxtDieq84TRAblrLA17LbT9lJv9a+HiOgaJe
VboEnOIUabjGTS70wo8baU2QKa2K6W3a1/fZPMrPBnHHl3oI7ryyoQSU1cBzzXCKoR1iYERVWAKG
3fdr/ll63WSe69ILxxujtzZ7OnHXCmG2nalHe7a0yJaycYM9GumGJuipZRsi8jZ4T/qKmzppZKpb
uX2vJvNagWceWyri6yZiu3INM0ol2c9pjHg8Oe+EIfDUtVHSvDjIAweYSiWivvSkevWHsmXJtTNF
TevDPNj01oqJNSghESzAG4UUhP7s8mzK+65ab0xrW55WW1kvhk/tYK3NYAyjWZ/9sOP/NwmNzO7/
4M5l6yzY2NtsoG2fbbT+/3/YOk9ZgmFtzItT0lJCuavblkLXzd0m+cVdN0qt3DpkNdI2gp6+SJU8
fP/6DehagJ/fATCOyxvRvQHOz4VfKvOsdrPH9CSWECYsaWSa76bQSux7wpyzlMVm0h1zJ8/Sy9gl
W8MUSib3aTNaL4E5Wfduq/2Pf/2u/s1hCbF8CZNlO3VEOrbzx8PSOFPSEjSSnhqDpV+/8PTfLzl1
vKzIKPAcyZWp0cSoftkZc9p9D4r6QyH8HwrgNTn5o2eag8HLQ1wEMBwcnJ+wogb5cWpmMD6x0rx3
Ih93ZVIm+6Au+EKyFZVvc1TgvJQ40c6WXn5/73ef3b6zP7neOpcEYBGfl51GvYPueiCl36+lyarR
9cZ/fbj+zZeo6QvhA9qDdVg/H685RLJ2jKA6NclMoky4LpOMM6/sWDQJHKQxkBABJ4vsvwFhrk/9
iFZx7SfP22V4quEW/+Yd/QSncj6RP6T5QcelLZTH8B+/QUMQDz2xbjgNpNDn2P+o3RmRpN4kEo+M
AhqQkBRsGu1czPPnjrnvrlEIoUdr4JEcS9npPRhH9q/fmPPv3phH9JSHAd/DR6O/+x+uOH82u6Ee
+uzUeSRisNRk7zVFMCCDvzBadGTzTOpQ4J7XlmXrbgEcK29m156fJncOJYNIFb4RF8Fu2b2ui62R
bey1AjV1N5bveQp0rueMrOG11tOEJle2USeoJaU/LMytEAY/vm9K81otT9OmVQCy5ugcS3Jso3Ox
LQ96Hfct13VszSYDhgeC1uLtb74nnaf706mOuZ/SRQAeJMTw53rJzEKKZxJgHJ0Mhy0K+kahT4DL
j3NGu1m58Ye3TJlm47mxN8STpc54W2s+bc9L6HG0UsdidyI2Q7cJu/wjB4v/XYhqSvdXecixCTOK
1FCg0pDJTH9Wi6u4jnE8zOk+nelf/N7RTd8Q4g2e8ZkzhA3B94za/yrRf6NEO4Id6A+XyZ8SUf8t
hPb9l/5fg7Y1Bgpi5gY6yoLr+V8QmvMPPG4uqpJPIwwuOG7m/9KgQ5RrpvimadKzZlvmDzA88jQ3
BzRfBuHf5en/RIO2fr6syTXS1D1/knehCfs/XtZk3bQtYxrrFAQYV1Q0t0E86C3Y1qz9ba4cYg2T
r2sDI4bxlC2bOXVp7OptHE+26d5pvZzVEZs84SdWAr2CGZX4/g5zNdvBttGFb+Cs5z4ZXxJ2B9rd
2X/D9MUoZkc5QfrKMr15s0eMZV2t0H9m2xg+RNIgY2VpeIvCK74Rrq6vIVuKb07n8UNX3Wr0WuO3
cvGX19Jp6+U3skFCv7jJaX25z1p/P1AOEKRLcQFD6YKjNyfNi3Jckrqi1Jjc+2m0CWezs9Z4MVxB
iAG23Hnf6fJ5n4yhSNZ57+586LF7a1iqHeyR8YtH7Nt8keMccFha2z5Z1LTdFp01xZTl4Kwybael
QUMpccD4Rd2ELH9x6625pIpNvQg2dydQfr8MhSSSwUrcneF7AiXUUW/Xajx0ZOz0eJtyEj7rjlz7
zfQhNzL3bC6z8T7KiqWGXJbXzCSbhyaLivA0CBz/jdkcozvfW3jkb8PGumspEpZxSajVcn9zR/tT
nzsskAxYkZehp+Nr6lwtSFeqe7+2OuLisF5wA+qjXFocC5Q26yUsWXUwNWBp9719suqElt0AZ2EE
td4oHQcm1x8l6qYD8kNYhZh5VAQZjRyxMfTIR9caRpAABJ3rP37vwUtI+/LA5ht+Dv+F1mWctWTT
p3UmOAWKyqiRQ5h3A90sPdGkO84uj8cK+sraXccIAVGFU0y2b/hmTQabpSHQ62Kdb/BCkgcfo9Zt
2MpvCTZdxhAtTasx3cKm+egC+pAeuMjtEjbExkbXMl07tXS1GSmoeg7AQbF7PSCkgAmFzQhW3gDy
E0ssPyWBNa7nBB3/2jSYJnNZMwMlbG0XcEcnhMhvPfs+oX0pOcgxMdPz2Ok24rQtxg/W5hjzy41/
B9vgz2Ky5oleFQWPk9agkQ586VpzjXOBVdBCdDei/Dai2vAM5MoY1MJ/ubYBXnXHZcn4WjY5du8e
1RWxa6CRRAk7jocgn73b6yt6/sRzdzaQctmEcW72mK2AxxQzEDWUrPhJckY8dZVNc9swWO43c9WS
Gt799uKZkGK9bbGI7cUyMP0vhPt4VUVLh7jVM2vfQe4Tb0JV7m09O0mdio+11li6WcB7n92xWI23
67sMqm1KT/TC5U1MOhBvVnQeCx7C0K37cIDvZPAvkSGlh5pNHdDcb8+jKilApcKQr5QFnj4mxWrK
+3EFfOUh217WoeXfw1WvDr5L+HSY5oQBasU9xG92/N5V6NOOcXJrcJ2D3sj8vm1a1i88Q59Tll21
USqMoD7Cpav24lv1guuxKxce1+WodmNobye5eerJ1LOluVgZD3GmOXhjJyvgPG1qi6i2EGwoYKzd
CZpghG30cA82y56pblLmBYP07z3TTy4FvRtvPXftDGTFt56KbCUZlqzI7p3pnUwwstrL88xZjIUm
qA8bAfNAOanWGUb5a0FlErkQPHTeqrBangPPoOrBJncLLVsNfBgOwC0WBYNPV5etE20tfe3xqBio
70TY0ILEIZu30wLyf1J4En7tgWEdAvTawNm7iWKVZsvSPaeEF56pc+L4rkuWvA1AQrcecVszL1ir
T8oS1PSQcUNm8OioyO5JMyA1wO3ODkF9x7YKsgyQf00fG6trnkjg9JqIfEBYIb/MbCqXNv9gqGH9
zfVr5yYZxvxUzIH1UQl/ewvSafEP9M0Xt8iU+W8OXVAvkxDrmYV7vV+LKokJO35lNT28MbaUu6Yv
x5a6eIYQFH2iSTHIurWWRvHfluZgBvW6b0iN/A0ls+QKUJW8BEKhXs1kHIKXbYnzTpmYvIwq8dFM
2J+ep20o72oBcitYELMbJCkNVATU+lakPeHZQE9ChJm734KBjImF7qAbVOTgnoCVJwRO4jZZcxN4
XQaztG6rK0+5abQSjulIcc9y2K7YpQYwlUYxSw1lNjOpZhrTbK7EptXQopMqvLnjlejEVOzcdmVj
2q9J57RvKquGZ/JmHjIx92zT9eoS7+1TgiHvuYG1iKqJWfSnXjOlcBvdHq3O/JLaasHaFbxsmkGd
NI0KVd6SY6Io7uX66KruNA8L3Z6OOi1dyJATslXKtGW22mViX2nwVWkEdk360XyUGaVii+2Tv61h
WUpiBiLo5hH9rlJmY+6yJFNfE9Ipqti6Erfmlb4FsIbENSy3Yrjct3EAnPnCpDh4z2ljpvBTg7yT
Rnpr0+jOs+dwVjOF+7rweL8QMjrdj5oIHoL+rpPbSmGQWjov9psEw5a3FTuGkPbzGhKrui6F9Vha
3vj77C7D1/XKIBNWAo+cX9nkkSzCc1qVDSOG4QuMT/KYZVayox+JmZEGnOfRcuKK5OcZYelmko7x
aRhGb888AzYa3fa3aiScrt9yWH6x2o9offM76U/JLq0z7yHsQvFpmRQxjOWVwKaYo7snoae8Y2Rk
NzCppvHoQrLvfHdSew4X6UWut9x0sm6+5hMkJGVprwmOspvSHN5GDYSjlAkde/Vu2em5AMu+NVbh
flEqhST3y5Wu1ERaJJ1l2UWmbvrJCVpq3vyBeCdFer1v079jkryLsN4t7q3KRpdPCHNlZ/hodmlH
/gcPP4MZtgaXYd6pCWxPdmV9TgrXj9LKA1m3Wzdu1FjuvKWqAIAB6KVN7Fa2eCFPijDZdqlLeCJk
FtR9eCXwsQ05j0HqegyQiFxsBxc30dDMLZ8H0KfcFtRNkP52KEXUTemrp3H/ZjByJDosAGmzCmIY
6vqZZE0cAoU2C9gNCTaApYXcd+ZiRNPoCap8ZJY91DqICop5fTG1AWGFF/gMeMsNykvbO+5AM1I+
vUC7sQ4fndHExtBMFM+OtttdiJnoUcDBkOJVmx+mqw8i05aISZsj8twzd0PinQkCQhEu0/WV+Tt2
ClFPb9mUfSmSOomZdgUJuPOcvs5d2Ee+XEaeuNK58bRPY4ELj9wwgySePL6HkUR3pnKUOW5x4E8e
4r52fcxXA0invSDu1RZSZSFGRepRj51yg7cu5IPP3TI8J0XrHyRdgMWex6E6BXAfu15HohepES+y
qdlskwkJx5+5u21N5YVWPteBN4FZXDQHhTwBEsXvLHf+FZTyud98FJqeCq4c1RWpyjRd1REvegrx
ve6rK3ulKaxK81jbFc2qNKWVa16rIEcJqDyY7lRn2bsE/TwmX58MOc16sf2d79ntd84rz7fybmzo
MZ/jGgzuoRhzeshLSjWnekm9pypkGIj1hcK2ecRLAcTo/lJatpkeQq8hAmA2WQsSSFMCoSzP6Vwt
t7hL5H6dKDLDRRIkj5JlwJ1dkfWE/OCkX/yakktGSgVrLDd8T0HynrZE6TaXNDv0hGRgTRDivm/g
+aOw7w3CoMV047TVeFmQyY5Bky8PlhjlS6bqm171ly7Yll0f2gQFgDL8ipPZPM5jP9wQ+54chzR4
Y6GmDj7c7+wP7mMxrxVlt3NZlodiwS50g9uO3to83DYoYBdOgOKYpi2i2va2p8kxu1+Wsoav55ZH
iHLH4DhyCDYjuo2Is3IajPrXVSefGSEZaAYQN3FoXS6mX4Kxe+mmtSErbfienFYb3NzOEPBH4rj8
p5aIte4attZcg9ecxvw2qrC7W3DrEqbAuXBGk4Xm3Iq13AfUNPtP4XVmlzO9CwcVDWWTPLR6sEej
cTSgkohOfd702M91hiD1H1K76x94+p3H7yPCH3byD99Vyx/FzD9pmaajYyRhhEhZd13vJ4U5DdW0
2inrWn8Y3LNy2ImKnOn8tgIjhYP1d4Ky+BMNZmq2TNhkYZpwa9eioB8ENjrpVqRB2Z4aUvNux4yl
u+TG/K00RuRaylV/zSrTde/TOZic8zAwAFhjaRlZTXVQwYD6qqV5feMOn+pBw1kGSOzNYJMeBSmN
BEzRIveKrUlYtlGw/mEyRwzZ0OOHfLY9TWyR0wWYiinifewK8a0VsxqfCecQ8rABeSsZNx7K5Vfs
l10JPrCwYUvpiGatn+oJMneMl9oHZ8IGJj84ZZrfMTk1z06YsqIfe+4eMdJx926CQCy3KXsjQ987
TTZYFhagzZCTPBCPTU11kAJorfzg8MkF6/COA0P2ZS+tACxI74Wv6MFff+k/+WLJ4wfGc1FqsMYy
HvtZ1StZISeeNFsEbL1fZpCJejFRYZGe//qF/iTU6xcCB2IZgA/Q/vnsIlLINbCYtKcqA7tAnKhp
qWt6vh+uPQ1paCAwRWOmMpOn7N8I9X9+ddjGgHxT+I4QlvEnLbczaIIFom4RmTv7xVMq2OXImU9W
Uw2ndjF4VW/02QQYqmbb9tcf3QLm/KN0agbYJ00wShRqIsl+urJUITC1JEN7klREdSAcKWCWX/Yg
X4Vk2+xamueZ3bW9kH7DGtUcmomNX5P61SmFtHu5vqH/ypt/I28C2uqp1V843a+g7Z8Ln/75i/+U
OCl8ErC1eiTgMJPjdvJ/Eqdlkv3BrTM0bRFQpqGzP/7ls8UFb5raSOuZtknqG2fBPzFbV/wDZxo8
LL/GtcEg6T/BbF2f1//hfHMpl+SW6jEnROZBrdfu/h8nF24YdNJbfPt2M8k53I74E9Yx0a4nrI/y
zhhdSLqaZIpoDkTRRzDA2ztwoMeCNrdOcu6MW9IqJnB8oz6k2BypTdzkXZs2p2xwppugV4gkVehd
WoyMz/hWOs3EGpcxJyW4c2vveQapeC0wCTVwsoVB9GvfEtFImL1HYQIL6c0iYJb4myicEzb1PZU4
vG82RSKlYyq785x6uLFxKERZnzwqnDOLbHd6hBTRsGGdetk5WEWDMvYr78Zykx3IZbjL0v5jgkPd
TUWH43EeiphExPWOkji6tkcSM2YTZzsabl9JY8/k2DoA2RGx2PaMVoimJeOj+Ryuc7GXXZnvNvw+
1TJ8GjCS7hlGjd8GewT19GtIK4Gtwak9Xr/G8cKRckEegvC0ImU++WnW7mrL2mBE7TDGaqST8Dts
I2PxaVhpvu1JhN2jyVgRI2bGRGbn/C97Z7bdNpJt2185PwAPIBDoXkmwEWlSVGNZ9guGLFvoeyDQ
fP2dkJ2nbGWWfes8V71UjSwpIRJAxI6915prE+GuQL5KDsAAS4j2dNYeEJucIoPRNmP3W0/PF1+x
swNnClIVkEaQYaeiA4Q5FqWMLwKdMVNirK1oerA6Na1Vt3yIKu38DuC9n019uG6w1Wwyt/+St6Ds
xzE/VBwLjlUTT2uT0/lrFyLOKoxWdeHT6NVWMbNFWl/23gu8QwdDce2mosIaE2gPk4l+CsWMBaEe
Xr/Zj+NWSJKCNZVPV4Ih7T0xyhDaDFf5JJaSaTsa+JTZ8f121KVfsGrTKw53Y2/T3GVQsfGM5HM1
VvJYa/D7iyBfCwuwct9SLZloNiKzd6gtUWVkmbZJk/q+bO0Hd5zfJ2Lg1KVsudUKVDuGPkc7p8qf
Ziv5nNSd3CWsxwh7h2Kje4l2qIX3TSJK9TvlWT7PxH2Gr9UeeCTcJrwhBbvc9iGRnmg7cLWGOLRc
A/N3C3cUD/FVLRLj8yRhmKZNexy19Ms8Ye3DM0EhH4OVsAo0ofNcuHC6eBZgvNW+E1ZyH82Y5mQ0
jWvEmbWPe+xRa7ucKn8MfE4dCqfRVO8MlztYmh6WJIgv28BMPjTCDk+FHuVb0/0Seq1+GEPaM3QR
tXviFZkE9DYHFieL49tc0dkpWltHVRVNO4Lkm/uFkuwbjpfezrgI/badTy3JrFtiRIYNxFB7O6Pr
8C2hO5tiJNC8E5pOdHkz4w5M8w3DvIj091T4ERThFT44+8pApbOOQxenI0ftzlLiiPKi9zU0xx/w
gPItuoHpC9Rba5uKk+4RNmuSxZjjWon+gcB7fdVpBp5L2p1b2iN4QXuiYug8FHepZk6XALHIwUDt
ZWHxIsJmPWgYo3CRDv7Y5fa6p3O6Mac23fKn9u8drTD5Qe19UcbZrkztM9q2L3SE4e4XiF2YIcC3
cZXmOzPfZ4VQe+9EWUL4j/5C1eUS+1Bah4VcSHe0uyNg8oqRv31wiR1eyca6tYOk3iBgLzeRh7Vo
HjLbl5LIXlF7z0Rt3MYo9hE/X7K+6FZ6Ehs7ItC+5XKetllDQEjnMHbi51un2A02BsaCxOitE2rN
OqcB6k8BU84IcDxjpfipLsmjwEl/15Zi3DuKcgEOs7akenVrQ3enjYhL4TdFzSMV2s1pEs62z8WT
V+N7dOEJ4y5srbtAROE6d2jFThpGMyMhk6L+plpGYs5MvrPVJOZOz8iVIeuFA1YmcNZPFLVTlwIm
8nJ3H9F7KjPx2bbb90kokyvQqw/u0DqMx7HsZZNpX/Xwde89T33MIDv5nB+/2REUWxXE3XoIwa8b
/dGRXXOuXHGIywa4T1lmyNbpg+jNJYuCwg9MvEdBXb80Ta+TYSPR+Mx9uZMShiBtpGQDGRrCdzY0
OzpXLsMUgkMybI2tiZ9tcr37SU57zoLGcbaTfqvEVG87F7vU6HLFYrE/KxlfWjIVEoNNaNQCbO0D
CVGpEWZbDHe4N3PrbhH7+3aHsXyq26uwATZHihMIZnS79LzZXsAG2J+ydHwcgr7fO5PztewF7oEw
i7a96IbdWIzaFlU82rFcedc4ji966IB5pErnDx9OFTFy684iZSoPbstkLuFwxduxjplV2jKDOq19
7L0qWdUkDplxRQVNm+/KVXPDWhM30AwDe8/6Gx8iBL67UGOVG1xsC30De5DcFmKnZtPahqjptpzp
8ebLytiFTvJxULF1NWvu/dS1xzbl6F5p4YupVc4hKzLseE7GxKayja1VOu7GYIBwcDEsY/9kJ59Z
Vbe0fkt/cCdoi18yxv7dB0lATwuixtVqj/DCgVzTimQN8J3DQ4cMxVkiMAgazGjyME1yrwOr8QY8
ChFCbl6yMsmt1tzXxFsrY+1UYNk/mD3yGFCmEyME0vmstmT1TpkJVkveX7Fk/5kypwn5qfyeCtiY
qiUjMPmeGFj8CBAsvucJ/re8/v8h6DK5X6bp/768/hi3z2XRxsXPHKkfv/WjtnbtdxhxhQXA5n8L
6B/yAU+8w6Zmk1KBe00yIP6ptoYjReFMCiv/j1hAUv+qrUlThbfLAJ+zJ0cw/sL/QD7wa4+Eyprp
jwUzCbkSdb9tvjlHIlwgIsyK7CO98Wbf5MZ4sYxiUaVMDE67hmn9T1/QH5sy3y/oCGj1uLbACRp8
sJ9L+ZRPXYkqt44mWHH/VVM/e5hl7MzFromD+vz76/3ak/lxPWnzfaHWRL/xRtAGJRc0BzKgo1NG
9lPicQEgoMZ9azFK/v2lfj2Tv16KW829tjhL0QF689GaaEBOkRrymOYDQiEnwT/WzZyPbcbQ526e
vQcnTYxzE1jj7e8v/Q+fkieJwF4XXZXnvJV2DTUOWF1r5LEVDPMKlwYrATqFS+hASMPm9xd7c/x/
/aA8gYa3wCg4kLxVnIxU8Nj5Y3kcSpsLOVXDpHpIdPotqnMYy5LxVeFgGUcmzVMTKSSdBilR/kjK
6VpfnFa//4v+/vFthC+2TWQLopq/aUkTA3daFgaSgCfgMOvXqbCupfHu/3gthmkWGDf4b85bhWQI
wiiLpkmSIIzJp5da+xVGDFK2RPypybM8MP8SYy7fs427Fb6UhfOUyPQ3x964qxrSFHt5hGf98n3K
LHLtD3fzn747FiHj9WKsUm+eWl0xz+kQFR/nxXaWuIrOjWtD0jDmxUv1+xtlLK/b24+06H0FPUa+
wiVa+ufXn1rZULNmmEcCy2kUsYeVRyPQsCG9jsbdOrWeEJHyksYeMmQK8auQ4/Qfenf/8AQzGmfZ
05dXdUGS/vpnBIIuYWCn8ji6nTiYaQGBqg7wzFZayxNaezTz0lTQRZtmXFT+68uLpAFHlkcY8O+/
lH+6AwtdFXMkd9rR3yxRKW0HDMCcClvEVbf0XAZMuj32PpwHm//8UrR3IbAyzDP/1qEeK7cpG6c2
j7HF1+u9SoogaLLUu4vW4vcX+3VvYfmW9CZ1x5PsLCBf3j6+VdSR2VJX2iGYFnOSpjXVp8LE0TgP
i8KiWHQov7/iknb+0+O1XBIpt7NI7nh14Fi/2c5QiUqBj8I76CBldkhtEDm0DVZRfKXjLfmE3FfT
QmIKuEPcv+pV87FDDqIV1eAztq33NAea/esKQmb1cjqYBaKeICJ9CDJZ+acvCenfr38zGz+5Tkj3
6KSZ9PPsN7cf0GkiR0AkB87e+ZaD/bwtY5uS2mjTnmAW4KzhOmPKXiKESKrJ3hj8y24aBiqv8gj+
RqaMrL2BFXZfZzPvvo74CqHCRTPv1WKKjny9SQy1+m5nBnkhn+oIL2Rmo5nRE36tWdygDnqChjks
LsVh8ZZ34MOOzGrNQ5PwBa7QTEwXQh60ZkOzznvoZkJE1pEX1MbeaAmI5MQXcSjKPQTYGEbjwFyF
CBjsHXhYruHyTdttNF3qGofoSipJgDrULYRnEecC+mxG9WmCGDHvtGD27MOA5AGdXoifbWoM5LlQ
VrqvaZLVn5wK0N4hN5aeN4P6iyY6DbkUzeb4szF53DJnpp5OOUZidaozOvBFl9pPKWkY9DkYoD9N
hocp/bWDbStlPUHOFc8VxuQ9Z+j6trG7HH0EHQgnDjGlofJR9LA8ix3GmNCSEfjHS7qkW8gg1dbm
iCf01Qw9SRHvAhPz/quVUSuFcd+9Kp09BCe3qCrmB6Gs9ut3qzvUWBRvY9N+TfNQiJVtMuqZ2wDl
gYvp66GvFsk1oT7mlReAyl3lCcbOueN7I0WJHv/rLlewU29pk2Ym0reoSZY+O2axyXF4siVG7Qkm
zjQ7h2gpTPBrjZdXhbOODuk2LScGM5mu4T0HpmKc67jmqWFujvXeXryqMOuIBkVbOhVrpQeOfaiW
9VJTDuK7Vqo622GG4o+hw0wvpenYF+0y4v0r9RA5dI6x5xxpOYLw6dWKEpQ0XX30OIsE8TUhyChM
nmWVaN5DiziC+VHX063Q8IVXhsteRKowareJXhD5bYWFArEicug0c4YjMzjOrSdV1taTHfUY5Nqi
8TI0DEaDTnsW+xlcquOL0JafC6WKe3eOp1NWA5mq27E0VomWGe7WiPXmEBPfiSxkURG22Tiic5zL
Hmd9YN9joufYqtvYhFeOlUxnl1HJMZdRyaA49WiEcbJbYiclioF5uk893UI2EFUV6o0lMoVnMsK8
1xY3XdW66BeCPv+GA717ceVMXpNw+rNnW8AhUK/gxIOjXJGRk7FwQVthrN1pU/VoYxJqt6012c/j
7JDogy+NXGa9CbeMjRxCofoKwURSFjtV9uXZSxT+L9T00efQpBNLGA8UOKAwu7qYgqMxdU69c9vB
/lTFeYexv5o/26AfD5w50bmMg5w/MwdON5YlZkaWitvoBpZap+lQfCb90un8QiGbQKLi7JZilHHg
iOvXb5pc29TUgAsyloxcF+kJCxMe+lIPbnsoTFdFWldXSRO128nqp28BxoQNyALthg5w/hinCsYA
mBzG25yEk7rFlpw2T5BueT9i0kADkdO3U42xzcHRJI2rnSXiSZZ/M8AhmDYmNCXbyUyCRdMF3Ufo
L9LssFzufDW8p9J194gUJ8svYkXsbxBwIaYBgY84BeYXM2wMt+h0Z9yMMCrL/kOFTrhaq6Ld0jAE
RhTpz5nTlo/47wSBa8a4bTX6gn3G34ExLL9hV8KjOLO8v7clkb9VqHNHnVAk70vHKy4YpatL1nY8
1Bq+oO5pChDkaoKm/6pd7DObsupEcvxOiUDPjK6U1bb7GjY6CxKGYeP+u7dep+WLiI+gwI3bjxbh
QHFEwHVHzqpagSBCayosrfwUGJKY5wXW4EwMDTsQgi76DCtAlCsk0u0m4wXQjbFqd2ncsQSxGlOY
VSWr7cg5qm0TSjgbAOi9qiSvfh9Z9V6OMhkBZ6RgRyoe24Xdgwo0pd3yCXdwSD0X9QON/5LobEAg
bZV/xonrVi9TpSQhQ06HlAQN8qZI5PAtd+lZE5yrWR89O8BjHXntHlM6DtRiDGPIj0YSfWlV95RU
FhAlGYeQydGotY8Z/EftLp6r0ty7IgLX1iTx2s7idEPHrt4nTNe3k7uEU3lhTuPdkcMH2Kj5rR1W
LyKbH0chjeu0Ex1RfZmTrYVHSJxEGfc17KLwK6nUw13YO9w53niadvQuvZWkDTWvCGwl95CRjHOw
LZJX6LpmFUhihvSgoEhWwhANnOIo63I61S0QKHseY23VkMcCh5S7kKwpdrwHtMMYXgllyk4jOoZr
JMbZdY2k7jaPXUz/pQEOUGnZBqCY+aX0bHXs7IrmrhWI2F6BRwZ0gdkPitw8oNusM5YLL2AokLvy
MA3qS1Bpw93QhSRz971+akDSfU4HmxTuBo0ReyVjlFWNSObsySk+NTAbD5o3MN+JVNg+iXiojkgG
CIRDWXLEeqQFK9m1ebMzWPJQfpI64o+GEAFBs4EDiy0rzHssWkgOC3O+q4jHfa9P/XzTRcByPBUO
n/qsq2Hvta2MD2M8jhbOeV0j6TcY3PRsj/pQ7UhbbveccrX3CXToD3qMuXGt0eIvVhDL9HTf8/Cc
B3b4F0PV7alnVLVDeD0dmVLnmV8ByIGiaXC8iFjcdqkMjHhdUVlo61A56iYUCjpakQRWxXOZNZ/S
sTOh6WYWCdWCZRRZmUcCFrQeeD950wcARUtx6hwibplf1Ya7cTNHsiAaw7dS2NBPPI0xQFhBmpCy
Fhszs5Ed90582+ZG/aE3pvbBRUO9USMxyTMgf9R6jI+kjjARMGTi+GY1ODECvzn6qucd+1CnT2qN
ZTbOfMlXdVEz5xQiTJwG6WAQXzPvGD/ozaCdrLiDeBibtbl1iZtB+lQV1rZuHYJKSxF77a7n2X0J
smj8WLlm9zxYJJcOdke/Vq9snHVtZli4ncrMIb3dNcsXDLU1LpBonmgOd9WLFY3hpU1yk10ubruD
Sf52uSrLooYKHNfTSqLGISOwaK61bEg2QreDzvfCJRt0hsKBCK2keWwhaXGPaU84sSYd9RhBusGZ
EM7JNepqR18F2BOuCwAuHc3RUbuJcAGu2bNbQ+4BPGZj/zBG2Cfl9xPsf6UGf5IaSJo9P53G/uak
um6+Aaf4uRGK2Gv5lR+NUMOw32Gz87BossVyPuDs9qMRagiJAIHuHJodD2XJElv2l8jAfifokC6h
wLTU0MBzeP5LZGC8o6eHRdZ02RARIfxHMG8UO7+ew1AOcF50aNPi7qHbIt6cw9K2n9Oh9+JLknq4
tfEw6Ey/mjC1r72gkvJGclpqkbvrBfPKwENTtWK8YK/TQJXDeGbCS/IEKhhcR12csqJHLrim8aPF
MC7V1zYQlhVLRboP50IfLl1W619zvRo47zttEePaMiIIqwLpIbtbybDAVbvSkxTPUZ0cctbhFzMs
eJ08DLlftMXpMdpueHBSWfOKhdirOie7Jcs92ME0nn3Ty/RrUDNI+Sk8+35VC/YXIjurxsLHK7UP
jq59cYky8XM2MKpTD/tCpOKrGJY/lBoZXznK6j8PSS82TPNZ85vCjm4bx00JSS/H6aL6OfD8Sgx5
szErPjEc1LlzNy0pTr7HsnWsg3QbqhhJezjYX2JCAD7AHo6Ss8WL68Mkc67jRpcgSeKR8Wdmw47o
nCgiidcbPfwVOmSgO8fqusLnTkyPwVQWZJJ5JKlMYxDeoR6B4s1YOUjXFLXqCvl1dJyHEbBBHBvW
zpajfhWSZ7vxyDIoiClLcmPrQBXAJhab1cepGSF+kP6O28xR+UFrC3YizSKXnqHV7F676eD0zKUk
j0QyxyKhvI3a2U/gVTc+xcH0qeun2r7wSYS+FqnKR99jHfVjvTc3VOZIerUkenEa5t5RGKd7AOX9
FsU2J6467lGTRs5NPUtoLwXOfF9MXUnWI5qRqWQ+qOe1caNZ3rApVG4fAukw5Wway/46VB5mXV6a
M/KZGXXJVOYR06kJovy2LrTqvQx16B960etOdRCpHNyKIAjIcAy8gDAwl1MRsVcyXTw/cxEbcqWb
mCfgr9MSgW2Qt2jEA7pk+JrAx7nksBjSlH7ONMu8oZjhXs2Gcu5yanQOddroVQ9Zw9mQ4We7JPJQ
u60alvacY/LotD4t8ZbYNUQL3nu7CqOvee1MAN4zB0Vq5k659l4R/dUuCsXy3Gpu/F6R/Hq0g2J4
ot63q1XaDgh60LxOV2M4RRa6AlE0yBFsPdpjGxElJBeZEdrK8cZYD3OodXsdCOe2COP4Eo8Tgoeo
VhGjfqK/eLPJxF7gdVPc+UTh9MO6CnBnv59JAqx9oXHeKCPupl+pnLmdXmgNWGKiNsKLXYAuWjfQ
PZzTOOfDOWstfdcAfEG/g1OAJ06Scpo4sKEzzYnPGjNhRegMWy1dGd0GgJC5w6OgUtxRF9bhQert
7TziD7sBl/KszV7BO0U7mHghzp3WuSvNFkFBTX7oNuzJCB+DEquiC+/kfoYhzzQ5qJpixz9cjFJa
0XV7VqLpTtbeCLXTYuq7jrNM0J3RIzFcvWLPzLJqXgZNfni16JmcZuc7lQryf4c0MsqrJphG3600
g/Z3q5/mIBE3Evd6saimk3yThKxmVq8Xq3Sqk908mu4hwWiX+i4duPH9aCzmK6zmkLurhqAvN2g3
mREGuOe4VyWlERYOMUvzRiMQTW3NPsp8omTFEVeRtzFd2gMbLV5gZdDPjftqlrEP3Ulwn1MZJl+a
2kmeEr3TPphNpj61+C2bTVNKybsmR+WTGE5ou2Fr3RUKKo6WEEvajU0AXnPkBzCeGNqCcYJLScLs
ynZBLRwkrB4CRSbpWBWSE1oQVLQ9kguBBCVcWXYTLjnBSKG0ulm8o0QQEg8J9g5hZFlUvYsmO8ju
jSk0H8DpfYSlQDDAd2YazFWxt93BueGkgBeyg4bTiai+4lyIv6aYAStlmgVcthzxzBdBK89ZLgh2
yBsnN07YwQha6BAC7Ny6NB/rbnwMx5EUbuo2upZGHGR405XetateJWN/IiXKOM+T0d7mSUmod8n+
Fd4YowoaRCEym+Zpn5tOR4cD32EAAhYs0eCeMW8a29ci4b/11J/qKcf+vTP9Niq/fvufqzZ7Kr7+
UlV9/8W/3OnGO3wNr5NbktC+6zN/VFWO8c6l947ShRwU8nf+VVOJd/wGgyWbmaFchtM/11RgWV7B
qEup9R8MluHd/FpPLRJs0niWuQaTLLSgb6ZXdRP2Te555V6juuGdico7LxUdDgRyywklth6HXKkT
sasAkfrqMcOfeaUPzhmhfJauc5Kd/aqV+Y2n8gKtkf5AaFsIzzKrk23J4+jPvYaMHizSWk6aswWy
MMC5dM5VplJcgcYlGYfmyTPzE7lcJ1MboPNVgd8BBgEKt3CxFS+mWuDzeh+f0Q7Z65rj3wp3Xr3S
NRc+uiWIjtRnQNb6xTZapFfN8LS8h2R2oUyRE5FjXfzSZknq56z0G8BTZ8ccdwOMBzCVxYuXFqfB
ULfg3+Gzx/0WnN+pn+YLwR9HlDJg9hMNJFz8NFVd6Zf1/Gx16SFTxnPp2I/11OKPRaTX5JH5MagX
YLkLEEfHdFoSBbMqNPdsdOYjyddPDqifrR4OtzoWmuUb6HJaqDLNXpLlVNsi1Nya2VT6Zo7Msl9k
OmpQ96E53LoFgHYXCd5Vk3nP7PbejjjoPRg8jmGCuiBjxKANLV+Mrq+lFR/EAr8b0/HejqbboZKP
kZkeSHV4aurkCVQRoecmZY8t243kA0HGhzE9XSQb4HYyu23tVTWnu/SAYhBHdBchXBK4UEXJFyUi
AOvoZugWCj3axCkH7V5TCMqrmJwTbfkuo/yJAzPt2CUwqkOOul6uVUl+gFP2ZWj1SycI7Vzysl3k
iprSj5WDUVul0YtJCNXGMuJTmo5Hkh+sPem7GIZjPiF2qAeydQlN6OwMfZap+WnLhRS+Fz/y5Py+
sRLY2PNDI+sAhe94D0PcH6eCJmvUdEC14qdCQQmEvE5E6nxUIlwyPZqYTDrnMR71L25tXntDDOwP
h89EiwkAPRjOUd3PtbXHa422tTH3NKZIetVdRJqd6sBMzUcYnIDTCTVdI8I2D6B1vQ1B4R3VfW6C
7NQfitB49kycfrjf6PxhJDIcdV83/b0cs5ecanCt22UHR2i8NwMjIia5q7ZUTMwdbC1aG0YcY4vl
ezcK+8wh7LGsi2QLXOZcWdLZMu++N/mckFuRtQ2m/Qg8btrTm2TMZ4xnklqqz4T3emsH37PfaIG6
MTnB+9kYBmtExdaaxonaU/OpQ41HhQAl270alaZdI+fMNsieoMBTAWz1iEQ9zj/tWmiZ+Qyj/POk
Gvu94YL44akpYyTKkOSrxGdoZ/pOOg9PgVM2aNgqFOC7RNbFA06kh3zU7N6fZevF+Kc4OkXBWRbp
58akfZKOGeJWe1pDyferbsJIQw/Z8BviqZBOAhQ9uCXQCdshSkeLLkUpkbFp8qHU8OqCCrTIirWe
xmJqnotC9LyVSbRhvka40ETaD9OsbR7nPWV9GVxQ2HarsODxnxPxXBoMD9o6p3RXHBNHQYaBQ0XF
X4F1hdhqRtMGOm/kQtd4XkgAwYLNMM55dDT73It6uApU84LD+ijt9PDTIf6Pep0FeYI6hswsSF0c
jv+mLIkTW/ZkG5Z7eowEbfd1t5Tk59iqKf4M+w/6AHaen+e3r1fz2NBMzDsSbcmbM7gnMUbbExF1
Ia+6XxjpQWADZCLGgv77z/VmUrxciagIFyWCrtOQeDt0HxxnNJOgwtPapU9ewGq4LMeJMSAWp+Ne
XvG/9O+1zr+la/1qY3j9Lk3TFTgZXEYK/Def/id/WGgWuDwJ291PpBog8VP35ciLrRFCMWi01ZbP
y4DpiOoq+sPH/Rv86fXzMjjCE2Uw/X/ri2IuOmDUc4s9fVnTT8rcvUyBHS3LxZEaMN3r3vg8tKPa
poNSh0S1vLceUmOM/c8Rp7ewmI89zjU8ktbegxq+Jol6I9zhONDXRDKCvpMOKvk4yQnDLxBYdYuH
8UG3IoYEI6gWegPrsSy9nYWj+VPIEHstXZaH39/Yf3iETLg7KO5sA83B2zaOyGIvL4XE2CHarSz1
Cz7aSz439R++UVDxf3tWuZC5lFb4SSDO/3o3vcGgceIuz6oHkh2Wy2UyIFzqGYtwwYnFB1116kIj
v8EOe3E6Pb9BNBuD9AxfasW6vJQqCeEksKfHY6i1wMOH/l7z7LPZqF3kstxbjOPoSyxzulFQ1Vti
2jEjrkDCTfGx15v2tkjHh7Fh2+9FLA/4VRgr2Qza4b++BDEWhCJlJNyMbrkbteQlKF+RC5gBCYEZ
K3MP020PjjYmF4epHOj2I+JrRh39fHGmmtAXwb/bc7XPzTLockDl/OGLfNN3e30Tl0mGg5bbEXTe
fv0eZ0crawkreo/V9bWcGFnZrEow8h7M/e8fjl8VVd/fQEtnn3Jdx/H+JnZqxAQTQU4FkE91S2jU
IS//tGC+vkn/kji9XsNB9iYRdhjCQ5Ly6+eJI/AUma4Ts+mpatvGo1gTqvu8rPSolKdd1wSHVMi9
p4nzEHjRximygzYGH4kX+eLaWNMFLh9kzYm5JyCbTdZjdaqm/GQY4ctsA3RyGFDuM9Om/YDAetXD
gn+fxfYGj9IHlxiVlY2G+IphzbTO4D+vDMNkTIGxZCsaJBemV4sdqcCI90X8YhU8gnWcntSYHlKL
ZoVrJxSoJOGMllGti4KmHIfH27IQ0QZn1R9kQvIf3ljuBQA2nXVYyrc6IXQc3VhOebE3Mg4KKsrj
ddwRliNAn57I0eKcTLmFycc955ZdkTvc6LSb8muaIw8ubSniTQpaacE8cOI1Sr+P9Eec26YPgwtL
q7LPSxjWug+scwQPHHYTK1EF/o4soOlBF8Pz3Oqr2InvYN5RVdV84EYbd2mkP0wUYkSSRdXOzIad
Vw23oWX3qwSzCrpxFr7WZmQMbYIY5SDzdsKaH7yqUd+jRP/t1vEPLwl7xvIfgxhu5Gm/PlRDWONu
G1SxH2CVUuIA7Bv4c6TeMwkJ/3BHjDf6uNdnGKmsybJmGML92ztZS3NCndwX+0ZAuDLQhjHuTw4B
O5VncH8IY6WNPHFAUoJlilycxzjMIKNSAPYlAISy8Kp1jOeFjivZxzGTbXz27pc2NdCMuNeZh50H
gEFCqmRpMtNqn/Nkvh2ziVHishnzmIVm+hQMS5U6iHUy6yfwUn4ylmJNubrB+e9uO27p6/GSvqlJ
sBU/SKzQgeYOv1ENalsFfbfK5i66GtGcvR6CgmJEz9+RTVH0w33ccZB005B0wJqjnjUP900XwtWV
HtkD6h5+1gXM+8E0qdYM+nlxkU64jLAA5fyTQC0PZNWrrSFBJS2vUTtaREMP9zaNnFXG5Jr3CTll
VlMt6UFyGuvU9Z2Kn24067FOLF6xLqjfe9b43HSEa8OepREan3Bko2UdKcVlJh+TSJECIO21WVrM
TelRq+Qw5/UyouAF7rrswKGYTG12FsA/PJi8HfbQnZjYfY7aoTikhnWGQ+WbopnWy8FohAewG+oG
kReVfdbJR4FZ7g/7sf0Prze1DmwcEuB5opZk2J+rHkwzSc2oKN+3zvSM/+u21dn3FMeswOK1Xuqv
16N22XnGtvOo9F7f+SJChzK0w6pO+LU6N/20K5KNhyXSVY3p+FkXAqUXbrHxxn7aZwaBXgpRab0K
ZbypSeF8RvrmnVBRotwI2RfRq4GUZC1fz455FhprTNJND8qk3NIbs1rbetyvx7CDVOVSWYccDNkP
IxM3FzGVS4u0v++ImwB90t02eEHxcmUn1fe30lpQbxkiqrhJTb8e5mMeDeSF5GiwDYL3rHJ6ttu5
2jaQih1OB3hC7bNiE+GQ2d+bsPOWar5z/tpf/9th+0OHzQRfy7P4790b99/Gp/bn1tqP3/jLFW2+
s3SPoCDDg/KIBYON/K+BpW6TMSzgdbhs8QsV8n+ba4QPSTpxWJWhECAt9sCO/hhYCusdYF8WV0KL
fnip/4MGGwOVZdH/qdJgabbQunsOKhTkmVzr1zeLHrem6rLUrwbmeh8Vg3L0atOzCwnnPIM3RUWF
iXekxrl1BvcEWFY92iqp70jqvQMO3R56xmWr2nXmkyx77WoKTDtAMZZEl76otafecRg22qWOrMcN
lrG8xdzmUjjWZN5IGaciX2nIBZ0rgghdgT5k1ssPLbT4nnjLdC7NHR7dqjqRlkYYwFqn9c2IP/VU
l0NVDNJEguQOCQ9eVUPT1B8ylzgD9jZAJsYB96EtaGoEXrdxIl22CEckos9OokGlTw00ChUpQZBE
ksTsHsbBKSfxIAHaMIOdOVYzR5TwKnesT5N11celpQcMJrBm3AeTptFBN5xUoUyAzPsEKML9GpJ3
R4KTaAEGbxrCyRVNMWji+h2LZVL5HX8Ccig2oSOAhnmxpHrRMUiMWa0H+uXtVulJojZzyWHLd8tk
n4ccdsYiJtkU2UuH6mh0kfK51qdJWcxrTEjJcRvfhSRScrP65AQWqtwnYnhISvBqSTckK/JYMZEP
IZTHGh7NRxLtSFWZGNQ67ngqZXOMhr7/2IZ5gV+0vZhAe5gjKg87X2g/d2MAjqUfSCC1aKTUHv0O
hPVj+jAq/OwTZskDNo8vIX7FjRmk/d3s9i02Qi3fwVAhewNcGeCqYYfkzNm6otjharpVc/xgZ+KF
lK/uOLcldVAanueodtZ5330q8/aQq7LYp11M7GJs+ozGkFROlX2sKt0gVGK+RGGORE+kDxXwP79v
tJJgN/XNjgv7lNtzcBm8EhXTQnXy+qXcwu6dwvHZSSVfk1KvRcIIVSlFsicpWGs5qOg9dpDm5HaD
2Dh0Gq6cMo63xYgop9fCaD0v4/MYF+MuZ8j4xUUnchibadpUtaXdhqQZIvoJvwXIB68trbuzuni8
Y86Y7fQqR8MZV/G+SG0Cs2LdXpnlQsUurH7boW+4Yl2Itg1SpG2YW8C7Is3bKRv5jwXRHyZM6Qes
HSsqDjiJwRh/KU2AOApV8QZeNpO6JeWyLAF5YTVcMk5RPVm6yjYwyf8fe+exJTeyred30Rx3BRCw
Aw2UiTTlLYtmglUssuCBgAsg8PT6QPZZarKv2EtzDfr0Ias6EybMjn//BndEZ3m2vUbs+qp8sark
Agk2cV8DpYg3Wh89k4idLJfiMusAuS2w0Hc5ef2XaQ32hU2lVs7k6g66g1M0GVFeI6Sernx/ZMaj
puxioi4sYFqfk79GveYhgw5FSj9UE9lqwNDOTimmR4NyK3iqYMjf+8KBcdVBuN8kr/6R3TI8JJB0
hr1dTcXzgHHVfsRWPj1h2eVQdaU9rTQ58m0MLOzCKfLepqrDajHR+h60yaZbxbBII037NlwW861T
LKqHlOTty2nMCW4YZzNjq8fQWvaW8cWy77jactcO8/huk/1EwPCcqKO/TFP2boqBZKpwjjrUnqJT
8y1V70DQJqPF2WW4px5tTept1kQ1yD398ayzMD5zgOG6ko3fFP6JvCJWiYUaE0qzdfAk/AOpVtxN
VCcPWLxWpy6FPemEMAfxWX8hrne5rQrrlSn10VlzAnGrssUfYbwcrc69LYRTxjipFleNlX9LhrCP
c0flL3VfYFdJWmJ+Q6mGq1o9rTLmxEMpWicfugpmyA65W3St3Kq9tKMRwFDqa8wC1SMNGeupdIfg
1am9PE7LqNuvddQXwP0Z03heHOeQkP8DkdqIGx8yBeYL40DfcRzpW2ctSGbeHFtLmFO/zVpQHZ9E
DwyCE2xCgdYrvAdQ+VYZdVZuBtwlaSDvEsor9pKVXAbcxR5maT6jYvEADuvojXPEQ7C42UxKKDmj
Mhw/+abgYCAEjFqpL2j+hjHURynp16sRnMJ1D4U1WlcGfeIx1JMdN2LF52MLtTRpmB4T12Y9CM1t
DifwbrWEvjF5BIvFTAFlOokry1AwtQKHGFHXwV4hcuGXzU64j4pi2im7Pxkr5agtx5toYtXieG7o
N0SMRII7Lmgoe3gmwJVJ7flxCiFVlpjUHloXEg33FgHXLyfLdNBShUadYS9iF/gRplsKlz5hceqe
bLKxFcpj+Ja0cXbggqRs5gUWFSEHiQ6aMezt7iKycHPrLfW+dMGHOg/awwoadBSDwhDAYAVnuSDO
WbOguga2v7TK7htW+zcVYa5XNv576PRxu6+coLkDmxDXRL62h0aY4jjno7hYgdsgSwbRrlNwBnUD
4hOmpIrQnDe7CU0FsEPJetf5X9YV2l0DdnrIyvGL05bllacSzDrwl97hcWxAIwr7mjEA9T93s/1c
lu+TX0XHBd44hj+kEK4Raxk8heQmgWHpQOtn6S+j9CtWJzPWEGN/n5ROss+0PdzObqjZ3LHeoJv+
ubW9d3zyvrtjXh0rj4JBL+5H6JXZvi6H7qUK+ai1d9Fy43X53k8uhz24yLHLIgqVas7uSUksHiKn
VRcidNZrXdL3moPyy1QnImYxxdkD7fXHEKf7vTvKJ4z8kDWkpJIUC821yc+rr07DIbIGr7+Y8H85
FjqA5w2P4sjBqr7miI5piVndvZbm65CRNqxB0NGHcA0zwUIHEXUhQgZnvS8l3CR2UyS92B5MS8MD
U1y+HsviM9O+HG/GuQmfu8Djv4VU+gSV9MInyHHPASaFYFPN996YFJ+xpHjyfB+2ZpXeuk47nCWW
3ggOskIBKCc86CzP3A+RV86oEODuGKhY7pr4Dt4sAVR+bO9MvHa12eW+xg4gbZ1vXrM0Xmx4zztH
2e2dtleYMusSnIPFC7/M5SA+T2J5K1Qy3q1CQnXWOtPnQo3yzqt9fbBhqjasrApjQ0xa6B3pCPqW
5zEiRP3YhZH3CJ4+iD2rpkWJgQh47+E28j70KKC3iYoJ4gpMv8Xa9P5JKdtjyjQgmed+iFacufE0
iqFPQBc2m0e1uEYLW3wakFV9bdLuspqJiwHYxgSiS+U3lPreU+PnzpudFhZWJbAOS+JrpuVCEbZA
/nGZFVO8eGZ5E1UIG7idhqd17ruLhMXzhtDE6kTE0f3qN1ckuI9BrNkOljOHuYLh7OvgW5IG9R6Y
ObiLRi//iHeOe2NPuRf39VwdPIhloExqrWI4KTX8bNk+9tIlv9bwKG6X0iHwSyQtcowRp8t4RSBV
x9j1mbsmxNuDsK7imATzeLRpYxwU1wV46FsnzOKS+gQilH9kNSs/ssVNn6p5EU9lMSYIuoL8Qngz
FW/S+Zddo6H25eDLuAvQCH9JHQxcrrRl6l20Zv0lQCQTIhNzeVB5FV3ika33Wb3Y5W5xGwXDPxUH
JCv9wwgh6aMgjPubB7hyDoc2umqxuL5z06z/0EoPx3VUEMUYy44s63qzF6e6AhHrxxrbQs8b5ucU
YXGEKaY7RfEaKQmOVimjDwRrj+UVenekLiHe0h/mJFz9Tykq1DXW4cLOGk5uxETs8RZBEoXAwS1d
/9aXZfZZBzOGPkROPVX43kNxzxrrpmqW/HNSe82RrKV646st1cU04U5LyHga7lzSO8PdUM/1R5Es
yYPmV89LzfIKc+Fphl1NEdZNX5sab0gL4dTRH9f0qm8oSatGd+MOI/n6GbwCUFUEzgkn5/K6aLE8
NPWYxSS6VntlrRVe2L3yjrPdzA+V6/V97K1JvSvAK4hltafrulmnnesUzXkKIFBjkpqYxxClVnu3
pORjwpBeRIeqLgx8h2IBT94tGo9+sOModGZOlIcYqZZBN7tPBE1Bc2QZM20Y9MO5iLI6QqBt9HpV
La61x5uCSKaOVhBWbURKK9pQC6WTL89j5nsfyXekVYlgipzFHp6+/RWGSRILq0jS61zrHHNVg6SQ
9k86w+WbNL0fgtRYfca+xTTXUudpiOzHpSMGDmK7dVo9SKZ6NFgTzb266BmT8TTK/BqXQqSLzhS8
17C03kRTuiuelIS4n5ZaPQ9llOSfYbNAxCTdk6wwzKXDAXfvGJA7/E6eXnr2J+ir+BZl1r7L++Bl
LWZxyH1W50NEHuoR7fT6Kiisr2ajtjj0CoROiVPLx16uTjc+KHzsPmWLWz/O+F1friqf9w7UyNjL
bFxm7KyWh7QExES1RHXQlcNpgdW/7yEK3sLkR8rMNX5AGQXMtCwR4Qt2gdcmIHo9dAan5H48TFVw
YalGxy0H98cxzaNjXwrn1YN2dibLT+2SkpUJrWIILbXNTnkqddy3BADLvPZ5vUM2f8X9VJ9Q6NzJ
JYu+QUa+01wJLBTh7JXjmHNHXBul1JRe0/YOlx1C9vnAuOmOeMR6h86UnG8YlDg9FTlMgoSIe1pY
GacRq/wyUNPvtjjAs4V+M7ZIXsLk18foKUQDtcfD3iAJkfLYJi6EjSiw7ka5mkc1Z3i0lKhUSBDa
e7BteypwdCmVybLvSvnuDboqNAokApH5ZDF3Bxb+CU9Tg4Xifu2Rs2JZr9l0ZvOA9Ux0q5e0xDeW
1K/Sz70DaV0smEPbXubCvg/DGm7wgHgPr+r0FbOhIm5azHwo7LrwtoSJR2QLQWZ2hQqgqCL5OYUr
tZPz5mFZ51n92VLD504GJY338OR6C1ZsrdLfxMLGGsL6uTCkO/P8pomcSm+cAKtTDLBLCfoQpH7s
r9UrsSDZQfO2dk6zfCJp9ipLw9is3Tc8WT4NBZrRyplEe5jQapBXJ+XBh32+o0+ZXMI2wTtyWBJc
ZoWPz7WxSbhrlqI69CQxTBASu+vWLxpGyxCgpymDvdO7+XWVpuU9+IMQ8eQuU3jQSujbYaTeLgRZ
6d0G/yzhoC6irqsO64wTfFqE4vvccEQrxkKfa3ec4tnq8KweMZIpVf82Zst4GdR5sRNhSdohqscs
M+oiVD7qLvoxl05Q64e1zFJiM7uvnNcoxUwDaOyuRX3RTEqXaGcG81FjkbMD77mRhD69UEo951aH
lBZzqKvMl/O+W1YKxza7SLDCww5qsnokhNOXyO6gSxm5ywrnpbFY8goNeVP55MHOngw/wvqsd0Ra
QgYXoaZRmXjPa4tbtLeWzlVjsuvcanA/DQZc67Kn3oc1z0p6nA3VUZOq5ilrnc9oAqsLqRv320A0
XSxSuuLKql8WBObvStUWKh0ktSPuFjPF96ImKM5+/RiaEcJnmxaYAqgw+aLFVJLdpjWEk8jMj2Rk
rpjTh0kC7DTO89Eb6MNR/Nc2Z5zFO5WTjB4bFizaStJrfW4vgVoe9tloMRPqgy9KfAJxMZ7XPF04
6iQxr0oFNyWtgjvtuxTWdkkss7OWGO2RfFkRiBiCfx8mkalbyILhBf+HH5VN+O6kzqNbtCweJDNe
RkqUl8Zjc7Xl/JaUakL3ZJVkjPmTuwsCQoi8arlc84BkTGG/9GxJ+8oeycN2NixQNSnUHVzqAttH
0ulhOJ9sDHvaXi6RmQ5Lgr/0ej7Dn8bLq/uCsdclbXKxJ+1NXJSpdZNEA7VO5XWHogsula3HI2lS
wSEo/epSecB/XSSwqaXU31OZOvvE7a77VD+Q443iKWfEJ8YD9G8eOlc1McBMcNG4JUYk1pidOLsA
IK61dTc77ke47Nj8JxYGX4QLIBCSzSkTKiXNsLbPCwldce9Nw0VDzwfkglwBURKZSF/2YbIwdy2S
Od9nrflSIsffO6ORR8SnEBZH+RX9q/00h97mf27mHj5EO3/3hkA/sfYh4/a9fk8c7nTZd4BRaA4Q
bVnuTYVAFZwlz51DL8ryjGX1jTtWUN1X6UIQyudoIo/ERpFY4M5z2bE/2tHaktBp1OuABcHnjZCA
o561rm+lk6EStk1pvbaIBe4CUVnngg2v3xEatJwxZu6vEYg4e1g+BRYseXrZW2hKZG3MV+osplaK
kSD2iuFdS2QMTOJserNy/z3tbUOEbWYNlx0w9MO6uJiZ58GMXX4u5g/h4k33Do7x6+1GLyBaPqjb
EyhoTbziKFWM441/tNucYEs05EusnLzp9/lq1BGXLwh8IrFubZq7GoHnALEx0c8m9T5QIXhPHTrg
Y9qZ8cw8MAe/H2wOV+HLHOKSpbLGeUrJgd4PmbwL7SF5rRcIcSR5hnsUSE4eVxzSrasZgra8rhqg
1W7UGUrtaFyOuMi1sC5zfyI4l/Vn549CFac0oa8KSAQnfwYLo6apfXvXcLihvJuJ/CCWp+1feuV2
V10Xhrigod0V9N/B+Awh3nvDuvAZjn4kb+fcE89INWw/Drtp/TjBCtgxjRNAIwBqon4xwLiRk8LS
j9GDil/NI924Jr9elVLkQgPw7MZ+SqmYDE1w2xnrkW1+q4RYZT6TLxl8cfssZGpPxXhWIcogLNQ6
itYQ6wsCkvCtRwS9PHmTGgGfRKlg6xkR8iYQ2VfOQPJmlhZp3KRJusRgaubRlPAA9pKJdlgJgEVs
PXDwXhy2aErQWsVaqveZ8vpAi+DBWJT12EyISxTRRAaoCX82XMEfllQ7H4uCCjwmJqvmvO7Z90PX
IiFBdB8+DlA7qXj7tL1Hp6s/WjBjLyU6J4If1ii86Y01fiyVJW5xBzUnR9Ee5/A6yIcBVtdjhIyW
BAI7ia4sK3O+EpxXXo5DqJ8cZ+vULs7ELG0bltVd7YUNGUakAdAhHqC7BzMU0XiaQQV3sqcJfQvC
v4mLol5WcMAcIgZGf/Z40zWxDmOfFvFSDvdrOrhQAI1yUDq1y7NYg/QS+5xy32AJ9I6+10ZVPVCo
rT4R1iAdPYSDKE93aZF3Hyffw1nfYtdNW5fNjCEVc9jJiegYihMiXMRfQKNXfbIEF3oW4wE7h/Ja
kQmCfhr6zHVL3/3DWBA7wipLDmRmze7e77GKlfloPSiE9LfwPcJzndnpYdCrOkGCdfdSlYwSq6cb
HEJP+gR6S6hyO6tnQX133bfdfCQzQZ6BMwNQGivDeqfQ+zBK0TnQy9inxFHcTGP0Zmmbo4NdJ2c/
88bYMqt9A8/F28sCdkjeyQuStMN7yMTLxWw8TS8+gJdB4FdMVpDNoIlwyvTHHm/7aLqx+qC8Dv3o
KzYo9kHjFHMsQvOaYmGxd1wEbklYACvaSQ1W1psXK5dE5yCUOygHHYfFQD9lGn2+7o1zgYMRmE1b
NsYBaFvjTC4o/20R7EYPloEl1v5zDv9nz1FhPSP6gioT2MN0T7YTOLCNnDTGV0JXj4uX5ciW2GwK
j4Qi8CxdXltBF88e7RswVjIpTJsd7RIOBAE3t1658veCYAG5mLuZZMSdo8uXaHDIc2Gx9qzmkMNq
iEFKXqMGXnSU0vCY8QyLCT0XcQMP6ujYJVxAtz6hZHlcQyKJWzyD6DILcqbS9U5mOalARfdRDV1x
Ty7UObEcNCfdeNKrq79YC20QR1qfpLAFXjJUyAj885PSbNRLOL3WUdE9zFP3MLVOZXaiDdnabdUQ
GF5Zd7jpm30inOyiQ5NyDeXzm2sF080PYVXP+g8TdoVfgJPRp3H2pl1aE5Gi1AJnvPv4oxf7/9vW
/9K2xnEbBtz/vWv9v6rXocR07/sPB8OLb//zf/z8L/4js3Wi/6IjzJQJA9QXuLP9p2vNtvdfAL9E
EeL7BMTyN5UtUhHJRiCQ0RIuiVch9KO/mtYeP6INzk+lxOzMwYnw/6FpjfH331vW2+XYjs2Cj3Ec
9xn+7jeIuNLU9STc75lYVfFebVlMgllAkBZ897FwzEtRpfl4HIyssEsYjOe9LUmlmmvauS0x5Mpy
yU8ru9BiWjZRIpKMk2mZLR96gcLS7HvsPFdioUnO1VD9pe5cvcdRFAPPOC+mwbmzg0ChX08Fa+6H
bJyITaiKKWXJdnEOcmBlT/ixnSR5wJ23W0hFi/o9+JoVJsdGFxskz8kiod7424v8b7jWv7ujAVVG
civP+Qc1MoDmrw19ABi7HYfV+66GWUcVh0KcexGYuFKWN1FKrBcMWjtv6vfOh6nz7KK15tIQYvTc
T2MTZf3hz5f0gy77fzgGgKLwJInXhTG5KbSj350Ft5Syuh369BsRCl55Q0Mx/SHYwIbltLmOw9Wq
gzyzix0c/HDalcWikHAWQrUlOpnBQFAKJsTFl6QMDigK1iRdwZaqhVdxGOkZrS9Z7yfWcvDXsvNv
V0Lb+bU6cgcyfNgaJ3oWf76pX1mgLjrybQxGSM09uB3MhV8fc5KVOG1gSPJdzLQOnzyit9rHmuDa
9f7PX/Qr4Xv7IjjmLnwQEn54eL9TWznNddGKKuIbvCjHlgdVJSV+0I5ghi8yKNy7mVBgCO7G9ypr
3Cs7DfRjmXtEJv/5Sn4lYf24Ei90WPVJRKEDtUnP/k7CslEmQfAu/G+aLqN/69HAQTCCNw+Nw8uU
3CxaE3/+xn88ZJzO8JnzMIoUWOr87pOILMIKsImQb9UEw4zd2ygLbpcO1wRG6p+/61d25HZ3LFyu
HUkGPHvU71IzjhVVSayN822xUxpS3x1ToR+/gJfHuEvxhOIRV8afpn/z0/vnTTKGCE7wyTnwWHR/
47ahMB36qCiHt0VE9AdBhaoQpRcILU/3z/do//MVwv10sLmEtszi/btioWhbG2q+U38bQJDr4Ax+
1HyonJE1Crk8Bby6W6I1EfV1myPSFwdPZ+X6UgyBUnJXVyyIyMjpHEQP8DXhO9F7a5zqutRpH5rz
NLtu/W/Whv94MR5NdzwaII+QhP0Pe1k7KiEsOKJ5a8zYcxW9FZXFu7YNzMe2rX2KsgSKCETJf3lY
/3wxG93QAViAie3gPfHreE8szBswObC+rp5lY1kVBV6OfUkQqqwXexu98FBx8nbL4NVkFWGYVJd9
D2e1thZHP+c1naBN/o6u6msKlBsdZeM75sqrjTuE8Z+vlnnB5fxtlQ24wABpBtOE/m9IavCvl+ul
s+rrqW+/IrhHmb2jBh7X+wEohUG1GhzU9CkaOA7cWjLJmU1D47psBohlDItlhPLZvDEA6+LdBxPk
E/LEhSa807bbFu8/F2D04Kwu3jKl/qchjbClwjg9KBmpGmSXt9P0o8823EgwGVRtdbIt0RbnJr7Q
MUsVPsCDHpfPq9lKiB0IHs3L2CkKySIvVtwTi6PjdhvjvMtm0rAAfYv6uz9PNkCVBBFc75n+kfep
gUWLeI6TBddoqyIitMpuJvsTFbwqOFqSKLe+rKMM9LPuOx/SaMHfzNgPFKwguyzjkN2S+7vMfDVm
M5gt7QupLCZ6QluKm2nhYQFTmqzxG283zAXhHDsfLTS/kvsBgrOTp5dsfBiBLdjMTAcaNO4HQsxQ
cRZpxFdbYDH8+spJjW+zUphLtzIq8+5zF+aePif43uU3lduE5jTbw9JcQRsx0+W0TDgg7JeQjBwT
5zq3zVWoAe9L+n3jtmd2Ia5lPWf2btNhtLTZQIL+ugGv4HQy79B+R34RC0ASHqgnGobfsKTbIlbV
+HbUB3zVff6F0NTUxZ5wD4z9/vqMTnW4NMo8IfEKVSfO5MtOZqvHM5iwduCrF5WxOBoE//5t+vOp
uri58eQ21wt+YZ5H0CfyhCbkIHYWbd8orYCqzajE57EoE2BeFbPQb8OlJRmleJdl2zBoioRUh0e4
fG2ALhfeJcNFeYXDnNJNFDFqUgcGE1qrBeBlw2ftBFkhzNsQbykXdctbV6NgJ4VlwRCQ5DAWRjt5
CisMmIt4DRAToXrzG80RETuVrXYr7EXyM8NRc7uJIlL+ctPJRDfpobX67b0HjmYVOPQrTWgasnjA
ciW9RH4C+SqUndSX0UD6YhG3mG4wFaYC85mCNz+SSwDrF46yIgCTha6Ap11s10Jy38bKhkLKFDQY
2DJS5Or77ln7odzCePHp2uq2RBNyejsglvY+EbnGH9BvmoDLKlwsHqp9h865eJ+WeeJxrhxJ+aSK
EtA9FyPQW3CkRbAN0a201s8qbPjfjhwNJnBQjKwNlI4rVYaL9Fg/mt6s2+KRcXx9LTrZb1PajbYP
xWzF5k14A3UjMkNlS/0cQObkKQBoqcGc9SKGor7RWC3ygdjeYDa6B/6YtlENdInEVZXRantnOodE
B8eFeI4yL490bOPRuq1MWZUV6xEzsKMH7UPJ41ia1BUwKMlejlMt1HrvGbMw/MMB3hitOrrmpqFQ
mFuaup6n6UxmYrPJ2RNJIfO71s5yugrU6tsbxqvPQCKEdDFo6yIfsJ/GqbDvxnbYL9UwWPNVmQyo
4TgjD7ybzg0hgL42g40r7L5JCpOiSK+7xG1uWzrZ5JrD/3bp3LMQs9wc8MoqTAf0AdMH7Im6fdG7
xIErdyauZPJSslRKlln/DeqN5SKltl3DPUcFhro5JPFsyTKacG022cHtuETDNnig/mwjEawNOU5J
tAF/EtMyMIYSmXdlegXKs/KzztFTj02DJ1kqh67hKcV1yftodouw7Km7xa/RYcktaFHzlhrb3RS7
KGlmPivqxLYK4k64MepFDnVDH8WowP3pOA8dP0OItK1LpcCr5iEa6eOjNcLxkOVJuYvP86Ohyuqg
eYrMBfDHgQGlMbiAE8Pb74x3FZqUkR5Ww8qFZ4s18dWujaugOrJcsh1pg+Jaoo0BGhwOoVttm+w4
Th3DccHvAr1NEPZ0JHYmzCz3bhGmV3iUGciTZ9WN5MEcwhbX4h3c0a3E2hAr81aHHacRhOPbOYRV
f3s4c9tJ1IX0UcMuOqRZMRNoOBXrSmMVq4I07pK5SQBpoEU8Jd3CzdO2q1jttcHmVRHJDDqnj9jn
BEzsYlopp+kDTj80CT+HdZ3P28+Mi/uKs1+BQ7hyv90Mb/aDFbJp2RajUh5k0OMUsKMSTQXz0yIA
aQSMTZDYQg+yA/o0OctuPEQlXqk0LGzjf7GamXhfUS/Vc+Q4EbBz3+PEeuk39NWOfqsn9YbzSWdd
9WlNK4HObYApTaPy7kvOmrseywB9wze3qNb+sd4aAq/zalfz3RqBMe1ox6IMpO00Y3IQFiQUqT1a
H3Lqj/OMOcxt39FN2CJ/RW1fy4pt9ZCEI33ujneEGhm9arcW7MK6d+Hb0gLfSvq1n02FsZshCWin
esuMn0mOm9wnvxqNmxKG4ZYbf7dyTNLuVMT9J4zTJB0hxLKTVcTaV/O6xlFerQJzLWfFJWZhckwg
8+XNLIStjjoKUqKtKdDW5xSwsWXj80e6lMZM4U66o2PvDbRLqFZIb8iAwnd345wHgYO3k1el58CR
Y9y1AnFGgumKONmznTlHQopt7EWxzlrp9STSs+5V2dbuh2noaO+fhAqMQsjUimV5XsYFtqCF4ar1
6FrusL6MDaMafofv9x/WAL992n+jH/TqRIMkXWEcaiI+4mhZq/JESkxBEDT4L/zWiNxuJ6Mn+oOQ
bNdF2HzLHKiDSwyYbrrvEfK+iTZwoNpg58jBG8VpTJrOC8mvEh7q9qS2SACirW2VJTRjRVmbfc/I
/0RMs2/DEueGmExSs/oHX47SSm/RQCqww7+qb2GIq7UfZ1jY7bCbIcWxLala1sr7AHyrlBurZO4T
TT0lUmoUowOEvUMiZiZMv5it1sQIiYjZUy+x2mFbiVhImNxduJWPPRs40yFz/W2FqxFnspTklkns
BMOOisSc7cbUHF6tXWpRknpYMrH1oBou2GWw+U2d9YSLMZ+J12q7VX8+sTasKQGse67WQDBFeDd1
de5/wtWKvI6TrawAA4vUGsEa6HF6LJPeMFDZh6XFUzq5jkcVPAtqNwR/ZlasZUWYb5tGYs0JyLwk
U0gcNAYIqzxHrlNREjUOJ37rApsnwY1SlxBWD5Op7rcFsa4c9ug5lC6lCZTNkQekmmDbOcNuXrjS
Ps0CvnsKCIRcn7TroU/at5ic8WECLyzm0kAoN9c/RMW2TpZugIPcniyuiCtqEjXY+Jn0aOdyXGU1
q40zTr3/daZt1B59pwia67QtNNsiqoutlmpUsJUsJPVuz2hsG3+03ydrMMio5srWE/7o+C4Lmz43
SgmwbIHWsr5hDTdbifQD7vGHetul/trBiHLgOZYtjcZx70fzdvW2TCweJLaWRdSSBgXZ672aSJ3F
kIV9hSuYBgtS5Pk/T2LtmEK7ScmVijRoMj6xrUcfjlZpoxOsIOpj4oIQVFAHPHr1knifqt4Ge/r5
GtkwbfuF4980PoddsnDHEn883tGEgyx9lyYtNUTQlViKJPqsS6yMynOm/LSeL4gm8bHZgIbPXWGZ
toFPfT/pPLtQotmKCjEWOSX4jF6YTTH0OwZLDV5nL/t8Fj1ux/SbqVJSJ9mqeY2XVe+d6SsPOryn
gUqyz7WPTSXXAwlpmwdS9oJb1SVFJlls7jZFOtR7AF5Ep/ELiXa3Qs3G6elT3tnbAJPJlKPU7ZwA
w9s4/bm7ZlqnbJr0milU98gSqQJ92W/15uhv4zGpClTl2JOlHLWTNUCvuOfvt9+mKunxRanCgO3S
hv/IHpZlcDIAVP0p3Yp5qbar/Tk9ypFeyHM1zS0vtR9Y+OpruUidftHhnObEmyCfQVhbd4yFap9D
U2aeuTBzeeFV40TNTU2UvR7jtBpCm/7eWNeSoharFt7tZOma72qg8upnoXS+gRUI7nHy0C1HvjSI
8v5V9zjII4Yo6WGyuJjZldfubI8llmOewzirEfDyZAvlcWITNsoYppEbUV5y8OQ9j8ZbzZWcoUZd
YcVvFkxgHdmVrzqzFx5K8rPyGVKhqTWGNuy523xBymIOf52Iw7XBruS4pKng9AXbVPKnlDMLDkCW
ZS1vSAHQsggMZsReZiQfhLHO+nSwzmg/5fQMUUhOFvY5Ns/fyqLt0B34tJg3ZT7SKdpQUb8V8ilm
xfo5GZItm28zEaNcX0Lc3/Z5j0aEGiXyUPDz1LcVd7U7zrwXm2cRwb6cHxhOvsfXA+0l67ZUKtZk
/6wCD3udQwMDn4rGDm08HUwJ//zt59RrdLWVVpVVb+xl4jGroSM5UA/bwGjmDT/CzdpsQxJJ3Nzc
CXdZmo4Hsm4nbi8igRP2kh1sU5zTcqpufNI1No+xuUhPCbT16YEAz3W4CKfFrmCOOpwp2Nhgtacc
Akc4MEdMzVs+JnJHHIhORddslaiDJRDrzPzz1LiUKW7WFx125ixSFPyTj/nKzOp8oFW5nQJ/Hiyq
hB46GMAKlQw+cOcj496NIZFal64OCwY6hyTB6J+zpuGV5va0XfrULOyEGMFMyTgerAVWyU2gAEf4
RVgL6z0BCduCNfIascmhJ5yTEuZb+bDSGcgQs7zKFjZudDA/V44IGRnPsLbLbVT+GTX6bzAjJGbI
PGjoBJ79O8CKLyI+n1E1f12ScTtnbozlzIst15Dbvhumnvv9l6/8HVUDpsJHxMOyAYt9HBScX2Eq
zBabUIz++NXz561783NoVCF0xn+7u39+VWCH1LhYpTiA57+rhp0MI0ANOvEVy+htfWp9V+L+tLBY
s3b9+Un+QAN/hd+2PCPpEecjCRH6ve8yCBuGfVXKr4usJw4yU1Y7jERvdDOmYdaj4K1xRmpZNKbG
9ZAuT7rqsG5RI/ySW1CIrbMRceTd1p6fK/NfvY+mT7cjApLJgT0BEubMn/58+f94VBJYmMLWFviR
4Gez/fxvtjIL5pU4qwbe65gjQIHQKfrtWMjmyhHqz1/1jzEnAYYjWkF0grAb+h3vpozKHTh56hUj
G4noOjFhMb/Ya7BNET9J538dcr+3UGxeDJRmB3kKCPs/knr6bpBhCn7/qtxsW6PGhcl2P+Ws7I+p
Q2qZiZOIep9iwvDn7whgRH+3mYl5F3++998fM11TDyvOravKdMOs5NfHPMO6wNErlV/AJDg6wmoF
pQobwl3+zazn96fseFJwtzDG+TbAsd/Aa1RHXShtAljxoQvwkFHVdjTPC05qZ505W9X451tDk/wL
/Ox4tMFCmyavR4cP+OjXW8NJYWUxMf2XvqFPlB16IsxZ5lgUDe816btqsRGW4LKKo1cJZcgc/nwB
m5b61yvwGcS4BHpBgDTak7+vLAgIKlsFzZcuExjPHuhlrSUewk0W4SL6o2zRfbaVxr4LmxEJy09Q
3PLGDfKqfQgX2cX88+HUBabw4FWe9b+5O5Plto0tDL+KK3uwMA+Lm4VIy7IteYglOfaGRYs0AWIi
MXF4+vs1ADoEKEu5bi9Ql0lVKpbcRB90n/n/z55bnDJOj2jhALYYk5CH29TNJ65RKC7MflpYoK2d
rSWMZbUvU2in/KnKxb8A/y3yr4VTkjzSttkOSGEVkqJ76eLM68XrgNIyTSZpqAjfKq+AIO3HSqY7
RDE581N4Z/Y6wLdxckOYeJq61jyW0yToc1x7tCZTpoTTtHKL2uPTNeEsT1cxKMgLlSkByN9drjIy
k3q1Y74AEMWQtOzT4j87cI6pQwRpwcLDnIuzo10SWfg0x+y/pP7GwGddrgsRAnmHQngAbcr66a8U
t+VU5QpV69U1GoYAuk5/UhOFsn2xyd3tF29pixxjGUDNfENrlx4q79QcJBFDBCJQeevLHQz9vAjG
HYmnefox+js3DBgw0Zy2x7YpvPcKL4m9Sba8S/9LmJL+fBPEAFXu9HCrZ9d6Xjwzi7B/yA2cM+Z5
u6YNpglKjd4hpxFpGfjrPP9abdaQc1grRxwLBusIz+rpfem9K83qdPRDqcM4POyCofY2tgQNFAFR
0e+SvKDhb0r6sqBpmzQqkW6w2mIdLih4x/zHIWHDudxZhndPsGYxb1YAQkjBEPKI+v16a0T4odrB
FI56APni376DEnhgapMv0lo7RaQB3MJOuYSVa4s0cRhTHbmtmPXG5pTQwhYtl4xMQq1UsdDXBATh
bvOa9r1gH10yDmZpPkOa05M3MvAI4VTuqekY5xVTi3lYXmyXu7syXgnLPE0pVQAC26ZEzk/L2+id
Z/FOUV42DRc2ZhEm+a4KpTuUnKpmTm9dM62/q7RInUIuIFz9ElWPCmpq7xFNOkgBzJ3Ikrb/l1Vg
JwS/popwLdMR+UxiwTWaTo/zKRkFJVyVyuE656rC2QABcrh9tTdKAqaXwDwIj4MDSq26bAt/VItE
EUmJVjp35+CqB35WpbF44QdrxbcodXUcwJD44kojA0o7n+WLN7nS8Fpgpa9Q/OmkyAKRWG5LaNxI
zu6Kmgd2bzoly8HAKY0ezfQZe+t2Xx+UGyaVfLiOGHWKLbTU3hHesIPKVdfTh6gynL9XGZ15lzrl
0Ss7dNcmOX4YYgBIeG/3oOWmk7UJs16sh9F9tQzUCgBrmVA0hZjZU/ZufmH7xeZuSvyaM/Umr/wx
DGv6FYDhjzGltoeKETbgTzMF+CK1HPt9ZU3Ttz683jdYJF8QL/hVOFHylfH5QB25esP855UFHa2n
mkx0tsDjH5SC4CDa+dtx7mUfTKxSeAnfqXHj7LMKwMB+85KaeHTvU8OH6k+nSrBaF6Tz0nBLCa/Q
oq90TVhv9zuaA+F+3KjaxFhnzq2OfZ6tfaCxF9PM9klhLPP8Fc35ye3WMcr7wDDgYHdVxUzoybTW
X8KS4WZw62af4ETNcYum5RXUz6tLygR7wThEcXm823qMnAHeWjENGRj41oPLyvVXq88l0zbJmk/L
kK7gLL090Nw+wf1UGLujKOZYtdWPZrFXv0FTn39ltpF555dWOfZ3dgyBXB68pMU2eIaXqqusORCU
lVFmFq6CGIrbb6dJSf84G5BFc97X7oOnMwztpR3VtJyZat89faO7F7r5ModGOWHm8eH6Hsn0YOLa
wYA4t1Unpkdop95qCfnViziGKs2ElxymoDT+SImQBuCnv/vs5NfbpFeHkg1KvB+PlFbupaGZxfMN
MO01YwfWzD2LDbpunzET9Ur/mOF6l4y/pPEAYjEMcj+I3IH51it6ZebwsnNnDB1zAR0+c/UmOz9y
/kp0ZnYzN1FZX6iR5a0nRgVG9BVTte3JLipo+6JZz36f2Zn3JlGArmNvoakgr1jcxzHOi14kEJvq
hWZ+ZNRo8j0uDfc6IT37sdL3+mdvRZx6oaWauh4vw+V7g9mB8N06sU32JqQWp209EmuZt5+DYSko
JZTZpba01JnKLJ7xgff3jC/Ua8JDJMINwA1CLgY2uu8SaPCJ7UzGfc/hP0P4dNz6r4x0FV3tDrtZ
Qo/wF0PxdpNSX1L02DCh9cpM9lYyefoIWEK7dd6MI5o1RT8IXKGY8Z5B0cJpTPnAd+bLksIB6TSw
tTsXAD8TMyA0m1RmvLty4gLMeqCsY6o9aXyVkre6qdY2nGyRs1TeH7SleQU6j8RZNvW+xnS5W+Ms
VG6CfeJc72EjTIzYuCUHGr1PFV4ajdo0/Y8PxY6yC0DW6dhZe7Tb6wTfl7TNf9/bq+Cd4ayDV4x6
g6cYdpv3YJmiYpJO85I+fL+8g5Yz/KgkLgbC3mnbSwO2DlAPDJa63Uaez8jIjcoGAHJ5YOCXlACc
1WZFIQSb+Mm0FPc68PfmZ42sNryjYQgk6GnhCtn1ZQuhLT6oTTTr6OL+nUTMJSlh3rsznW8C03qn
bIzV/TqA+2ES0vf8TtsSSzzzjT1GPU6VI5oxCXE03aAFr8+/CmFplMWYzgXD8sw3pM2U+GJa7pW3
JCrBpkGIgKa3ltl8bajRPcCv4joIPPWjUnnG5TO7Pz9aoucdkCG8R3Ti9psBM6jPc3eZJIvljgID
cXs6/ZpmB7+awAtgXWygJSHDEadTACsWucLJyrchCaUddkKexPPGFDyZv5ClNlTWRVSJ1C8p9ETJ
/RuAmvnVxjB27+zSZ9ib5SzNC1AyOswfDFQE9rJW4xLkhpuO3fhgrV8piOVyFRbKjWdrFb+wdZTr
ekwofO6YM/DB68vlFus9Bj0SXseUefEoDUZbAyWJElpKgDa/rCh63lsVoSm+SP6p0CHw8OMIFGrm
0C7DSaRcNLbJ+n0wvCCh5EpHHaDnHXUlWL4jWJzpfbjZrr2coWABeMMx8ku11zSnbLNXqr3UPwNu
Dv4uExhmzID5xfDorADVP/12zvUPJ6Whw2Qss3OW1zN0KqHhbhsuXJv8AJyw3uobXR57qoa8MmIq
Z37IBT9EonzbQxAKf5NdrePnHqPbqV0fWGax4zZDWeyZ5Aa6d4ROqTzOGa25mMb2vgRszdxW+8A0
jusgsguwBZV3CwizvIRCbPpy7U13X3w3Y1AIY3G022dk8siFBdJGbhnVQa9lv2P3EJfbKt2Fq8XS
Ue1PG1vL/9IjsHsOid232MXyHfxBxZu1mcSvo52h3RSJgyGDM3P3IXB8l4bkZFsBDC2N73TOb6wL
F6rGT8885ZnLAOMr7fNccXqmCSp7IqtiMEnexiwXZL03yzs8C9i2yCTCupGDztXtKqSmlB9smMEy
K/3uH1QHojLIMLavYPzO7y0vWl6r8F/eAfItqZBgBS6zVRYh7uXKGYMzh4S7fur/G5xFuxExb+xl
DXn4WC6y/V+LHGuUH6EI4qcf0iApbuG0KYJi/7/+0tMLtWCL2/168Z8/HtIyKcQTwIbWm3eGHekA
N+pHqh/lqRUiErNFOWdpw4NykDCSGOuPF1HKHKLmzxXPG6lkwQnlcdTEh3CfbzqRzc92//TGGjE+
/TudR5/N4yCZMLgvCx6KUxAKXam68e+231vjn+2bKhNLUGoUoJghwYcFT6XgOBAoUoBw6HysP1yw
YUmB55YVgqGPxIQX1Bwt3o8IwbVHEEiKlD/YjvozNCHQS4Ux+TcX4acngYsgODI5Uu15pyzQOQkW
swRdSj6a28iAUHFgJ8E7Ix/9iTb4uRDMUR1+EgU2m+TSnwpB07QRJ4XcPfgD8WmkPiClAGAB31Pu
JLgj8ieOqwE86+weZQCigHQb7kn9aZTvgHbPnAfUuPTuKbdZEMnWb1i84s4RUK2RyAYadqN2BrR7
CJ+5tHK7d0a6Zdrk5ltV2N+95o1sYI04yQ03evOFAxICM0ClVaGJUSQDQI98c84xeqdHwAPVCdzY
sizYbsVncKoQBGFjqBu2+x++2rlj9FNVaGojS2T/yLE3m+ydBKCtjIGlhKkPbvfUlUTuUOoi6O7I
IglO6qBnB11evgtUC9RbI5fBqQH6EUQ5WWr7uERkQXVmdrQuT88QugbAZsJDAMUDlQJ9CwJuLSUF
cQdQdbC2NNZe5VR1FIE3wm8WIhqqItBMHl9WCuYIg882jyq/pw41zRzZcG4xSaS5dQOyBoYNSkly
/4bLXdCp1EM8X3/6d0HFJALaJdE40LsAvaMrewoMdcT0YkIEMZWpcwnE0EvROMYwmfozOK+QTJr0
ISBQpv1KM3EMm132LoHrjfga2wC03/x8cI4R5RWR+JRSiIZBaEDNCnjvj6N+ehZckU7AJhAnNVJo
vPEBKQRekivrGxAq4x9TomyPgvC6O1KwR/hFVJC81nUa4I2gBiN5Fkxm2lLNgajCfPQseGKYh6pS
92h/PryzwLQw6VjBxR0UdSYyZPWn5yZ7LsaT9Bo5xuZGNGIf0I2gU6l14X89WDCYs8IwFNgfW0eo
5yiRQRN8GxaNX42UBucoUH22Zc8CNwKCOB1qmDZ10LOUjjXCHSHTfMwuDfBGYCol9YLhCKeZfhHR
qtxRixZqkWtiQnFTfwanFmn8lU8hauRJRbPh0UT2FYI3osFY6IvWm2zc0wEpBJofzviw/tdEqmlx
4UWm9ETtnZ4F2xvBuESllY6zYZ4F0ZUrbSJxGgkLPMto3aWeWnQInGi9BkrQCMEb3I3A0fNkM6om
6TRRYCeAarZ5rhfo8MedEk6V+AxOLeoq3GCSahHjQN6UjAl7fcxRgBAOViOqTK1jNiCFAL5F2lsk
iPaEWbB6vrJjj6g+UnTxWkXQyHlIuyduko0YTOH/1O1+rX/UNwrmCK1rkLYcnmOkWSLtJRc2kism
D4Oqay74WcBEUYFiNvmj1nEangagDVZaCoQCcE6B9XncGoiygkPXPDmERkwDlAJwFcmzYFJEpKag
eeSO60/PSab3nHQb0ma8Yv1VQ1IF3NCm2iERKuH/WSCmRKH2MTsA4JPLAPBDIN/Ep4lKhiWFthnm
16VgGiPgdjb8gW2KpHcKsIbg0qg1DzlglC4yGeaIVBpwS7OtL/SkAD5qRE8bLqQ7wFMASExSF5A2
4KAbDliTRuP1MusOSVXyzQAfWvkMTyNSYGjUlMRdcKilAZqi4aI1j924GTVASClQEccwYXB60YTn
VPIskGCHCcHCTWoTab27QN2VHjRs44ClgEKTlQIJds47hYQ2R9Jzl6ntjmg7AJ45PIVAApB3Juco
ohDouSSrXJu+2vidpg08ckvoQxUGqR9XhS8ckHHkgJrShwCFwBum4tjusqcWm0MgoKatJzm4swBg
TEAc5M4C75rAUBUFpfrTUwgOZVmyaK55bNQaXB+KLrpKJaVACwI8Abp3jAlEX8/pjRCOkkbWXTQl
1p/mCg7pRhA/NzlOCROJowTVEw0Ij1dZhInEBOFUtwIf0v5NSJElTwEVR4Ah4IdOmtFPT0Hdl+pQ
g9ftwblIePhtVkPq/asgQ/mnrwToU0K8IMBb32lwSsCwbQGzllKFZFBBzZFGpkO9+XSVAM0HFFyI
GGEmOqrKgZlFG8YkWSlQXiM5rIP4aYTQU4V0YuEbaaaJ83CU0r+Vwr/QFz+QL2M/iOY15iVY5I+h
Xn72C0fQx/nPW8CHGC2iQ9TS+UUBgWm+e1HjbMT//9lp26z9n5MfHv2h+nvav95u8PyrO9913NXx
D6+CRTbLHnxo1wTEp33Md7MY5AxTUb7N4tkpIgU1zP3850n+80fnOU/e/zMLPz5u5cf2f3HdLACv
133gGjIg/cBZCIfxLD9uvZ4QU7chy648nkXB9zRLgs5TN33e0munUZrN5unpUzf98/Irg4p8KIKH
sugsXjclyy4+WUSz7SxbnK7cwF+kV24xVi/S7y+Y5l3G37pib6AVst9yidSDeed9tv3Ksiu/WqTZ
svvIbSuw7MpXSDwITiUOJ6QAzMku/Ho+8zsHsO1XlV43ioIkDbo3sukClF46mQeznhZpesqkV063
3WMBEwE2U3bZt+e6qel7kl6YBcqHcH98xFrtiaj0+AcNePNXTMB1Wgb5mZibLlbZx76ZBUlHe7T9
DvLrZvtolsyPu6+NeVM5lV86z2cPfpkviqJzptvCtPT6wQNUcrMutLap/MsvjS1gBmDnZOtNSVV+
7TwP+JdJ4R2hNxXL37F6ysjK3tKiDCi9dJoUPR2ia3VpTXbld4tvWX9YXYuEkF+6mnXtFhG3KIfJ
L7x9cTWL17kfdM0664tC0+9Y/80iyxcdTdX29/yOxW8Wu+ChY8ZYXBSHfsfiX9IsPK5Uq5SmUVF6
6TQr/BfjWZZiKbuXk0SLdvzGX1fh7+ovmMzC/t1vKiayz//eD7oSb0oQ0suGER5JN6qB+UoktqWX
zhbLPntBXTCQXfjDgmm0+6ia9cKElh9Advm//HS+ePE6P7NtTXZTdvlPafmTg9gCFn7PF5wfRLE8
GQTZ5W+R/gI6t45L0fZUy6+960aVbYOq7Lp3xcw/7lzoFFo1RYpSdtn7RRZj2Y4L1Ss3yT/plQMi
m97xbmsMskt/nmF3mFbVvZptGUd68UVevLh/7OEbXJr0+kH+kDJdo+O5tRlH6bX3KcQjy87bbLJ4
T6/8WKbpR4nuPP905EN57K91k2viNx6ixSz7878AAAD//w==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8FD084A-DFD5-451E-8B22-E6B2E2419CFE}">
          <cx:tx>
            <cx:txData>
              <cx:f>_xlchart.v1.8</cx:f>
              <cx:v>Sum of Profit</cx:v>
            </cx:txData>
          </cx:tx>
          <cx:spPr>
            <a:gradFill>
              <a:gsLst>
                <a:gs pos="100000">
                  <a:schemeClr val="bg1">
                    <a:alpha val="75000"/>
                    <a:lumMod val="75000"/>
                    <a:lumOff val="25000"/>
                  </a:schemeClr>
                </a:gs>
                <a:gs pos="31000">
                  <a:schemeClr val="accent1">
                    <a:lumMod val="50000"/>
                  </a:schemeClr>
                </a:gs>
              </a:gsLst>
              <a:lin ang="5400000" scaled="1"/>
            </a:gradFill>
            <a:ln>
              <a:noFill/>
            </a:ln>
          </cx:spPr>
          <cx:dataLabels pos="outEnd">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a:solidFill>
                  <a:schemeClr val="tx1"/>
                </a:solidFill>
              </a:defRPr>
            </a:pPr>
            <a:endParaRPr lang="en-US" sz="1050" b="0" i="0" u="none" strike="noStrike" baseline="0">
              <a:solidFill>
                <a:schemeClr val="tx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3C40A839-3C97-4E1C-9300-C1C1FAA1D6F1}">
          <cx:tx>
            <cx:txData>
              <cx:f>_xlchart.v5.12</cx:f>
              <cx:v>Sum of Sales</cx:v>
            </cx:txData>
          </cx:tx>
          <cx:dataId val="0"/>
          <cx:layoutPr>
            <cx:geography cultureLanguage="en-US" cultureRegion="US" attribution="Powered by Bing">
              <cx:geoCache provider="{E9337A44-BEBE-4D9F-B70C-5C5E7DAFC167}">
                <cx:binary>7H1pb9vI0u5fMfL50tM72QdnDjAktXlNbMeO84VQbIc7m2zu/PVv0bIdmaMkHhy/F9DF1QwQJFKL
xX5Y21PVpX/fdf+6Sx7W+qBLk6z8113354egqvJ//fFHeRc8pOvyMA3vtCrV9+rwTqV/qO/fw7uH
P+71ug0z/w+CMPvjLljr6qH78J9/w7f5D+pE3a2rUGWf6gfdXzyUdVKVv3hv51sH6/s0zNywrHR4
V+E/Pyz0Ors/uFLVOvlw8JBVYdVf9fnDnx9effDDwR//+fcfPxVj56U2Eu58629SHMOV67u4/50I
ryX4290fJLBBVX0P4lPzkBOTEiasDweJyvynfzcsfkgs00SMCfn4Ys8XPVunsPAtojze1Pr+Xj+U
JdzL45/bK1/tHbxx++HgTtVZNcLmA4J/fvichdXD/cFlta4eyg8HYamczQccNUr/+XLXjv8NAtiA
/0VQ/krW39bp+nl7fvZY/ANMyKEpBCMCSfT4ohNoxKHFEKUEkQ008vnaG2jeINBuZF4WToD562Qv
gTl7aA+W6zQvg1A/PG/Rfw8Po4fC4gJLynfCY+JDbpqCyGf4yPO1N/C8WazdIE2WT6A6W+4lVH/p
eJ2Va1DxX9vWf6BE7NCS0kIU842STOybJIeMSsw5tzYo8udrPynRGyTaDdCPe5lg89fFXmJzpnQV
HDhrrZIwe08zxw85ldTkFG0QMl+bOVMeYotTSwixQUi8Rujtcu3Gabp+gtaZs59oPTTr+/dESR5S
LhiTmG5QwK9RwlgcCg5Aco4fPwDvb3T42dr9Tp6foPN0H1NUrvcSlb90OKh3VR52SCQlxMJsp/Jg
jA8hhuBS8I32TGB5g0C7cXlZOAHmr697CczHhywr+6RZZ+E7Kg1D4HyEibC10Qk0ieBM89CiliUh
vn5xTttK81apdkP0evUEp49/7SVO53GyDtS7RtngfiwK6c1TFIdAQ7YTIAmZEbLA6JnmBqNJlP0W
iXbj82PlBJvz473E5kTVYRmu39W8oUM56g74/wkqGDQLW2D4njRnkpa+SZbdsGwtneBysp8646hE
6fW9enbI/33qQ61DiKk5R4zsDgYQKBUzLSoAtm2D9hZRdqPyY+UEFOd8L5VlE3W66xiopOc9+u+B
YeYhWDKKLExfjNW2MQNVOgQiBwIG/PL+Nj5vlWo3Rq9XT3A6c/cSp1OVVe9q0gAi4Gw4libb6M7E
smEkDyFgw0TQiU17gyi7cXlZOIHk9Go/IQnLUtU6fD+1AXtGhQkMAHuK04Cq2VabkSQwTbBmHLiE
8TVJQU/fINFPoHlZOcVmP83auBPj/3n+nvAAEUqQZVpPFI6EEGwbHgs0hgsC3ujJHe2A5w1C/Ryh
l8VTkC73UoGcdRJ+V/pdUx0oIBDOhJD4iayehNEYA0jYJCZmT67nWX03/MDbZNoN0fbaCULOfoZs
N2sgqzO/UtnzLr1PbIAx5ab1lMhMeDZM0CEHiufFCgKC27HB22TajdD22glCN/uJ0Ei/3yodP+/R
O+BDDiWVhI0FncfXJDAw+SHYOAQVhyeqZ2Ll3iLRbnR+rJxgc3a7n/ZNZdnDXRXe1dU7wjOWczjm
ELvtzHlMcFLUAiKOTCoIztuk2Q3Nq8UTdJz9DN/ch2Tdrt+zEkflIVAEUGqjzwHC6/gANAfq2oJR
/BS+TRB6i0S74fmxcoKNO9tLzXnudDhQ3w8g467Tb+9Jh460AQJaAI+ZzXYABzwowlApFfQJIHh/
2/X8U7F+AtZTG8frm5sC5+wlcJeq/t8pzlGAjEpG8G4G2xoZbgZ8A8R3uzKjt8u1G7Pp+glal/uJ
1hwIufA9q3PEOuRj5Y3QaWoEmatlUkZGBnt8QVCxrVlvkGQ3MC8LJ4jM97NH5DSEkKF8Xy5OHFIo
l0J3wVNnwSQjkuwQS4AFyLjXmLxJlt2obC2d4HJ6tpd2bfGgtP+uPogAuwZhmmU+NU1NsiCLAoPK
KJBzT6hNFOYNAu2G5mXhBJjFfuY/p+uyXN8FdflQVeXz8/suSRCQBLD95u42A2iqEogDgWoBbtuG
7M3y7EZnsnyC0el+YrS6h1rp8za9AzbsEOIzZJJnBmfSSoUxAx4OOnmAiHu+6obc+a0gu0F5WjYB
Y+XupSW7DsGQvTflBh5fojEAe/btr6Jq61BAa4HFnqt0k7TnLRLtBubHygk213uqKAm0tKnwPe0Y
OsSgJwxqpJu4eKIrQFljZo0FhR8p67Y5W71Bot3Y/Fg5wWa1n5HZSE6dPnTh3TtaMsoOIaOhwEU/
tRSCk9/WHIzEIYamD9AtCNq2cXmbNLuR2V47websdC9t2iq7f+d+D3kIBQRpQs/00+s1MJaA0wjY
QkI+kXATouANAu3G5mXhBJjVfobNNw9ldfDDSm+e4P8+AgACB84jQAUB3M7jaxo8I6jxUBP05gdb
sK09bxZrN0iT5ROobvazJfTqoXvXfncMXCe1GDAym6AADNi2aZPQxwsVBogLniAEx7QN0W/F2Q3N
07IJJFdf9tOsqXb9vCv/vdIwcohMaC802e4wTVJoMERIYPT0/qSus/qNNLsB2aya4LHaz/DsPAjf
0flDUy6D8x7AzZg7w2YLCjkIDvVYP+mR+p00u/HYrJrgcb7cS/04e/im12X8njoCxTVoDaBwXmqD
ybQBRx5CG+hosnaf0nmLRLtx+bFygs3ZflZwjt/7/JQFBDKDnYce9cfX1J9A65QFDe7oufY24WV+
L89uXJ7XTVA5vtxLjTldh9nDO7oUDtTyeKxja9O3nbyQhwRDnwD4nU2cNgmTfyvObkyelk0gOd1P
RTld6z6Bw9zvh8pY3hwPUfNJDcYU4FAgYoYy2gYNyDa3Q663SPIzQJ7vYYrJfnJkp+FdEPrr92x6
guOfQCZLSFk2ez/lYTh0bSBIOMe0c3xNgq+3SPQTbF7uZYrNai9N2MheHD3o8qF/fnrfITQGlgyS
Rcnp7r5bEwhl6PqE8Q4bcOTEjr1Npt34bK+dIHR2tJcIXT/oFLrV3xEeBpkLJ/DfhB+DXichiJAC
KLLH15RZ/r0ku0F5uYUJItdXe4nIuX7w37WFE7ox4CA08MZPwzgmnmbTwgmpP4UobdvF/F6Q3Xg8
r5vAcX6xl3BcBDAt5GBVvq/bZ1CSJBaRz2cD5MTFjHMgsAWcJZzCfXxN3P9bpdqN0OvVE5wu9tPV
bJp+3v1sFJD+FIJiOHmzM5MBF3RIKIKWDTFxM2+VZzdCr1dPELp091KTPlfr4NnC/PdhAPRvUqj5
Q2r/pCETWvnxELsJhz2JmIRnv5NjNyKbVRMkPu+ni7mCg+swVunhHbNLymGuEFAtCIzW42tCxkAR
hjIKpz1+MtjmTSLtRmZr6QSeqz0txITlncrK8H1TGgFhF6cwF2rzes3wQ2kZBnlBN6Dc3fJ38xaR
dsOztXQCz81+epqbXsF8N//9TBmQ/YAJxMY/GTcEJCYcssGMAeX/DN52oPYGgX4CzfOdTIG53QsH
c/fLeW+bHdo4mleffBz79g+GQUkotcAJKDhE81pnoCoGHCaF458/PNA2LJP5cz+XZzc4k+WvbuH/
0nC7nw++exkL6K6r9exxpOGukYk73328XZi1OHnzKffYGRls9m51/+cHAmc2IRaGUYkbBMcveZW1
fNwxlGVr4cO6rP78YIwkgYSuAFPAwTZrPIHz4aCF+je8Bd3pcNAaWtPJmK0CywCeLBvHWP35ART1
MYFFiFAY4fZI2pVjEz3MQgQDijkRJoxtoRK6RdnLTMmPKukho3vZsqe/H2R1+lGFWVXCXQn04SDf
fG4UlkP/NTSUQrMJIsyEMUnwdQf53foC7A58HP+fJKXlkOaoX3Izi3u3xirELk9aeka8TsmZJBGm
TpqGOp23lSikTUqtV8xSGM2HQreREyTIkE5RVgl3A8mFYZexX7ta3uVN5Z23QvTHaY+Ry8K6w/aQ
WhzbqVGWswj3zB1EQnLboCU2ZubQ55VNAg+TmY6CYWFgoq512eujPiqCMwwzB2emMQyfPWLQ0GaJ
Gcy0RHk0g8EsxaUf6y5bokIWlos7ZK6HiIrMibEKIltB5traKJexm9ad59ZBtgzNIXwwMPbv2sEI
TztY84X3KqpdaUh2EqSJF9nYLFFtQ2dBmdg198lMGS3/KC0/OW6ojM5DFVSnTVsaC+xFg+MhjyW2
qppuZrVePI9MP2ocDpvidF1b24YWpZ2kqexsmXvIbhJOP1sathkbZgyXIAE6yoRfzzJTsCUhhT8j
EnaehQwftYNMP1YGFfNKDOknNCTqY1Rb+jzwIHCyGxRnR9wkuRNZg+fEbWDOiSSocrSVnmYm9tGs
N0Ub2DrOh8jJOLrBplmd1Ip9KblfXeKyzKyFpT2ZuMSI/NxOayteZLqm110Sk3lUU2uR5n7UOc3g
eadMxaHbUxQ7wAANp5w35YUplBXNhPD4ETVa9L00RDZjKb4wm4+pTDK3bFmxYD76yOo6VE6pCD3D
Rlnf4j73P+uUdudNGXFHpmJmlFbl8DQ2bDOo0gXNuuRIJto7kXmUfeKoYqcxIzdhy4QbKxS7vaj7
eVb43mVf82ImDJ4uW5Q6SOHKieMouvDqAp3XRmm6XsfalS/UIo6oNUtZ2zpBjZTrDeCdbdkobxlJ
j89rkcbfZdveYU8ac8WYp+ygSvAFPOS+XXZdsSoHnNpDIukMZsa1bgwTTV2R8U8KnjYHm/JYIS+w
U6sQrhGUX4Y05PbQmcY8AJdt894CKcuAO37tezaucXiUNIHxBU7/+6s8CYoLnuT5aQ+p/JFplYUb
GUE/07hrnITp4Iw2BTw38Ni2did6ssj7wLPrLAjdCDEvdnJR85mFeXfRtxW3Gz9kyl8IlvY+/mx5
SRfOS4lbmtscD0zUbtQGfmBdtKJLRO70hrTqS0Ji3l7yEhqhmc2LOMDXmMGzMEM8Co+FRuanygq8
4KZjQ1rZNY4SOs+kMkI7EWEP12/CM2n15EbSXCE7ibBuHO3RQM8YVgb/0kmaRatWkSC3EzVEcDcR
Gli20MrQzWUThqy9rOKw5rnt+0ZEz2KKmug2jis9ZO7QxJk52AEvidPnQg5uU5IOLFsd+v5tikM/
caIAh4CPoVJ4PFvVo1nXD9gPbBx2cPtW25u+m0SZZc2KlFaxv+wri93WKmurOzOWOBa3sEeybuyk
rtRRWGWUd3bmxRXt7DZMjaUv/TCEJwTVlXeVxbXoHVRQIhxSaeKBYuEOSlc/JvW+Mu53Ku916AdP
M4Nf/vqfK5XC/4+DZH/84+jBfvwNigabWcW//BQcCBi7o8vph0ZP/fJdP0bWjt7xZX7txN++nh38
T958o6dmQIz8ylNv90Q8eujNgicP/eiGGcwFIEAn49EP//DQUJ/B4BWhpww4TahYQmD27KHxoQT2
GabVgGt/dN8fDp49NBSdgcUBVwRwwnLL+iceGgNb/cpBj9Ufi3AODQjQ2Tb6+1cO2msNvwkyzldN
h3J4cKIhvgiS3DvijDUO7XkJmhQN8xym+81x23lHVlLlt7JE3WeeWfktE1F5g2hW3vgdIpuHbhPz
7AgggD6cSkfGhkcQkFAhxhhmO3yQ4Hg83Eq2ihqm1jxg3ccCBdlJxjvQ+CJM+oXMUeOUuYqZvYXi
jmsDDTO5ugWhEQwXHMcHmuMR2lG6reDFC0gCRi0sVp7vfUkLjzp1W4fyNJZaCVfk3DyB0R2ZgG0S
5nHHZPgZRzr82g3ZcG/WZdG4+dDTIz/xy1ks6mRRJbqOZ7pQ4pMZWHnvdLXJV16bVic4p/mcoZzZ
g649O+pSiR3WlOl5QHqUOyZusIOsoujtFjwqGJwh7W2rDozCppXo7CYS5Na3sthWZRTYQ2mpY7Nk
wwyGmtYXQVZmc9WzrLGNilrx3C+kDBzpBZFDQ4ZuDK2NmRWbV3U36MRhQxH7tiny7Eyzzp8ZgdE2
tla0WfZGCp7fGKgdDVXd24PZNoXteyJw8iALnBTs4ZcsslJuG2DxT3gbea7QfXUD8YpZ2iFKWmQj
HHSNDQCIpUXjft4GiVh0koSOwUhb2kiQ4kLWRvQJlSEEjZFfoNtEIeGqzETatYJOztqa6nDe0M7q
7RBU6aLzLL+zvaIQiT2woLrCtQog8DfbeiUtmfhuRrLqogtrK3AwbUvPDqE7bZ7i2LPAwlbx6J9E
DsEi8wd6nHUateAHQtLacSBrO9IDA1gjgy15Q4hhJ0xou+X8ixn11izgIvsYZ7qbl35BNMRzwWAz
XUWZ7aMOz1EU6bmuIL7rE2IsBmL590VAmnmMwrmsmsYFTZUrQcz0YiB9Q+1K1dHREFmRa/HKXAdm
lS+HFA0zmeTVsg+1GuYVqfzBNiPSC6doWFc5TZGVC6uK8LFnWN0RDJrzrmlE6qXVBi04PpMHD6xF
zTlWuON2mJnpAzFZrGwyFNQueJiltsR+Edp9M3BqC1OLyAXduwwenWK98ZCRl4r2Eus07HK7MDPV
OB71Ct+JOi/DtpVX8X0WBV5o2ZWOFgSp9j6OmxTbTRykTWDnWd6g07KQOlw3YZLkS5k1jJyXpfaO
hnqgqwTRqPkiutCXJz0naj0YtKodT9adBq0ojOou8+oogYygKgJHVIqFs6rWmTFTntWfNj3OeqdE
ZoVndWMM4WVPVd8v+6YgtWN4WerZKtOp7+o68POvTLY6sWMj45kte55px29jtBwKPwBXUGUnOmjD
3C0QVetSmXSFoVEBHvUOqVUfl/EFNsFo+l0A9x8PYXYeDbV5RmpVSMcgEq6mx3uD6Ilfam/A7azg
pVfaQcPKmyoUEbN12ID0nW8Oy0J1wzJUbX5belzdtg2RpS15kzdu0IIizyB36Ay7Rl39DUW6RqdR
qDk6k15LaycnuVrrMpHczY1kmD+acgl3Hjgsqsmsiiywo7FRNWddSIbrpKQGhMtxS4e4XHQe8ZLB
BU+A+zWva43yI6sJEfwR+1IyeI567DNIffDQNl8yv0vC0jYMnq3rvoLwttdDeaz0IM6KEoPEjWqU
MW/rKoxsZuh8UVgkOe+zoOlsoUJS2iWOuk8QSpFzphQoVuhZybnmSZE6GUTR3LX6pll1yqyIjZoq
SE9SQ5sRmMShhWc3zdkqw9hqzlihu8geKPdqNyu1+dVosra3YXNi6ST+kGFXWaJHdh30lraDwmxv
FTbUWSB6mbqWiJTtwbiYlU86MovbUn0rcfWZdq1YNVJGfIEr2X6qRUIT14iZ1yyswCqYja0wbWyi
pOcwHnlzXKP4NKCNV8DO9NlJkLT6isR1JyDdqPkdbzIR2Q3FwVy18SwiyhicBMLoE5ZE6tgLmuCk
Ngdd2lVhJauusHIIszuNj6mRVCtJyGDa8AAZVzH4mQFuWfYuk0WibFykJnEEL0vLrhUhkd1XZtYv
spb2YP0aEWmIUgff4T5n884Dg19Cwn7z/wPHn//4xRbFM/bWbIUcf6N4xi6Mv83mf4wgNyufOZ7x
YAHQMQICxHG+yhO/A30IELWNQ0AtC+pHcjt6hBY56KkGOs+kI906xpxP0SNQPxBOwcdHUgbafOFM
/DMF9RQS/YrfGYPD1+yOCV8ErA4US8Yq7yRAYobo/MICKxVnPHDoIDybCP96a1N2xGHTCBV+gQPa
xywQm8N9At31OgqrVGPk0Bs7LOuYFHZnloMbmI3p5DGrfhNuQgvB3+4H+qMtE+o7QJTSyaVU6nVF
5NNh2TVhZYdJGB8TQiFZVnlqJ/C7IcsUa2PRDZCcQpKpfnP5v23nOECHwUhkKPoBaCNRux1vkmSA
vB7CnmWUtVckNW+ssHR/vZnjV7xCbLwElwROGQFuG75uK6SFGK+vkYeLJcftVcfpNQRoyqkJNm00
FA+/vtjjweTp5eAApgXD0WD0CWRB8CBu3xH1CyY6WZZL1tLiyI9TnDtKGulRzL0U6Af2mXltkdrM
Lypkc6qi1C4SOWg7jXWq3VJ5oW0SH0s7iKx4VbemTB1wI7JwuiTxlV2WEmIrUuC8tdNA2jqSZEWi
lH4jUbvwm7L6nrHRyekKkeu+lLlj9LJOwfBl9CwoaunSIKZujfruuo88fRIKv/VtSkwduKyQ6ZXg
iX8T9qayZarpJ89X/JxXWXwhuAGWm+nUrv3KP6sb8Ph+Kj3wLHVhc8SLeVMPwyq2/NM6Mpo5TdPv
zEwuVMjuxGB9qrRKnZZZ6VGOuq9+A9SKTCNgpDh8ZwpplwskWrGIIRxzNHgsXkbtgw5ksTKj4Dzv
heGGUgGzQdJ61qpWnHUdjR1pCO+I+PTaNLB3FEHQAvSpmdth0zxQYcirDqp2bo+j6GyQhX9VCZY4
QMI5SDa+ayqgh7rWa5ZDmHizCHXBaVZypwa6B0FA1R5zH4l41mqj6iE26n25qqyo7uahMuVVYTaW
GwAH6xArNE9yiHjRcZZjD88hmNbiM8tM4yaIG32eKQzfY3UduVI4bo4THdZLqGFAiqB1lQKqPDj2
0kKfqgTxGcmKeJ62Eh6RtIg+Fkr1TtRmeNb0NZlD8IiugSu0XAhvOscIQlLf1iEqsO+gHp8Yg+lf
hUExzLJQYdsTKXODQpQxECoQcQ8GEH6eF+hP+ZDpj6kuTzzZ09tisKorVtN4WRgBPsUdFcs0g2eh
GEQ4r6usW2QpvQ1izXsbYmIf+FjaLVkZyk9I+NHCoLk+HXxDfayT3iVl3Z/6ncoLR+YJmgPBXdwq
wX0f8pDctyEYDxdasvo49NrY9oZAfAzNcu55VKW2V5l4jMq/RnUcrGDZTdf4Ryz1CrfL2095H3+O
cOnbRhMZC5ZmzXFVitgOg6a0m9pvPxleixeEhmiJUZ4s+7RiK56XxXEP3GFiI5+r87QHvwFPNBGW
bXg++gTxfL8uDYWcBJTmpPEj47jyBVnQTgauSCDec6M0i+exV5gQFxdwNT+mCvTFMKijSOfNvTzo
jzrD8m6tuMocyNLkwve89riLosgxVd06QhrBomyQB7qfGjZhyLeZV3dOymNpU5G0RwMJ8AkQeNbc
i4S8VkpFThrDj1gJM1hTj95IPPQzv6rQRdj1aEka+tUEXA0r8S+BuoXozISdpuFwVDFVO40Xa0gT
jcr12iZ2CwtD/jBEp0ZZ5J+iwkvcrBjuQ9+CACpAMaTbnt+sPAO4c2ygT11fz6tO+cvIqCEIlnm7
GGL4WkiFi88a2PYUzFNruHmh1bwmiq7LJoH0PMjFrOzmRe7TK85z6WQ41tkqM5vyY23kdA1221qF
aUsXkCUnTtcEZBYENSDEWT6ceUkM4S/18v6zwlZyAgZpWOFOtnZO+K1WkD0TaRl2a3nKAS6HuCUK
ToAaWATgAOy0gcgZclrIRJIUZ2dlaq2ShnyO0wDZxMOZ41v6iGnLcIfB8FwvNqxT34sfvE5GzlCU
M7MmbF0jln8Dsr45z1mZSpsnoHtgEsR52EfdiRQ4WYmU6CW1wthV7dB+UV1LbfilIrgyklHfO4kA
BbKNrIu+y8hIbnBboCvPHNgnOkTCpQlwIDhJo9JWPKELMwmqmcjg+cKd6O7TtDfO4yJLYJuhCgN5
wDUPeLbsZagSp9BJ7WDWMSdiYD0Sq0gW9WCyk4SGLXAm+dCcp6VlLMczt05RmHfAkfmV3UjAvfB4
tLIiy7xKyg4vMh6mM01Y75hNHy4J1ANmWMhgCcUFday6mi95xfm5CHG8DAzf/2rxWeqH/SLpA9j+
Jug+A4+VuoRJaw6blFxRy8cORzhPgJCJySUrxEy0aXpT9TH72jUiOBNaDDdlRl2ogLShHeVan9U4
r+ZxGsGT15vRksWJBuYbHjJwnt+zuCRAfuh4LnyvXIF/bFdNRMFmFJAyieMKpz2BsktS1pu44qly
+hSlbULDbX52m679f5kdvtsu0T93TGzIXgjifl7FnRS/t5IDBuueAnwhgOyFMHqbB94E+TAOBoq4
j2MuKIcgCrjeZ4YYOispjJmHucxQ9B3TgqcAH8NBDOhPgqZxDIfKJAyd/ScBPn1NgY5XhL5aUFUI
d4CMhgLz6wAuAT4zw23MH4BAqmo5IzkDIsFBeRMO15zXebyGRJ6XUA7rS6i2VqTjAXhf5aFvfqZZ
Zoz2PzaPZMD72o2lkRVLUISkPE14mhu9reKO5994XEWdcg0hkog6vmky/GB2qq8vkqAzk7Vl8dy7
oyktxJkvwiKnNtRaShCF5RAsnQcYVW3m+gmHuqOtWp6mJ9jsIbyb+WmK+2OSQtnnu1ECAZE4W5A+
PfrbVW5I6raCXBgpj2ByKRSemRxHAMMo5td7ZOI0rAMRWA9eq7KoWFYpS9gyAe5Wm8uh9KuwdYYw
h7nECfJC4s1/fflHEvxHTA/Xh/Hc488XUuhIB65ymiBBDdqCepkI7yMc0zh0KkU5DWwpiVFEc921
vq5cHVQ+C2yDGUOefWwZ7aGAhdkgWnpUCWCHwS+pgmp8Bs2+Bbz3ayFf5x3MhKlFFGZ+yLEJFY6b
mJPMqgtCgwSaGvcCimyIuD5EY2YxTyxWUWRnuhLia8yRV0Gv1Yu6/R6b8bpMwhE+wuGHAiFPnlw3
r3tlKoNa934Pz5yA+nWelF8C5pHMt9sorMPzzIOf46zsIACGRNi/vvzrhHK8bRNOo8PMLckgaAId
ev1o+LwJDYif6b1hJmZBHd4iwdegSEa1UkNoJmehAQzsKY2Lvr6MS4SGwIbxyAlsyq8lAYuw/ZBC
NkugmwN+6W2cFg6HGiYbUYkQRX2ceXeeHDKuF6rIU6+fGV5ayn4BFBgUbzY+4afFm7/fPIwtF1A+
gd8pGecojr0hW7lmYAZeEvVI3zPRgpbPeywGHM+5buuSzULLY+KrHnmpwi4FnI79qlDfaDlrQoXy
9jcPAp5YMtgAmL8JWgKKCpOc4Nzma2l8OURc5pXxDeIPEyqoXRWMCpF2KoBf3KzbiA3MCdOyh24R
KENQkIqHKKgv01xEvZMZWGeXMg1SnbkFV5pcpE2Yld9+DdNoT7d0GTJ/6MJmCH4DYawW0rEbe3vP
6tazNCqG7lunKw0PAapjBJuFIHDiht1p2hiXOYmLUWmqVo1/hLlf/9PNglYdOLYPJJKEMiMD0/Za
DKsgZdWXQn3LEm6ADY/Aeg2t3fSo6vkx9TjY/dKv4fcD04hnYFF1nmrMl5YBaW5sFwFY29Hy9wGs
ysIhaY5ZF+eQ7f56u/D0GYP+Jvj1AuhXssjY2TZloDraZrnMBvqt9Igw0llUlXlSfyyGKswzpy36
AoSDQLyB91RfpKp3rXjojcs2z71VKXUS+U46DAh6iIIiqzw7A6bNq5yaIyO5EKn0h9SB0ZMdmERo
V4FawhEaZALfGkOGVhS/UVM8MiLbDwDUdOFns6RAMK0cBopNOSB4MrOiyZr8q8kVhwaVHNgVeBQ9
r5ZSO3gwDTDtHjQQjNYzqRm8Vz+aE8iwLXirg6KAKOZ1S3+v0GxqxeF3OSAY4dBVRuAozt8ei7iL
y9QLVP4116BFxYyWscVOCQ5of0whs4XtkF6TDNdp0PW9Cdy6bqHUAAa/FRd+MXjGUqcsGq61UZfi
zArFGCB0rEkTuYhrPsKjSirhEeobkzcXuY7i4Xr4H8q+rblOXNv6F1EFCBC8wrr4bseOvZO8qOIk
jUBcJKEb/PpvEGfX6bjrS5+zH/aqduwFEtLUnGOOMRgKgWI4Hob90Oow+3hA81Rx/JCAybC9lGMI
eHYk71d8LFvcmvIg84Usp4La/dmJ0HZIMNTPy4NbFa2+LufQ4ytmJA+48y6a9tzASFCBvoalmJQ8
VU4n7ikj82ZutBYMufYw6nRsopaN4aLNcLh+nsqJZS8oqhIsMlq2yDPQfpuRovx5sb8P4Zh9ijdx
7VxNWgAffHeYELZOAMLk8AU8oEW3dQDlQC61n/t5uCRWeQSKP1/xfTRCxy+L0wTnNrrg4CK8u+Ki
44X7kfjPZLP7YvQ228NfulCB5Vc4lRdfWE82LEKfWrO0txSBBev0z7exp7O/bQqCdwGnFAcX5JDg
KJB397ERZ1VUFePLmE2j+dkTzaMfs+IK0YiLBRiQZnTuHtxStog4kudze2xLk7q5Br7sB1ebtFXX
AyuLp0D0gH7x4pPCPZoyirtG5VuYr7GIYl7vbKZOAnoAKo/NzmOsw9lxZBeXrBdm3/kOmPs9JBtU
rjURmgR3/vOI38c1MA/KGOkGRo3RAsR/d1qJgvHJA7R7dnaKkcTmWqdIYt22r9sMSVZ2wcHGwLIN
oiL4aM3PzDYq5L6kie19yp5YKPYlnapuG/VFJ1Oyh0i1LXFyUoOTS3fe8lVg14GCsOfUCUhi2J3o
qmIb/XlI6bvIViIDKnFsIqrhCcKh510pocg0bnM/pc+l4QR7y8h2vwFwDcFh+rWP8Q6AFffGeNi3
OGLlHlI08BPxFegb0njgY/uPZoVG69eh6ml20flhnwe1+rm4YyrgtzpO9iGu7VgsJxFRTU6y1I4s
zYrzAsP9l6G9qwAwNLwaFK5q2CrgpSHf+/24NEEkdLDz+kxat0cqoxWW1jZs3fzNxKVIJ3TeZrW9
0HTaz8cxmhM8kFCMQ7set7FITIvebGT9M7JUjenwFGX7dEXchmgydVGFJZZ5dPwR3SzC5kWXSo+w
ZpCR4IKdYTH+CzVWgqkY2wxTYQzlEYiNg+2xJTiYtvivt/nZQ+FucfKnTPvdHi2RLiC7oim6J3gN
yj9S3cSD07cWKvroRjojOryltykvgxMNKkveTv8WFt4dR/slM4LEPsaxBInh+8Ir7mekkDLQj4tN
sELMCrvW7oyzH/OT9TKb8yP4TXNYanRpV0z44NiElAVBD7PkdRjMAy2WkvUnZrISwQAb0j1q2E3g
BBgjbHwDqLy4+/XYWuUnTGUYygl7BbtofxytCPuDiPouwUe19pV7jOdxxp3kQuBsEoXZ69Q/z3ZW
kd9jIga/HwIIErAeRRb0vrJBOrhEoJSsHzlfi4HVxoK60jAfs/6uSLdMr0fFdSHLGi3iCoQgrVWn
ruLBEhA+JLKd6Fq3Y5TdspFT0ig/h/ZbDBT9wjO7U13B5hi+Z/2w6cdxLkb91W/J4O8zl8RhO5T9
VOWyUcgfF3vyPkfTXSsOVnddjPGY3JBYJ9VhmjQwvD6AkAGaRSjV1td8cuAUNW0QDpvBbdqvQx2i
vM/6U5UmNnsqBrNmwO1DAsbVWVaeJwz5G2vNpeEUmVlDt8FvG8paLEV5GcTKbK0W2RcnV9GWHPIx
CttHX8xp92KzoWUHkpk0aVbUp/NaF61ZqkMFWo9oWvR3LmDMaw5qjv12zaopjs+JT3h6akEO5vFR
innMntfctSJ6ruY4hI/BBGKAFJspesSJQe33XBeFft6oa6e5lvOc8OVDFbZBnFkHdOO0zej0ABQX
M0l5Q8GNUOVrMvbl9J2Dp+HCAUtlVT8qa7yPGzF4sCEuDJtUXh5QB+QgSLExEsVdldBIiLMrZLoM
/AcvJ2IwywEcP53dbmR2WNJbohfJP0BKZYr4OE2ZlPTSVqzjw86fE6B996413t34nIFNeormbO6K
x9xoPV+ChsLb8oS1UhBRS7fFONaHpex8VbdRVihz4Exv/Xrp2wXNljNoqThtGlH5DAHWSRBoP82R
BfvgEovDR6zxBGlLcmclsq6qNispQ3E/pJTiw7z9MOq6Af8Gi6oMl9vmJVOvm1VV6q76Qss2vUhC
FFHarH0uLD2HqU/GHRV3+7kY51GH4bQkx6HyNbAVKrKmzyEaaO9XL72kDz2Lej+cqCBRKi+FXavS
3Rc9ybuqBiFuz6qpNjkXLxTtiWi7zrJhwUxFq0LIvkXUVjy/jgjTdLhJOtUlw0Pf+75kR98jELRH
CBwI7h0ha7+l1UUDWJFxy9dOHWIpel0eJhOjZ/IpbdMJ1xv7oaqebVsq1WjUwZjZtATrsHBNUvD9
S3D/SFlqpao9p8/4gtGDapdMYOn33O8zRgYj8DEv3ERP00j3kJ+BOV7SpvJmxgLYJuQbZ1NpdNBq
NNT3oXKTb5g+1VP8D2fJwnC1gScoMqek2x9PIjOe5v9JhrDP85RVPbCkyEYajyKaRMmzH0qhoFEn
3XXItBpfJitVTVfy3EZ4gplV9gX0N9tNmK+Ib/OZ2y1Lwm3Z0/2WOzxpuT0VWFm4AsE/qVcWhX2B
FTran3y+RvjZUI371DgHlUmHI7ZUHvfg0MnEGH+NR2tC1CsAN46f5UHOxZPIM1aRJvMVAKBaUp5g
Ln6tHrYtFb6S9tE+OGbWn5NhsWp08yvHrfIt3/+LLLm4JXGno6dfUw0Qf//1/07y2+8BKUjFLeQR
I24gmSLuXgX6ep0+dxNZMWiVbgF/1aak7eInFODtjM7J24OaN2ew1FB5W92CxlStLK8TwR1aKtVo
Z8ySS8dhl2tIYGy6AczBXFWLeN2T3nbMU/xwoG2sXqu3GZwldhDi2tuYeNqhRmvkPBU+uVhBgcSf
xW+P9m15FEwMmJ8CUhp85HTYBx+KlWOxtIneL8MzXuCH66xiyp+hasmsgSyAk3163xbSZleLu8Qg
929JOr3g7yBNI1hdi+H7rb9NaLRBbqLxMhYyZ/QYxfkk+ssNJpxBntsd0YqPvrMz9nTVtzvysYBG
8No5mqrXpGgnLJ8lR8aKwWuHZPd+AZa9f2Hq9o/MtSU+hinet8O45fv9T7ZouX+2A9hS3WlqS3wv
VyRpyYVYVpqYa/K2Vrp+qQw9/5ryqncatxM6IvAlOAFmXLyXncA57xI0g+NnZG59CW4oGIlT18RL
y3DxvOd4G93BoA1nLgcABoBs8Ji4vUSffd/OFucrfiZWW/TlSSBZDOvVrgUK8wWalPE4NkOVDeCU
saUFbAjNl8Xvc6MWfCBpzIe7UVn8/zp6gGh57BNARWDWlcOdEwbSB6Q6Pa6e8HZ2L8XEAqoAtqL1
bw7gVhcAiQMBWXWoS80HWx6HEUfseAzRxKrlMq9wVIXPcREgdjq1wzwLcfELTu7NwHV/snxAvftt
zRaIwS4klFVFfCY/94yaywETtqCbzbYXwsvZm2dFwEItLszb0EPVLpgiIsMmMCLR+iU/FlucIMoZ
ne3TlwS5rxrgVfsSf8NPywU0xbhOQF7BeE3XpfjQWOD4fdUBCo3A4NmAK1dZKiYwQ3i3FuMtkYnG
bxRrstewLrcL1tUbyLIlOWQ/JzspzdLLlqkN37G9QW8MZTlQQ5VnAngpSwRKX/QfxTw1ZgAwkV+P
otj3k8l8BxC+FaVBqCQFW3HmLSCeYJpR6+2TZzuyQwUpKBfA4vthavHnIJFilJ/BaA4suvJs0RpK
FtLvICUowAg/VDBSmA8ZYKyVHQPro5WfCi/zYTkAugCBrKYAgYovWQs1IOiGOKvx8Lco2zCqYhr3
Y2PM2b7cdKoTLL63mezNDCQarICOOAjA8pHRD2KzPnrSSKaBKmxSVcUXxFusr8jLDTOAnuo+Bian
CMEf5eWOUg0d8lVk1tUIwuqXolq5Sl4zyHuGu6JQcmWnLJ0XE/0FygUIwkecaATU2WUA/h015ZBQ
/QJE0gvzMW7BxGoblq+Eh0dPkduo75XrQNoFE7YENHHWwrpx59Rui3jZMvSkZwiCChQctUmSGTkl
pXllE4tVPoIW1Dj8MKKuph6dqXD4NZK3Z6lkD4C4AQcN9PYj+xluhsHt8a9a2z2aIPvfN2+3oOs8
Hqef6D3r0/1neQKJImJiu+6/yIjN8Ruo3PfeBjg0Elu5RbbI7jazJvLYY6Puu7Ia93/5tWSRUyIS
gbu3/9MbHr6H06htdFg1oXWS6rh8sJy2YLr6eAJ6nq0bA93Jq2nf5W207XDggj4RPjKkZeZSbTHW
dxaj/3AH3HK/c9Gh0/jl14VyXeFIU1gq0dNbxTZ1/UZF3U/SZh/EW8ASb0Aj+BE7GB0NagchF13o
LDuM7ahmBgJtYaMn2+USYzYeXTx31aXtnsZBtYFrUDfst2V/brhoFjhHapZDwIVUJt3bjIfJh31N
UraloqtzvkzjeOT9gN14epsQ4MB70BMwCcL3ZksS9dc8JQMt/wX4elfQA8tBfMAKThHciuQfsDI3
6CEAr06fOFjIuGuwRgJ2gwcL4U5F2b6DBgfghdeuU/u9/0t193ttt18eDocF/POhl8f138Hv2gZI
QBcKqOotNPbAgHEXqAOwk/58qXcAOnYTmI4xrgXICv9f7GX935o0vhSqZEgl/7tGYhHmuVGSZdk9
rOX21V0VfH+otuvxhOdMZ3hkv4Ljn+/ldwgBrgBYPxAIYvBoh2Odp7/fC3MkBXzbt094fzTCWJcn
e5IK9jIlx21G6vxv8/zPC8LqA8BBUe4q6Xw3wPv74AXXMdglMXtUYcJB0Qqc+Jd0FQhzv3b2nweY
7LDd/6D7+wiB3caQcMA0CZ7H74HMMPRZO5kBRdZbxPB820H7tYDQKj+FbCndqZds0x+sJ2sPIfG0
x3OiERqiZctwHv3LHf2+0nFHKKVKSMAIrcDjR6vu9ylYqzjydCXqcXjbVB55HfZ4sAIkplMHuv9e
J2R2xc6sCA4HpBYR32+kl0TZDUoTVPanfCRzHtcBoWVtEOoVfh37gyV33UpSohr/1s+Sb2H2z4N4
/xjx4LKYgK+L94OCKf2+y4pzV5k0RO6OL2KPTNvPREgu+WQ/rFFpM7wd4n8PdYG3ievleJnfT4OY
ovgpev/bnqEB2Qh42fbu17EXWq76OgZLJ58h7oDL4//teoD8dxMtbAy4mmT/CAfEMyDRruvv3o4l
JMn704CWG/tiWtR+YPz5gnt8+dsyxYJA+2l/6zd0ieBGvccz/bqFTm+5uKBTpEXe0HGk5EuhsWH+
bQv+81J4dHghFUjkqPQhOP99/Y0sHVfbFu3FWyricqAjWEcphLH/1gJ/11vDt4OhUaEZv3vDVAUi
6+/XmmLDWR9k9S3uAVP/2lZpIfZUUZNxLyd96SYIucdMp7SmekCnox6Qii6NgS6cPvc+RhD882z/
ooj8bcKBYf58JxdgzJ0wAJe73+8sjtEvoh1fznpLY74c0zzsLAmLtw3Z+a9lm9Bob+alBeZb1SNY
oUlRG6jpk/EaWQSoQW0zCwlE6ibNgInEDyMDpXS+WJGz5PMdC51IwtqwFK2wz4sCf7aFAUKaTeo4
DnZLDbTrcbFA96JzQIA3JCQzKR6qtz6jKFAkkXsopRIVbkXLXQUqj3VguwGr6UEhuUABRLvxMEQg
qU2HX4kTjfBnvBZv6Q4qhxKHWPEzvL6VQOLnbHo+pjhSULLu6QkUThES7RmvMRvuptRiupH6FZBQ
kWXYk8zoLeeSaNriucWyTDZImBYzJlsNpU81dYdC0qG39X+hGIXjnNe/EqyfmR06fh7zu6lyTy6o
cgSU6hjQWnqU5YxLjgLVjruK0UXp2mYII977fkafYeiHZ4J0vCJ3xWoggbrsizjaQYrFaeC/61t9
WPl1IerAhR0BBwMZouh+1D035cyayM4t7AJqRcBqSh9gvSCpP7YKQUd9zNfKbfNH9EH2Thty0zgt
7mazoLnxsZNAwUHQphloDieuVZKA/5ogGf5rRUm8lFd5EXz6BeIhCMrvstEz+WGCWEmkx35aohgV
Osz4IQ+ETQh6/MdpXvFsDz6km17rOAJi4hqkjEleNmu2Mn8jqsUsW402ue928X+p0a/teLycs3gw
/rWIR7HyA8tQCEz1SKdRf5qACEW2hqJlbwX+ipEKffq2uClHnCf9aYLYE+K7X/kfAPk9f10nsx+G
b0tj+JmlTnQQKCV1BaaOrJ2OCygH9dLOFLeRCpHWXkSu+ojDZS6f5FRFwwm2B21e87b1T/na5f1h
7Tw7d5kjF11MtstRB3cBhGV+hKQxbUKV8zvamSEGlu30R4ZFfZGBCA0Japby117L4VMbd/MhVAkY
uOVAzBlFOKCudMqvSxl/mQW24+RlcVPsykCacY6nG0caXPCQHfu5s/dbP5j4iGrBHMs1JhAYLsX4
jUv7lCaZvNZZ1F6PUCsc8wXQOAgy7YWbIU7glS8/UMkV+Aay+94tih0GDqY4pLzTIWeVuiq3dDyt
bEJ3epI5vEFEuU7Q90305PGVlyXqxFcdZnsGH4N9V5UYziIkw1avVZ+feB/PTzJDzwASl1hBwEfm
9tmHrfw6QAQJiMGOH32Zdsc4NfEVnNF4V89gdt9kgA8hZl1g0tZT9gGgJlQz3JDqe4IWFOqsRCaP
LoUA4SRXCBqTZTSPi8sAhCAUHJY12Cuy6FXU+ejLhlGokctPHSSO6yWYEfbbkmZ9cpytNCi/upGv
tYNg+EdpcjoeIhbpq7ECTeKQJab/EBykDzk4BNf5YhIFjjmfv8b9Im8CzeLrpUj2FcryvbfbOn8V
kGbfxlS4S6Dy0VUnCJi6JaLf98R7MtXbBjo4ynkZffZS+R8qikKTdsn2dVn6OQXTQYLWuG0LVi4U
86DxJrO2UHx7Ea4K26q2Bru3u1sTikCMUq9xngzkCmKqQV7poPQplTa9zocx1ECgX3K/fostY3dZ
gu3jFmsOgDzjrm7D6OgBvjHkmFEz3Ume6c+rDMgVY7Td26W2AtwM0dCuhWtFZEn2FR3zuSbpMJ1/
kq7TeDQfQjKJDwtfjWiEMe2z4qv6pIMc01oFEO1ZomVf97g/dIJLYIHYeIFvTRZK/1ClC6jo0+b6
r/0otxrNp/EFLxZTtZQu+VChuXEpU102kImyq6ybsq9LWYSbHn0Ih3ZIZnFRZmpmI4VK2bY3RRnN
sO1IRPVVR0i2DiXyxr7O+0U9FL6As02qiqKpuo1eGFjsPIA/BM6J5/o5nSd5drD7OffSFV81Yc8e
9fvzpsatPCuZQempxvbHigk5c0OtPSI9XZ+MrnLobzOFTrIA1zvmUJMWlYASFfkx1Dt0qZ6ryVSv
JEjysddsfnWb235YLPCDo3N6m4HwcI5xUhxUUOYJeW9U535yN5FexJctnqczGRIGxhhg7ju+xhnO
soCIFPcdOPkmF8UF3iLIGrlM/VnkVj+Dc0Zw/y69SuKJnPqCLJ+BF6qHauL6IlmH6mkc9XbdLr06
BoqQi/J87O6mLDZX2mb+YVqY/qjLMvtGhENwSNUKCew6YvMAa7tPIJi+Dpr6y84HMgNPghbg/6+A
gSqdP5eAdN7ULzjw2wtsNnq7JZEBtwrClwGeNTfovMNVyMBw51Bu60Sw3vV0+ql1EWgNPLzXuUhj
sxZF/7bd/I/EpY3G+SM0d5D18HYMR0JFeZGgF9k4uWX3pWsJOgY6+h6xFNw4SMCzrauadQzIwQ/U
Amovb0ROHDXHeNZiMPUA36MbH8n2AejPcBdl6/QyGP0VfwOFq+mSF+gV4D9jaX8HSQNoobmEG041
y/SLjRi0KAP38S0oSPa5S51TZzhBkKypeEKvYcyjy1MVj1N1NfJSHtBfzrbaoQ9/KKttpLsrQuXq
kbDpbo7AQ7heI0WhNipib/SNqhwaUAkEvP5yytR4T0IWfaBT1cmmCJrPR15J/di3nYPkYJhXfj12
Yu4OkZ5yMDUZS6IzlCLL9riWcE3i5z31iA87xX+YBWZt9q24EsAKYOOQUGQuMDeyzN0CxemXhtik
/ejpBvHUHA/FDWiELDn4BCnitQFAYF7yDlWpRhzR0uQFEqd2At3pwpmCXuVpiKf+40ZWlrp6DSqu
7FWKYBdflhk6FWc1rJM+QHCU26cqagWk2Wk7VLrW0BINAuYOVXjqCNg88OHKhg/zmkTb2aMA7puY
qjS+8VUfpibV6C/c0gHh9ADi3gbXh6276lPTNXBFEVcmWsPS3w9rBA8egumf4jAegB+NYmePQQgz
3huT9aWBXVMPDzAA/8uM/VCi7drYZE3HY5bYgd8Ijq5xPU6An5vNBDXVZFzRkKK2FxdTl+XzsfW5
vxUd4NtDH7pwQdosKQ9FGXMKqK7XyaVotUSb1OZ0rVOPrnwBT4a7KK8CbcaeZUsNcwUCiBBY4ksi
I/3dVUhNiJZwUppnlpAjfFhSmzZI4Xg0N+AMgCLnoREvHtcomykSM1uu3dAgkhr8whxHHd4cCDwl
6csjYcunvFUQAR3FSBPYlsk0zHl+m0SusM/oMY8wmlJl9rV17su28fa55fJLW8kcqnDlxycPysmR
lUyfY5wdMWJEodGVo9v1AM3InSadPTmuq0Yqucmagj0K664xH5/0NBQHKPvW2pZdhvDqzPjNtGw7
0XlAd7EN7BaNzzJukrB4ddhw1mQP1cLJEwWvSR86BwgKywHrpQZNz3+H3lZ8kLCwgL0B3Klulnma
n6xaTHu0oXXsEmB2S+toDNXlOPfqAGngcBIQ7TxNIk6OleHztWB5dJuKkF2nEr3UuV3QU69QFR3S
lLmvk6X2vIU0heyN4gw+QPwIaZNMivkOtEZvLqX2rK4WH4cGXih9kxWLk5DfjQzUVvA07eVSYHDH
Fdj708bw1nOGdrw6wzfLHTT2pK+3Veg7HPI4+7tCDIeuR3qBW2CPOHQgH6RV0dhJ8pe+a5MvAATD
CVyi6jzH1XiikvYPUR/rxo0F/xRP4/PQg6DWom470ZT1n2efmnmXzc6fScz0lYVYGe4ncD4omw6Y
7RWTKQbdxgDeO/h4oQYn9z2qkivnk+6b4IR+EaxNPomE+BuHhvIhl2q+JECyX9ATSMUe0uDsQfpY
3RYQISJtRWzc12D2LRN7jb5OEGPWeUiX19lBaHuEDxf6s8C45+ISHhq7+5rugkELbJuBYVLfJw0Z
EEbqIur6/HaQS/rKOTeiTgfcQ93Dda9sBL63ASqHNcFXmV+OhU3pARW8g+Ipwul9NcrZ/EeiaOON
kITEX3Dueg3RYendBTRVxcHAp+WiU3n6vNMZTgnMu2zdrZG8z/PQv1pXSpwOKDxPs2Ugac0sJzfo
KOprCcOuodYtMpqbsFj5KlITumYB+umgox3CN2NW7BXsSZRpVgJc/e7QTHM1GoXuOPWOXAE7h5LW
d2FDLg82648MzFZ2Gik319mK8q2OkI2Yw8BUlB8jNYKKHG8ufzHLMHym0oVGLGQ5wP9QxXfW0+QJ
Tb+yAlkJKVxdGFjmnD1yqisEv8kfg+KwIVQBkt4a5BJ4WRDuk6ixbCcIrmOcy6OWDsIHEGWwiJqM
j7zPhDu1rkCHZxRND5czpo97FQsjl1V1KVJqMrHt07TYSdync+KXA4oKJhDRqmLeZKMT28KHKYrT
fsruC0tgpCMS1ZGvA9is0dQ4ONDACAN9PBHiW8HnYq4aFNsBBiJ24+NiG4rzNl8PHG21Eg6FIJln
62FyKxvF9VoyIDrNYlF/yYfBAbQidQD7vLInbaXqPrWtgNXcwWOroLsDkRCZdO0CXJbMqUWqNl1a
bqPxr0UtweVHDlrWOB1zhRbgE4tTtITOEvwtMx30mkVxD8NDKfAcsggsLig7rUVrwoF9j+H/GKOK
xpjHpZ/WQyV5yD/lOk/50xuGHMm9D2KGakds04QFeQ0v3J1RABrD3p7BPtzo9zZjcSjOoHtv2G8q
Warus5WeR7ye4A+3QbwpWO8hgdQIx+bFcuAJ5Y1BPhnu4r6K16yx7WKVOG9ouuFp4cTr5/6VlHZy
Iyw2jV2na2IxvK3uZpA/lt0JhIzsiZhcdhAbgj/bkavYWrXOoEd1BikOSodWnaQse8TjyMwHAXLU
bQqOGTJ3WSFiQlyJHKrMzp2h47pKgMMOAG/XgOllB58d2ylk3XCUHkSgCtDBNJc3GzK/8siioWBo
zjlWSVsnmaqyI103kp3RjhxfZGmH5wikH1h0znDorjOLvXMECWb8Hk8CSRZI+VyL41wsEB47DfpM
qLdUoSe6wZLxJ/n/qupa9wAM110Anu5uoGsmjUgLe9sn6zoeJRnBIXMV+tMyGp76Knh6qZDB0ZpM
cs3qMHkBM0C4BTQmlNJP0Aw58V1uMYMeW0NsXRc4R+3BkG19XLrIB+QH0XBEAooCkfUyz8+6yMx4
YGMZXqONhVXWSetV8liKTuQH303TNw33EF0vvUNlMG0RFLmx7hN+RDahlwvLc+G+t1HYAReIx9Op
2QRvT5CPORadRpuU4AylqoKWOoZVzjFb4+UigR/R58ENGfBKytJ2boAndjkKVLoud2NZxPaQxrk1
n8DIAJuj1hLkvwZUE+WQHyUp6E7Atu5aFN4wZVBIw28D+oAwHSSCHqkohquoXeC6AD44NB+g/MkR
jJJ0tcuhnPIKnbLI8DPkFHgwNLRRDWsudaHkoPrGAi973cCjwNpg1QcbxTPGuclTkcjwsOJhw7eG
ldWxB+XjRwROFbDDXrY3EcLw8gW1pecfaD/qPekiaXeBDKa40hnNu1eESLKeicv6x9kTdgv2Zvu9
1XD7hN3iFsCiYxbAyLZ1oZZd7J/LkNsHGD1xDAHqOjSt6TgjmtIRGgqRV4+7Uy09VD0ktAkwi+7g
Qdn5jycZ5I25WLKLKYNyXXmdPylYQsCDa4o/FXqB2JaCHsn1sEE4sGxrDVnWegepZ9odUrs4aM2G
Cbz9qnOVgzWoBmlumTawVFvmA263GnbGBorhRk50TU9oXKH9GxPoHQ+tIw6hFw5sAGGMpGA9knZR
SAqmdbklVtqbNk3gwBDnraQn8DPkRx+oARnaTBglSAr0S6Z52dYj8u97Fe0J7wKHl6lGSr12dSFY
BZaMUB0/4EDvQQgDWvKwjQAA6q2Q0K4LB97fgcRjd9xUwN+0OVh+YLOM8uCI/Asuo9MxZUtoYAS6
fqaIFu46mEnLw6Bc+bjk2lhcLs8V6oEOINCYzrdkYOl1yQdBwV5i61hrWKFeRxFPX1c4scA9QC4P
oBD2Dahp6VeIdeyE9get1qaDMQa8wHzWwYjTr5CLD7o07Gh5Vw6Iv5oM132SrjlMbX3+EjEuwx2A
K0GABcyw0RvkmHzuKhAx6hH8kLsZxBc4Aft8RU1QpRBbKBbn43FMev5R5EH7Bucmsjqk5wdOtCr3
eSvuPYERFWCXmd2V8D7+pED+aGtnh89kGedP2sAUgeN17I8URE/wt1qHJT/ozy1MbFvkViGCO8mW
3GoL1dEC2OXL1NroUvfY1AfdCXpvdkNQk8MPCwW5uAEsQC8iFpcvAIw7imXQFq8y3cjx/7F3ZjuS
G1m2/ZX+AQocjKTxsTn4FPMckS9ERkYG53m2r+/lmaUqpepWFQTchwvc1oMAKQb3cBqNds7Ze+1V
6MP93G/msRia0QzyWULd22q9QtFT0+FxGaweBiutnVB5GgenKvOAWdjmXN5j4s3Cnt5W2LPURdBZ
9hRxfDEu6q1JkSwuxmsab+urF4+G3w6TjqPTLqJKljEw3hIYsy3GJ8lxf2+I2HhvEMa/6vzIGZTG
B4cT4RUrkLxa0R7sW0he/iqnr+imx9t20rfYl2OjG9wH6tZLNMhUvSGqPc+DvqbMGKwQiM8FTTTt
cunM/iWn1xHKlUKlg1Wt/DU1mmewD+IhTy1RBdAetGPb1gYTOgSghWV92yaa/31UtLSD+nceUEU1
h4zmMVe9UtA2VXvfi6ER9s2Ypx27/CDlWTLVd9iy0S6sW151jBqYgzY3YkPhs+0XEwuJGVqNvo7p
UZ/SKldH9OXb+BRn6wLtqwZRcsgbCXkjiEWvj1ooZ1ssPZtXgciGURuyjdwzMkcP0QMaimOj1DcA
MIXT6+tx2laamL5jrvZOiHqRX5y6HtlUurYo15J9zE51cG9zjXwi1DYnSdDZCKRfqKQ5xiP22rBo
c9Ogrhc2CtW0bb7rnba5Q8icFf1gNLTLVqQMUjOI12PYJvFZ284a7JiCJHmi9O5utiSU3F1mrU7f
PzcSYEweMh+W1H04mbI1v87zZpiacFhIdTIivbWmoXufCjUbm89vabMtWBrBkcxXbcrOcIhxb+Ze
QMP6/JcIJ9G9cp8m6+x2L5OWKBNSYSwLvoZE33XWC20cqJcv8m2ISydYdU+68+7fT+d+HS4zNHQZ
02Od9Ri/IgI/W/D/qBHI7A1nUpK5H0XTnucZ1U/dR1V4JRdca5hK/Yfp668j+fMr4uJmVnm2DjPx
PZMC/viK9ObkqGOX+F79fMX5p6jGAkXIZH5wUzGhgZv1VcPxkeXMBH/+yX8J5vCvCL3/14gP/w+i
fgGNcXX/rgT4J2AbnsL6+7cx+zaNf2RA/Pyx32ltxm9nGBuzLZM65Mxm+AexzfrNRbuqM+OVwqA6
QovzO++XnGybyfSZMvsT5P93oAORzYBJMVFDgDjrRjzjrwAdxI/V84dRM0R+ywLIjo0Oi7GOeebX
1WWbG+7TJpsPDW7C0MRrHqWq9gJ7HF83p3iXwK5p16sxqqm4giJ3Bn9dt+IkjaIN9FE+ylkWJ9iD
xdU6lZezPDe3NOfa7HrLp1atAZHONGjPx0aKEbUTVqWHXYJlhqGjt2s9LQs8Z/IC1zPv2njWwYrG
lP1CFpHRcaRPDF6T+cIc5EbNa+qdHubF8DqX3uNkg73u2ubMNczfHa3VwxKXFxWnosczu/2xnftX
Q6ZtoOz5jKi1tQhB4zNP2Hs8Ve9zz8s7dvtaNtlnk4zUkozeA9cx74xUQs6p+XtwFdFN7rtXx8ix
KvRu7S8afx6xBkwMKbfDWXOPfS+PyHnGKB74aODGgB6qMAblxadZaCAtHT7KRvZDqHf8Ugx3li+K
5Ik/gY8BxE+VDUMY93zXrPMe5lZoUUoTCeOs2Rxy0be7Bp1y6HQOXy3E3SKnMTr/ZC6osjOP4lSZ
DmzZjY+gZTIZ2aOh7pKmvPO2co7KgZeECmlf2AKsK+BHM5o63pDVOkWoq+QJyRMdI3eSodfUn1vd
NYfO6mlDxlsRLsVmJj7U3G9xqRl8Dt4jpOsxsuqyDQbIXsH5AbcTo5RIomczgL42PNJELGhzO4w4
zsxRKid1WCSfngWMKlxs9ygN7fHHIsm6DV6X6IawdVkHxmbdVbPkWad7jByNOTAL/kXn4m7OeFNJ
XoijpfXezsipOBrmBSfXG80IHCqraOR7qaqus8EA5tQMZuTO4I2dGDqyMllYU1m1KGDta9bz5+px
/IOvKP1yyd6Rw3DtFf+Vx7DW8fLW4TJK6qi54WfOaQqD0coQt5G6YkrqBVBcX39c7wqyEikLLCt0
j2qXpCwZnhRc+o6D+eTI8qQbySc3Oava4XtlyuqULksFFh5S4W7cnkos874jKeAN3gh3nvTntsiu
6SgfCXl93BRXfum4T7CzxqcF1ftV6nJ3eO7w6tLDDhzEetxwLCbJ3fjjw6hbbopF41vbonpHlGtG
MU32U2misIbZ30L0GkDR1p5xz8G6DTAV0rDvN8jfY9si6zUJygCcFVa94COFGxUtSTpcyEFb9yDA
jEuri7HPjgpGKtMx/JUWYyGIfPXUsMpqvrgudXElTW5UKgaGfHNaRsWWlJHOfaKXc3Y3p/b1j9sL
4p066Ci6Ob2WeJ4auZ61z42vV1xukXrFKUn1er/qVhHRKuQ2LGQT/Li2WsWfD8330sEJwBbCEqhp
agXMC1sKLK4fsla1a9re2w+JKCL8IN4OYUgZUr23wY8FcF7h3OJ3mVCM8Ta2MY96LRLKU4cfl3lE
l8d9wDJa6QhGc27EX9vM1g42jONAabwWdbR2wHPC7kVhivyNS2AUnwnQBmbp3D26xt1c4dgKzBo+
n95P9aWb0dexV3svl/xdAxzla6iUL+PCLCLkrVkwKR3qv8192ijbuNzc1Nu5DosM+lx9CWebV6/Z
vqiPSUlnczBUTa9J7L20RMmgrfwyY5kDMVhO4I66Rcce0B6gh/644IEM3Zqqcc0q/aA3toXIN2FT
TAw2t4VLpxFLsI8n8y4F1blXEJX37chm0oqZ7JGOPxsnSoZB3OAuctvmUEl2sMqlzvixN5keFN0f
Ny2N8Bn7vPbI705vYffoYW+LO3PLt70DrNq3R9qDRb6wmLq1RfnLYKwAAAitT68vV0es15NLVoag
3mDYxCufP2vwoUVYVPxKRn7eTtSQBQFhD6EmbbZAYdOagBtwaxqqCml9lXsZd5+dy/+upjzipifu
IWM/EVqZ7bAIfJPoGSKwH0irOve5whwXFVp6qy3TtduMuW8tMjlt2ZrkvlYOpRHSgkLhUSzETtSr
RsAFBmCgNmfrBvwK4URQuAcMBarPgVM2a2i0uWcHtO8e7YThwCCXNr/a6OqdMmyc0qenTwOZ/ryY
wDDSZU+bbLwFW+LEiQ9eLXF3PR3NPNgKtCXr5vVDpETaGigwO+3UxtNXWnjNx+DN30SmN5OfWGvx
KTtLUw67BPVdwI2xHCjNmx3939VrmdPBqWlzJopVLmYtTHgUhRif4ytvaZS2K616Ga4LjL3usfYg
vx0wQo3a64big2iTZC4v49SzRr/vSwOu2kYn4dqeHRMwn1nH2n2N7eGUus7jH45itz9PMH+kMJ3P
4X861wgHhaTjuGc975/Fw6WHDwCvyHRws21DR5d+ZgUPF6uWjxPYepYVd53IWOn//nXPosF/el3G
feiwpO4iLfz1POVtwty8sZ0OxvJjs+MetDKg54tW+GtbfP77V/u1GuGI6KLSPkvSTbI8KWf+9Gpq
wXuZqXo6lBsL5HwS8IpYi7Cp6j//rr9UBPz/mPdhYafmU/3XVcDDOSnrv4KvxCZkNUref0Dd/vaj
v1cC8jdYALp7FggbZ3bF3wsBacFuY5hHgY2H+8dX/lYHED9J/xV5nckUQ1AssMqHvyVzUSIgDbJd
G5WzbVKb/5U6AOTvn9Yt+SL6WcTM7wQw8U/rdmK0U/d51hyormHQe0BwF3r4mbdPz+QTpzZR7NRJ
Lu+8zFIQzbM6u14cGCpzmUoZ9tZkPOZxZr04SIpusUnUD/PgxNitjPW2VdbSHlz6AYcWaS1zVD6j
i0ybG3TLdUNncC2cKqRjTrOOMaRnXcpSS6+J0uK+Ybu2TpPqyi7q6OfTp962xQiKyUlXEnjy+nOo
JnRc9P4EfIdBwH/L19sijQXoOXw0Ef0M69RDTKmYVNt1HiJENVNCTgZkhM3mXJnwXttgNGPrODEw
wvYE38NbM72OVloRb3rFmwIXE4/feRWD6AvBKSmIp3rglMXUKeUXl1tEQoB1JOvA6QPc200RMRCw
ERpCeY4spVefGRf8YHOmvCWraUki1Krxh3JsRnIFw7SXVmkuv5d39gLKbnipF7249wp9vUW1m94s
U1w/tmR53IxDP28Xa4eWKMTsxCA4Tl12m7JCbhToBuZ1X6WtvFsL3lfnMBn1OZ7EFa3jjCORQIV6
pzLVfjESKW/jssFHRD9NN8KYXkQdeuXS7FxZDb6t3COysPaGOZ53awMkSy9zejOHgc9vN5NkcMmU
t9urNF0u08kzd2s6Y1TMbOb0htHJO02wWnIiHnBPSRtsdlIFVdwbjzFBLUdGsBYVZCaO5J80N0Xf
MS1TJEVFjpsbJzGQktWVxSTCzDbt4aC0auRvNqydVWfd+6Kq7u1MDntpmYNZgacA0Zwh9sMHnjQZ
oW4deb4tm3e3tsQubZvwHkwSj+5WS5Fl4q0YiwOqwy+E0A0Dkk7NxgtHwslXqQpGz4PhXbaMBZId
j/TkJNa8zg6xyzH3OE2bue0zVGyXZqzNCypQt4osfZU1liji2sYjoxsbR+rSTvcuiUDFZWqt3m0r
NQNZXe84TzW5dFcpetwlYRLOxNGXtMqUjbKlV9Y+WTfdi9E55wt8GY0Poj9s1IzyrYN8DS3UW7qA
0YcVc33OqSzAI6ZuiaCxyR0zD2VOB0RK2ngaHXqpx7LrtuzFbDG3nGz+QSbK8nl140R72JZ+oMiK
r+g7zhfZPA4vaVddc6RKLsuJjvC3HMj1bPqmxQlIOyWV7taha5b6k40depepDYGQGlUUo+Pc6ViF
/dHSS4xnyfKcjcw8NC9trkik6Wgrjvf5ZKRhVrag9sgrMRgVs4aeSXJLnAO3t/ZYJ1a8b/oeBvhk
Wxy0sQy1CCdMeq1AnICnmkPyYde8h8OmZytKycmcwm1caQdKPT82E+3PzavvG8XANB9iwoOYh3nQ
nk4LHqbIXel5iJH+JuEa+wUk4oet2GnKuA+6WO1XaeT7LTMNZESji3dzfRjBOIYY7/ZEqtjPnA7R
F07ThL5jam4Wqd8bwFH8uVdctvNsMhHM4Gecf2wVTrKLaw5agNIudAY/3/PNxYtnxm9gbZbDunTl
Q+3M8iafGwA15zmnKIf51mBuv+vg9yAhSLe9cNR11kmIsqj+gjQdSoB6hQE3g58yiq0IMrgNbVhI
9dbErh1spXuj2v5qZJLMdDidA5jMKBbiGl2yo+lXfR8vN85Q0kgg3YLEiG5fZ4aMshijJkmSpPfF
9hA0eEkPqmkyGsCzdsqrDEVbuc3+5CZfzqEdYWKkWVC4G2Qob2r8cmz6F7jWy0GvkvEpn/qRhbFo
+6RfP6feKfdbmm/R2C/G42yY8RersLXKX+NUnLETFedpgguOk9MsxcGqhH1RdxksLpyKmd8mDfOC
qRAnyTg5ONMg7qY29fYZBCcw1DSoR1tUrApHudfb0CH6nYlhySPZZeO9h3762esY5VjYXCOevSkM
dNm9103RFJh9s+IV80C1M6a596F1yl01jAhy1Ny+MbbUX7w+0aIRc2fQQIO5rqlzLhBQ9YfKquSd
xReuBmfVbiBRwZDoKlRPXjftkkE510SzGXQh1rEwTghQkkuvqCQ8jZpBWDlmk8uk2kITS7tHhWJh
MGVjAQ9m07CuLeDkOJvSFfVLW2d7l3CbPRIhWnE9LSLgGABQIDM8j60+vLDi6i7MpqW90K3+3onz
5m5Vo35t5UUdSrDfxFGxDMSy05HuBKuRnqMgYbTMg2DgFLv5d2sQ1fep6qmXcPfj9BrjxeY56Gyn
mp6oFeRbZ4eOnRlPTTrN95Tn8oMpThK1BGRedrH5RfOmz4ww0FfHpAdD/Ak6DmE/1QJpFvdUwRyo
mGm2sM+prYufkl7sVyv/EiP+xixi7wFIjL6KaWNY2fa6zZuHjqjB/OT2X7sKmPZs6cciXQnVMsz2
exIjAClyjYpFWvlhNqe6CUy1YWF2YuO2HBwGPsNS3NWGc10nhPlUqp+iajR1dHsJqQ8B8uKljQaj
UtcJbsSorYaPianf1oQcpThfZMpiLmXN5cE1IPTbKEjA3p0318LuzoeZTgaj6Oma8pSLUlogX3Eq
PGqm04TW0ulfUtPNDg3Yiu+M+u+n2fiEcY/3PoMJr7lvdUmWaWeP2X4tdBTmW6yg6E+Yuy1Q8Qnz
coXmkqZKzN7ZttEMFj+UDIYP+bpVR2tujzb+MD93jKeMOc4lABOwhpljUNYO3t7MR4K69Hzfz+jQ
m3F9ECodEEelNS3KM+c/Vx9oQQSWp6l5iPFTB9kAxsaPK2sLKbnnyHaakVniUO3WCS59r8lvcWK+
Ggie3vQOOBoRdmVAEutdZ4ysK/tbZVbGMVMTCrs0ay/aem4ups787lZLwLngY8CImoYTbwluxrAc
ZEsy6iBaQKEdqqZZOumeE4t7b2hbEhKik++Yna03aEDiW2Tap56L3pSANlId1fUgAtttWaKGTMIt
Xc2wN3Lj2mrzJ3y9zn28pnCFlswmeNVkHotAqAlyqnN3dvjrksYXPNIvtW5wwsFREEyy/fmw2Rn1
DeFDSSAWD11h82lnyaGDyuGnmn4TL8ONKtG0p+NAfxApcFt96UsPM8GwPi7DdNsa482o1Vec1lCT
OQoE+hivyEKngjMgNi4iKFIfERQSQtvKEKtjXrAvSVOTl07V1UFKKJK5ubRutKJStyaiqosf1cz/
Fn7/IZLZYDDz7+q+/y6/vn+tfin4fv7I3+o9SZwjdmoD+p7xM63nHwWf/E0wu7EwcpqokzFz/n3y
Q8Wnoy9l6KNT2eOIYhr4e8Wn/2ZCdSbunhKS7O6/OPn5c71nO2fzscHo52wz/PMcMzdak96f0A6E
MhDZleUbiTr0b/5DG+bPDQrerGTvZ7rF6FLSPv+1HaKMge6xmrUDbmXjEWwWQpFJlzfVAoL1PwxK
/9x64bVAkVqQ99hOcMedEWl/8OFyLUC0zFZ82IzGu9Gdfr5ybAOHjaJ6ap2KGu0PF/z/0GMig+ef
PkVymKm/dSB/BjhO49eXXIvB7gwiJQ7Z1tOEi7tmvKTpxH7R4GOwkXQs3rOOldrc6fTC0NOWMJD3
HGXMet/ZyUTZMYuFMwCP8JY0soPXrBxr6N3p7zWuWwYn7NEoirz9ovpsXxG1yzlsrU9ISaq7soCU
Wmr9+GSMTn2CT9ruYDhn1/E2Ztci4ZAZWkmd7rcOoUeWDFSC41DdmUBAvuOiU89pIfpnt02u9GnL
osUt62AiieSgeBRfCUGXK0hza7ozh6n6VJZqbijl8ydTJ7OtJiRkR7e3RoJTzcE5sJZucQxWVXXm
Xs469mc4jBHRjmTDjdZw4Rpjc41QDC4KoouveploB+IKEIH32nLoOKMS8rF6scPQ32y+DRJuu6Oq
FT+RSidf72iy+r0UO30w+7es0LylCNe0dwcat9uSLMObR4m4DZdp3eY7t3ZRxC0x6zzQUzDS1L5V
/T71bvuWg9h6yb3CvPfQFaTBog/eRy5hxvmwZZjwVebGERAh6LrrZ4keBzd/+l6kpaRJW4vyhmGF
ZM6CluLShUt3saELfZabgggaZz2y8rO7K1f4sQTC5hsoL/cpHYUgXvPtPmUixrFC79/gI867ZtXH
nZzJjmb+6FQffVWldF7Sb1uft2ECn+IiIRAZ4aCy0yoa+HA4SpRXXVmpFzjX2h2lsLrUFSwUf1iN
Ak38rGthkeWx7msN0A8nI1oUaiKu5nqIrC0rLvU8mT6SwRnfC2PLy0gliuBsbcy8Ex/BANLN+daN
JQOLpb+uSx3Rq1t+6KTeoW8SZEmOq18wwfQGVDtd3JZ7rZUcS1HiI1daOBMT20KoaEZ1144XudYL
5qtjAhNAl/lX8AMx3+x+seLJChECb9iZnO4+Xkrz0kmHW3tdFlIjpStY2tw9K2ok4OikbeTG/H2t
CLO2KWyvIGqqd6JXtoAra7+3mN9ukG/BHFDjeM/hSQswk953dI+iyVav2tSTOK+IUTE3NVxrrlLR
4pFcWdceeS2GN++2StzVS/XiWnFjHjIcALPwR0wZ27fayXCa8nhGzOJMOINLf5MtcXoK+WZYJFUB
r8icKMG2snPUpVzKbT2Wng50Pkjxxuh+rCFfeeboCZMKd/s0EDGltKYLp40c8kcBOSoZS58ulpyX
R3cb08gzBmKibYTiuGZi2AK+3emO742yrvfLrBz3ddUEjD6AFSb6eLnQA85KbZO7IR8yogiTagTY
VCwquZ8L+0zza7M5uXY6XEN+U/X1cpugr5eW3zrdkF54NDSoPmA12W9mi+kKqAEd+zRaeojozzlE
IHuHvtx2P9wVabmf0mjRTgWR6lP/UFQYxJF7eUPxptlt8eDNFVlGes023FSufZj1sXx24007I3LM
mBzbybGog2YaV4uaia63NQo5ezy348y4uzTW1T6Ylaa7SDI3tH2V8oxHM20YuQzd+X+7sUMI+zYt
32g/0hCv0QvsMNpYx4a8cYavApF2MZXi2A56fUKC5UVjNak6IM4XPS9WgeaiEwJLkEsbdIfwoAmJ
oUId3npjUA86E0jss6jt4tj7gj2rCjrObw9qgLPp27U2tSDplorOkmi/C3REl7yRLNkV0IhwEXiV
CgGOlWnUw6c9Yq30bko7c76W1bmFaGF42MWDW91pS+Fiy2SsWwdAfPmarY3VJ5a38pmh4XpbosSA
uqmq5iGpOEL7A8cIyv+GYGHu2/J/2/8/G/X/4RRo0v6nVf6v2/9XiLO/o5j85SD4t5/6/STo/Qbi
2KJTT+fNQDPHweVnoAvegN/QkHlMqBzdotHv8Fq/a4C83yxo+zbnec4zv/T+hfWb8DzrTBnW5Vnt
a/+V3r/ByfPXY4zuGS4DKxdBG29QB0Xz6zGGxDsPAWJNMJuuNYTgBZxqtRB/MAeb0VjbqBAWziJm
122/WzXmB5HDvPf7upaoEypSbfG6ITheNyR76HEY3L9AOhXi2fCAeYXLYLwn0kyeKhq8QZY49sss
xHjVAWa/VQv6XsLicjuBva65VwlbrQhmh/HjXsOedDjnJV+4Ocm31Wrflf1ovWuLiLcLfehWfAGO
OV7OuSfqJ6uIJ/dyUEALgomDxYRsvbKmj1xttDlNJMixw/bi5VTN27CExNpyIO11K0hda3pbcntJ
6cjMlXZVUG4pv+srt90VXNuHJEZZFFiUh0XUljHh3vilfeCBtQr6LJ+do8BR8eH2Tffg0JE/Di7a
d3PNP8rO26LMzSjx9I5z00xS9D43s8eNgJZbBy9xfuBbrCsinGKmIKuVMYO1RlySnHKj0dC+rsVZ
PqVjozpSSELSrD2LYQhz9GCWFIcKJKPNtFcb7g29tK+wE66RMU6ucSQpoGsuRuXFzwoO5UPr2jGE
hM2U9HVGSwvxxNvlRTn82Pb6OH+dlz6NNDKAmGG4Lp9BO/sdR9ST4zXlxdhiVKiniggq0xk4XRRM
Yy4QIieSQX6bRm7mqPuuTpgx7+Ok6g/wEM4QbHCP5rgctnxR9IwlStNAxGcMHibWA7pr85UxEUJv
vErq0Svd8vzAXWiO0BKX5XPWIx97AmHqYriZamGuWrTgrBmGvTmBwBmOaWIz4AGgSg/qKx22nn3X
LQ3ftksvqugBmFjBr5UdY47S4zpyvJomxKzuJQcdRl7EHhZFs+QMLpB4iwZVNXBLRtfTSOJbSdA0
T0PbXKJSxTMcNtn6teY+klgUAts88tS7sjesMmohfTtrrgXnYJIjir1Ao3ti0LVDhjA8oWHn+UDE
Zs/L7BK1jmSwbW8wSLBIuhnpePP2oJf5cOz6NKVV1eWXHY+9IzSHYjfGnXkiN2lEH24MEbDd3K/E
mp3EVDa7RTbZhVZu6qh33JomTtcnbzO/cPxBtg1A60wd0QIx5pw5a3dkBGBZ+XHIlve+6ctTn4nk
osPsStZbdfY1bfuG4Qidl2kncHcVhUYfEbcjMiXN0/wWBXyQpOl3WuavUPlyOAhNiyVGV74neqYn
TDGX0Ju25EwZxluQbbjrc/UwZhq5bbgq/Nm0CUfG7XLLu88vcpxR9FrXsT1S7E3f27IlpSO1+HC4
2TCPcMail4P4To0HNFXHerEfOqu8L2R2qYx47/WTHuSmesycEevk4J1o1d8jiTnWKJhC1NNRkvPp
JzgF5SyeAODs5bZe5aa2AtcluRLGB2IeeLB4MMSzY0GUWepqCOHCfqffTsulxouVl+n0QEzElYS8
Engjeq5utNkEM3kl2qrH9LiuVA2e4cP/Enfov+uoWvs6cDF9s7ba4WxvTJ29OVQDEZXedOD5/k25
eCg6U/dODtvlibMqbZ/Yyq9Tb8wPE1VIyF1h3IGZupvzIaI9zkGgqa9XKfKv5Xk3K6aYgE9JB+ui
pdC/z8zOOTXtudMHW2/XQj16cztMpCRg+aW5fqbwcg7gDqaAo2KJmkRuga3F3omq0IoGtvW70VrQ
xCjHOxa5ex87/d0yj/qObUJeNDnYsGBg5PnCvoKraHZxdrXWiOrbnPAqj8W4x5Ro7/Smm66ZzaX3
1rp6V+QM3VP7Mc7Lq7chMTEmeNMNmnYSxFDLrXnr+qoe7snfYHdhRhNPer7LrYLwJK0RX1ORXUPq
4OnQxWiw8Mpm+fhY1oWzMysVPyzFctVqHdRamCBPrpY/2QmOtVKbvw7Ke3US0mEn22EdT+2uKsvV
T81lNyw9cZr5Hkg+zoO8E9emkXR7VIvfMN3bkd2r4aCP5mMbu8xc5qKRYZWSamN3C+1Gw7qfvJZG
a/rsFHBUSPKFRXCGUAxt5GjeFzLlcd4LG6Mqe2mryVssDPshy9f7lUtX+e2cAE0mE/anH7fEvc+E
3eVW03BUm+585W5zNHfFiSSccWfPnXnRA4z1O0jbsE68BhPsVkoYRZM6ps14wPt6mjMYHpBt0Bh6
2jn/VdvxMCsDqJEu81EBc+Gnk1fjevljo8nrTeniLq0EOiW3767KKdMQ9c1N1ALSptByBBPP6XLN
Op4JS/lkiPlQx80V1CIerLlHRFw/PszYzbrMrb7Na30gKfkV1vPZIUe85sqcJRC2m13Mm3U0+srY
iTSWiDttW10DkCOrw467NsQaalzYwHx29NE3f5gS6y2GBXNv6UZR+/RA6jaSJJJij7bq20Sbzxlm
fergnQdynC0EQRKhExqG0e7qszPKTOo4yEyzPXgTWJXY0p6Y+Z4fz0sSNo5HOYAQUXfNZ60u6xs9
aWGyi60UCQ0alU/3da4huBkKdVpn60msevuugeaDjlHVE8lW7mKh/vnhQhai2eYDz1nEqaP3rdIY
6KVofEexwMCxiWCrNQ1fuXZXbel0U6zZy9Bb/Y5c+OYEYuNFDqJ8ZBx1MjVEeAZ/Hi73svvC9ioO
i7HFX89klQh2e3+0sAKAGZrTvcNcnvq5LchFhTGSDfMblvchqnWpXeHjKp6payCKz4P8dCY7CSe7
NWFtWuXXRrrbg7tojl9M8o2ZHLJXWbnPrqsY4saOHphumjOfreGz0TzZ0+KvfMti7LYCCV92XDBU
cQQQ7zpJ1wMPSx8l/YBrKv9o++J9g0J673n1/GINcwQ4Ir0udeyQ28wj281bowpk1os0YGop0Db1
5cWgFDroieGHGurkymDmOxYx9TDN/WiavOZeViajVoAl0x3CNXlQ9BNeNOUdmnFbH2eUnjvDy5Am
eqrIgF2MH10hmS2JckdDxguBF05PWW5cOLXl7Vuv30J7wcUetw4PiMzDRG4iL0xtU6cwa3Lzuras
jD6H3V3mBmischy2y4pxwGFpjDV00+5bmVRGMK1lZtye2TgPbJADYJPJYtTq/HBtC4TkO1GJgofX
oNVv0Gesi8TBoFZyFnzWl94CzyHLc/UpNuuhSlGuk8XlvAPWYW6txsRD/oGD3KC0VMQT70zvbNix
ETCLaj65ExbiDFtWbZk3MYUK3t4Fg258SqG1VJw8glTSDEhRZRjVkl700+KSKzonUDs4iBpXHLQC
EoSfe08dHXP5aGLH2Q9G9+4JbJ7V2K7RxND+GNewkNRqe6h29D1X7kSOw+jjbsTtR0Cvv4rpyzwK
4lwUrt+6jc9NUYixfdzxDCyaQyrq1t/idvRhuZUHazSFD1V6PtX6gqzAus5pSD5lwun3ZetI0l1g
PDHEqpg5ew+bSnfl3PX3fTqLvW68w/Tg0JTHDZzd+MlIiNIuOzOMNWExyGzbEPuhL+c8PoGsqCO3
Kw+qZu1V/YoUxDONoNFQlQIMCyXEN7YUWi/wSGd6DrOPQCT9snjjpcMhf6dLPubKa59WCBWRq6Of
JCn2YnFoVvwPe2fWGzmSZelfxAKNO4HGAO303eUuubaQ4oWQYuFmJI378uvno7ITk6GsjkIB/TAD
zEsBhUj5QifN7N57zncYPeVrypWUW0SDyhXh6EfVUh7K0rr3h9zaOZH5TRbdU6km+1Zz5mubU6sY
eCa39NKsoFZ4ryAFrExl12cNbtm2njXjWQ5MF1uZ508jvd3AMDA/Mmy0kPsQ72uSfZvGNuofRKbl
DVOip7xSIA4aznUJgerfs1qsxejOqIG408Ezr6AU5Stn9MInV8ibKu6sS23RAOkqpFa2gb0CKCHT
zjKINVpho9XfjnETb2c0Ik8AYZO1tIi+rtBIbSyLA49ReVjLtFSCC2SBmYYsh5ljVxfHC9910qvW
fob/PYaVda0m2no+fK5FssDJRyia+Sq9FOPUXQy9DPKyIkGzqTPg8/p0MVL/qCHIDGanNOnb9JDG
fHe48Uz3e7kEGAjt1fDmt0hhsBdNd0Opy3Q3zbbI8w/4x/rNrGk7Gf/UvAofutPoNwL1+77K6ju4
BadijFkiY+a4XZ/oW6UocXujNndm2++MEk6UmaanZT7AWUE/6pn3ZLsx/oZkfhvd7lvYRe9Q0rl/
SvPatWdG9U9lP7dL1z/6qoELDDpLHtpknoPIdG8QILx4qlzXvl/uAHmVjKIhU4QhLUat0MWNZRFH
PXBC05pUB38+NxAPvUi/ZGGJ0mjW7joHYy2kxXFmW0jprRnsBhW6bxVvJ89rDjV38Nepjn+Y2cA9
Eg4Tk2rE36vBkm2/iu38VZZpXm6SROQXti1kKGMJWjloytrFJ1QX1wGmzb7HMRwAfcx2aaJFNcqS
Wo+hT7bq1QAqgtwfP19tq+pp6Dx56Pu4P3Cyzg6+Gxc7yy+sLXCN6DTonbOti+5xqmfstQxwaHen
d2QdCYaqTXea48Q5KhJN9obEftSV4bS1B6t+pKdXAqo03qjj03NWwMsjpvx2nqM+6Jsygl5Jng1u
dug3ABM31TyOO5PsmXXaUzH1rqVtW99FwpgwwTHppvaFaa0hPFNYVfQWE0Aza/ob2qow9dvI6rwA
m6e5MWIZ3joMXvaunN69vIPFabhvbiS5Yhxsz0Uni32dTge77hEtDv1F5IApyiaGApT5XzHPJKSM
uyZClRgll7Lh9HG2xGjDyzf+ADyNQssZOfJR+W8tkBp0B4ygHMd0yzxDHjg7Hty8SAOC6PotyxU8
C19O/PR2sZFZsktj6CZQb++7VLN2lMN0XcwxfcW26HOatnRsWxYzjdVAxYBAxj8hFUFKnKXW2kA3
BEuObidTtdUi/DkBDtBJy5HJvsksEdQLIS5rG/3UZlV7bErzZzV35wkT82qpL4w5uQhW9w3Qk/wu
rfkZaVCulrHLRkg5BNqAkQj/WbvOKk87DVZ6lxgA6JgUniPHxUjqNzvO2FUwLh32Zhy3hdB30UDP
QxLMEig7nrYdgdgBZF9jlSTtj7lUVwQJ50lNKVLRcD1HkPJCjO2pYdLq1XLsW23M15O0bEgB0+OR
VZm42X2MZGAzZ8rm4DIdB55UcCmkKeldyxppi3rNIfC9d9P3xLUPnlXdjW05HhKQbWvKyBNL9DMW
tmJrdeOGcos7WUxEqfTNsOJp0C+z6JiMjQOtlJmN12rNQw0VcUq1g4cWbe6dLKhQFcCxx4b3pbI0
WifDMHhbQ4pH1s57AxgP3wjrTeYMVF/eEEQ1JWGLbnCGxNTRFViLMBmOMW7ElW0V7wUWimsKWY1r
ZO9gwMZrB+njkyesO3f22/WoBC7lRt/in3VXVl2nDoketrZ2pDutKHLSRwgDPzxRXZrZOAFcfyNS
YKvkWyvyXdd6P9GiMlzzkmlTiDkNAKqtq5S5YKpSsKr9T9UytpBa9jUGF72p4NgGjdLQN+GAl7NH
v2RO/Yh4KPoBMdoTXHPhVwAmd7AJoJk06MTGQKFfvs07wHga53pyWSM4XkNPYd7jrOc/YidXfZaj
LlYVLIBxQY+17mqonBOO/lOto6lMx5zDGPCzLZ2c6MiWZQOCEG7FDk1A9I1WzvXOagyJa8ux6kMi
q/DOY1VrV2UjajvneFzF3mrkVN4+En2UN9scA9S0rbVsqANTxLTbHOoE4AGV0SVbpLKiMkg17icb
CWCNhX/Sbzo8IO9NNrpZixWHKW/d/TGe/p9Wbvx31t7/Cx25AhfP75rx/0m4Z/mrCP+PP/mvTrzQ
fVTzkLNxU6PO/5AI/FcnXgj0GrS1UdQvrlr9L51400WTwV95nBg+/oXP8Kcmg9h1AxY3LwdZzRfe
v9OIN4xf6fs2Bg6bz+UTjKjzeazPPPicll2DEH4gGklx1lxEy20ucQgisNJPpeo9skbTym3nbpeh
Msr1LzByMdNnBbq0R4P1BJ3s4iI3NrIGVUsv00UQpryHxEFr6nCEQ7ssukANI9Qwi7zcPGDoOe1p
4Awa7BeSBfL+UGONbHoAH0A1WnUu5MTO0/cJw2XfU8WNDTj7iMSh1w9p4kznyQrDx9SsFFBg50Vr
yn434L5dItuIVbNTdfMhxczTkRmVbWfGY4ymsQiSmCHiys8HiA4kMvqbwayqgZHbjISC4nW8nyEv
venKYDpXtE1/JoMZIpURt8wH675LaDOakS53xdjL3djX+ARtv0wOTh5V7sX3W/xQDcLgXaVprDWO
mtoda1Hf4dJCMEprI9ursB626Vy7LENawQvDckGFlfdhf0tvsnhth0ncD8Si9zusXkSdNQ1z2whY
H3PuaJpXTZbX69Su+pe2tqbncC5dJ6gjztmHEdfiQgqijCREVO+MF2KwK0LWhNw1BgJES3ACdSJV
CSyl9c1AUtwCDYYBjVMjpk2TDfbBYSr47KfTeEMLnS0xSa2q3cZNDcS551bH0IA2/VphczMYSOac
TWUYOKU9zqs+ZQ1MmjTVUJuAjl1hO6/LNRpCgv+cPt8T2BGvAel17DLsNXTVU07ZkdHTazFanQsd
KWUHopHDTzdM9Dcsh7TWbZ7G7SJ12JA+Mr3lgoj5rV/n9q4rR/Ugijo+0RGULyXnw1Wo92LAAhy1
5C7Gkb42ahbzfKrXnRGHG0iX5ITBfcBgp4tR9JsoktV26iHqxW7t3452ReM4rDuqECuibg1Hd1Wa
eUY6oIlbz447pAloPQ9kRhiHNocJ7Nhu+JWnAeIsyXD+e5j3gt5N0/bZLmor4zGUSXcYmPGwvdKO
WvlF2DyAp/mmD+x+/eTNaxK4mUnwBCSHkrZzDqx2xAgaOZ64yR1pHbPY9l4Xic+ub2InXNnNLMTa
7rFKN0yrzXUTVo/0sepL5enzu2zzcE0e1vSMZSXfhzNj8kDTdB+bvQaopVdaczuVY3GpbCT/tOHS
lEkLvbvABkS4FnFYPjlR1WJB9ws8d0n0pUUGwnioDWmCW8oIGo4wu77Nd23pcR+6ocUw3cr0K1tX
F6CNN326/5YxsLKEIqRHTFna2a26rfPQx2Opyx8FIvID6qMyGJc4gx4/4aoI22+pnlhroruGwAbv
uF/S6oLSMt7GYfpCXpIdFFnkj2u/N9waj7AJeF4SwYsntHPuhgbsJ29LXFLHRO5jrf+f3u/Oybe6
bMqf7X/8ssP9r//4hWXx/9SuiHr5d9viTdklTfL2eWP8+Ks/Z9Qeu59D/InF0PnDhfZ/ZtQWeybz
YZtQAcFut8zD//Snmf/QGV2QnuA5BniGv6gVDV6QcAV2RrY5pJT/nlrRtH6dUNOUXWR9lsDvJiB4
Gcu//0Xbh7xu6JgV1Qe7CCnVWMvEvR5X85lEEqgIFWBXqL2u/t5obviIG7o+THkRclBMwmNTU2K7
0hXg35xih6UCkkAvaFd6NIwfPfZOGnXKTjaljg1bxOl4K9By/EhrLO1jHMlnUH2QFnKc11Gch+dS
h/u1LmjEw/+B4yoivR52Lfg+JlK589ABy/gXyTyf1I1cAYtBNpykRd1omPby73+5AunE/lj2inDT
GkMd+4G/iyaoGUbbLt+Lz/2XW+SfiBs/SRs/3g//OcJu1Anu3/KZaTPrY5Rl6vBhxeeo/U5cHtLv
kGvw+3f6FXBjL+/kmgYSBIGYAXHCp282d46Amu7Iw0ALcG2k6bTCRqftYC8lD70hrcUgEt7//k3/
yddbmDqQWbiZPF1f/v2vl1M3miEvGomvJIY4jyKM6hKNhL3uRhs/z7//brg/STUROLsxXv36bkj3
gPwxmD4w5LWzc1Hn8xZQkhhuOyAmv3+vD7XGXyzIy/X0kRAjizN13JWf41rGDH1RnunJoYpHaQZm
HDZyTcjH0iUBRxajf7/t6k7cDE3W72fptmqTNEwvf/85/n6F4ckwjSdRyud/3U8/q0SvNuUdw+WK
FgLni2YCKEWK6qPvKPqav3+zv99DaHDxwRoex3RkqZ8ULHWFzqRlAnZQYp6vH5CVVuMJVrHK4sPU
LMEPQLUz71+87z/7kvivCXhwHETH+qd1CQ7wgJxFpQyhGb3h8QJUYnYDxLwEGMvvv+On98JQyev7
Pipzfl7ioj69l4WVVBA8nxwSjBW0kifCaBiLTKcIzMbT799rea2/3EMf72VTCFlYzHXL/pyNkyIV
1GqNe2ie5kGscZDlR5mYvVj//n0+VTx/vI+JQZ9QteV2NX59MDpHkhtXjskBnh7AsHFgMrgC0L7o
K037IU6SvF2NgPKS1UyvKdzgIYvPv/8Mn+6d5TNQc7HQLZQm528IpB7fXLIYbA4h86G1EgxTlyZq
dA5RoxzLyLPxfJjTv1jPPy7hp0tssAQ5jkm+m6F7n37OPnL6cg7d5BB7ofmFlkt+xCE+XVSKXrs2
VUFTH/cyvappjFyivNGGwuYoxu+CYUP9TfV+fszI+dhHupYfwyTkf+ZUu/7+6vyzz0llytHA5XRA
Yfzp0YKlHw6zq2l7QFbOO+pKCwJ1JX1+IhRWzr4g5Mdd0cFyyWzFo3eG/EPYIrCX8NBlpXXyWz88
jODSL77mNO7W6eMyXZexD2j395/173cttgnO89TinEj+lsSlE9VQUqQkh9zXkd9mEaUXqk1iVH7/
Pn9/ErF28ZO5LrlePCCflvNEM7goWkNFAAPjSiIFkv0iK+1FRGU//P69Pi/n3J4eYGQC4sggBP3l
fbr+k9fYDZZjlnPiDNaRF/ZrEkO6QPKobENDRYHi7H0S3ei+0tqMdoDe239xYYVuL0/ir7crGkbC
AQHf8UPDJvv1SZW1YlBRGeEerXs9HVxo4N6q9UdTIXxS81UzHf39A3uTJLgEMcvGAKxhf9dMOUE2
nRpI7Ucfw/QdvF2jY3yWKhy2kIkTLMdAiWQMfChOKuN+lmb4swcnhpxezudZ1ijO/ap2HtxqZASO
k+zUQ0JG9ZoPxr3dZc4DszydXBCqsphqtFvrKtEeoebM1ykighPIatzf5rTx3mQ46e9o1MNzozF7
WPljEf7MPUTKRxTLObFRvQr3cyOshsSeGHG06S6pNKRUWrBcKgPZiR+Kb2jgzKfBNFWFPAfJIJL3
0PopGW4O65waKwYRmcbnyOTJtmyWFpJPkvcuZvEmu8v+GSGwwMyRc2zE0qF7UTAkftRt9dixdoMF
VWoN0bj57rkQkAraPq+EXNfefSlS7jee/ijbZqXP2ytVa1fPWNLJ9KZzX2crtNcjdPuzu/xtY5d8
DMgEDD+SgVa0iy780S/N6cw+I58xhA+3H5c3dIZ2YxSxflVmFWfHcnZlfAhFhDLb0POY8R3R04xQ
4lRtYJOwWpGdcKrbmRXKI4z9K4IS7kiAl0JnJiEwFSWKazdRLOKB0/X4Ea2a9YVUGKkFRqQXd2Zm
4CFPLV5ngCxwdloV0Ux3k/da9+Eth9iro50/+yQU0dGzH9LINJ+8oq+NFS7K/JgD/31nyG5sRY0k
iDYMJmkeGmYQYZLPVzovZFy1WT3e6X013iaT1cd0WETyVTotSxNs92fBzFNuzOU+BFUfHhk+Ycef
Yq9NSCgQHGCY3czbopfcS27ezshUJyYDIaXXtKIzNV9zW9OZQuacc+BzqylI+QLIY9E7hnTEPTAU
Taze4iHS94yfuHttVJ24FWNiX3EcjhfHLrVHJ8a9TcqGNZ0jTabHzJMbf9bwudTWeIsBvGKc7aLW
GuZyUzUh1m6trK9RGycHHfz8CRuMFSS5JPjMaPSzMIv52OEV2CMkDh+j1t2g8sneKgcQ18S7BWFo
04qZ3V0GDiIgPXbcYe8xXz0GFSsFZ1Uv4X1rGSYNyFEzwg90WsLBOO6PJTBVEh+wm0O+eWbMf5vA
Hj7SbdnGcWVuhy4ujz4PCY5I7CtZTk42Tt30KDOPLNgM0NHUg/81GoRNrW294jsxz1Ge3NZjC/Ss
N8elD2ORem2YmI2SJ/ht+WZqlHGStgz0jkBC1RbDDg0z4QYzIU3xrDuw2BlZJn5838TTu6+MN9Vp
zSbVcpMEEKsA7tYbB4SlLxUiVkzhppLBNHrsah25L7lpHWd6vgx6kwu9ymGdWc5j34cnVJPRSwtT
dxNb03iMZc4CbC1nJAxDFycxzcXKXF1FIpujRoAhSkrnJnNB25E0ladu49PKrIyo+VHpmVrMamTT
FXC8gfJHZnoUoKUEDpHIvSHGmw9USsvUV/1kzE/2bJmIAWTY4Tk3/FMrRHXLQclCEohnA2GkLp8Q
bUZPnaEPD8xwOD+UjcI1pVBknTOXDlOYOy6uiNb7jnm/PjDwHw8xvH/elFP0uY70e88ehnt3mCag
JYQlLfvPYkxSSHYTVeV3TevOgcuTxgSNxARjZWSMypi17aMMkUqRFQ58eSCGLEUFI2krZEdwI98l
DZzSp+P+Y/g1FVsffdmuQ/BNcIAychLb22dXztVaDAmRRdXspcGSFJiuWxxH6dZOjfwE+TnbFmlm
3+nd2GxRq0Zf2jQaTmY3rtskHI7p0DGvYTbmfzXTsaEph/h7ISrWGh2zOj6aFef2lTF40ET6nBsz
5exAiSC1q5xqd0Nf8gVSPXrFvO1f8Y14P1sL18nKKYRBo912v4wDGLidbi+KuA5SN2I0zmPFWO3J
IvQvo1Y5VxIjp4A8DhVobeXuqaD9vT8KA22L6OofitkC9PN0OlatCXPD0s8+vWgZMDG6seAyc4Qp
3F3nSv9KLARW4NAMTYr/NLZoU9TiUUuwzwjEOUd+VP9htDss6Ng/WpTJvfVtnPXmCoiergHxKQgQ
UL7QqtyEDoHOiGyIwxpcQvIcr+03A/28p2xqyruohWqDEig9hGllnLmCydrE4Vf1odj1ts2N7Rdn
h/ZBEAICv4sqCdSG5NGbRV22qtVsP4Q4I9e4kMqd1DGpy7nx3rqWr8RCUzGYHxIz8EBDIF0IbW8X
9wXRK8UAMC5qwuiZ/B7zglO0vMXTxrHfN0tUmo2WFpspQ/mJY5WGv8wK95UILZo4ZRWdRs32ynUY
oqaYNH/60VKO37Tm0F1bC3Y+whmUboiMCvZ0NJh1UJS9faFiVzticlwKAFEepZhani7GHkOaS4yj
dnvrMXgmQKCJkcz4HjaEGUyeV2iwCkLUrxWRNinZvDuS5PL3rKhcqOhQD74QHFhtHQeyoW/ndHAV
LLyDxkwF/aTEd9morzkvvamrEvG5b8+GDBrwBkw8LHq/nDG1Q4T0IGNzBfOB1RLYTzp3JxLFEkI6
0w2/eLLJcuMb3WC4KJ1iUIJlBIlfFE1nFwDHu0ta7HEeU9DSPntghZR6N9nMxSGstndC75v3tM5Y
syvJrsEiUJOFFvSWW2X2E+3/wm2+QafyLBIQ0cL8jDVg5W1C8gsPdltQJhHhXjEdOY+oBy/JYHdP
JET171adeK9R58PoZsakyfWoz97Sqoe16IIHKvJirzEpPSJZ8qNN7vRfplYkFz2DpK15iw4wrcA9
JkNGRgwTnQuwHUJfJEg606jCg42ti5gxqx33FjGnZ2tI5FpmA3tGaUy47WTXERnH4oR5VKTVuBfh
0B5RmSoCGwifZzlDfPIAHMKYAtyFHTD0cWF00B3ivpQ+q08za48J7r2tn5X8bmwKO7KO2qOak+6b
ojaiwoAaWWg5V6H2kq9Ex3Ar01HSQXIqcmRcox73GIDC58k2zDfNUNpPw+mGm9Cboke7YGAuSl52
xPr6JIoEuhaj7K+hshKOk7ofwNl+4mAcblp0l6s4q+4d8zmKQDpOM8srCgVuqvxZt9Fiouy8d3tG
TqmLMUV3PXT7iDjrop2A1JMzOnI4AZiBPJAJDWM3amyELXBFwF29Z9LAzqtRJ6+6mLwPeOF7jBbG
tnOGH+2MJpJaHidBbfjbjOzlIMudo9HkTIeSXqxyu9t6kR8xGzA0otu5nfV0BBBjIxOYxduseOGY
vLmdMVUZeVGT3FltMj5UjhEHRudF57Tof4LxNVE1otNw8MocExq7m4Zu1jGpJ7n3ddoDxthPPM81
2Ia41d+zluxZanx2HQ5CeCFK0Nh+Um3zoW1uMMylN5kYd5kD/8nkwBVQVKPlHMbbAVwbQrLR2dt1
FQd6jnCqQW8sO48QKo6Cd6NA89JKPENe2/xoIUtsFCqBnXBgD+eV/7UmqHZbT8rBG0PvYI6Yig7N
tTO1t8SxtkzXJs4p/gULwTHXqtchn28J1D62pfOk6vDMkkvDSCbtyannn2kVPTNKuwdEsVOcpoMi
lW++ngy7OaNJ6ZJGiCG9CbC3dGtfE/YTZDpmcKXxTiQOBystYpGPjYN0gLX7hr5NO3UaYxebeeR8
y3tUiUZOVxtLIRVBNHTdF4zd38aeqWnaGdvKlchpJn+KvuiqWXBrtZcdoQ+T8DZNpMck5k7Mm75K
XmD3E07Sxjd29aR7ffdIgq6/iZvkwTWjGOCbnwXQvLoXzai9DVowBGPUMDddV2v7eiSqS/MmHQ9K
4r44jVXskrwigbaJEeAnlUN7dCDxIyhdPx53JelFGz2pM+S/Al9t29tkqsb5eG8bjv9dd9xJO2pK
0tBZZX7j6TujNwbz1MIwa0hCintskwZkHOS6VZa+TTSdBxoXImwPeGO5o90hU/WKrqaVkr+SShyg
TRSXiOvsYY9BzNUu+JzcZN0g/V3ymmiaOs1AyZkhKa47IE5elBF5AGKYu7tpGDHYoUchYngUUlBo
SsqiiNu+W5csL/SZlpnGRNzUK3Z0jUicihoDNfEJb/54qdjjnr0qnM6aZVMlJy6soaly9EtKuGq/
af2JsqMj6lANTWqS3LJUJ4JMoR/pbAy3qTOJG+Tx8xbdK5TNbAhfo1yjyR2BhrgXjd1uHMRpi6+j
1xEpDo59buN+KXn9Fjt1bKvmS1X0HB2kRvKuEmZ94GzPS2sOEa5xSYGOKTnCnCNc6qvBab86EpdN
UnP8W0Efhek6B2CbGVUqUtNmtvyDAYAXMboZHs3YpinQUOR7HQkOH5Oaj/f7gF9PpVMfQsdkZpPJ
fgclP3/5+E98dN73ukPZX7qpv3PxCuwBFqi3Jm+pwcbaoEvgEXWJ1QzmK8Ums565cB7AY07npI5J
2YnbavvRKEZqwRiFOf26y2BhyzxROkIyvMcakfWkOg7Z0ZnbYufkdvMFrRpfIEl5RdaR+drQeLmz
Eyle8k7nVydxjs88jPWhtgsghCPnXUDAEBWybiY+Z5raYAROcbByeuEKu9GlWjIXAntKqx1HNWr7
rpNuDcw4HLJVMtMVoXnJYoCGkTF67a9Lq7erQxbqec79r8/ajV9G6o3mX7LTs5SOojef/LpujBX0
WzIS2TuI1MAxRTBNNgzWjayAP9lisLHuzEzIZpvmFbLM48d9p5GZse1T8OPm3MpnSXjNNW7x4DAG
1pbPF6vwp1YswgaNMusqu+WaSIw+ruD/8luNFyIKuWw0KQNLwMiGbUz27NKKIzlsxr4CbGyWA/zi
EhWBY3EHtBYZhngRlheUqfMQGb6GKw8OsZLQo1sX3vZYuPpLri/CgwJx1gelmNw3rpaARTkFiHCn
c88LbaaZcNd1NWj6SyxsK11nbYY7qOG+jzWO18Klz7r+aDwJzQh/zgKyWJ9yN4G3ZMIISO2NViIZ
eGzn/VNrjOLGB+p67BnAv4UxTJEpjHl0tJhH2DI7ZpOkr5GxJ8q3zG3ag19hlUVt0C/ghFqG4p7i
gG9YGA7tr5CYMk7A4VDsyCg3bqhb6i8tNJZkletyEbhymdCvGvdDBl7444E1miz+ns+5esNSwVuP
XdMfJclzh5aWa04Sita8zVMURDodubbi73xiYk4svu+d3eBbEAmlR6u+YQABZs0wb9f0NdDpll+n
bUMe9pFZadhNeP6INEUqg9AwgsxwNmmBnxWamNd6wAOF2noWJ0m60G1hOuHRliafvKXysdcFy+FO
x78MabrmJ7aXu2BAzX9jK5AOSBFgA2deS004+B13iTvr75GeqjdGkWRZMovlmS5rO1yXVKfbTmd9
9C2uVORAip4pCNChKL4w9APuwVqHUO7aKjwmkQFc1DOB2WgLxB7LM2UfsKj+B4p9E3HCIMaXpkzG
r2PvMYVqOJDXtFJVtIEkbrAzqhTSQNMXl3hou0eyobzvqrfCn0k5+sfejpH1RQM7k5UMyFNsd4KI
X3AH9H4VvqaObeNxxLkTrt2SBvdaqqSc/mg//3+hw78w40PHBLDz33vx/7POgJm/NX+F8P7xN3+q
HPx/wAVydIdJhvOh8vurysERRF0wYme3YBDNbOFPlYPzD5s/WYY1wJJI5GAc8Kf+DwGEoDFPXx7G
Ebq9f0sAyCH41ya7ELyabi4aRIEJx3Y+zYQqmt/odzrrQOMHu4Gt9RcO7v1uZqs5yqiyYZ+WKV6g
YZi+k0nv3tBCxPDkCTHcl6Aukf8q7Q3vNMmK4AgucxGajw4KIgjhyinWUWO5F5yKDZLjPnnMG5vw
d2wNhzxyxNdShd6GuUJ6BFzFSYN8HnAk6X7UwNFRcbOrYbxT8zddZRpSgMgxoNlkxkPd4EwjRqo4
ha4pd93ieyPh61zaBlYrialdQ+J+FJT9hyLJYcPmmsPKSpPrmFcdaemhpLepPLlT0vNvJoYFHHWd
0biOGidnN8loZE6Jfp7MSQMRWJrV1sCcshOlEb0slq6L0LI7MTrdOTTEI5FzJVsCeWhFZeFT1itl
/jQnzDNgFKELcR4hniKv2ztovha1oWtuTMvG8lMjCdvZUlffB8SIW7M2s1WV1CgMuzJ7qqzUod0v
rXSn8jHd+03brgfYjGvdnUTQCqP7UnpJSDBXPFwZW87f/GmYXvBamVd6Y9OeZOP64tCVukKDoIYn
B25LUm130kenegdWQL+zAOWuek48rsj4GtEIrjcr5L4vBrLZM6v7zslkldQ2zSVfnYwiOlihhgMr
kdjxyRxfN3Z4zjOVHzRPO5ChxuCoKiEF9XW1q6qe4QNRdsQNtsmpdaxh5+jM6Iw8zu/E7M7I+LSU
8yI5SssRIO1OyprS52hKFtsw7VdEn4qdDmKO6ofq0Q+t5EzTVT8DnSEaE8ty8iVsreYm7XT5YJWW
2pHuZfhIsUt9b4ONwDYgTfM6T25yjiJr3k6uSzqwpjz3vkgYwiL3rLw1h8T+xhkS/Q7QpsswtiVH
JJ0t+a0bRzwxjgP2dezME1MDucuVk7x2npu8VCoWEB2VfSWDbN6P8UROJjaGkzHY5R5YcHQLSrN5
TClpgzFHB5Jr3UEV4ZLxW9ge8TXKeAXx7Jwr0iEYuUu1T1OJLyon83Y7WLF9K9VwMuLB4nas6r1G
lkMXR+1b3GExJww7ExsD7fwbkes/7GrMD9FECZVPuX0oq9CCrcyBZnIL49m0sm/M8KlMtMgyXl2v
eCx7c35umCKQnljo1zJ2OH2NcagdbeDuKBVJAbvEPZ4EEj2c6o3E9/TOJVWCoCzT9L+xtce7ol/C
YOZEPuHAzIOerJSNjkD+lEb8iIyuqPjAZKw9S+ZUbE37DqwE0ClA0se2LA5I9bCNE9pWFOgIQQxR
kScyza6mEPLeDuXemeinOOFcHMhLI9sLFCunEN98xXKQHFygqlsM5NWa8xAd0mJM7yHvWD/msSoD
M4MdMC/qm1TZ2YvLbOGJCBPtSiO4DPhBXX1Vx5mxrhyh7vC7YdhyqlNV9zSFfX9rt2m+Cxui2Uli
k7tKXvsw7F+0cCCn1DHFNdUjc19gDWsCOej9pdD7+puJEXTxvawJcnZ3BNiOGxpNHbWMa3ovrTtV
ClXFgm0c3KncFBynbuemzHYMkeAATGz5Qd2PzpJLBjE7CidgFHODVrrsltgcv3+KIIxiKMloyElE
wCxzTUJGWZfPpxK71Hli2rcRQntJjWU6SiPH3NBhAmsENyGgXeZglUi+wJyC1qyTPIiAtloca+W7
dOL5FDI7v9rkdx6axh4BZkRae01aRkSuWwQ2Qu83oCLjLtVt705vnLwNFNnMl+XEw4kznyX1qHQ2
uVn6zz67xoWYiPgLXLUEAGr/1Z/xNLEjzuAnm/6CaTbhVhrSmyZ1iqCltXqTowK4w1VZnVN9qJ61
MJHEZOdqU1IxbwXlyHo2YrWxm8r8kg25sXfoHm3q0Cu3uG2MH7MbdefB9tWbZVbL5tLN1kvM0IqT
tughECSZv8VAHtE3isl4nSIcPiKM74QAhkS0sr3CIz8+6B2XvojteU1hBah1NLyTx0wdLYks41vT
TQduNJTHPiU0k1K9o/kZmR1s47E9ZP6snmQX7hLCN4ihCee7rKcpovoeWNzU6rTmOq2wVnY0bp2q
xMHVR8bRF/+bvTNZjhvJsuiv9A8gDYA7pm3ME4MzRXIDY1Ii5skx4+v7gJKymMwqZVevcyMzmUQG
AoPD33v3nhskz31FHnZv2gypDF63EY/4sWYevwP4ONAzqJT3lNh2tMpguD9Ck/Z3rExMUxtzNZq2
dTVhyXotpaMfysYlxBX8wqUR5enekgBx4MrVzCJ69z7oXX9j6JV+G+I/5OMcEsdHku43AmX0WY3g
igkWfdWnluUfvDLcinSQCAEEYymmWOQaAYKgOWgSK5urCBcrkapWptEBnJ3vWRLp17NMmnd/HAd3
LWO2CqJ1lY5LbNDNdUWDf1eEPNJkWDgJYORaMZl1fLd680i635MBYC7k0Gsn3Fvr0c2zq67Lk11j
tU+WAuzDWgvOwW37llad/WRF4Yvut2+Mep4Acd9gGkIEPfU0u0SV7RVBp/TEozvM3OWhDB3njvQj
84EYmPwVIOPwRfn8YJfb1DuYaxH0H8qAb9EeygpbbrNlpoU/54KtFgmYpD0lurWOzKKRa8xm4WmA
t7RiaNO6V1VTjfYjSQVvLeE8LuL0ngsH5MsEpdihFPULfduO7Hq2GWX6BfMvrXgqWUDZe3kdzlkf
hzsJRtnB1RJFvGFsrtjkJUcjGHPoHRETitHCqQ9hPYbiH6ZHJ8RKdkfYbehv0ylJcUIMNeNcZh+N
FX91w6HW7q3KH6y1EXZMJwstSsiFdiJBn1knz4R0rk1n119gwvULhTpzpWNygJcjv9Ct7Xek5DjL
MWvaM/9z2EDTYTuZhjRQ5QlAP/NASE8YnwLeMgReazv2Ivf5RBZTiNL3wBtEuw21KDgB/DOWAYj6
M6L96qy4mocJZADT5v5FJt54UJ6tLWqptVsDiy5koHm7JSZKXKQk6hhFNCrg8Njjqiv8ZuemeM8x
+0XbGsrpEmLUdQZweBVXWrCfZNDsW9/HjJ2Z0aHRg5ONT5A2tlGegPQ0qzFwqudW2OmSyF7I+1WH
waqpvTUBcbgIorRY974sCYoKE15kflkvLS7zrsVDQhPXzLb4/PQ32fpso8ukjAZaDq4wvpLEZbtf
6u/jjvb78MOvJDsOuifvg5H30uSfIu5vijhhsaX9VRX38E1lRd58LOJ+/MyPKs4xwOdyB9pCN2js
WoKi8IeLy4GMBtVWx5lnfI9Z+aOKk5B13wWilAUwMT5WcdIkidFDAyip/JA+See/sXF9EqGZnmXR
nnc4Qj4E9fSnGo7Sop1IZ7B2rkt0eRbiFYyDSiw+nJN/I8+e5VYf5VizFp/vKLk30eQhefuzHMtv
0WKJIvB3GLpyZAp4yxbu4BeQnmhzMwwWe8borEdEN5ZPv/7s+Xr95cMpo1H3c9rIJ/30FdFqM3dL
XG8XgHtLNo4CpdYNyNIzi7QSopWLF3RCpbeoc1Ys3k3Rt0FrcohbiqovnVXIYwtCu+ncdCkqrTog
FAxh5Me5toxTJC3NqHiZszO6aGvHv8Fo06/+H1/CkXwBC9IAN9KnM6griZsHLNoOQ/icMIe6B2sw
aSROP95XgrhJ30goC7WM7hJi+PKJZhXNrAIlFeNPb05wMYerooaxoXcTQHAvpGvqJul+8LoEmiuB
BlnUNpsxn+jEoc2L/kaW91mHON8ErgP12EX07NifVc81Xcd2ZMiyi0TZrxS71gUWuJHeWfz267M1
i7U/3274HFGSILCm3fHpZFlEZpCEzSd1uO12Y1Nx8Wy3OsDiq64JF8/+xhPw6SGS8zfzGE4CGEY+
4n2O7zKNmrxiLeXzgkhds6Kwv24D7/Trb/Vvzp8E3Qxk0UWCK+QnaaWn0JOnvebulNlHW+Bjb6Xw
ol1Su3e//qB3deSn82eZKLcdHjya9Z8XhTgwTG/eK+5MxGb7ySGMMvS4Z8aRCzdmQgF7DZkmFUWT
3Iyd5Z7KlHRMyXDqJqS+OBJTWV2r0abJanfg3kvc5HNUgph2QUrns0jJ4Iu4N++7wMnpCyCs0YhV
hhq9kAEfMpRgcw3XxLlvsnHo7Sna/fpLUmF+vkswUuDUsRyYX/TYrFlp/cFU4eOoZ1PDsLsnWnWR
BUW/dwK/3gPgSjZFwjjCFsXbkCptZSVMxbh5412axe2mM8pmw/BNnUm5hCwI/pCyL9e/GCaplxas
/Wenz7IvVmWvsU2Yt4aXUeqilQFCYPvpnalTL4SQKFdNFw735CWbq5zgxG1CORJ3wTPLWUIRYlmX
QWtCn42K4sjbJdxlpW+uRWBHOw0j7LKA2LIOyVvb1qJw75RvxfuY7tUqN6qQWO3Af2WeYC+zOqHr
QqLmZQnhqVp0kyNPmVul2863LSoIU8KGRqdrtzYIlsYIil2iiuShqfNlWuWIXbJRu6QCGr8yVp1j
h0Ja7UkjtpYv45rAhtBcYuSzV/CJJdY9od+VbQ2SOAiTt9IIC+DLujeOVIywoBcEDZIgmofDI/0D
SsHMVDvL89J9PMbDaQJvdGkjuls1bpR7C5FFTFebnNoBXuILYtO1NiB3CP3km5Zo7gXMK20F6ipY
a446ZBmVX2ob1Toxvf3Qafm58Eu4FEPeN4tAAZrRnHwLp+U0n0+iF4gPJRuSnWHRw/nLxJM1T1vl
EOr7IAHrLf1yvNfSpGFGxQjrTAnuA1LugDLrvF+WAC8EdBXP3VMZihfl2/VVzHnK90hSkEQgE7xL
5CYPS+6IjjiKthLihUZMsUlCxAeiHFx4Zmau7vMRrl2RDD2XBtJDPRTBrh9bBIri2vTRs7K2dXuC
ROjaUOW7dB3Mr0JxzRWdh+tRpReRD2uCcKVk1QVpu2p9Npch2+tZ0nqATMF+OpAQd7whuM1jrAOB
/Uyqur4Lm0a/8Y1pXMfKRt6SvJhZTpasquOlFtveQ8OAmC6jMk7O0PaHnKJiAR0G+7EugkXLtnjR
dHCyHU8LWaLafmnMvA9JYuRRQ2uxTeAcIAF1/SfoLiMHM/ib0Ewk4kqUZwxHqo6bq+udFa+hZBMF
Ln1gbCvRCjmAuVX1XBsS6HPCbaBDtbTGF9QL+jXCVgeEMspdc6GbcXk5FfDeF0ZtVMeRpuk+zId0
Z4hI3zkFj4utjYWeINM2mXSuzd5EiAn+Cg95CJpPj/NX1cngMfaN9qvt1OOj6FR/yFy32ycdlM0u
KOVJgajZQp/D7IpheN8S43ypjQlYi3SkbGco79QGLWTPmTWCcysy0wM0Ldo03MtOzzdCJ9dNhzK0
lmkhyaRpaeiJNkKtUeWnaKDGytH0LayCv8Zg2hBNUSsevFJPVnbRkuFu43Kvah1xfdyNb12j+uKs
k1C78ks2BVM30pYqqP1pU9GgDHhzGGDXF6belnTXCNXlG6uDYzcmpGxik81QH49To9dfJq+Xl2hK
9DOt7KpdJX5jk5dVFt03sIxgMpHKwUeN1WvokG1Fqeo8hBGxNLnloPXT2V+kRRleJglOPL9jy8fI
fuaxeDFHBzGAwt7A+898OblJA1k9xqASV4k+9SvC9oYrNO4jojlD7HtZJZsy8NqHoqH7WUWga9/H
1GlMNnWs+JJVyfbLht5ymDzJcY2iPIuQabFTk0RAv5KgOlsgcI0L0Hue6vjmCRl1np71K6slDvY9
CFhakg6aU/pgo+TEz5heWn8JbJtsGSU4kqT19G3XNXwlzTaCRSOcKUCvHVtr4dFmNVgYAN4S5VQ2
JoHAMcWf58AuY6+C9teH1Mc+Uh06jHcLQ4TjG3vg7iFCIL4WSD0OMdnXGFKwVm4NHSa5n2vWsVGF
djPyAeFKS3nzYsWBPABf3Xru/Zn/6tthc6MTjbDwk6C9UTqRY8oJjUeYzMc6IRTM6apiW0Ma7UEe
6+JoDfqWoSv4ZLr9505UsI3CathniWkvuzQONwXao3UB5cjwNXPZN02EBry3QObq6MBzj7SiMOi2
SG3GcMvpd5JXSE1VeFJ1VpEgPFrNohnyFsU5VgaQkEQ0nTw/Q1QnB4YmC/KnZHgeehPZwf799f5P
wfp3BSujQrbD/3nseE9L/0/V6vcf+MgcsXR26PrPoM6f1aphYK22dSpG3HwYe6g7f84cKUnZSdEp
/DhsnDkkWKmpVmZ7J8Cq/6ZMffeXfdiSImJCdo+/l+qRKsj+bLstiBwKi9EdL7x80iYUpj3alE1m
995DlkmxT4YhIeUrCMpjbcn6qzGOZFCxWF6NVa52qoKVT+TRcBVDXlwTAzfchHTHr6gT6nknAnEf
uBq5yHrbQe7ObOn3N5ozDjlQZK9DRngf+gNl4q7NQDvZYL9pEeqpr116mexw3kEwQSdkGogj30QJ
FbfdIVBiwLQPnNaI/L3vAOk6wO6qOgZRnORbLS+cOYaaDRyQ315NR86lFJduAtCDfUOHZrUkNgG3
SAC8W05jc6MyCRKoT6OzP6duVI45CeiItn+XZ2Z4h2JJsEk0SAKYWu33PsyiOzeWClpFFsbXuK3O
zaCq/UT2E1AuUpb9qPxWmQY6f9xPETp4pFle0YGzQ2M5oes7xGSLWWSdTElP7dn3+FKOpoPg0VjG
yGrOYZB02n7oi568gkQLxlttNMj8XulBEhMgKEvLdLZmNMdWdb5eNNXO0AMfzwHNXLCww40N5lVd
lENd5FwE8NQz1uWfBSFvomb8mwXBYtf8q/Vg+ZJGb4XKoz9lAnz/qZ+LAk8+pbtEV0Da2VxR/9HC
Mkz5G7AhHRQdwUCeIelu/YwEmBcFKitWipml8p4b9VOIYP4GqJsmAH7Ed0yR8d+sDQaf8bHc1y1C
jUzs6lSrrBBQB/5cyDGqKcqqRZqW98Jbd70Ph6YQGA5hbPbdNTE1yMUHOvxrXU8ahn2yu09kzWCh
9vLqy4ezd/V9SfoY5W3MZePHlYqjkbSaALtTOM+RWX8+GgB/ZeKFbcdQNjfOQYKoYUFQLPjuoWPO
uOh62T453aycU5nbVMsKPTuv7al25NL1nPyrxy78kt8RgqbGlXY/WZprbEfb8r8Zo2YMm18f8TuO
4vMRk8sNb48iWMfd++mIIyfk2o7NWQzwT6CtTel9N/fyNgwY6bt3I6j0VcQABa6yDe57THSxzejd
GCswD81XJgC1sYxAAq7qJiLmtclC6n1HWUmAHisOr9g1HbLam7XcGMYf6rA6JmkP9T+qNXuWOHbZ
9tff6q+XwcFoBOaDTpMBz+ZT1w91bdAjr63PeeN7D/iikSPKhCnfogR3cYU4xLstfSN9/PXHfmrS
0Np35vcgGRjci/wxH9aHpgLrfSCRIedka07G2UjC9pzXahm5fvjw60+am1gfr9r8SUh8kJHSfuKt
8ek+K/GNTiD3i7MLae6F9xuqD79xR3CExBqwYU+npdBHl2hAYfXZ3900n7onfFFuFBMchZD23Nj7
9PF0lCPaFoR3zcaLF7oi1kuSzsdgTVlN65RibsTyEW77tHrXgRTON5w/9b6nPXIabKH0pehjeNpI
/7N7gaGKVCV3HL+VGvRdXZsyZwkcS9IXEPb0AzcHFSf4Vvy7x/SvF4peJMuGQCsleVZZ0z5eKB2A
dG5ZvnZBVG32EqmG/SiinIbxKcqbPDhg70zIAQGNPkxVSHmDFZTXe+e8YScDJjuGuEhlEXffIgW8
tbOY/B1+fYml9ZeLTFuem4j2FGsrT6f481HaODR0FTbiAoJW6Xv0Q2jbbod3JhI5rlT0Q6Vfd9lI
FmQYQupUSCNrU5Uk7YJWStIquylTC96Sk/YBwbZZsYcohazSqsp7e0Y0gZqEG/nObYoaMft44jo/
9zPYqZoRTwEJU/SD38lPZhdmOwtK1g1NhCsmhmJAKeBUZ3Ie7pp3fpQ9o6SMaDRZG2Q7TQs0ifEp
DcFOwROTh3BGUU3vVKpeD9nLcM9HCH9mblU/I6yMGWY1xcNrWVfNbQt3e5ZBNQ5RQ1WLcsg076rQ
6JOt72jwsZi3+7/j7YKaFeWV9tzOKK2yrM19QqG3N2BtfEV9avPcz/it6J3E1c1QLjXjuZh1lluD
Ledl1WfDWvaq2hjGTPRKqWKDJXR1FwPYDP3KagH+q/Qu0bVABGOj1+x41Zgkz8/IMLdx0kfsOCEC
Vq+8tUQDWsyLcaOgaZheXLtQa/RGMV33xCUKehj0F3OGlNXvvLLpnV2Wv3PMhhlpJma42fjOOVMz
8ixtRLbLQZsteAFBRIOFBh0tfielOX5PntQ7P03OKDU8TlDVFHy1QM6ktV4AXYtqlOWLmDup2Yh3
LtsgnOFkJ9OU+tdtXzVZthgjMlLV19APTXN6qjEjOxn6HcVSXryaYxY3gk5o07alfm6SJkuGA8aV
adt5LebkTEUR7kQzLW51RxM088jEAIGGqG5BqJ83cLnooaygLfA+JFWvr9Z2gsV4qdLG8C9DjL8O
ncfR6cPVOKAGP9l1I7ijeh+tBohZ3oUbmxQRHyMpSMJgWaFL4oYTCXmuuFIUKO+KlxcQ1y6ySb5i
kgbM2Qf6tixqtsxLgit6H3EOAHiiItgVbJi6kxDsThYrZk4vql1mocKV3dVjUF/VkZZl6yKI3Det
7ah9V5hXmm0k3dY9kzoR+IdcOI1jETk91NU07mqKGDJpSG8nXd3HbF0BmmO4tBlTOxt3ek0Hb2mh
gY6WDg2sdEt6Lr5MLqv5RSuzyVgJYScA4ZJM1y7TWCd7hOZn/iXOMo+QXOU16TohJv5maskb24CR
M41j2Ic1QYBOCG5w62OTyG95GQt27wgKNm3JEayLJg2mtWsME4KgmG7+ReaO3Noaj4pa+YbRHpQg
gGYFhAC/jpPDq1pEDs3jBb4vMX0jBxGqvMsBZCt4I2G1NyCs7YLISWbnWlKJFY4bILb0HK2F1qvS
u4r9PpZLEZGjssjKeNKOdOYg25cYOjlcDxq+MYZTsQ8jow/WiSdDjNz8v8WslCThsQoERN0+0iba
CZH2rGAowzeOeI7MszERJUhsQCc1cTemvdme7dJDT5l7VXNhtTmvpADWAD/gZYKz5UehkT8x2MjD
Q4W3b9jUvTVFR6MJmjsZm9aLNfizLtvg5t20+cBUjbBb2I1Za9BlTUWV1NSf/joyouop7Xt2FnEQ
d7e1Zfe/lyoUu87pA598B6bLNDl8fg/U+BgasOqM8zSUQl7XjWXcGXBwgcIiDCF2GfYu6i4ziyPM
RqaJ9tQJavMy0hwPg2k135xxXAEYJqqjvhpG2ZBXU80wSlKdOLACrq9x5A3mPTAM4e7OWCXVyjXw
ve8RHfjmzDROkhvTzT25H/BsthcNed5sPlEcXlmJZg/rAvlTD+Z9mshPNBk54tFw5i8/H3rP+sRx
gac9Swsb3nVbIZrD41dQfHtJx6NTpkhbrnPl8Mirll1BwL+xpppNHl5WhhzxV4oy1LncvRrai0wj
WWaBGKYaNgNED7EeGRbPiwYP05JvxAKCU2zeJzd59uADHDu4XRQxQA6thPtiDOyXPhccxgC9+kY0
g14fA7a5MQzSPIlvXd4W2zrXjXPlBdWT1E1EsaEMI/NQ0JJujz6hfN1qVLTU2OCOYluanFZkHNX4
mqQYt3Eu6MWuQrifMIrKgnqX+Vr2NkJ5YA1BcIE1wwZkimhnJI2a9Fbvi6b7GX6+ksLdkSxzo+rD
m4j25dHLaBauLFOZAcse8/0FYwTvQcVaF6xTM+cxmTRfeHuZF0b1LWNBHg+uwS217ucVex1bGmd0
QO6z5iXTV0c6ePTs8MM3HW9a0elsvav4WXmdd6eNbNPpiRKL8JVhDqObjFZOt496k181ZEY4kQeN
VWFfclmQrSWevZkKOpxkAznpbdyRVuo69U5mQ4eiu8cOskx00iMQPydFcZHbgzxpjS6LdVjlWTcD
nkqyiqw6C+/YidRfId2wjLB0Et8Di58Ji9d3bsVbYKxu0Ykb0aNRoPzqcMppyXhfNkLDlwctQqFz
1JLgoPll/zsYTq1bkuFmo3D1dOMa3ZE/bVVb1dGadG5u0shsYnEFL3myzpldItGtyk63LyQJ8QRV
s7up132IFwP7eI7KXE1OxtqB9W1tDGLAxZQSWrid3Iq7H9xF4KxG+Cv1EmUO0RxYSYy7OAQ7yeMQ
eQ/c61l9leOoYIE1S490sGyeGw0tDP+2B8iQJJ1zb5k5zdreChp5If3U7W4qgHiKlzt39LqMBFeT
wgFcaiSahHxWVYbiyhz0lISKofD4XsMA4SlRGqPRjBQznFV51jYXKWJ1ykiPsWENehquwqDr+7GS
PPejbTsRENfQ+U6g+qe1+jedFPQr8wz5P7dWj4Q0tq/J+LG9+uOHfnRSXOM3wFT0QqGvIZinJvkh
BXK939hOStQD4Odci5HsH30U4f027z8Zx+sCwwdU6H8ZOmyiFdEn05L9oSD6r/oof5ExAHLGaILh
npe4YX7uA+CZCpU7+cEBTgDhW4LUt+vewC0JeJkNDzkvB3yXsJeHfVlJ2S9igPc3cB6bnXKybisq
o9rqTYSn8cNp/DfFmvWZNU0fhVNCX5q1mWG2/pnnNNSIEhMTDbFDnVVcel6iX7qT3XIMmm8lC6Mt
biMDusc6UpBZAkEeUgk9IRu81v9K6KxxXRuWW6l1OTqZ82UqNfz5YdU3SxnWxhPCpwa6cdqV+B8J
NnZXKfAO/RLLiVszWbYbdBd94k8rMghycPxG2ssE4750EnUfAv4FkqMBzwGLkFY3LhDDcSWZ+maQ
aHLeWKo11rj8QSAoD99xG6p27fWuuMIc3N57BaYSSo+sW3ipmTJJ7WPsFWOm30hfkEPTYWgm6S8s
0OqzrRiMTeeT6HBoCExhSkq3lp19yws5n7kqMHXYavgPgx9obC4ndSAZwti2OF1eQVIrWtbWsLLj
GtVncSgLu75zUBhfsVNAjlO3zdHHLHgYtE6j7UOXYQFbwD5XUoynPAg3WhQz5Axbo7iBp/KkCwQA
WlQXBRGVKTkKvg9jTW+t/kILCu16ahOSHx0MGms4KcMpcCaU0EF6qcYWje7k5c6i7hmmbQCcyt+Z
HuEELMN6MWA7mpat0CP7BkFEedPhcCT0x82uLBQMYbcUykguRJ7W4j4OFBFshhYRplGt5ejjDffS
/m7UdRgvocj3g11aW6In8k3pNJCEDGUD9he6vZ5yEEWD8MFETQhCkaNUjCWhX0jUo0sAhvY1Z706
unaioGyl+iFAEYSy2nYPIVCqYOXnevpYNkZ9V8x6pqqnk0+wnVbe8naazgLx1YkXs/M1cEJ7I/2m
WmMlYu1G5bxMxw5KOJsDwNMEAW2mqqc5id4zfEm47RcMzoZlw52GlDnoGfN1/ZmuBglufd2uUxl5
W1mhhm00IAuIgwRfqBE3IWM37IgTxm0VhdzSoKOpfLoEzMtUSfvR4pcstSHVFr7rtWvL640XM8Dn
kKFd+Iac2b+oslCu3GFQO1nKrl82cWw/1QRRk4PMeHFvdnaMbK8XI+6IBi3PtisAZCwcqyaF0qwy
x6SLQ3IQKltvXKUBBcgChpF2h31p9lxrKd5TKLFHr7QKaz1wHvedM6l5n5KGpyCxc3AAPWcPFSxb
lS5eI/MnNmk0LULdXV++ZliabKwevbpDlJ2fPCjPnD4EhReWFfsbjAP+0nRJfScYx52zpVPpd9sO
FHe6Mhuvv3ZyPbJI7ijsfdKoey/sp98dZA1rv6/l3rNnrIdNHjK8Ra04sxL2T10I43ZRujaz5wy4
hUF6uUpAbfc58TRFrZxn4L9eu7Iq0AGLAmNedxZZycbbmLBiZJ6LrcjoiII6jYWDsMQbu25fBGDQ
MUTRuFnGmPEvrQJb+aLDK3pZp7K/ttmHM/+FDzcsRpCwl3BRym1PiFiMqKYrtI2qDVInSzXZZ5vl
4JiRsYILmkDYBx8JzU3UEo9LcpIpLnziNU7k52FYdkSlX0ZuXNw5hQn9xGghZ+vYaU4296iHjmkM
D91kqQu0EiG5J31yTx2Q37lWg+Z6bLNVVvbJmuWZxRf4d/IaB7QhFhGpXzivhbIppcdUeywFZKEl
43/vxhRgfNYOmEwuSqlstZF65n1Tk6gOI+XLU+CG6RJEQndjNF21G4pyBR9EU4ugLcIdQg/2uk0V
ymPodTFEhE7ReCmmeOEbdng9K2y/FCR53zDIIzKyVnVwJaUs2Y0ibknnULj6uRh1glgl6dvWVs3B
8j456S8wpmDcW8bQXYBk6PDO0JgKSRVGMkmIbBNeIr7BxGJ1NR+XBk33xvru3SB86TcgdepnshP5
iMDTp5Nkbd7QDIn3KjGHddVb1Zq1YdgzpPAfu6Qz+IObjnWeh5wIcBh0GOPSBXYSGgN6ZuZL+FXO
yQgsL1g4oxnO8DwDJQh1sb/vmqo9NkAm3y/bTnPDY6YrjQxxwZfsDGcNPeI1FjrbUBd6VVIN4iEy
CC2FhulceSJkqyqyV7OqPW5EKxGXg0YMgs/ST1vkFIyu/8p0bo+SgawtSxvInc9A9OhoKUroP+fR
KpytLDSIFBMK1cucB10u+sjtzxZ0r6Vptiapk3SnW8Ufkatrz3GfoBI0xXDE7AJRqC7D/AmQVPfa
ibQ+Jkj3Vqivh+28L/mdPJbilbvUEkuJD4+lI3Y6d037IjwR4cCslNepOgqXwnFhYTYRZAAgc1uT
hTTKVZ8pT2xGpUVE/k2t/mDHTZOvK7tKfpcNXrT16M3tzEAGpk/KsDbSbQB/D6keGAlOXpx5W+R+
nUawlq6eojpMHhiFcbnCF03GKH90iRpSt2+Twbe2cZwF2VpIchpm5I64ILXWbgjsMsi0AweAsyYs
nkdMBpum1ajeG53r5evxWPCwxPmzsKqM3xl1X01jHl3ZPiWMQ/FBgmttnGqWM56ieiSGCzgcM5dI
xxGewtXnBnHM5IWhwVOtGTYyEdTZyz72ykPs+prDlNslcE2Mgx/is8DUTwOIRnEf6s2ZRvB4LW0j
uh2g+ZA6Vxsou1Rqapu2rm8Cj04jmyLrIoTTuGKebJrYaBATrDymQPWyl5HIF1Ymg7WXknuEc8F5
7eOh+t31KMYouTTv4Mi6nzeYFMEELBbeejSmRiKQVBPJQrQAFxi97FOD1E4uyiglKwnRlEMpHcfd
qTImJCQ960i8VLlEmsP2RH0xY4Y+17QFSadreelf89QidtG5B/w1WdD2oYsVbwIZ0SjeJZgaBxC+
PnqvxpHsv4pUuLfDQKe0qBxabjIe7aNL+gYxq54okbPZaXyhsAAOEDCd7DwPvx9gC1U3huid58p3
421hB4qw4yjRXiWymYNLUES+rWpFkI8WoJKbA4NmuRKoTvgxpXFlRkDaD24ZeWg9nfLNy3UZLVMd
Lg9BB6k+Y78QJorW1ldDCw8L8A5TnsL+vsn+p6z7m7LOeReT/OeqjgFEoV6+Fh+ruu8/83M8rjPp
JokACTHpNcKcR2E/c3rmCB+M8TYF2hxn5jDf+TkeNxiPm2AlGN4ZyFrmYvDneNz+jXGP6THQtizh
zBXfe97DvyZb9ae/fxxIv+vCPw4K3RmuzgAJDC6qMe8zYR0Qaqn7Gm1XloYq9vA7EmrbPqrOk7k6
xHrm4J9LUNGHiMTqxo6sk6Cx1a+DDOOiM6sPR1kGB5rqbiIuco3Rpz0uNALDoGCgBFZRvW2TuBn8
LanWVhSdrO/yGDb+sd/ufLop6Gd0C/c1cXlBm7VDeDK6zBon8sJcR1uE2FMJbsPWlB3wqdDzSwQa
l3FRYZLVn9DF+s2ysBtokbdxNSHrXrsy6J1r3Gdt6F2SpEYQjEd3ZZEB88qWNH5ZhtKW5WbkfamR
uxqgooRq+V6a/vPU/M1Tg26D2/w/PzWrb+lL/6K+fXxqvv/Mj6fGweHEzYgXSDqgzImr/eOp4Z9A
ndjERP/xZPx4aOiFuIJHhURZ7jxdzOkePx8a9zeY6LDEkGICSzJ18d88NIY3T1Y/PDXQMwCtk3+g
G1CsMS19EkUkcRfGxuRVu9Eew0dylPJyZZfQGSlYMXwPjsqaTVmNV2mBpHLJq26JocKb2cjlBlpF
Hi/glBmPPnxpYEZkfANj1PtvA6z6lcsvx9vMNo+N41Xuahq98vRZaspdIf8l8jkgNmkUerBWg8fD
xkmMCGq24Ak3fX4acHef09jC2uhS4O0ceqVy6ceZOtgG0mDyJgnfBeKF81FV4LFsdRwqeGx2JsAW
DFa87Tk4Kktll3sykv19oanmJvcCeQCP8Rw7lfYYpZl2F1S5vZDVkDPMNAOGWqWg6qkRWA81OeJD
fd25wVcSW/mSPt/UCM1raY7Jhh4NMzxLaAxHaB+hBXsrIS3wQgbWtcr1qaFWAI1kVk25qSY+PezM
a1sM4Kyc5qIpcKG1pnkdGe6d37UXhu/li3DIb1lEyDnpyXIEqAl90O3nP7JTMaLTd8tHP2uwIhjN
cMDn+uzZ/n72Qi9mgAOs4ucKdD+z0uIWxuT0lKS5vioFutrELVuqZexT7A+W3IJ3NATWpAmSKe3b
8yFU7Hz51ZCSxNaZHP1SJBppnASq3wa1lz4UYysf6CPnWzoSoIkZom0YC9B9aBomDnr2Vk/lFVKq
aedL7UCwa/WCFl3dEWtNimnEbGMJ2JfetFleoY7Z+e7EmMNqqkucBupRJu6dXUfFthiQNBtMJ0+2
nzjriZbjzqtsd02g2H1Kb6taSNHfA7Jl1c6K2lkyScquTc9vXzW9IqbTqXRx3ZipOGcR03Sc4SHE
0SKspnUa5rcCldFaKDKxVmYhbuq0IWfJ9XMGkyGDBp6cRRx10Sokmn7ZZUPlbUmWwVodlIYBJo49
bEy7bdG4nV0QRz+0xwDbf7vplWbdMw+JjjKz9WdiertVPcL8yqLYjCimmChsDJfRPEiWUT/2I1kH
+wI2AEFscTPC8bImwlaQl/hvo+f0FzDyBDLJXCbrFMcxgXIpiOMsNm7/Wej/L/pBzxC/bHojG2hU
9Nr8T/H2P2yV2uz3PysJv//8z0WfnQ35S3hX54ixd1Hwz62S4/zG3Al9m85w+33d/2OrJFz2Q2SJ
0OlGRYh1kOb4v1Z9fJ2CvAfXxshl8k+ftka/2irNr49Piz5aRinoC8Bmt8X8zT+KgkYKLYNRqL5L
hjlT7i0NtMth9PfxrFno810W6Yca5zYP0qORsLKJ+n/ZO5Ptuo1s2/7L7SMHikDVuJ0DnJJ1TbGD
IUoiagSAQP31b0K2b0qULD1nOxvOIadFnoMqEHvvteYKv3lL/qTV7XMsP3wF+vwGPXh/bfuviqBv
BGTSdpza81boOq6Gy96jrQ3IYIGURDeN+j3TEHGIIrqoARTuXVNU29H8IAaWvCSERxJfQNgDe+kR
E0ziisvUc815E/awgRoRMmNcPRyfBCSOVNIgIJGdoNMMi9/6xxlbkEjnB7VIqhO1UaDpbP8g0Ozy
kOXOeaMP1bxZ9E6SSdgqC8h6jorGqh5nlLstd8NhAjJRUjOSDXUWk8wOimm5ER0HQCY8lb+2duXA
G3dwf1V+jhf/JmLR2uJb2JgaAAfH/2BYGoZa9yOoEo0K0UDzQtnvkETc+MAQk20vC0y8ZcBA+3bS
iHME1LlFA7IduvqFN5W+p2q8ZvB/lhnV6xL3dC4Jq3XGYu8sa4Bw162pH9WnciL5Pc883FT6+KkS
cRg7vTqvEAVs4CoFtaP4sGWX0hOJS0Ii/rus/P8sKwZQCZ6+v99A4g1q088fv90//vkzf83S9H/x
K7AXIDwWa2n177LLc//F8uKgfEbgx/Kw2hL+2kFSdunErLKU4E0wSX34v7UEKTNAYxYnvA+IRvHq
/5O15J1yj6gcii1M71Rwf3j/v3+OYyaxC7no/YHOF1QG+Dpoj4SZ+Oeit2ANunZbnedOjwf0KzXy
m3P1k2WEA/x2FUFXwsjMoxgl8IVB4/t5WdPEi0//utuPvTlsibZytkZqkl7gpuXhP/gosmDZ3ZK/
pL93prdWNhhGSYgLO5l0X5jGuLFIjtgiGW1+szj+7KjAKPiWg/rU+SFxdjGmvGaFApgyTbg7mJuH
bdflQTe5/fHXR0X18cMJBOSgC1zklM3vLeRItfu8sDmBYCfRbM8mkpbeeZsGJ4yriKBaycaW4jQP
UN/KPxaFvxWnvhvEfr16lg0aYr2L0aet74hv3gEd5KzIqrtuDzreAfc2JdvKEM0/85PzKTYDX8zP
IOPN1Zn//aeo2LPU0ET9voU/2HJvVhAg7Klxh21Wl+R8/vqMvhNkf/04Xt+6SdXGbSLWg/7moIib
NWkzdz1BgPRB4Z18IWfvzYtlyZatPCMm4M/a/B+cRpqPJm0XQVay8UMJFyUQeDxL9itaCpgm+hgu
li+3vz6udy/sr8dl8qZmXkOAHZEu3x8XUyl2DU3e7y3GsBtL087jNROV+To+0tL+o9/wt8f0s7P4
7ae9u2hYD+Imtot+vwIbSHFIN/GAQbReB7KSAOFNm+evvz5Ak4X03bNARY2Tw7aoyLkh113TN1du
TnLHA8Pb7TH9iyv4eMVjDOT06MgFVI2MqTcbKO6zRz4S1iun071TbVuHPm7lfsDGtO0nE/DP6Naf
psnSjjMYhY3JDPRuIbywcJM4MPJm+c3CZPz4GNkWNrU1NdFzQTO8u+M8FTtAlHiM0rEXBLVpYw61
bLKHraaRUZIyPwlqT46hxdnbmlCoXmgWT9e94dWXxFZbQYzn9Aph159v/b+9ivZPvxrr8/qE2/zz
7qtlPrwEBisdUu5ka0aJDYIaznvjOSCHm1g9TKmVBQCq/QJ3+lKdpiprz9Gv4ukuJ6pF3MMIlFZQ
+AxG30JMyQjaI/DJjInY68320nQW7YhlS4YgpsA+gpxFQtf6jz1KykdgJlHgI8oMWqG5O8syCWmy
wJ6ThnwifUgR2FuwaYpsH4CkfZaI/AFFk7rMxQwm2FryXUunIhy17gp07HJoEAqwfSws4qWK6FxP
Zv1Jg6a+zyrom5E9v+Wzddt5HaZrpi0HvMTdFb+52v36bv3xAfFsm40BTz3vYAYd39+sE1lVCA/W
i66SS1KACE3w9COU8ft+Yb7f9yTH/AefiEwPfcpagrxPBSSlAnvgknf7lgw5Q4ktqdCf/Ap7uIXo
GDnd868/78e3oEf3wXPpG/urJvhdkaJif6i4Nt0epzBFwSDGI+wKGqJmO4e//qgfb1MAKkhuwOf5
a1327jaNe3olIw6fve8NwLe1xiBErnd/cwJ/+inC8dimWMx83l+yku502cGNxsze6i2jEV87IPr1
rn99MMaP6xhHA1zWY7douLz9vr81cgTEBtpgtWfII0P05NnOmUoMT6qSCOWUy5aCG18nDeDUek/o
M/dS5OnvliXrh+V0lVgxESP4D/Tk1379N8tpQ3rKkg6u2gvIotsRkcoOhXS3E2OXeoElFnGETcbE
XZdfCjm6txC1x31s68NFuSzWCSV+9JsrYP70O+HZoddJ+LH9fscRC03TosRS+yruq6Pe2ltfR1yF
jKS5jOBkBonb1x8KJMLQQLT5qq/TOXCYOIa+V0mE4sWXglH5JXlKJEiNL8ACzaBJu/purlC51F1K
5E6cQIyYi0vYo7/bXPz8AHz6/hZbep7/9dp/c1Ijo/XL2Rs5qcl8G7duvetHET8krGJB3bhZGCnC
DErX6XhjteUJwflHL3XvVev4R3JogD547QBWW/o35MjJe08sXxY7qk6Wl/g7dLxzOOak0lhZV+wQ
7Ne/2R4Z62P7TcOZfQS3xTdH8O7uHDsUZbGcaftqWUw2pl+dOnsCfqHpxES1LPI9jeAs04+WpEmp
iDr7zV1g/fQuwNpN6xvB3Q+kLG9mLcFJpPaZlnQrxcKzX9lWXbtCMUvx9c8SVv6TaxrJJzxtXT/E
QSZNWqdWAmw/VjtTVxIMCZLmES1/SZZMXwcJH7in5bxiQGLjy1wZBkule+daqEX0DCeL5j8x6mwP
xmDr55ptFAcIHx/dQb9zZj4oFga68tFX9m/O+Y9bN8+hGlyzVAGEUS19f9Osu548ylgQmqx4qiIQ
CZAptAVgrVxs6zf7xJ8s27jnGcCxr+cXv2egqQIlU8uiAymhevMxBPLWphMt0L/95pO8H+8kPmm1
cxLCveLlvj+sJor72o1s7qQ2vgefET9lxbJOxmaqCXvO0QrqSBxPkUP83K/X2J+8fYn9Nb9yo6jN
388auxgmeJTpzAPd+QNuxOvJbW51gPTkNr9S8jq/eUG979itT42joxell0jBzejn+2P1B01NRHiq
PWV4ddtb7HvmiNA89FGBNSxfUOHfy7SYwniu2dwI8sDJzW1Dnd3Krw/9pzcTs17eLEwoMWZ+/01A
p8HbH3h+R092oV67jE3QpiCMlCQMJb9jnP3kpQkaniYqLUJbp8j//uMcP8tj5qhc5Lmd9vTdo2Ah
BOg3NeJPz69BJ4M7idMLivD7j8kUClEDR+ueGrkNvGFKAH5nfuBEoLpHZfF04voICdlibhFBVqMb
UOC90s4IEvzdGvljUY7VlaqQohzvuP3+eYWCZAPfzPkyQ6dv8V8ie2+Xi3lYQyRKQwtqYiD2ySqm
k3mv/+axMn72BLMb4mSzb8cO/+5e62I0t1alt/vZEMlr7TLL2Ixt3F2p1LBxLzqS+C50K8gatdnH
3z04RM2FDMnRcJYoPvJg1ObxYkisGBhV1/VGYMegbH59I/7ka64J1URU63iRGa5+f8kSzUtnu3Ka
vTNF6D8FNhGhCDpiL5/+5pT85KMwWgh8yKgUPO997yfNDFU3+Gb23RKVb8iD3RuUiSRlEL/zHxwW
e1AbqcTaUvthVaureulqTzR72wSyhyTe2cnZjc6ytvv46xP4k0WMT6ItwhYRZ/D7utFEAp/Jnk9K
GcCGaCbruzJuzC1vN+ysU0mLXCbzb5aPn55K6mukVY6ByO3dVYsJl8Xbazd7LE9DgD57pG9ONBEk
n99l3aNL4RZ4t9dgp6GjCUEVgoz/3Z3s5UL28YJaHyepTubfDJQYdbkYyWMso6oIHNJ4Qoc9eRE0
1jBqOyrHftoumOFKIPU2D1eKjNM/RmouHk3w/0nYVrnXk35TOBDxoib5CLVZu8gtnEC7OCliWGbV
isOuOCQrcB3JUMUf7NHYjXjp5zNbI8QoxYa1bHF9I2eN88S4d3oghGEhJtvcZUY5OVtCBBLzGa1y
Wn5xMpolxIVSwSTIhFsrComQaZMHVUhjPhYV3bU9vsJSbDW9Nk7lgpNmr/p8UJd2WfXehej6ObpB
5VZUO/5dGzFttSqfNr3w8yqsMLXFF54L0yrskZZmu54c0buBNC2wv5UmD0abQ3iY49ZskRenj6UC
YYMFCGs4PMExrgOvl3BH5zydiQ2ssdeeZwPlJKwVv2YeoRTBYyHmqhk/wYBV9azU8PjQdyhrM6xL
e91cpcR5fHRxRKFmibopWDwh27uaPE+w8J3K5usxcoe7KhVtt521xndvdVl6MerHIe6PbGKnXeNN
froTMKYBMMFrWgKSxvx9tWoit0W0tv90zWRq1CDwe8iSpgimopRWoEQyMPGta/tQev0Nfd5djw/j
KarN4rnQPP22qxyM42U2HbRVQWs1/hUMtB3y4x1ZbtUtSujNIBLcndg196bIiaj183IX98PJGuYx
MMHAZ7kDu7xHftlnk7XDrflZWNq4ZeKk+A6tu3fg5299kTp74S9yw4552WSIFs6UqKdXt8NmJfoZ
Wbg7fFwaB3CiNSGqBfRM5tUjFJOtQ/zAte2X7dbQq/QalREGAz01zryySC7wXIPmd7N0o1LsE4tl
723NuCFeC7sDcslj5Is8mLK8Z1PBWL3gLREq5a4pUtOx6URHAtZs8z/5VU53aRpFewJNZIaLnmMp
6CBnZklEnpBLrsFoJSFTdO868sQtPshpa4xeslsWMshmpuVhZM7mfmHrehuBzXypPKWfV4nrhSBN
HfIpu/bN0RoSEDuICR4Na1iq0j62BZYxl2DkI84J86hmF2XANJyYw+9SuzZ2uT0/lzgun6uUhHRb
3KX9/IzrlVEiIdZIUaLn0tFiVNZ56R2H3gXfrTW4em3tHqEYCVyRRV5zLL2tngHuLJBkIJf0lxAb
TX2bttpw3cSEf6ueMeNoqXNSn9xNMa2RBFr1RTVjffCsLj2kqsTUXnrDm1DkKs/puNDhyoe0W2ag
BE0F24VBot5ip5Wp393n0ksWAnz9/KlEAzSFLkGuOS9TFomMaeMHJCX5ZTNyl2UzLHIvN454TWYU
rp1EjbEQgNpJ5O88ENvINu1ZnXszhhn1YU5IcybW2IzESA4yFIUPmmHt9CzGYK5hCa33rmbKT5ML
5/JgET7ZExnbugQNSibb55rmAM7NXa+NNzg6bO1Ee1ZXNGkbHL0tZ4qoiqoIF+Tk9wld/WuzyMz7
qKzy9Dhm2I9srPSX8EK9nUwH1ODkTpDZnCr91dEj9pP0d1eHil6c1bxkP3XKi51tMccgPkY7tZAF
KedOkMT25tPc7wlXcLAH1ijowmX24IwOXvnWorMnirNUxgve5jakRLOvfNKkPmC2HkkzVPO+Y8dy
75EL8WFAeMrNWGAM7szmtJDoHaQT8mVTWOqJLtyq71Gg/qBRcCcklt88JyATPjW1IPCdXOFntwHj
miHgK47E7OBWwlD5hBYP4INLNFDoRHbZhf2ieDiQGWObQUjNFBZdb8aG64jHGEAoLeQtVanf7nLq
phLGFbARRM/x8NhE4+pqt1EKbfx4jNJA6qLxYVL6FikpCdFbI+vICfBgcoccEqmv2xIdqTid2iNe
aA7RXaE9Z7EJZzZz8uFxMOFbXsRRFGOKINpFklF2ITvPOxcJuDG8sule4Eu6GzrTXjbsRBry45Lk
Cotp/ULrDlDWIMG3tjyq20quuXr9lO9GORFRDjwoviqKenCD2gYayEPU8FBxdWnCN6cc4eUVmaf1
azvE7Y1YyE5WKecb3xURK/iB90RmgoBtxXymcWve1HZbvxItXJES7CzYP/IGYjVnNj2QucGv1WDe
GK1oTrWR+efLoOrXbq7bZ/CzgBBdt/kkSV2Ef4kzDddsVUanmG4Eoq9OffZHZV+JpdFGwmP8+GpC
5IkA2yEa8jNYAIHEqTZHSzBRH8n6PTd4Ldfh6DMt1zDcgC6rkqxiherBKpKpY9zXxmxfpbaMHmon
iYmS7+WLE8MQJoloIckU3AiYcI9NpL2iGeMOevPc6lEYw2A4W3H7B+G704OnZayLcZQerJqfrnUt
vuqRQi0oSm124CTHMbGwSP5u89XUj9knB2VEtOQJICp/4SuXMo7HoguzpUbUgPeqpo1VqSfwcPOb
5w7qsxsLm9z5uTgaLdnMON+SumfmYtp3aZkMj8gjejcYJV+yWJniXtfWH60sce40fwH8W1djcjU7
ANM2xIa2zwUQ72vPUf2jXk/5bbpebtiI3rm9EpQbMfBBuTbv4LZj9WWTkVwJxVnzsmS+1mNtftMX
mZLxggkfCZ8X3UINEMdGT6pzxxr5jXLJb9myTw++zkRmGaEjnBZ0uslWw4Tx5ta0+QjOIxxwQ79F
tRvCKcYqcDQJQoLM5pLALM2JbkVCybUB5NvMx3IY4H8mPXfSAiOZpRdi8BCyZiVXRZ5JIyiNRV5j
XqCJiyORa60rLxmOYJS9KvBV9yZROsKT0sssaMqxeSMezHj8CnweRmV8cYYMpA2PXnPDarFgqMnq
NnDMikjpNrP7L7iqF5trhhhSq2tOi8ObXO31MTfaDaoiorTMQrv1O53VzHWGL1PtNTddhEulb8z6
shvm+sOEreXG6Lz4KnJWMvjKSU+VB61EJasr2+P5rrS4e2oQAuo3reYp1niZr0lIgCfe2FG7F9TE
0a7uo5ZFjAwK+qYdYaZNZHkvi/I64Hx1vB+KYjgIB0x7w2vz3GpF3m8g6aXXjlD1DoSTeoCeCShh
Sd66WPJ/qbquw2iorVeMPvYOX8IS1AKcBTYZVImD5ewNANkbJpoixKvGcwgXZr41SsKy2YQQzSuy
6BEPqSCWR96hib4ggiVlFqmn1DJtG45QaS4b+j96j8kzK+uWj82dK30E6wCyhHXDAvY96al2MTla
fQVVN7pzIhP7z5T2IE/TciGMhWFjgx73aKfdaZhJVk15Ni/0mMRcIsGqU5ygFGKrzxbQZ/xHC/Wj
b0MMyd1qus3lYH0eCnFqUt1gSQNwtliq2VaOUQdTJ86mKRNP7Ld1dDmTfPXHdc4ku11CZ/nYRNJl
WpawIR0yOT950xjf6hXOK3eqDxCsm9AfCQTZpI08eOPykf5f+YHU9GXF5HCSTE3ELPRUOIE7zyIJ
sjxXx1zTrc0QadDXSlHvFPiKszIi40wQxXHDH1ya8lgX+4aMamv049te8SG9HbnXPZSDDY1pdERu
JD5CLnEeYdcUhxQs7oTKfk+7NGEfyFZuU64KSZmOyUXq0biRhnmM0OO+Jno0AuXXILOaxhJ6WPXC
ceBhxBrVbcacVmE840phcyGeMmHvK3uSOx4nFmCZUZ3GDlLM1f/4NuS9+QRG3bj0S39BtVCK+5ow
o2BiD7vD3LwemioeDdt1b+aBq4STbWp2LvvCTdu1gNvILPuyMGoygzruUvJ9uQ1I/IlTFMQVhpm6
JqFOlJkKpjprYe0ACloQyPauw4ZexNnHjFyxE47IQ0fUV7axhYZKlzC5RTefOrg6Ox7FHfyDjI2a
DQ0ucvvLUtjRA2QJthliIIrF1TMEx1166+ntEual5Z2pGYVupCfbxAalnVutfVXiHpVBMvoGQ4ti
Oc6zHC4cW+O1U5J0wwPnVKTuTBk8HYuQZGA0K6CkrShLCy3jMWKGNlz4UZc9l6Zw9sRmVLxyVgRz
s9S0NPpUm679yGrOZ5rZVHXukMLxbome84l8u7VdpNOZOx0iHL2Dp/IL/AvyTFWrYUpIaOEMeDbV
qDqsD9mMCTY7GJPmP/vMTKlzPragdiEP2UvQ1A74XLcijGMYOuMZ1kt7lKb7aizOl6iVzQs71uKl
UNC8MhRyD24BFska+njbYdC7mR12LMWMN3qDwhaDGEavmu3QdAAvM6QnzZKjCAdXV+7BzQ104Lio
5JU2xivoZ3blFe0b8kZNL4slY4CCRUgadvZSlll1YzZeeUOOET7IdGYBzcge/VwoUyfYKUs+N5G+
1IGp8QsbVAAnu83k3SyQaT+37Hi4bilFDpwMkPqD5pD8UXu8UXwiK3hb0jtbCgPESExD8iij1Lxn
f0xlmmNEPsX5pD6XJNt/Vr2iiaCwnb7loqKroJYuetFVZrzmXwEdUoC0Uc0UvRBbRhEuolTzg3qJ
1Ge40lq5MZfBRzud29Vd0QA63agEhOnOxckpd8If6WhgU+H2SEh6J6GnAmqV4AyFvxXL6AWGAz/j
1+QDhKQ653YoMBHXhNPjLA0HxbcE1IJcKqxQaeFWJJi+RDUtKnWWLnZH3ahXg5EEYz2CYmXzym9e
NMK4jmKk/Rgmwp+1vTavW4COCSkUyan0z7NEF1XotGQvBkXkcJW0hVddUEx99DK0Q4JOsyfvg8he
u3wze7yFm76xQDWOwvJf/jiZ9qDF/QYJkpEGiyKYOXCNhRgw6gm5BzcRk3MCHA6r/doUAB5W3dno
x6p9kWa0e1AWpBSY+ZQfavgQ/pXZrEiCzl7ss7nt5J09oqjgEjJvDcao4fhy16Yf0sItz84UKoZh
X0KYTS78AePs4NAb3RB0UCcXjmYk9/k8mERYgrwqcTHe5C5xtUFde/o99BY1IzHFXHcleg76YA46
35FdOd86rSIungO1F7fiKO0i4Jrw7NL7T+aQvgxncdA6/v5SmepzSvUC0xpnJBmeg/qSQlMr9n7f
QlnqfSTpsI9Sc8KMx/OzGbmcy6Gi/3cawVaSXSk7dnR2IursSEY2TZSW2QpecfjkmAArQcHNS5j3
V0DadkTattcjqzIXAJtXyWDpoD/ZQhaEKnabAm3gg5HBQ8csr5+YSbeHseytmzL2pnO0TOnjsiTj
w4jv/48x2H89TL/xMK06Kjqjf69BvcqLj4ksaR9DdgG1e/z8v//z5w/9KUL1wd8yw3fRCCJLxM3H
fOT/vH/E7eJGgn5t6uaa4vRvEerKxuZu+wsC85eY3foXqgAAuzBOGKEhaf0nAlSCnL7v8n5VvjIE
ZJ7PSHaVzn8/CGjho1UTKRgn0WlTSHm265IB9l/ZeQR0VIk8ssfEod9Rv9vbHBqG9pCskW4FW1re
e5PW1oS9AZ1Lo73WY+G/75nznAHNSrPrjmKTBSclMG7h3ZoYcXHWrXFy/hos1+hpWp5Id8h3zho8
1w0ZCQZf0+gIwZAXwx8ZdbOxj2n5YGFOSLDD0Uya3fA12c7TE2zHXTM7z8M4EX03o+ogppo8vOxr
NJ7lDBVVRVx76ceh05LnvuWFiGxeQkOqafHiH7b1pAO1WJS6oMsH7n/alHjSrfGySBCkuDsSUJb6
UirF4UKxbXHKVHMmokNHF7edtqVsdK0k5wJ0J2WxGaE2DPPeLaNLjzkBEomo4Hw2vAnLfmzQOeHx
CvthIDnASCJD/0RHkbA8cH2pTfhBXil7odrKJMrR8g93ovPVqggLH9vi9IeHMfGWRhgh2wz4J7kz
xFUd8BIzEzffeBly9OzzEhEvYqN9LUl4IudDpoJxuxjivYn/vL10KW+P+li11zqm7w1YE2tDGdiu
3ZrqmGjagKSkNu+AviHQsJROn9SoxhvANvaOxvT80UVUuB2LvgjmfKZTSSgie9MyP6dfbO2lEiWY
OPScmLAaSoFKOhuSC/ojQ8LA7ZN8V5ZIQyzq+ysGuFUwJIxhHYFcUHS2RWIMGTNq8aObthzLJ2IO
kBzk4LF4Cw412zTnIZdlfGPFjboek8G9Kep8+AA/kmGub9B9Zzt7w/0gd/Mg08dCTdF1YVIN5Em9
5hX0PZsNl24ykwL3Ejta9JjUE/6ExNGAN0RTt1Gt5u8Gt7XOI2J59lqmpQBI3TafH+vGg04YFc5D
4xjVnVoTcjdllMRTYGeNNQW8V6hB5Lwsx6rFmEK8O/aDvq+64zgt7X4s8vjRgoZx5oOqqXFf2OO9
8LFtbby6jbKwz9vizRiFQ9vEXWzQA5LQsdyU6OhASF0D7nGP7WjjbXBDlfVi3SZOMCDmOo7ZSSxF
tQFhOlz1cWyeGdMkD0ji+k2XzVzrvlDtTVI41WNL5Arcdbd+xeX1ZDTtAHnT805cadIva9AAs6q9
i2Uuphtya5JTJab2Pias6bm3lrLc+WDfP2Wy1c/gywAtaRrLPY3F5O9EVn9Zo+QP1IHNNgHBzxV0
szufSdCz7qCqmPMlfbJQNtmB3Xj5U0NsEUIanjBH69o9c0Vzi42r26W1czbKjKgiLy32WWvNV4DV
7NM4KVrSdACQB/Oz2pWRse1e7CVLNnTG02vU2BOoonpqA6So1G/GumezvYntaaepkNbaDNUQIcoY
jRheCt7+pDcnQazpdN/UeJKUbqE12+ajAFp61WntA8yku6zW3M+TLRne6v5AWIxNiIjNpGLJ7t02
EyA2ZoSOnag3oJSi0E3joy+UezGPAPbJN1d3OE2K0G51+cnpyUKtSc28tiJ/eV1xzQ284WKCSjnW
Z3EWi4eYPUzAyNgEnFE2M0IqP75gE9F/6EDiVhJjWwQSlJglw1iCbGpPWEXjj8pK0i8r+DJAzn1u
9tG4BUQ5hcnQW8+Aa+mNaShSNtM4zucmHZFQ5A4Qvq4zNZ44keiXRjPBjZEGBApf9+RNTlWBNrYz
/G3RT8bloNhZbYpoTfFKSmgOByCj0y1VBODKPB4t2qCR90p0LtjUPu3ZmhNV5m/BSM235MN653Ko
7I+93cozBmetQ1qtgSKlp4N/HRtVhNjIA/hkjkK/wM1o3M+Gpi5d6Iwz21lrDNEoUC8oEmmZag00
tWeDjjvZfZcqVZhNR1sGnT59anjn3RqjMx9jLQLTmSikARmpXnZe+/uuEROswjXm3au9T4zQ7Dep
ic/EpJrnBq2+LpibEkmyn22xy9IEK7X8YpwS78K38vwceZiTbbLlU6KbzabRwRqJaXqQens3NQtx
xUabIDRnl5n2TrJL8Svv9XTxbxqjlVvNMRNcTGpUh1hLLot8iHeih5aK0dJ4Shtb7DNkfjue90/Z
Unm3jQnyljGcvI9dgxUkaesTO+ty2xL0VVzYtGwDW1XDhaz0+ACXDTa7UzqrFcOQN9y55IAx0Lmm
Dm0/g0Vhz2rWRsG2R3iPMUCRE99wDk2gSSSJ1UA1oF2W18At7V1hzhIdIuW8rvQpnJWenmtt7G6c
qpL7rp96Rm1T98FsMYkWnmRG6eYvnTJes6bOmU+ay/kwlpQZDO2Sa3Jhyk1FMnU4lSSFzdak3gxr
yLe9Mfd3GUP/LeKzFs6ul++EJ/FBtxrthsFQlwgqMLL4BHPPKm2vhjizjG22+MxZBKlGgdYmaFH6
szalkWNX42uri+KlmcZ+F49e/rlES7udF9BpLHsviVd8afNUHckXd4F85nnY2PwpQnS7mZFGHpg+
6Uc9KyiRU8PcmV0KsbrWsk9+5hGmWCTavrMrbSNUVNwgB7ROpsrSXd1lzbFnQ0KvkSxAixRh2lHs
vEjetveg54eztJR0HYqpbsLO0LRQn5eO5okE5Omq6lNnj2nAd7+ny2YE/Zw4h3GAfZvaF4tgZFaJ
EuxP7Zs7qvFPjV7fEOJdbSrM5mjrlj1LtIY2W3s2UjFvksRJsa0ttBoKJp+5Li/dur2h6t/7qtkv
VBcbvWQSS9v41tO6/JTJJd5Vbe1tGp+q00krmPlJclJLscZ4FBdWqdFdVWSTFU6PLXDOSM5GEQDj
7nqGMbaD2IJZUWq0kov5xh/6FYvFXFJ1tQy7pa4IaZMeNVNvENJt0ZrQXOtK6yZaEL7m3neCzv6S
RRKOnvGliRxta88ZVsUS7pCZQmgaIkBJVNn9zWgaJMeXc7N14RdvpCIXmJQH8h4G5kAdY4TBRmGj
+3V/nKD/HLIqJmQwXbxT2c03RWq/iMh9+Fog/LeW+k0tZZi6ToHz97XU/ots4++twX/+zL/9fCtt
wcew8bVasihX/qJj2v9y8NbQJnGBteD94j/95edDR/NX+aT/C/G4wLeH3QN1tflPqidcxN9XT4yP
MCrzy3TkOCiBnFWw842i2DfJoomkVxwsL/4w5pQOnaKng+DyudKcu5YY6mqdoXul8TyPqFh6d94p
xuzdOm9nQmIerbGcj2qdxlfGaB/9dUKPq7cO3XVq3w1++zZHOMrkOtOX63RfW+f8yHP1W+3r7H9V
AVgFGgWqnHQXadW07WP3Fr6Edz0uKdCCrjyrxhQw39Cv47em2SrNJLN9VR4gEAiaobyalWmjwUad
kCFTaFe9gq0iO5Tu6AbGPPb3ZuoDSFkVDsmqdRCIHsZV/aC6+MkRZcqbGWWEu2okulUtka26CX1V
UBiOYnC9qioYi2wFMoseuUW/6i7mVYFRIsWQgLM3AzoiIgHQaZDoGJ/lq3bDWlUcddHQbl2VHe2q
8RhXtccomDhDbPjcrUoQsWpC0lUdQoP4ozmgF0HycKLrBmI5RfTB2zLdL10Fc4pFfFwVJyXSkw4J
CovRVbRqUnqtmQ61xWZycqVx66/alW5VseBx2JVAAEFGlLc5DoLztPDafpOhDs4ZkhUXLaipcWt6
Ax2bqsmfe6ZvN4iexdFSWgfHqmKkUMdDe9dYvLQgmNpnIp/pD2ql3R7izmno4NTpZSuL8ZkakpGq
TZriVFo5C5fsGYJLFATJ4MOTZnd8JL3Du3HHkZ5RYdGULUzYy53l1R/cNKPbl7lD8VjllX1mF6im
dLOAyF197Z4aBWKjWK/bcwbvXghe2ODk+WZvMLtjFqvMuoLxEUUASqRenQh5oOPfeJVLFQuRH+y6
JNYDh7c8mxGP7czRzV5ck15tCFC02qK/ix6/Mv49Kyq3U5nKOyOXxqXlTPJMrN00RgfZS11HdNeI
ZKb9x2vI2JWZNm27dcs320N62UMerzZ9LCYY2uTl8UJqDwQTsC+0sdKFbeORa6JbxeOMZOC17UmJ
1iyrz4IYJMEBcxl/JxkINZa9FiDySRd2r4xJmbtjmOr4lejP5z7Uq3i+NmNuTbuP5vxgq4GDb+Z4
vgXlyXcs/x97Z7LkOJJl2V/pD2ikQDFjS3AmjTaPG4i5DZgBxQzo19eBZ3SVR0R1ZkbVNhcpIZLi
RpAYFE/fu/fcSmci5fR06/HfZ4EJ6nEjvZwPBCMS1xsQRyVc8mJeT10hX2Oev13iIFLETsb0MJyS
1gFl3+VPUpTJBQAzzUWoRzvRm/LLnpjNhX0lr39+sxSno7fl1cjH54bh3tL8oNK0G3JaSdzzbq1p
kRloXfGdL03v0iaCr02tEQASUOcgWX74z6Efetju0Z0K/mEepsbBHlhE1lge543ut1ivRit9+3mn
gYrhaArrUL8SdFJOyUR57hGIfT1KkoZWNLrRizCsfqL1bTyP5aIJ6wrLvW3syDpUJJLdCfrj66ah
JDQglVl7OXBR+94qj1qx6MuNcJRbNpXdZ+fGyaWkWL72hDOf6lAYd6DtvLux1sir5Y5kC+fb4Ztv
sA0a7SJmVB9OfNDgcUR3JpUhj2LtvlI4yBT8zfs6YrJVASKhJ8PVomUA8Tea2X+0WVh2AXxIL6gA
NZxn17LPom6tcOUQUzsgVOLj+xGRsJuD4oRPmIIh8F495BOBQbJc0Kbq0pbxZajnm15rH4aaucdg
k08OZz4qHFJrvSuj65mRRjfxshfMO7J40+bbHv2TD4R31TFdKA33bmpNJjHxrnPUU9S00Pf0yTs7
NDsQ4tBlazVq8LkKPKOs7jreY0APTDyqIhHOHZ3kx1ak4kKKirHOhBetHVcCMnRxklHqXJKJ3fOU
rtuwOpqlG94IWnvXYjJAjxOnDALUc+KdU2XpyvMHi+19xoAaje5+GEDSdF5WkyAJCr6kjwFn/6su
h+pUx4k8pTAmNqVRiAOWxY9GdPvSs295TeZBxk6SHn9EaGtkvLSa9zH32HZJuSy2tHzIjZ9LTJWF
OQNOVIzkYNsPgXSc6r43LYvOT6o+i4G9s0LLuGi4KZYnomd7SR5etsNTQ+FuKy5w4ojtVBODmo5z
hj9ePAJYNVYMAA7ZNBcHuP7mfmQRXuseCaZTmYXszntGe0putap6rfUe9WVZ6WdSqtxjw42PEgx2
nj2Er7oo6kArluDR+duc5Z1MPPcrMdATwOjX31wEEGuRZQ+AfNP3mT7KhmedeAKzJmuhLxFzIRo6
QkKzlgxlxXpgDvk+SpXJIMCjy6iY1PvhfV20n/HchRu99OYLwtQRQzwxel3AjoqNSKngP4NtLM+V
cC50CLNbbqtmA+VR3Jhqtjbs50sYJL2W7rOS3Fer1YZVKwz51dpGtlGFcZiLisRCKd97GFTr2mv9
dSqGFz2koapXvO195jKY6voPbO6vkAN3+lyHj6OQ+JTNbICSyfy7slDpNpb9GOIkDRweQ3pLZfRC
PkgLudJkp6J759FjuEiR4H1arj3cucyrHjPgPNQQwLpQZzrzcexCoBmDEXrgQYf0MXV7BpD0Cb9a
mkJfaA/yow+DeFVGtEugGjLedaxxC4/4OEYFyQ+q0y9umFa3ZLvQ5YtrKitzUdnLxrvIQY5vpT7n
b1T+5sXp8N3bVFirxqFrB84WM3TRJShx4tKmFYt20V85UxqdB2Rn4tgaoQDl2MLFhdnYb72oppmC
DuSpcybt2hENvQwT8QkXkWzhsIm0zZCl/RnfisUdUwLWrGp6pitLgcy0p766VJ5wjxaa6U1IEgZh
L3X45ON7u2NWn6Qb1dYl/XW/1C5d5NkHKoVsJ/Sq3iQTMT20WitrEzfTd1kYxrUoou5xbJJxT5RU
/ezUHRJX1sI1IzbmhO7YrjVLskN01SEjwvKEIkc76hULmBRGva/w/ASy6VJ0c3OIhlB4fK0cSbmV
/3BbOqttE47XmaPpV+S3NtvcrJpdzcY06GGbB9QMVxMKZ8yAu8iImCl66jVtGqC7aTkgBh7rBrAW
fdAkbvNtYekw+ZrM2qlKXU1JPO9IqeU10MO9svN2uFEZNV42VC1vrsG7nkeU03Xajmg/M+3V7PwL
0N32a3QBENbO3G196URbiKS0+sya9j9xQmua5DziGJQXPRi0ebu6LgmfXsmlN9Tqo02TddpN4xSt
W1Pdz47pXqbEEMCn4HHiNts5jOuCXNBcGKroq4Zxbna88sjDzTdDkvagvqfpuLQagp5G3mGsw3MS
1aDXbXtN6l16mJUzncIUJyAyMS3OxAaJzJ2fsbqKk9trTrIwE+JcyF1Ge4ymtZPWQLX6dqRT2460
5Ve+pkW8EqJaZwzg69HM0HXM5+kwUf+qs02pQhZaVGT2Zm7TYT15JHUjh86mNF/x3u6rdeEkNCPb
CPb0R5x5tPNXjhlWxn5poDOXvNVoVG6L0l/G5/14HxJUthGzai9RaldQ6WzriiHtS63MZKOkc5f4
lRakqoO9hgJ0nft2el270v5B6vgcpEapfohWdFdj4Wp0s4avJpoRNtrGcOUNg7kG42cdLRqLyxi0
vWFobpxH16nvIkqVjREiX5k19w1sSLiqiz59H7toRlnW0MsmA+pYaAnppimBAVlN0PwwJBNRG17M
q1LmeOOtZKd7/oNPg2BlZ9ZJmRTajFg/XQPom1UXzcURWUB29kecGy36psQ/zhHzqE0qlqI/Yhz9
Q0d48elmdnoex7Kljm+tvQnm8tCk/r0OoGBJjx6Uhu64yw6KeGwA28qazxZK5lvSQtRzTnTWVRsX
H2xAwfpWRt0zEO6WeXcZVuukjD/qJY610+ri0yVAgDUr7LptXybDthF680r54mwMVFx35BGqgBro
zkxS+9pMVUTkPCi2o2759dqdFU9aX45PTk9Pq5ZmeVb54GHenztad2VND1p5ZvwDcb1OdE+aTFtS
XHgV6H6Deo+tIYEBY+57n2CkWDiGyBZ3dJS85w5f7Cv9GoBIJAkAwQ5NS2PJd5eUJWZFD+UijbYX
kXS4yKWBgU6kRalDskip5SKqrhZ5dbIIrcUiuXZ+qq/tMk4Q6KVjhWSk4haKKEoIh0CpTfh594AA
YhFwg/T7qeemel7k3dPfxd7mIvxm4j58x4sY3F1k4c0iEJ9QimeLZLxdxOMolM5ZQxdIRgjLnUIf
bqJFbG4usvNsEaCrRYpuL6L0ZpGnp4tQnS/2yMaP5rzPnEhLkbPnP5Xt/+76/CsUJ6beAvfU/7/r
c/ka/8/xq2m/5t/N0P/+Z781flwTKBzzbtyqywSdGcp/Nn4ggdr8P9A7luQnhl7/2fexxN+w0Lsu
Xn4fkxZV5H/1gcDF8XG4mMF8wX3BAPcXmHAYyP/YCNIXfyUxWVhsXEssGTC/NoIMeImIbdjHYzZN
zKBsTBw2ES++E04O+zTpUC7uIxoqDJKSuD/A/uxuGUESaZqxCiFdbQYk6HHmk/fGkrgKEY2xCZiY
TEShldAmbXXCB0pzFfl1GqhJG8mNFbG5FnMYPkxGab845fCei5m6Ki/YnoT2PUlB6rYlTaQCBBfk
pcysFYTqEPi5cNsVXCZ1hQcehbCXeuKudSpz1clOf/FJg3dWmpYYd2U5Zse2GboNUxX8SJI/HB1X
20BfnS4F4re10IS4C5UBhq3V/G9cEUiOmGqyEA+Fag4UeghsLMhM7+Yguo0aScFWFmSSnyeK7C9v
3bjxD65/EmjaIisbxdAwj2mUt8PW6+NeKPqDygiJc82eP2ztEfeZUUr2Mw6Jd/7zkKo6Csrc01+Y
a6srRw5+wFCZpG59UvtubJvDoPUcXUCqYbyOeLpNOj8YkwpZ7mIbsOHaJQa4YYqEfZN65BUYMtJe
+960770uJfvQ6U1xbiij9d2ICf0JhRt9OexT4oWkXvoE2aTzaWzKp2tP5to3ehw/mMw6PNIejD81
RtAXSQNp9/P7MedpDtzZWLaIkmkORs7UYFUWVOeu45bjVm96qKoYtILKI3cmIXdh03pztynV0Mcr
t0uMc+QJJknE/2XZeHYgxcT7MBeZ2qMtbcxtbLtZsjNxyUDcDAH/IRbPjsqqDkNjYYPt0qHfYpIw
XqQGR21L6e/pYOxBkPb06l8Yg9H2B+zOeH+ZirUtHlEqfPsex0L+1Ghmfh/LZn6pyWM5e6XpP6Rq
8LYxkSTOui5qk/ZEH53C2oqfCRQ0GZ3N9kmTXGzPwdC1yjoby/VCLEixD21sZbTlzqbbu8rsGn6t
45N6MqVSvSqCM3ae1fpktBjm94iSXVKFF0W1YhaN8TgyGP1u/VTv4gtZs3yW3+dyi+3WGI3AMgeu
8GpoKjfddFHW3oWFP18lij2OWWXJms1FeFXgiGHny1xoJzpfbBvy0p7y3st26Aq0apU5McidCYmz
t8uE3t53lfVid3l/Lmz9GeD7nAYE1DFITnuC6Nkg5FdFFDLGaYXjbBPykwL8/5L3aYYEGmcXYQe9
1xBKk1c35AgWt61mOttxngmxSSxx7KPS5/1f4w1EUL8nYbnb4OxXx9iql6gJjBXBmNvm4yQcHbA+
Rh7G/g4PKgMutlcZD4ZBmUE1idim7IZps+hj8PiHKd62sdV2FBHtVW/66fVE5X0qtdG+6ezI2Azo
gfiHbqv3tDnoIa08zbfOOVuYnj6D7r5QFiVXoYBoM/OCRyZVHZqZS68knsWSbj0JTKLCrDmnplMG
On+D887nodfSZir34L3qe6ZJMsUPI+INknMT/XBWqkeiL/WNSmvaLqZsjkqX1ZPm2PPOqBkRbMwZ
y9YK1YuubcpZMf+k02CtjZgSzuxLW/Ao2xSefT7q68GhzTSGsrqNJ9U++/x+k6xYOj0HWVRuu3ZU
xLg8JNtGm52eXQmDQfoWJb7AlV7jOlAxXWHUPxgOmtyIHxw30hX+xyYLjKZITwP8yDlA7wQ+MzWw
uJqObAMi9qZdrEdlMM7Fe6VQQTRk3yJcrd0LPGD8ckgCUWAaWKTQUaQYX8u8k1RwqrlpvCw7ErJJ
839kMTecgVWpdfrw9efKUmcdTq6pyI45CqU1inAQJj+fIolZ/35SrFHNWHgANHSW1cGoCMFwZ94w
TeWUuylieZYlcgIeh9G4E/ZyIIDQ0xrxI98kHzJ1NerjgLlx1Pzywmt7vrRNRn+RAEhIVH2prhow
Nqd/l0v/SrmEU178Q8Hh4RO94a+V0m9/8VulJAT0SovehyUApzuOheLv/6kNhfs3w4Rci6YR4dov
hRIJBLpO39twkNAjamN29tvAjBqKzAIfVgiZrr5NhfVXCiVAvL8vlKBfgdTka8EQgrdHxujvC6VM
hHVvu6FzQRKrHaKwnOpTib0C4x5hqvhelkDRzKQ3DyM4v1eMc/0fAAq/YnAr95abmXYgKvMBOu70
nLlacgLEgEqLTEam5rJ0vAKDQetXa40WWXeHMyGCqx2NY/2ol3XI229IkOOdqLTaHQ3PNL24EDfp
MNe5t8X9VB6KcOYRTPs6KGYRrcuCKT/EKHuLSdwwNqnf3yIU6ZDJ6WN4zumundueuN/ZGeqj4Tfj
J0/dm4WE8tPyW/01H8m90WUi35oi0wNaQQ5+p/bdbFLB70V2DGzcaOKTmuNpzxJnbblQ2oUSJcRB
5Q7bWEc1ErKSGAyQ8CH2ohi2NshtGsPJmF5rcWw8D4RDWswS1oDMZIAMRr+boVbddX1droFhPOd2
4rOiTvP1VIInl4b/PE2esxn0OQjNobi1Uq3eW31jXHijNoee2U2gp2Q1kJIyHmwnTq58LX/3u5qO
NLCFjY2h7lQXGa/jSht+tJkbHubQNrdZKfKvgqhlFm9PfFG2k5DttU21943kq+/JdMEQMb3Y1GIl
8/Y0YnvtkdRc5N6bYfRQf1zEW5NXPRdJgSKMQ5e1BK0QjwPQGM3e0CerNqC3SICXbkGo8VjShc1p
IYuVmfjFvasmWDZYQORhuSMf66F1tlhpWJ0Z2GV7Bj91sopdhCN5NbjrUqNdsdMH05khFCwvTicT
0Z2ViewGHaW6RhqmB7ECsklpQ/hLok82RzErJoqutbPSnDKu0MzkfnTa/Gzj4z/H9Jqu4MGBEYvD
8QbVV7Mt23b66DwLbR4A2i7oM41IF3z2vGBHS+wKNx3PdLSS/WSX7RnVFBPQyRmjzxjnWpBLLE1Q
MstohUDWPQmGM2SPda5O9u6sr5zGV/mqKQ29DGpn8FeR1/ZPoNJRoiLyNzDHZjVba91N1kYUD9sh
NjDUaoVGBFlh+KehKJh+dNLC/0cDrFleSmeimUemhY5E6TG3jxFthGI1oFj5rhh1bjwPOYvL/PXc
2Nqno2xYVHGcEgofRvigGm0knkfBfjGxxW7dVPefmd9llGLuSYbMiIn8JrANadOPwRH51mDU8UH+
jjqqqRjiwBliZ7eQ4VdMHcYXv7LMGw0dIZAeL9z2HZbToMzG+VSNmtUFHmP5I0l8o1yjVIo3M4SI
G1zs1YbCA+GJAzSrm0yM7zg/7nKccjvEaP0TRtsKK38JuiMNgXe7fpRQqeLYsgljKwLP5yc5Fc2q
lZH7ZEe6I37YZpg3Qg0p3ahw3iSjpx6HqZ5WZJkIym8do4Y/c0k6K7yKPeS2jlOvReg1D2QAOXe+
2e+b0lTXIw2WoJrco93zWDOIN6ZDEhb0QkenuoH0oeH+Fy1xU9Kb77M2l1dFOxgPhkGSLx65eq05
zDr6sRkP3pzE4QFpl0uIQU0iAR1Wc5L6FW06Jg7VeBtZdXOeUzIjWTz1S4ssFYVXiTitIB1w0Gt/
HZmjflC1+ESa4FykVZcHyCPGoWh7wvREixi5lGyYuMi7ho3HOkzkg+bKGdiFYXb39KTnr0KX1DKa
O+9R6Vi3Luo5Mg0FQzcatnEgEjvbuf0k18kit9UN1Z3YIk+PZa5b21qWUeB4g3OlY9hgDs5C5AOJ
W4e4JV/NSo/3M4CMJaEQGp7VzRrjJdt55SWosP/62pdIaw1dI6o6kKL9dxqSzmfZSXXXItrFN1ms
6Dnp75Eqok0tctL+CAoDndpqTSBBlLwaKurOTZHfEV7ZH2OfEtZsGnnCP9ndqJKm6Th56kYXpDO1
cZPVq44Uwo0VOc2usGi809Dz1m3mDeveja2vaBmEje700S+BIBlrZr4KM7KuGrxo51hjbFRJe3yW
kDgCS0h1B1rVZ5pbOa8oIHk2KCvhLHg4gJNsuirjXmPBirBPsll4y/KB7bxbJxcRluVO6ZV4R2Nn
sWFRj7QWiDkcZ2NvD44sYHnQJUgSMWGLVt6h8PM7pYsD1YO+8htTLJKwmQtc0mJBvDrcjjKLngkH
AeLUw36fnTK+SfN2LldaHY1PeuSQN2fW7jHyYjRi3I7+nnUTd2Knn1uks3dK9Td9lKAGz4EUYCXP
0Cf2/UM6G8VCQ1jxSCS70hf4lFUUH3xPu8sYtgfT2CALM80wCuCTePtkchDveeTcwx8oAt0LzziK
MuK12v6wTJKZoOFnHSXeWh6oeNsXGKKjrqexQj8dvENYnCPkpryKwvE9TnS500iCPqmhdT+Em+fE
jErtYiOSJqTVvoen8qjPFnxTP6zpE5tIr4nT3Hm9229q2x0eibPuj9hI31OVdoc4BT5VZ4RxDPTt
973CM4FhImqPCW1vdDCRdddGZXWjFnoBxAd7gN13i3fXeMVpPZ5xElKtMwkfnkWSaPtcDfa5kEl6
NBJ7W5lpHegE0DIge6IfZK10ACUb4k/DlUsP6MH3IrnrO6++xhspgqmVkCrq8MtDUxEw8I539DFo
UTOo2bcQZM+xZY0naWfRy+C3uLfaoVpLhVHWcmz1DdPmIS7wUxhZ6t5nIV+hExnSFuz8qJvNq4FV
dSNj8Ra2dFmLyoJ0IKtzDtAKk/B0nkNhPeY1e94aIMCGJJthB9LW3yZTFr41/TztrClp3mjq0vH3
e59hjDEc3DHttzlhiSOtLtQbhUCyuURv02TPe4L1ehuRB0E4K9dL1dH3wd9kGE2m7uRWsFEhMRXD
xcpBrIEZxACqu/ljqjnlPUUVO93a41VvC/rHyZh56TWGBbGDPysvGKS3hWMS60YD7wp4AayfydZ2
cWoVWz02orMLWWbTGGm/j2iyM9iE0XHD/G86xFbOlNrrCdlOUxux0vhG5mYagJWwyeIchbqWiGaC
zG7EsVJNubW9cXrvPQI9V22NMjHMWsdeZYSflysHucjartT0UeJceHNoleiUue9F5Idrvsg32sd6
mzLWqYK51JoDWlyPiNZM27PDyxzCXDISc4WVlVdyMuh2ZJbDbruo2exa0SembwNzIo25oHDwpWFR
Qe2SpdfUvQGpgfl2xNG31dk9070LCYtnHWAsTLUZe56+D01N//Zc7BDdnA+0olCBEMUVbQAwNStK
j2YD3PDWBotiMpCbmZSF7aKUMrDFcanfgB5Ge6xA4cYte9muUG1kKJD6NkDi0a5rPCYW1NfQfalj
vSGgrHcXhI5+60peSCuEGylUlE58TNLNryE4sSAMRo5YJjO2YYkPQtx7U9inMJAHL64+kr4YEIsV
Ze4XD+4UZ5l1DG0vyU7d5PnVwzgPnDVcpJOmzSu/pFJepQ1wGFIrcmTgQYnXbw2NJSP/PY7KtdaF
aQfhcp6+JJSPz9HnG1Ij2C/8TfWmAR3ZzsYgD8xdJyJoBjwqsA+SYz949VUt+dcVDdhXkyfPzOZm
yxFBYxFTu+6ZqO0Sl9jUVSSn8rMJdXFVJZN3IAtc8QSzmbu4vfOg4IGsakRCn1YuWxw9rpIn/Eao
/ZFC3zX04vDUkAClFbK41UcijQAvzMys47HfW3lH6AVslzVVn7GuLEoYY2yLVRQl2d5pcmvj5rZx
0ssWG7OOQj/BzL5BPzOtbWcuzJWrcTw9kxVs6sF6bvGrTgjyJfP8VmjGoobPAp0zdzeC/AqSvJtf
Rzu8jlL42Ss996d7NEfRekijhMjFXulXGFmMIO3obTRmTuIx2Cmnx7gqvWuPtzCaQaQgOJzBSqxa
STTcVKTpQ+Tl3Ssplw57pna4zKWK7gtbtVtvOdlkUKU7UkTYfdlGAQI6xFSGe3caNk4v9cOctvV9
GBZ6R8uTf9qjQzpkbVPedZEP8YgM86cmbsSLAB3xUlbRU1i4+tkysOmieNG1vWlI6B8lPa1VP+gn
1y/kPRiVtlyTe126V7iGrdsyrt9d1aCFkWoickWL6SZ54JWSIFER2ek65l2E+HP+nNIce/TSMdx5
5MFEwdwLY8dWqHtk3jV+DkCIAomdHt9sJLGBROU2bZi1raemVIgfOhsJRA2Ioquhb66BiY8/FFUf
Fb9mMwiopvmmdj3SuEqCgO+aCHCDTuAWCpa0N+g4a2JjuLDcEB4mh1ip9AzIMjkUpu9eMJazgZ0c
biZd+4HOXz3G5ErZK0c4/Dg0NNVGtzNMVywVBnf+iD8lddW1NleIMiDrgjIY8juiVZH0K+6rRqFM
EbUO49bIUC5Q+ZK45Vf7Mg0FHAaAk+w/l0JW2M3ZNimuk1Jf7NUKeedcjy5m7yQt6peqG73iWmBW
MaEgOWzGasFbAEZNG3tBHzuoA2AOOOpTQ9oy3ggfMY2D4ZMPHLT5uSsnOT2oUUMnR5whG97uptdb
0yULp3cNV658PIDjiVPSeDCZIpJ0ArMVFbKW/1tYQxsvxsqLiqYdqar1A42+6emXadnN35F8v4Y3
/oz7+YXUR+I9IRTEqTJJZwCG++D3PRWJiyHNTcFASGvtteYbJKwR9oro76DBzwujN6Mwd0NqHM3M
3mpWs7VjsfFc8oF6tWkrhgmDtvNVChEo2f3jL7cooP/03RwyJCzHBRD+R4h9IYa61ENjvEjZYC2g
Vgz3yXD56wdBgA3vk/E3c7g/nABCvyY2vQSeJwbIfv7naPm2dKvtz8P8W7f/T3T7BpDef9iSvHpv
2/ePuG+/uq79tTX521/+1pp0fIaunrNYoWnKYT3+LyM0811E9LQYAVwTwmAvbO7f1PuW8TeySQFE
8We6xXz1d81JAxw5l5zERx9K+l+a4v7hVuWjBekcrgmVgYPpf2L0m7OjZVKDOpfk33EV+TvNg6Ke
eKwQf+l+/XmkxQth6ngV0KH9Aa2Zl1ZpqUlwJGIhV+yP32RZTahB4j7460fiGL5JxoVB9M7ym38x
KESdFqpGgqLrRiK4wl6/bgfqQKdW/2QR+m9Onmd6UHdtDqdzrN8faHBz4VeNknvqtu8sz77RdX+n
/Pcv/x4OY3uWcLnif7pGBEKoNrbh94Qa2mTfW7TqUEKCDOjQXz913KtE4bq0vT2BQuD3p07qbN5j
ftEQFs150lnQkVF556b8Z5jm5ZN+WSOX2wE7P01ArpNw/sRPdgcGx52PmiVexPxOP9/N0fQkNAzG
A+OYf3wGeVr+fDDC4xxkESzIf1wrNWFXPJuVJAySbE63RU+fenVIHZC86x4NOuigJvpvsnT/8YH/
uzvEseCFLM1QBgB/uOmdpuoNciPlXtaYAeBnmOwytOxJwyn9T56v5Wb70wm18atiBNJ1nurfXzrV
p/2cVIXcaz2q5qKX84bpenj/P/hBvxxlQSv88mx5nm+hJ8g5ij/ZJ6OZnoZiLI8/Y4j/d0f6w6kb
4drgjeVIcd6DKJnSdxwrefAvPF76n6/SErwIYxgTjIWx4A93fRUWtldUskC4b7D51wctg4zSAd+x
iplMQx3ts9+IbY3Daq+DPlpTevgbs0bhP9Q21gOGHQjCJtL0gBWNH6j8ETGmoXkg1nExQGXfP+lp
oIWHKwmtdgVAAmcEGo+avhf/ZI5xjOgZ4/qeN8benWpoRY1vMO4BL2aHKQybAu/HWEzEn7KjhKxY
+rsx5X7OKEOjAOQPRJuspJxEpW8dui4uNxiryk1nuOV9p6XWke3z+AEG32fGD5qCpjNHSa3qRIDN
kJJlwSZxgyhW/5Fmi/Wi5ftozNzfi5AfjQpQbuk5y2twkLgWbQtjxmAuhhnRs42h0d75sBUbYmv1
cNqkNRYQUBkahCV+nSpYuIrU7QK3Kw0IBCwucYR/xHF4BSBdBZQTywpGlC/MowWPCbe7qk4Cxw2N
Iqo0z4f4hTPFeKaDj8AoEulb5FX5E7iyZFe3pnytncJ4RmDIltBFz/1KH6xXfKeBfmPsMsDClDTz
rAPKQbdCWZg/taNnnzytxa2pJd1byKk5xXh1r50+/dYF17RPHeMZHdD31I7hPQaG6jAuS2MMHuM0
g1Yg8yfXcSORY5HTGkyc6S6dEuvAit4F4QA5boiAWVEGMIcBj1oek8j0wBbQE7xEpvSvgT6U3+Q9
iIuoUk5iTwDQ2tBGD+rDctvnLQHEMNLwQuE+3WQJJwFMIaIocj2CopbRg4cWidQr5hFvvkKFVOCl
X4cA9ot1DroJUhW7jHyHd1WXV6IfpL9mPDO8xKHU/A0tbiwjJXoQtXJ0UMwaisZnj1jZB7wEAJPc
uDryG+cN0SfojnWPqVkq/KfKcMQDYynuH7vR0bQ0Fmm1EJ9jiEP9QmZqJuQvlMlcgi6coDlNCIzg
K0aEpugpdq+2bnjsLPI5A7zO/kbNvrfrTIknx85HGT91YAeHHZbe9N0fDW3rlzxHDroEQHb+gIt2
wIUzUg2/qEZlO1v2ZJGMWmMk21SatloGcrSomzai6+UArPihfNl+GopnCxc+DCgU5+3j4HbyNUot
++TOOWvoVPFlG/guR0cn/HNNPK9GIBdXwo6j7K2ODEa2i/OrmVojyJr020AJfQ6FYx75ImIrIpxR
2gzWdx0XTox4zV98irlPkAhXCP8+dCeTyxt7BFzbMQaJdCC5cx3LKf4qpW/vyceGo+vEKKFJ+3iR
7TzszKKiweQTkUhfyiuPo5V8t+GiFdc6Hb0NqKYm+ur6xl3HLXaS2th31fCjj+fkWJQOu7gQqASv
Qvf2p/MNZOHErjIfrgZysDZRxnNueR0ofulmzx7d+JPuI6ZVWF4iNckuKMasBTCXAIQ2u3yRfjTT
dBPncl6XfepfmxSV21rjqc/AXa+HQZLqAYx7oxpWt2LscIAt711p8buNIn2HG0Vvg+7Sez613q05
dOJSRaN4gDljHqeeOypjQSXBNMwDPYf7OODu3tgtil+S7cFqd2U/fjC/gIYQ0cEOCObyboXDbt7S
83fbZqFsGtYPJ9aA8dN9xYxDLlTo1hAcbLP3bsMqa85i7BdG2FJp9X5T73K96NfpDPKgMFCaOyOH
JmS5gdDsdYEhxPgR2+UiJ2Gky+CbOxiNTpPk16ZEKRzT8+EiFPK6rZe6ujKqE2p4bqaxjuHLFIIk
LJezQ5riiI69F5ufq+4YJ69dxhRZH1mthuUeAbIlLhlK7ktqT9F2mBEXuezRaySLnX2BkLBtMbuj
KWuMwF5IlfgkkHQpp3pMJs6QcgmqZgJKpKEGP6HnCsP405ufRszyYZBRiDatLMnYgZXX9qw9WsTq
Mfo89NlQcM79qt+aqb2AazEqmiFsO1/03WnQQIplVX/tMaDbt46Oxy6u/F0BR+kKGOe1mZjDi5am
7fU8xd0VCqznRDfHZy+bvbU3M6OwlLD3yk/UhhZRcS21BmpN9urSwFknJhPXaJmBdMkjz/NTM8B1
QFKtEXaBcwnvpLy2cPNCMJ6jHYv7D82u0Am4vPQystsPWhLnTzXktGNTsuLohSceGB7KKlBcUvn3
RdaxgI8qrsGWvdd/sHdey3Fbade+IriwkXHaObCb3U2KQScoihSRNsJGBq7+f0Db9Xnk+u2a86ma
mlBjSS02wn7Xu9azeixvg7vkvc1CGARMu8sM26q2eURFn4jKftHUPnzGUUoeZglDHtYJI2FnI0I9
3efEpnx2li4BvrTKUMQ7pKWFLM04W4DuabCsBT3sB3QeViisgXplZofCbejWLbxWHUxZtytMDyP1
pIEaCtc5jr0xZBMvH1nx/GMPCxTXIORM13ACfMGKuywChOGbHSJmhuZ7sLoWBECAg9M12cn5FTtM
VFH3sx4TKIpel2Y/S9sJFyIO3f3goSzj2PIrrGTK1teK3Da+PgK/Y7xsqqa55Pi/FkBeWrIUYLZx
FJZRZQE7aEWX8eypv3upzoKkGORDn5jAZkrhAJ7hcG1BJ3HH7pDLJF3Fpf7D8tpdmcz78tHMFsSt
Ijwg3F88OLorXcjaSZi5lqwaNxt4VxvjlvvUMBcQPUlSS6/ZETdo1oMK3tLITtduTwDM0GFkFK4S
L9TdD2csnIVYDGGlr+DOkYeFKjmduV3D91C6ol2kguShdAefo6Wm7eOB1TWww4znG4RaHvohpxOm
JaTJ3vKpLSn5C+/StgcO6JHX/Rft6NdiGcvDksTsjzXJNrGRz1amv56w6wkVtK11uVO8QFc4OLtT
E7Ykar2Kc8JXgBSSBTEdY+JckfqQY7jh7SPBVwCkwv+3Qe0X89LvnweFQJAOnYfdX4Zcl8AT9wCf
p8rEU6uPxyqdo6lu/JbL9hZgQNz888H/b5Ohrwud0dCyQBiic8zD3F9GjNrq7CzsS7nrFIewPCDz
KHJexzlgtqMG8nf/z3/er/U1899QIKDN/ca+af7NnpVjx2QxlEoeKIqUN08JgivQY0h3VdlboxU+
6dSI8yDLqsvXawdTonC2kQHcIBK4UwIqcTE5Eskdat7r//z5vopS/2Oy4/PZAi+a47pAF34dyssh
LjTPatNdlIFYbLs6+yxIgZFlwd+ts6mwOGzDIuVGihLRnDuHs6ZgZXZP6NogFp29cZTJD56B+3Q0
mDzZTsBblMSkj3BF/Lu8okQzdWq6cDoFq5Ndvs1yj6eyOTC4YnzOggfT0q03qhCnboELF7eAJtwr
601ewME40CIRxxgy5rdijgPDW/YTRpl/+VmIeYr928+CE+VsXsKa9yu6j3xNQJqlnmsysU/Z2OYX
DUnGJXvKF5o2tZ3GsRFjf2Rs7Mq3l2DmD//8dfxtzvbprZ7TFTpfCZfpL5dnMzq9U8Yi3hGzi7e2
FhbH0ur/7THwN8WCPwWhwiCUZxHj+PU7BxXVBU5exDtQ4ubCCXlw5cjwS0UNSYjDgMwCjJn4THii
e/nnv6Dx958xRxRz1n98egOtX8fhUaRWV8k+2kFkCoOdtAr/TgsCGKktR+Oa9prx3tds/ym3xqeU
zcOnhnVj3VDtEC6bgmjR/Lxloarwj5sw6kuOk1Za7Th/w2kt8hoWrgiaPSAqBtevT/8/vfpf9GqB
/YqL6P+fONpLGXPB1H+Vqv/4RX9I1bTDk1pHXBY28Akucn6/P1y0vkCqpvwQ4Zn6vPnS+KtUjYrN
Y5qyQJcPMbtf//DRms5vc9PsrKw49LHxUP9vfLSO9bcLE88rkF1ejSQtTCqa/vPNEDsxdkMBiG9Q
wDMIPxf2wibDfiyVizVxHIQFe4vsYpkq2gXmXi+8nJ1nE5muMTztKpFRaIli4BymybWCtWQu5iCn
68OVQH5mbUXijto19ZPqWcF+tpcQ50kRjfAO8dkbdYezg3ED5BvumkWb6RPsFarN7vyEeXRR99W0
n8TUWDPKkklWuma17kQyREuzLyiIqQOeT5anqR9+MrrvXxyGxvOhik+6mS+iUjY1By4bnKbAGGnc
+UYTrWo/c069xSkg69pbTRvIxq0pMOT02ekmi2gRP3CSGq9DpDfnKjSy2wwVydfuUGhA3JGm7EVu
6yHupKS8SbtkAAt7hYOvGHchdcoHo6ziI2vCLRnhiiqHIi42do7CY9QRcYuGs5VYDTZccqtxjWfp
k7iNzUo+CIPuKT+yvoeUCNzbxeivSDOal9ZICB8Vo7WKhHFhgK1X9K64a20k2zqUmryYribPZt7f
bB0Phi0lDRvl4EbvMPXLrUWV/BLHZXoUWQZE3xnUratYQi7aKA5P2CSscx/lJp+tndo7vV8royjO
QVlln0nnwK+kknlDbsfjLeDWN5ThdzsglCp4+CwdLVIQ2Pg3wOLPPmCfRYWjdllK+9D1BfIdrS8P
SVWbN3Pwh6NZuvDiap1KkTT6kVDZ/mYXTr9iyXnESjmu7Dm8RhDJYvNcateuGLIHQhIZDk1Znw0z
jZYNP5Fl4KfXSibNWRvYTsTcsd8IcwYEVjitjvT+rEoqvdbC5pMiEoQrvQvCx8lzUfekp6AZJnnB
lJEnCViEshRHM1L6YdTbD8k/fx+2lry6KKfRCmyRf3NpNrpyruuwbCIjEhOdprOlYcFNSjagKSUC
20lr85tucEW7TtvcGallzbrWoqxMa4PVpD4Vgzm94lslBaWhrh2sJBJINqlUmNM6a6WIYW0xmgCV
Ve2R5Ux90CPn1HW1Alzu5DBiCy9ZesmATyAnYIGngY6MQafspg1gBTlT86SxwQRDcKOnT98E7tHq
GMUhBQA7aJNLZFYA0eSTQBdd+dK6sSuX69wr3+vSdfdZUjyNJhgN8s7fM7eSGxDVDdpYbBxtC7ck
ZI+jHD+0kBR9IWCqTq3+zBzDiDz6wa7sO+3Us3hbB20ZrhLdeuVhWN8bZTZsNFzcS7il9n6En/Jk
UQpC2xXxmSyoAI2TwXcS7eBiMVhAZn+lWEKtWzerttJVBkaNw9TEd03WRAvVwH8ChZMHWF5gdi3I
fGdUlyfZuu/LeJMCkVxarO5vXmDKa+nZ4Z72VeqXcBHt6b0ertkgp23epHSgsWDeTungnKyqA8pv
9oSQrCCF7Fr3195qnloxciZSo33GZB3l3GDwaXsdxIhmSX8FftFILmPQm9kdML5zVnk/ClXYaLIT
iTZcDBvLyFE6vTi4jKYX3xNnf8utEnchIbfFFIs3Mn12s4gqvfleM+hu9SwqV1UpjWMocyxjhs0l
rYdy2WWWxI8QyQtcWopoBp53EixxMbOFv0+tT0gt4PnctVyD8TiM3/1xoEYii3WiUhVClu6gPHh5
dl/A/6E4zcdHcQntADRLiYdnixsEc4K0Ox3sfVLs4eJS5ELslLL4MvdvTeJ+lgV+49BAbe4hHqIw
egLlTHOwAZVOnhXE1IDqkUEtWhtzehk72kZMpJQ8o8nQ6SHn83DHfju0T5Eca2Htxi5vENZ0BkUk
CfWeakkBZtBKWn09RJjI7tPKQ45IisFjcsSwdzdYlXMdeGE/mBWRKGJXXHo4Kzv7pRZxdYimbIRE
CmrsR8PVHy8Fxd/4hrXABYJKHvWm6JfD1CL06lAYundQY6BtGhSJcBeoZj9SQ3jP6kQ+UAVkuguw
bO42ShG2liwBolcaI+t1Z1jZjsk/evPm4QghjSwbuLPGugvNSuCGtErsm1PfBvuuxJnVm13XLWCY
Ef/n0f7J4MSi2LSM/tR0dX0ZB0PpKxfQfLWYYFgAebBBni0o822f9cBUb6rS41feyRCu4CyeCJ1m
96SF/U99iFp60mRg3jQw+M9aKqdzprt7DsfEKjLT+bBz345hbJiqpVukg2JA5d3eLrp9xtMWOUIY
4wrldo7DBPwUMZZG3lPbjfYdVkr5oSV6AluhNYx6wRm+v5LOdJ54j/jrEp/+piWSo2FWRI9D5hVR
uK/iYXhPceFYPIxCECYwnefqXvgC2Rhplzhxaqrmzax6pVUtPZtyRhB3QWO5S8NHqvFblX5YjUpv
UAIeWnvySFNwWR4IWGQQdSJuVnYe6n5SxGWXRGO9cWFQsgeB2PD1Uymj/tXux/5n4EXqu2dR/RGb
5G0WgY8PcjGoUTtUIukuFDEiCpuQm98tfURno8ID0ZWSnl3r0mi1c7W+/O6HQ+4tRwjd+1I08GOT
OFFY/dwseVZebFkLrzCbG6or1DxtMBU4mVLuueeA/rdsDsblaOFI45OzAHMr/TXwm8Ba57GeDiuB
DrhtpRXfAr/UtwQv3GWOxR6omGfBHDEjDMr2LBSZqeHejX2jDiJqnJWD+o9C1tbgarjgXFkSMQRD
tVY6xBpas5o1YHaysaIur6Ktm1Vt2/6d1DrABy5MhtXgJuW+dq0qX2Qyr15R4xvMrWFbAwwd6uIl
HeG7rRvKIxQNVWr6SbWleQp00hKm4fxA5vG/uVFOWDGsi40ZwW9a8YgPssXYpdBA6KLkiUiQSN/H
ru6e/Mlyv3d2JYHSlCC0jNCeUAPN0fzh9uSamkCYTz48lXjhZeaAkbMiqpMjAO8oLuC/plObejtK
V8ablwaqWw5GJN46v6NWJrfL74z1zdX2geSANDb013biALkO9b7lWtLrdgGZTnz4ihzEOsicUDuA
mAhe4Erk3wAGOfXGzKPh2NbtiA9K0+jYqYAXZ9QC7pMwvehTG7+o3D2HYwdpMesoZ9HW8IwIQ4yN
f7UaXz+3YD2gimfEZmzIgPeUk2gLT4TuVgEKKRd21Vk/fHcyKHUmbz+PhC4xkqzHDC00k2C+qGOd
5p0wPNeNMa176PB7I5HQyyy7IS5ryk2r6+2dILHitFX2M0qMltLV1nF/OglW6UUHgWyVOk31LSRF
98OximDTFTrthnyb00z2sdpTZAzpPuSYBYoqsLEgxhWbHIoareSjhP6SL1gPwerQIsmjxexPJFGj
ZxkM8hFDZwSN2NaYD4L2riKDgF6ZOt4R4dZfhjpnxKwPD95E/ygYWNXilvEVha1GmL6wRaFji5wT
rvUotkFblaXhrEnxTMdUE4CJHUvc8TeUdwY57PdgihvgjE1DU5/qNqFv5nslQ3NlpNNzORLBWgpD
VG+hqdyLqRRhDj2ufte8/jcl//uUDP70n6bk/APh8u2XIXn+NX8OydZveGNAds4aifVXJofn/QZz
hxMYpIyvYRebwZ92LvEb+iKaruvamAK/3C5/zsjub6h6NA5zJv59tP5vZmTsf78KZMIUfAr4rDy1
vL/JUy3TWjxFgzb3Zg0rCv7YfSW0NUIf1w3yzLDV2CfWIx23rdb1QMoNcedEVXaa4F4PSyHydE0V
Uffhsnu4n4APfvf1hFquEOUJ5gwug9VQBFzD+ZR/z2xMDoiWxn0V9w4cVSa0E0lQj3qGJCOsUPvS
AQnpPVAeIG8Vm7x7vXvLiop7hsHyqen06pWtc6ctp07mEwNJObyR8kTyZyk4TpyuQying49TlmWj
G6br0lHpj4i7OCRklyGEjpQEwh4aY1h4auAJIP32NFNbTZ4twUSKoDI8ay0LPHfLirw/pb1eYm6V
P5cqDrTR35mJ23lk690YOGkuHZNwYFq8z71zr0WjTywSRn3ZspQ5subr30mu5K+so9h7cZgZj8Qo
1HUsk/DNiAwmY7o42MC34CyzcklXsw7Wx+vPE71kF7y7BTRWb1A08GS9u5VDnJ49MxuuxPOnTTk2
q7Eu9q7b0yqnGBO7vKXHzxq3vRG7F6Fq31gkZvY+1JLg55B5F8cWuOybpHkwR3hocV3Xa6sfzV0w
lUKCvyCBYjehyy5zao/0wsXBfqqFOnSTpGNID22fZbqt3DtPz4x8WWmjfDKzsn1oke6AOgh6V6mH
Fi+xmwYvjUbco+xtiungU9/1E0iuJmewL2D0LfshmO6mULTPMh1LtZx7he/6oFJHghPdp09Ykxbr
sdHSVS1JzHRWLtclIcVklfc+0Q9B2ODEOFuJhU+11Jv6YlZRw2ZvQ1jhIK+pE/2eJKjeS3qUFLh+
ZYaX3MMZsENPjm8cssxnI8ziqz93Iizw71UPAnLYplWRdRRGwpAQtUWEYtyEiEfA3AzU710/iu4W
Rhld39THvWo5fARTz/yfBAzdauPoxMrgbvRevO6V8m8IP1NP0isstJckNJ1LZMVMTJ0HlHjh11P6
bkGF8REtWE6BTshWvk0wSWUif+R7TMEO1tHFHZL6VIsxOrggIv21KHoSt0FukW4cw2zF5Vo8eqbS
5+JU6DOa4v8XRWidVGe1xRrzdnlOsP/G8C8y7vKXIReJxX439H2LH8+A8R2oZBfr/EeRi7BpFoPf
jYlDxM8fdHmXo4LlDYdPrQEf088VLh2Ok9sIan08RBhJdqp3LsJje1da7rQ0TYYzGtj8h0Fy96zr
oZWv6MTjQsiA05PbkgRfpqVRkK6s7Ye2tYGDjbFolo01KmiEsX62GK/powHOadGjt6BvhkVySiG4
HwDB9wBaLCvul1tQs7lexITXvw1f4ypChZ5c3Biupr+ySob5B2uqQeVKRIzcPhtCabu+rZ4sjtCA
2L25S3yekE1GZYpjnFMxT8/ZPEfLeaIu22y8olIY+3aet4t58vbGWl7ZwBOX/WMuBzZt+nLtlnyR
uDVpPmGOF7A6soT7Y57wdUb9LjkQi+B3MjW1bWc1wEcWcGZ9gLXmIUkQseh7XQhP1Pw2s5ow6woR
hAOa49EaxKw6uLP+ECNE+LMiAXeacNisUiSTCFjP8LQekTDyWcsIZlUjHT+qujs2Ez/DoNGPyZcA
IvxU3+h19G34UkeQSTx3RC9BOAHVKNfofTd91lSoFn1i7Lt3+oQWI2QX4gzskcejO+sxmV48dDF7
2mzA1NTPwg31oh04olnNIcrq7dwI5hzpSPorftd9UIAUidlDZdbHZhaHMPZ0W2MWjEQ94shh98G4
6KfRgQYFK+avB++GyEh98ofe2jhgTAwuo6Mzy1J6WNE48iVVUQC91aga2FpzUUBDpOI8fqlbLHtZ
/8ySlxpH/0awgngHwUt5TWdxzPGrD7eI9EMah+I4Zb5aY4XwMKLYg5gfs2B4F3gSwkcXMtvKxji6
UrMcN83CXOiE45myboK+nai+TSneMM0mG2n48dWuNMUtgcxXoXqhpCD9EaDNHjoZBFd7FgatWSK0
C31cmXxN+Aope5+FRDkEb9EsLeK36S/GLDfGs/DozBIkdW3ZsjGdQz3Lk0PLpZNo+rM9S5dszDmb
JkOw9B0+qZG67z2jBaUFvruc2mHcmOPkb9relZ9OHeTnqV/Xs1jaNxa6aTVLqDxjtLukidFVVZSp
G9xsuVKz7GrOAqw9S7H+UEfv1pc+60NcWbppe+MilGe/0OWF+ktiL7O0G88irxD6xYVuuprlzn02
S8HSM/2V1s7ycC++213F+Vho6UM2i8j2LCdDE1Ib7IZozDwOZ72ZUOoSCki+Gb/0aHsueJ0lag1p
92DX/QiGNx72TsMrkn4dZ69J4YjfjcP/Oyf/6znZ9zhZ/sM2qeh/OSR//YI/Dsm+/puw2Vpy0P3r
Cdl3fiN6SgDKcFntG3TL/t8J+SsLIcBismKaD8isXf84IVvUFzjzmZtOSNgq86/6L7B1lvlLf8G8
4yfa4XB693X2Sab5n1ukMWuaLndjan5VNhy1pKaROzXS22DaVKLkHf6aL/2G2B9aTvol63wJPF9a
T+DW2oX5FwWIsb+7WGYTPKUTt/dRzWJR1MD12Bdfak6Q8/xf0qGJtCQChOVBuk+j3fTXFnI+CbQR
tNQBTUR+dLNI1WGYfYqGIkE8+1Kxmi9Fi5jE/ATo99EsdxGYluvkSwNzvvQwIHzOBzhx+TNHLQvp
JD0n/tA9N7Gybgh+qGot/rvPZpbaQq07pQSIUSryOHmdZknOCsLueQgVDYxjHX2Ckke380Mbu241
uBc6V32O/KNZc6eHw2lyK9ETlLdofKb25FrkCclkDP3hudOMYM/GGgknRI1jRVeY1p0RJWmC03MS
6FU94eWpDPOddIJ6DXs6ehWjCXTb9CCL1fPej+YnRz6MgtJ4Tgzoe20R7uJehlt4v97BZpex1QtM
paspy5yHLArxuk3U2buLcUQHQN03IFlF8FgA2bC9/hiFDh1m9CoX9U12LCj8CvNekCrQV2myJklJ
MzrbI9C+avCP1cQrbd4s5rBDS++M6cTnxd+57a1zM7ULx6jYUYpcM4UEGB78OJPF0pqc8kHJvjkI
10NHNAZ+OL4EA67hN7oXBHl1mkSn5D7G5QSKlvT8i8RSs3Baq/FYvhVE+KJpHDAghq7PsdMJGgqK
+2Qt67y6B3qAMDLECHbQEEio9wMQFD2umwOcPjNaONEQXrym/KS4cGx3ejOpeKXBvf+kwVZaC8op
ZL+Iral5B0LoaLuA4PUT/c3JvjNztZ58aGV4GZ3urRQ+Q0VfIQ2hRm1oyatcRg5lbkThM3gNsejv
p6YOkyelA8HvrpPmxYCDxcSCaOuKLr71oxtdgKuMQn7w7Rq9tYyyKuZnO1g5Cec7faqw/p11Z+4N
DGvgG5koCEtaTUdEtnc4fwnjW+jxZ0CQxnU/PVj1EK77nEjgshGiy3dBLmbAOTodGzH86FAxDwjY
6Yam2Yzb26yWtDwtyzDtF26OVGP5EFFqvcyWqhHBJonScaG5jQF6mpK4KjTxS6fiaEDBOxW6cBdD
Yd3I4O3gqdn0HVnBctQrlH09HynWUfzcWxqhAcNYY7DKvYor0MqVfsaCODqrum5N2BkBiX+Awgcj
q7J1zOp3z1qxv6NIDloDNKGtsll7wKKZ1NGpVXsgX5/dRkFsCteoY2+dJIfs5NfXKeLGTIvkE+vr
N6FhaJZ0OXlVYa0SrPTUZyf1o0bu5Cx7DIx1jlKFq008VFbKU8sj/c1cwvqEHjqowrNJJ+lDb8ky
gCh3m16I/D/5OOPx+nJja4W5S5rw5kC9oGJAJMsAdvcyofIMJzfw7F01OYAqUmf+aRf9I0jqaKWz
U9u7hTWtDengFTIS4+aUs74rp5SIQWXvIdNkaweTDwV/Vt2ebM6pazUkMBNILT+b0rJe3MxOVhF9
gCyM6Vty28Z9RGNpj2XvzBVxYc0zhWMKin9sB9q7TlkvIkcaTvd6yt0Lrz25TBiifqaEp3fFZFm7
VvMBHgsCLOuwDodNYEztssn1bAk3D/RonKpz1pI+cIFbIgEab7rDTINVv9sMAQ3vtq+aNQwa2g5A
+0VXGpGRTCbWmgAmJD9tw0y4UTmEUcMUj7xEPLNjxxQPzbCMGAvvYrZo90Q3CDHrsB+7PJ0YRAx9
rXs0QSWW226q2stemEa8C02dqO4hX/8LNVsbw27Bc6RDfi+6NmbdEeqPxKwkjk6reXVFaD24asiv
SkXhemRHupEl+mg3Nd6epSa2RomysaYmSPLQjeL2IbZMuEFRbb6ZNZe0aar+jj1OfsL5Xe8GzRb3
4C9TOjjRM+qsHx9CkTke1CcRn5vO52TOsHZX28Rc9chOll1SpyTpPR6ZMrwXPoXeMdE42EWt68E9
91x2TGa4ot4AqSRooumgyzLaZEhGxFll8C2CyhAt6C6vv3P8m3sNtS6+M7q03kGrV2CoxfAja1r6
1MxyejQ7E9E8SFwMtjJuwoWr6m+gWYy7CWH2DuEczrh09ITrTUU3G4vvA1QxgxKcpKQSSLEnBrMe
PZeqrKkZcPCy1wWiGQ8mteONPrxFFLU/mpEFCLYFw8ay1iTVb1BDmnBVHug1vjYtfHLmc1M0zYuu
nPlwi1tMpPrLSH9RvoNyVMXPFrMAvRxN4bS8iVId+sZURPAc6O6iJ1OASRox8FK0AsL1w2s6Zx2k
I2NwFfMIjmDgdQDg+2ARRmO77fXssR8GtY3TPiRbgKzDVylXdETLqzkrSXbuwtLUypVyqvh/bitQ
nTQa/8v52BC2/o868gmBbf5XWcZ/1ZL/+HV/asnebwIQszV7O+cELv6ovxiufo8EG/+nIs/G0D9V
Yw7Y+J/EHC6fmc72f9WI7Hi/em4JrlGHjFUT8donz8oH+avnNqZogB7IOt3jophOaKzTRjNqvCZT
Ri2m3UT6rlE2cRtDNLOZW41AlbtirumwivEb60TeSSzODKgaKdAM2o3ml24aGMOliq10hasKwnoJ
2xhOfxK30zGIIXKu87qEaAoy/QR8Rt/NASqm6whs8rmL8u6nmyABLVUcT5sqwlWySDja3xTt78sq
CYat1/fE9Fw+b8kibet2FrRpeyAI5eRDTtWJBVo46HMgzH7ODl+f6awkevZjO6ICOwAZSWdKgBst
8iDBB7ZorOzFYgQL7H50oRnCpPVdzXiafTjxOmvDgSmeeJz9Guk+x5eF37PmOxaNmWKF7cli9ReF
agFyNPT68EzDcAQkIQWreOtD3dnAA8mUxW4yw2mOpazRV1AwTHsvrPmfDEXkuy9DlZb51lE6R2kt
hbLjjDM1KhC1G64EtDXTY0ftCNqbFpkT6By5VR7+yKYxvO/csVgX+iSR6yGPUZAZKu8FPaCBGCt6
Hl7A8retM60a/tei0Lvqne7e7ux6iY5ip4cmx3NTEJMhD9kHhMQqeWV9IbecXvSTqD259fxNWXV4
ejrpqCNVxRtlqfKiIvQ0uyk56jZtXCw1vDXXDkPAt7S00xc9gn/nSoBrpt3STBqn9k/K25KbV1Nl
oPxBAeOgezjKRbzHF2e+JjavLKAteLLdKt8jidAzE2DWFkLeIqIEV1pMKBNxtZBlc6+2mugRS4p8
P/jjo5tXXbXgTVz/oBU0uGVp5K4GlMt9GjokLntq4lxd1usaKBqcw1h+KzoODkoT0TYcCv/dCXny
L6qgSi4dbW5vYYdZm27KUT/7o8f6oEmEBk+f89Fi1HP9WtUlOr0ibW4a8jHRAFs5TliyIbbS95jx
+MkBZcfhHW9VIANrH6ZZRzodcgXy5E8YQd7bREZt7WNVGRddFDZv1VRT7BlXOxH1AKLL/thZkX0v
SdtQqjShyjnYtXdVaKX7whfOKShc8ToYrXemIol3hdE3ez9J5Z4Frb9sqeB8rBmr7k2aVnapmZnH
PhqHM7W8aL9haV9JOYgzc2PCijhKXvlG6Z0YWvNIybbc8XYpz+lkyfcybJxg7oRxD3FlTnCgmu4u
a3CaZzGUokVQeu5tTJoMOwF00o1mDvHJw6qELs8BdNFzS+zkUAEpnav8DrkTmvet19Z3bJLi54GO
VQwnY48VIu3iU8N7+LElfQHADSwjFXD5Whti/7Wgc5NYkNMcG7vwtfXQuslBhwVkbEQWgZTmjLIH
OdNvm0nHVEcLwgY+vf2JGqXwGjrj85AYKbtubU+tULZv7OAk9QJ4TRuBZueYuhZ5uDf88jjaMzzU
NxfwwtsPKikM4EW53OkhkxureyyGou62VZy7GyOiJHYaHPWDlqv2qKs+3kiLNI2TW/01KWyFh9sb
qWdvzWsw9uNLS/ASo6LoMH/FwT0H2vZ5ckexJBuZrbhPmlWBX2zXSywVpZXgicraIv1WxpXc8rVz
t2i92tAfVX6Y+Jq2k5exExsCsEUQyTAiZFVzYUAjG9BlI515Bqtrr7aNzwkorMZcELRcygRxfEM8
lkPanUgnX8qOXhqjMMIXA/DlduIYvBmAUXcLfYz1ExUs+slvUv+sAdS8jkMHcw6V178rijmRKId7
STmIxBbAtdJSb7eaLJ8QTdA3EB/B2xzKIqHTx3PIkLZmfmppTyeYwqOGcN0RAjYIOGWJB6hLNu27
YB6WNe0471HSYzfqNa+izaxOkl1N4vJHih456ElKDUuK9KIK43vCqX4vOaduFZv4R1Hhsgvdxj0b
zUjAqFUgRIHWqW913vrnAXDXqatL7a0sWsiARP1uMi4U5bpF7d7lfT9+gOJORnaoiqBmbvcHLcy6
bVCL7kyS0jwY0sg3XqzUU08A8QLYO1iNVjdtzXiIrrzZylfHb4sfXpO7n2Ocwhx3GKkJy4YfPf02
4PImnwNyuemJhB3HAdQNjJFmqRV8zqWv1dreg/MDNamWzOyk2lhHGr3JJDJpyUGCSme8z6kxcMti
79kZhmgb/Pxnbgn0Vr9TzzixHGdtFWH2wwxDb5tjcDshV3nHzgM+idxdITx5xB1SQ7Jp5f22kFYj
z42lk1v2svqUCtj8rVcXB1VohPsaGhETK8VzKF0GSJaXzx5ZceKkNDpQiaWBFavNvr2WqER3k+aP
P3WzxYtHpJXXNaH48IiMoj1Gke28EkDh0ZNqBTUOtZbk80O7xJQ2wU1rdK+4nxsizrEe5DyWiMin
nhzZ78I127pN8XVN9NRTGD76fIbGshwK13tLdXrR9Nh8I2xVnLQwtx+8kD0gSpGJPO5bPAZH4zLO
7dUQm0/zF3hQEIeo02RRgHq28hNlnEhRJvhOyGNUEVTDAgvKN5dD+3rA3LxReCm3GqM7yCQHapgz
L5voWF4xVZe0J+n11aVG8B34ODIRixy0ur7zH4SdlBt6bAyIe5V4JP8fWctMK60LTqGACbMb/KsM
c1pBI16yvW7eeUGFydXJKApXujg1ljMc/MbwoNFp6idZUwMdauwhUzbKxQyWgEuGYUkr91hfAB6W
l3lVuyM5Y+yQQvPlZJN27vvJn7aBqNxnzgLG48DynFkYle7Ty7T2NWNNtgnS8gVQItbuxL+aRlUn
/P10tlKcU+qdwSMPH2CTEE0sK23vAFmn8MNyKpCNmpreYxzbIE3ioD8YLVS1gtfbmHohl6ZVb+D5
2ZeAs+lG/D/2zqy3buzctn/lIu8MFhf7C+Rlc/dqtyTLVr0Qamz2fbfIX38Gt6sSS1WxkTwHB6dS
KEhiv5rvm3PMmMm6t1H0bEdKecnaqGfWH4pB+NoI+3qNj/yxEE1+M4yDSUTCLMwd812xpUWaYoIn
/EKLdWcvy8y9cXRHMSs48RMLNLv1NUTyZF8G+75KAgB8KS12lD16erAyQqd5s7PbsazA8jamolPp
iJLl69BOG7bT451N3PeKFt14sMVU3HRpPfKdGDZBINJz3lj4RhtMMBJ9A8MKwS4sphUrVVLQpBjv
B5GFn0RaZp9MyRrQDNvZpPdSg7FMO+9iTm1WKyhdDwIQNpYvkRiCIhAzGB7O4IBdqJnXKjSSY9JB
z6NRqsc9S0zwYXktw/arAXmBbvMq7QiIr1ZG7V4iu6Ql2rnNkZ5PTTx0a1yZZjNde3Wjrz1aZH4X
1uoYFeO8CVn4f5nRRCWm/RDaeE7B9V4XMeDpzDCPeerov8UO4MkGQ6xPQLXHkiy34QCCziXrivwl
cLTrutfaTWXMz000veDXOrkVUWheRNhvNusAzOpY+GVXjDthaFijkVcotggXcaYDvkzCTzwWRB04
Esnk8M4ZwMFKy2IkBLFx1Vrmk77kW6qhgytNxMA6TV2Kf3nGjclHD1Q2Zl+XCveqdKB3kKRnbIue
3I6wmI5uPNxEkykfjaaA2ecqOm/CJg9Od6SE5qtmymVEd83lRKXOzHcOOgo00InxNGlS7ZJ4rnyQ
yTuPzPQb2HCpj6Q4vSp4/Z611tlIxwoe8q619xXUASrZrbhCaRCTpUJtdHYbpjn0O4e4ctzt1HbE
GxNHjOKSZjwq0fC60DJm9jSZbizBxdE52MRzl7NPIN7ORxbcrn7o6tx+d9b9yFn76EODlSMtAxAV
jRzaL8aycfzBjBkF5pTFvRsfkrxlW6cpJziST8MoTQCbfW+Cl3+tWEtRnuhF+r379qr+f/iVoTAj
DKj48eAfuSzLwYHwSwH9iFAj78PB57ho7Gmu4oOuyuZ1TprisoqzCJO5l979/Do/uvo4FLop/n/Z
/RIT8OFQcY2SV0U5h6qofFE3c8HrFVzA158f50/23uVApkONWUeUTfLJcsN/uKFESFD8TJ3wAAFw
2sJ9MA92r+QmK+Lutm7S1LscvEjEPPT8uVrct4wqYXSjBRBPV2UQcXY/P6U/P2JHelSN6NdhIXOc
D3v/XnRu1LHLOFA1nK9E3hADmIzsoDEIQMYQYdS8ItviOYPj/26m/F9/9Rf1IzrREgvdv++vXjwX
7fN7r973X/mjw2r+3XI9St3CtUxKQDpdzj8SL4T8O/A6SbsUpNvClftXlxVH3R8VJLx5mPZ45NKw
eRHxmf8HXVVEjLy337/gw9s//sbuaeGtgUXQbQuXuG0v3r0f3us66FyGZ2Vf5LJydZ+alU54t45y
vfb7Vqu6mrgH6kRgFXKjDK7LYqKF01hCQ3kyd7yf9xlIci3HImdDl9xos2rMYO8GVETR3Q0QO506
m9l2RoR5ONu8wU8yXncijSPFutRhBDVb9jvhtmuz3L4czLp9TcPxRFqig6Bfao5vRrbD9gtc8rat
w3Ul5+lec+dZv5w7sn792tML5L7U05N5hwqX5PlC6ZnlJ61A+Ow0FP32WQ2e4ZacivS+qQPvqc1m
g1UBTRudIu2QVBfMGRGCxMn7omGYLjnEZM8b5WUy3uFVEgU72iLfEMzq3qR1wRoXqd9a88rxNxCy
dCzQRGxZ4kOLbSKMtMkgocSXRqS5gNs1wjTnPDsksNR/s1ur/iJbA7mhXsbea+m5r5marl3RAGcB
7zAd+EdwNfS2cRNbsdhDwdI3XWIsCV0i52cMrz71SRGNvpgmse5G8nhXNHG9fEXrlZK6GdjTaiQm
Z19oc37bI8B/ZLBEx91M4w4n5XTyWjkdaawsisaYxicibC0G3ZXEb7wP1ilJyZnYUDHUbsBpYzK0
7GbflkpHFtgVD9Hs0MJ1e2YNZPX+ABmWfqrbySvTGuRnrcxaIj1radyUZtivvYp2a+7g+hpifb4g
PwwJe9yb/UaXRb/Rlmr6SI7I1hgJNWOfrCBEB/X8mzblFRuyjOgnYsgPZiTnV+SOziFq9ep+FlNw
3Wt1eVlqYZ+DJNGmG9XP9qCDtR7MTtq0Ln//X3Rj5hBdadZCvfVjgUQeAM/gmUVzTCpIQ8URbdiY
lWunC+rE2+KqRJijw7plKUSy8bwREfad1/Mw8b8R9VcjqnGWk/z7EXX/PD7H74rx+vdf+X1E1S3z
7+6SpggM80Mxnvywv0tk21Tq2afyI/9yP0tJuhDLP1zJjmnauJz/OcLqxC0C8VgGWOGQ9eL9RyMs
Ff0fB1iT7CBG+u8rImQwf6Ja0oPMZvQX8r5Fkowvbc6BoAw6CnR/zqBsVWbYnKI4a16BNkm2zql2
R5zzxA5Imyo/i2FPZ61aJA1BxmBDDkTnacTZqKF6aoXg7xAAyhpDG8r4NgHaRcRFZRmHMlLptoeb
t6n0xLuUmqA75hXjOib4a4fqOr2bEz4zL2T1GdGQ/loQAIe82xzNG2pzEck7GVXqqO3GZ+hx07ND
qT4mxZrb5kch4ZErmCLzFrJbfbRoFLwQXJA8k8010TJkCSLdZHqamrnxPdr4jo+orfs6NCHiwCqj
fgqJ9xRG9knvNILuGCvkJ0xn86+Wo8ayEvrXHHd+BCzYHJ6qAGCBNvP9HJfTPWbUb+17KFbewTJ6
a1NJ1dhULBTIQEPWi+VI5t4t5RZJhWgBslW2WzKOpyCR5ggCFnN6efDmfriagbNdS2qxb0RaaJ+L
2mrvoklTGytOkqselTBluQhRZpYF7o5lWLXtW6O8cd3mU5fB0bIq0mnocj7ISO6cyHtLauqMPyw7
/mINfjbVv7toUzjLC4wBULCYMD8sWCvXdsNAVMU9iQLBk748/ZCK3hddmupWQyaJXNZA55eM3cbE
PyXpC3fztl1iNlWvxEuV6twGzxrVTViY6RFNkHUfTPxbbUj5VValfhFqcryJaKxegkZiW+4Gj6Gp
5M6L4+wxLcbBh88i9nExFrtIa7Atk1i0psVEsqXIeaeNTgwXYjbeCht1YyP1/ZlhguSn7VYgxNax
mtKNska5EUQHba34Kau85Gia5fgaR5RvMhRWrxUJuYcz/K3pluI1EDu/OidFjuqOjzK9dgaNj6lN
Y6rmb0yfaLUgHtrtOiWA7sIln8GPyXnv13Hc1mwygfmhcpG+ZBe1dopC3amCp7SI5ZOrHBnX5eRm
8vPUFdVXN6M0uyrGprVXNOzqvZodfVtEbbv3VBUzz3XiKqBOf+suADwrrbk4SeUs39TRnOynJkqW
jNFQ3kEyVDdtp3NDZRxuY2L19qO1fJtaOp/yYWw/mxFVUi9Mw0s2/Z6/FK9/hah+P2YBagDMDqvF
MHRWh5JdxvsPhhY7zpPB0e4iHBSnziPWU9Pb7BGXEzQ2p/d801venaacX0eJZ6TtaJ74+BaiN1I0
CA3FUH+sO1F/dmqzWiNNxVXoVl+UR0+x7u38Ex4Lz0+HxspYJRnFLuPZX5YBNTLRhYC+UaxtpryU
d0o09CwdhM6opgnnMKMg9hmuJqpDllwGVAJCG6vq9I3VaaiBRE/fJ1GDuib4bz6dX1uMgx5Qdnu6
amiHXsIPC75RTBJfXC1vP+MraT+zRKqv4zamSZhXUR6tyeyKXwqBwqdstBwzokdr0Oh7exEvp84m
dSPQd6Iup19s7D6CXLj9BvOOI1ybTTy72g+8jLEGbUUSRnAnm8rWaPY59DWbWrtPEHpd4RrFlWLX
rUYMTUwLAMSwV10Bz4/oq6IqQ2XGNwhFLSPI1U2H6jkdbNK+PEpbob/sBp8QAXIxQmb6gWRMbfvz
seevLsBcplcUo8zLFCLevz/FnLZkJoXOXWaTuqgSXV3XGGy3tR2A+WsLxpmgpgEMR4chpojQ0tgu
vV4RCOuCNmDwjW/PYGCeymdDORidRpUeI1n1wZbku+ABe34erKIizNzVz8/9TJn+17i5vPvLPt/R
Scdz6NJ/PHeMCDFE/9G6w0dOuWSE/PGNtzlAL0Ul5VGf4/kqARd1Q4282HXnHF1ZFGjeqng4nmOH
R082h8wamwM8M+2hs3Nv5+Hqpz9S98XN7LbxpSO5/pEMIzJt27H9NjBN8Ihi86UNxv4g5tklb6me
1W1vjmlBhxz+X5VYMxROOF5d3wef8Z0me83V3GNLUMImcB17m7VGuMV9rJ4aG1dWMy5VRlrQm7lw
cBAj3FFf9RCS8krmpjb4FOn0DWIcb0um7IsOYbmNkBTSGKuqQ2YOwVPh8KmzJlC3508v8LTwjbZf
RP5Eyn/sizQg96yRdwAcpn6dJ8bge7KO3kTVztuExfITb97w1czyZQRZbg323CMUzPlqYYeyZ8kZ
+WiDiaVNkT4Itnc0a2o7RkeWvBplXh4w0asDmF0SShs5EAOTyctIYZiynExdJzqoil+8CCwS3y0b
eBOorrBmICxxIVaJZeP/49aYsTrv23So6VbrHURBwQe2Oo/NCPTqHRuTyHfQhZHLN0fhlqVY9WzL
bj4BkinxDOXtIdJqWJ5Zkh3rmK0DrjERp/6gJfESVFJsMZgvnytU6Bdapdknhv/uBb3l8LWnKKut
sQfkzpr0B5Be6CKyq6HoLHJ1Bf46tJh4ATIjC7Jtpge4Urw5x+JKVv2a6htUQDP/pMaStA0naidi
x9jFerWtnQw+rHHd9qBHkI8wRKYYdRv4EXulz+3O5KvdO1m8LDmX54ojpvvcqnRvaSl9GiVhPXrG
9FmvEL0ZJeIJzifK0YfwQQBt5GVNZGv61CWdVwyZ+RpnRXpEgigARWaTtrKNud7NtYzKK2J0TM+v
+jR6ZB6IH+kUZdlqruBvoojE3d66mIXRvtV2uAcBKpSfG4wGK8huJFSzJwY7MC4LnEYBunUVU1Wb
2+tFCozNMIIz2LHnFVxuypBH8Cw3CtwP/x50PZ8BymMijl27Nc2llF08hGHXEsllMuvMemK8REYQ
o+PT7Sq9QCK7LH+86RR20N02c1iLFzTEjKtdTXDtxMgufK2gMBFaRJFPvAguQYnlmYDH3tjSDeOL
Xs7AbSC/zCcimWja6k6i7hrWlvtOK/DztdAEv7FpdQ8uocwER+UET7t2QO9BNHhBzIG4cLeFSuzT
jXFWZA3yFsY1q8wF4bXuPCvVVlYVCBCcc/aNKsUdHKUs9i2WrcFqTJ3Cz8Y0v3acPLqVECnRxGUe
d8ab5tN5RP3fzvYXO1tjIf//MPmsn7vn//ddpXb9nH/9x98+P9MTKELIaj9KzX7/tT92tzr1Ph2E
IJBCj8iJxTf8R71QYmlG+CVd/QexmbnE48Jg9BAe/RFO8Ychw/q7ZfKCAe6XbHqXAe8/KB2+L/Kz
j/UoP55zLHQAYVhG3o+OczkvPaHeZlGa5bNfxKqHj9Qu4edj3f72w435i93M+wXp+WCeh/eEMdmk
nvpR5xZaysycqDNPEXviJ7wB8mFCwfqYxh3bOFYh8J/Z6D97Q9Ls/4tDG4J1gWsTF/GnDoOW6qor
dfM0s5Z/KrwG6PYwEYm4IcQKgrardKRxopGG3xJYH/9iGnpfn12unHwKqYsF4MaD+3h4iVez8MDW
n7IcORni5KEjSA9yVnWMy+VwKnfdy59f8nlm+9ca6PeD8qrQXKDi7Zw31D8UhYsKemdYeRL7WyEf
CpDnB5nbc72loOI9Vp3lXtK24+CUFJt2F3V992ZXbbzLNPw7fm0zXdEDSdS+1Zow2MzzbD7jegdj
EQD50S/wtVAfiBdE+qqtEPqsVVYYhv/z63jvqf9+GYAYCRmSFruZM5fuh8twR5QaYMnkSUc7/gjR
2jyorE/V1m2V/pDFU3kB1rx9+/lRqRz9WG04PzFs/BD0cD7Bm/zQkiK7nNHcavRTog/6A9sKgM5O
EX0TicJprs/qzjIr/dpyMLEz+/T/WYrR+appiRks9li70GaQ7z/MwfOKtE6VTmMYnn28fDCT17P7
H2r9FxtF/f0S6fdjEWkDP5AD/gnrGUxEAoDI0E9m7Kk7rYqKdEtpdwkJNYz2jRa/+YwhcPk6BZIh
bJJ8LFpCB/8cVPDzG//nEQlXGLpcqoCL3ejjWytNiK8EGIhT39V8JCZZpeUl8Ccx4CegP/fzo/3V
R7I45fgu+T8H99L7+6xXiYg1Y5AIBzt3XcDHmn0T6eFFj8TgIoe1fDAGggbqOuYtpwqoX+eA0chD
Q3g4rvSEjATNHtQdKiS8Makgr6VLFw95t+jYowH6fAHAPAZ1VajxSHexz36xUzvzSD986Y7k+Qmd
nY7HG/v+IpIsDHp38vQTaRCi3uIRa/bn90Z1efV0Bq9n7si4N3EDc6JdN2GMPpXUCsoc1ZSzxopT
s0ZWhkWpAdEnWiwt5DH+/Gb/xSjoGNRpQNVysizN35+mxnZ2AHOhn6yZGPXV+TbrVVM96SLQH+qs
+dWbvcyg775iW1i81cy5MHxpt308Yt6FMhHp1J7GyigvrC63ngNPLf8wANj2wkAgbdgUfII4CAD6
DQnevBEE933cp6B4DVg8b0Y58KYLRgCh8RHE9OsviVkrL863qGXWsAF4Ez3QDg6JFETQX7KQMw8S
q941TrDy4ue3kSv4eFlcCc+Z1BwTphqdxvc3cqYFT9ruFJ5K3hLKstPcrBNERTe1kU3dvhgi2CJA
AZJuLS0ts33Q5EG09Qj8WJjzwhD+RLnBxxc0bEROu2uYQ63bR+TY6j7GvckgYNkK5rUwZlayRKBr
nyotD7u1cMDvr0Y8eBblI7YkayEFX0bSjvR/8ghQZ5pkJZDNqjihfYsu3DZPLmXultdDEjj12i0b
QcGHXPEv+uSkN3o5Za8ibYmBYB2AumqaEXKgYIzepsXDdeymqFhTUevYGXgWmY+1kSB1FlAXfEU4
MvTGshXsISOX8EDH0arHHsr5uDYCx7lHj4OCtIa5RMifHJDs5FbYoHrBVkTRHY3WS63h91woCV26
n9Xc4cXue7M5yHqKQbnQ5r2UYU+oSTUER1oB3j1UBgzrDlSy5qSNcMQhrXWF5aMZw4KOJ7KqbqGY
Z41PrSwK1uQoeo+gzJl2U94RtPcLR5gW5abOI5wj50QbByE+Z1da1nNLhS32C5fRhiUgA/FQMQu0
8cSvTU4LXTKAzc7mIcBXqPQkAxyS4gtnZtYjFEb+XPRolY4GUqXpisDN+lJTFNW34QS8j/THJcnT
DOPoeki97tUl5wLEDGpZSExJs/agmV83kti+BiwgW8rqaRRi/oL0PD7KJUaUurR8mTrogRYblh01
mGArZ0JH8yV+tDQ0a1WfI0mXcNKwX3JK2V0Xa9HzeLBhdcWuQeiM45BcU16sXOBqDM6Rp9OSfuoS
g2oiv/eVFYfVg3aOSR0KtyUzFW+NR4AqcEFBFzUijsJZ5w4lHJBUk+kg81uZlhcs7UJdjtKqfBIk
UZSv4kmbbES8qe5VXyh92AanmyYF8QD1lLtbLKUsfoDE3JVpyp0uaMZcQG1lMcQIbj7X7ugYm5ZQ
lGmVh0H2SWktT4zgKiaFacIqMTge44rHznAXT7yVoBsh+mwxJPI3wP5WT8D9ebKEuvJQ4wSymRCE
cIzeyOtVhC2PnlLfE66N8IRdC7zCPNnmc2CN4yqMBevVLnMZjfLRegbz4j2OUrZv7RwtQhabgcdk
HGKz7m3yJsKpVfOFksqLPRX2R21xcuw4yguWdcFjbxP1lVKevUgLela1sJYfKjPvEo824zPDWRDQ
fwZ1t9aX7s6K+BGuaUBafi2F4D/g/SB+x7W4OY1cUsXpjPATDSWt676oGWLoqbmXYU2LzHNKdSct
m0k91hhRz2MkazikcBaTqEP3eh+ULnhqb7mVWJz1h8W+2bPg4GxzRMuAZGqKVSXLThAeVjzd1ue1
SJrZJgbdHMp1GA4o52eeCIZQRmNJismgz0TsyGS662O2G0aWyIdkMcdEnarG9bSsHifJvdfziYvi
k+RIaTS0bzEawbtk+behmSoyghNWnyIdrGc3W9LgluVRlTHb1l5YPyWIKwxIQ+10d14ozKgLpqNK
MvtZKtb3SZvxaGtOBh5M8gYEwuFesBzCsa6JaxHxSdtlIK4pUablJa8Rz04uZ1uUNRNPS/AJijR1
JzCK1H5Z1t7G0tPqCVwgs/mUSq3ZBEtilN3OVFaHEqfzoW4bznzgd4YVWfaTuqy1BgD9eYEDUwi+
PtHhb983P3jBuWmJt8QWWWRR+aaW1iSdVHZvosKdSEDKLfM5opqY7Zh2OMFKKuArZBVhlK5yPXjJ
NNQJ5G4sn5AeWInaDqpZlkHMPN26GU+uObZv5BTzjCoylSQg/Tcv1JmACxMx5BpHqXFIIwIW9Eln
YSBs42DzpK+LlgB0Lqe8MHCD3MXYiHAPU5nL17gxm/04MuN2y+tpFZl+LcKEmQmBKn85GViumrQy
+6tqDLVon1PzY5VmF7y1fYSbdwOFk5MJLF5gHMzcsw7W16MaYuchSd0623S1gMmPlDle0QuxnuHS
cU8xH3P950EgzQx1N8UFdwWdsXdpT3Rwa48vrLKXwxO94/rJ8tVnnV49JToVJS/kqbLcr/d1YPBU
Y0lWTsZEzn0YWYJ6RRw8akvbSU2h/dy4Hd+ryPJ8QwUPqXdIcNFlg1ZmWJ3fROSxensxxgwBFjxt
fBNNxuBjhnXY3nqKYNSDC28wWCW1ydAkIfHt84YoqbiblYfAZUYjOiOERzHu9qyB5Bjm95MgHMhI
Ev1Bai57ALQmTE3K1R9Go+EmU4vUCeEOEg+VeuyhrA8RHfk1Dqfb8xUyE7FGbpfcgAZZ+O684Z3H
xZcGU+0BJJB8iBm6MXuwpX3oa/5jCYLHQGXOKm12R57TecV4njanGS/HusrwkhluxLXPVkWSgnQ1
YFmSWmXfs5NZ7lpTodZeJ6OezWvQCXz0NleRxoH5TFAV32sRwcXPiG67E/NkBGvHmNG4gvYCltmG
DEdxysclTZfRMWrBIYGekIqoZXz3d1EcoCwfB6feT9DI8o3lER52p5qxaPBDmensa+RyPZtqGVn4
abj9SrBtzXrzkCJrLjee547ZkWhwfhs2hKzvdSFHXpEg5UbPy+QSJ+exT8lE25WhziDPUiRctuRY
AWZs/bwT5xvwfSxaNu5DIhkXloEVcxAzzvndDULFN6m6qtkrsEIvDdPQ6fx+Es4S7MCM9TsoPGZ6
5fQur4gr+mZvWgBTo3Bq3N9fiBwG+7fKARPrIwNr9rgCPMjClfUc2tRSzm8FMV98FKkM9GvbLPiQ
60InOWmpNqSthmiepCMd9bVVMBLRiCNZrka6vmssZLyreLkgbcTDBEgSEXJj0pXdTSyEGuDKkpg2
k0vgldMfrMgux7WehXxZkJ6YYRxpGNuy4qXpgcA/4jbTbyzUbyd26rzUQoNP4Xcjg/Z5BDTTDhZs
GTjc7C7Qlum7S7hLhjPy2SwTEM6yEA8UreiOQaEMm4H+leZ6DFf9crYJvni1MeqJ4yKwUHc5IlN7
hXrDe/TUxMLPCrnufhpIgR7x+Wv4Mxq1IM+1ar4fdEg6NMyHIrrR20SUh4Jh9LoRS+nbcjuOEGJ8
IWYIh2Tz0Fk9ixBcieQogazeFRWGui2fynhr9tK5712V32B5fQWOofmw9Nu9ldUC9Rwj+5iGybfQ
ILfDkeTIGaTZ0cgo6UAYiukxQfpc+1M8zn5HydNjhTLZjwieuc9xxQMtrXFWOw3NwVYU7jQQTF5C
n8YvjWq6Sq4Ms9V1sOpWfmBnr/bQIYrJz6qqwBMHCMNTGesFWxJXRu+ZN6xpZedulGo7cayXwf8I
qIpCJAF2rKkoc7ODyYrsoJWYoQqqbNhRs2DU7sNE8niavOKf6Aa5SSRTqVsqgCMK87HZG80y+NdL
nGm+LOnqyFV3KQV/eH+15vfk812cN8pIG7gxhsen6qHvJV2v4fSC2aHYJHFDrM1g5EzVeTIJIsZt
vBll+rVkjcns4lXeJlnmcF1LgsfADXiDzhvDUIRFdSQYBp5L0zGmlSRaBRfU06ABR6R6xEs01lh5
+nWoyPPQtW4JxSORyzZSdDW8Tqjjbcn8iZiQtzUPGa1mO5YPw5LDdh43cRUyOHpMmJupLvgmsmW9
WQWeewlNPM7XBB4wRiuzekoz5PIluODnpuYT6jJeHsAA6VErra0dLiPzPJfMQOztor20ovirOdii
vSDQjy+u0whSR/TgXZ4zKW0S1S56jZk5TwvXhJY4w79hw6a6PbZX+Lh93+zKru1RfErpslfprGeR
zvoD4bSU7ABOxD51Hm6Jk2hMG0Eg2UnkNhOLPUz2Q0TFej3XDkgU8GDXzRwuw8F5yWyJ/JsNRRyr
VpGLLRZOx92AEJBbjhw9RE2vPqkltC/C6/ep6kNIh3whjM7sdvAyEwLpwKnLhUToXWm3jWaT1cZy
ugBC2RhqD05Ye+0rw3pLvH7+Cj93QGmgWpbbkHBWrKvkBXgGcamzKNtlFFe+mJxus+6DIAMzXxdJ
valLhaIKx+V17GA5DRM7/pxXXXhvs8ZXfp+TzZe2lthNroXtw6ggL2hO+lrWE3/JKhABsFKmk3Q7
Fxo71kwQyUd8J9rSBadrP53LCv/r8PyiwwNKZ6kp/3vt4tVzXHz9sbnz+2/83tyx6e2gZTTp4bCX
MawfM8Z1oLSUujwLZCZ4LcpTKAK76B9/M0l7QROCPgQMlmsgsPinctE0EJAv2nLCaT1h4k/67xs8
CMYch+oXf4elEmog+0OpaKI7bnSTNu+hV1NusKYriBc/3I2/aOu8L7Ith0DBjsIFHgKnTL/hfTUK
oUOGdNGbia024GqTWzgV9Dm5pf+85//FUZaz+KENAMJHKZa69LSL31rtt1J97axfdBp+dSEfav5O
XJokqXIIWrqOOKGSrOeXn18FDYv3VVBulwvqwcTpsVRsEah8uF1tpsGpHdjsWlrRvBIsSHZKLJDG
OSOHtkgzu0MZTqEp64Oj0Yp+q1pDbcAF6TuqYuMurprmUUazwUw74/ZrOuckrXyw1kzE46XX2PG2
JBljbXRqIEAkCO5j4kUgIuR98oC3T62cxEkuWntwiEyofgNGiZnJbUH06sO+JyYF+RtFMw0v+zrV
nOiKGXwC8tqXKzsm8s5u+uQQicy5EO5sP2k5aKdVZE3Rlag1+yILqUrOgn0EnAaImGHeKxio5EAA
Xe8ve9D8n5BIZAStRpI6Zf1q07w+BnHOJkyrh3XrzOi/ZXuJZa/7pIrJPI04EVh4ONmmZGY/mDn8
n6zXzW3L1mzlqEq/ckWabxJUU4hr1HBnOFizzNTtLp0Z5Wc5uxLJLpERVwF05j1Bv+CGyj46Bckw
vnod/FG8/H3r2wHgJoqnHC+ev46FHXyJKuCRa3Q+8yd7xIMBDlT/2jRqCQZtze6bRlkiIpMk6x49
GbvRVtm0OYdB8IeWG2yZ0KwmCxNoTkXeZ19or/Mq6EhGCIwOJhis5gBUDHXPFoqnhwPB77NEI1fU
/Nq1GqkTU9e/JbP6ZM7yqwd6Dr4AvCSz1+IvHWblg5gggVF5qfUd+46vM+ZbbxWN9bxPaqFWSVbx
ECjpdo+94O/livNIlJMec89qH2kwOT4LI+ciB0F/VeVjsDFof+36dlwYSxKbbWEMa6+pmi1iQYH0
WJKDTcs79L1gCjYubH4CkTM3REVsyj0ZfRxAzrZf10m3Y8+Q7hMrGe6R8/X3Hbwgf268lhcDYChu
WhjXgi3PkZ4YrE4s1hs2xeaN63E7qfjqwTpvKrmWjJ3X3eglySGRdo5ICi8BQQy0q/y+CfQ7dvvh
aaJWdp8UdAlX6F6sG5ZFyS4KQ7HTzSZ4Ceg8QcOTWnAtR4/QEbgUTr8y9YKYkCAwb5BayfUUYs8H
H2gep6qpqZqgUtHzeTjYXmXfBpqh7doqMm4dPQ8v2bU+BnmNzpKKG0BZGqT7PqpteagbjOVsRwE+
YZYJXjqwryuvGlk4G1rPhm6K3G8mFYZvhON0fgsS9aIBPvMSEYK3wVlrgmFGH7zRWlbkARYT7kcA
YGtNF/Itq1vuZDuojDDWSuz1Vp/2OazzSxYt5oMAzrkJJpfNOTVZfeeC5NhZozl+cWUw/FYggj6J
vBb7AfKTTX6XiqlIxQOxvsjxX/UUul2d9/k1ku7xuUFNeVX0oXeDxMh4yLwOnkjbElxAJph1MRJW
eWsM4GDCqnFJ4m6KZ/oE46mZlvJFEnXXCmbApa6c6QrenHWRVohG9dpC5zt19n01kdfbzdMM61hD
OQcGiAPUbNiW4G4CGRoWmcUKLnLqrDDOW+sYvN52CEbxzYztLl9FWRndk/WQvFmz3e6JxGhxCOds
LAPdWis6vvC9q3bXlVQ11m2FGZxZxdz0wqxxvduwqqOyjh5mAlzDVThAQuejiXDUe7iYiHKfj5xt
+CBR/xyndKovrESyw7EIgPYTuxAgZvPEO+DltLYlSLw1EQ6o1Vuv3NIQLDdk8Wi7JkqRjhW2wTvh
ItXeskroNmCAmwPVgozLqN1pG1Ch2jgkcDYbKTLPJ9iE+6DKWa1kQRGYWM76BXpWxzA2pKcM5tcu
SoBj0EWpf4tjb96UtEP2kGBB+QgAPDIkbF2y8d6NZYzoknCaioJzqb90ToGELfPi4BvGXhR+Lbxe
GtPp8fzjsrAtUI/0RCYVIjKfLWe8GecElbMLfWBwcVZueIfP9HToKkRvN+jJOCSmXCRY6LIGvydT
pV0ZWSde0rRrPzuqa9eDBZRwZTaGtjkre0mtSQg9C+WdWajgKTGj8nGI83x31i9b1hzgudXFQuEF
GUfKry9Unx7tsn+mDdgdaKi76SrsE2vtBqnYJ2MKkmNqhmuvE9y+s0yVcld8ZadquGLTRY7LpJdq
X0JCkGQG68YBGQjIMuEO+RE4JTI1p4R0uybfed4jFeeEhUJd58WYcHUgKV+6dphPsYnzbQUGAoFW
5aKfGxdd7Fz1HBY+WHBUaEZXetMP/llRWsU2VX1N8ehdA61ZSVH10GdG9Obp/HSaJfZ93tjWRQD0
cRfabbuWdYhUuA40lzqk1RyMSksfRy/2dgW69vtFF7ixFj2529FhCVMPseoy2bWe/n/sncly5Di2
bb+IZeybqbd0V99HaEJTdOxBsCf49XcxMu29kEtXsqjxHVSaZVZmwEmCIHDO3mu3/3TsR9fTQD6h
PKuCllJWRJfaIraK2jcVTjQj85EWbX6cmdFrT7dh7WEz/pnxDT+YrQ64JnfnRyZSfE2Wd3zVZX1A
nhX5JeQ3B/u0gZvk01P90rEh7cg9MCNC+0Ss1m0pgr0ZadM18jvklZo+/BxEpD2US+LP3EHy2fia
++9zyrsp+qV0fuxkW+NO/y22wDp2H4Nju4b0rI4Zx7it5kzpV9GTWh7QpqWF0ztPVq/sp6HR7KfM
keqSL5W7S+pE26g01TZwHJKQzkZ1Qc+zuaUWKrYmBfEtkQbT5e+73jloWarW96/Mhd4tBDAWuApn
TkOacV2hABQ92HlyaPXd5FT6mVcnYovCpzuUqrO2Er78emp0EvAiL1DH3lTFFX3E+ECHFHTI77k8
+wY1Kc2mPsEJ5WymCnTptSLaloUXA1/uBhDTjsiv9DorDzCc3C8BMKh9h6rRgbLNx5D8Qx7/XM8X
eQs5zKhbAlNGCit4CfOEJdAwbhMt/dbk0IVYFNTBlJG48pp53lCkgd2sUPw/EkLnEFA4U8Cfoejt
oNhQEYVGSuSAl11B1dZ2vWUCc+lL5yyjBHRteKO2jRo5XdVey6eb7B6wo9QzrdU0l16+MRGok70D
TWvLt2k4BE1M1mNkt/Ji7ApBl9kT1X1fTWLXs+CwBxJee0a/u7uq43nA0O4OcCCK+UKNxLiANBh3
lolhgEQGod3/Y5kiBoIdsw3MtxhYNvTfiujOkdlqblPYlf5A3G4tF4U3IcaPS/NxW8qZbXWQGt/0
2MaIUNYtNKgR6W7gI7cn7pfet91CBm55MVPDMY9wi+YbbOPe0R1ttfU71cBGNQf0AWqQAIACl8jv
bqhY6WhRzDe6O/HOa1ZRQSrib+5trY7B6UTJcN53GhBP/tXrzKJWQ2RDHYUtaQH7lGb7IfMjF34V
VSqu6MpLJtAHAU4lFOvIpvu0vCNqp9kS5ye2syR2HOBSR/KUo8xnJZSf8W2o70Ay4qDPU+0sjobr
XioPYgJC5zHTfvo1/X7DFl+wroCPIDnrnMuA0KFXrJxO3DY732/GbVXE5j6K0oG+ZNSdgaNvegC9
urdlh5gc5exQME3UtSkp5+atW373hPa9nZ2rCUfszpzGctm31RARoZt7c3o/Vsm8bnwtBtcDmL9D
uA6hD+hQVDZwFfwvmoAXizm2IjaurWmbjwsD2mqQHfgdZChHEiPiSa5XSMdmV2W6RGZRXJxkdCEp
5ONFAUnlpgVguMoaeuyxWfIc94MToqUqaNP0E3AYf67uJH5CaiqxTpe0NJOzJHPltRA5neE4Fyu+
6uVXnNP9dzl47p1nwB3ZFL7MD/2g5qOZBjkS66QPtSQn4bSKa5v2UjNfZ7Hb3Ek4ptuh7D21nqam
3LgzlB/4kwurK0n2BQkcu6HOOZLrRXqMM4OCmdFhCGrm8swINCucCbUOqHZXsTVimu2nPD9rxTe2
95DFXOFfGEHf6evGdKqboc6wR5tVP1K2pOOHYCLYZ1rS7jof9IpZliQy5YDwKEQ2PMXNFDnfbOhE
43oAVXxlG112I5yu2vWpar66DfsrVAWJean8oKNwmHhHWujiCaWYHkG6661HfflCukYpEYf4STgJ
0Z8lqW9D1Gi7J9FhkINYOh7BeA9no6by752d4QtK6HlhbO6i68GT5Y+yBQo9uIb90rZZZfKKSO9o
5KZ9ThkF7J7GARveP8CkddriMFZaZz9Ywiu3eUTrc4mkSC4rTf3MB8//YlYegKJgJnM0Luad0xbZ
OoOytWKPN/MpxBBEdh1RBBtXNaxkWZGF5HCSe+oiSd8UfG2PilMFgVzWvBoNinYtUKA2Le+hnBDq
gY8+ZpVfUbhBLBbQfcwN+dRYmUVEVjGmK9326n7jsDPeV4Fb3ld5WZ13c2EemiZiK4WfQEUx7bhc
+j1hnO2olSHHJVf7qbqCgI4RNq9BJ/+x00hi4dzp7znFjCvMjNFDYWndOR/F4pqtYvYyGVb1kNV5
/UX2JLfupebAXkojOlb7oVpyAcjyMDlMdeLGtoxRrNsqnZ7zxiWFqG/G7DiY/c949Eea6b5xjkJE
nFnsbL8LifRCQVvfuFp+OVcDip7W0op9l9MgGHlU58gUgMQGtewubdOPLzM2Q/Ahi6ylkerUF00M
ma5tIA/z/v9AYAiomW9asOo9E7dm1M1H0gz661ynyGDHRfI4Na3Fhwt/vCHK6KZFsvXN0uSzjbbo
2VbT3dxjSNh5bjJs6DYb+6yeWdmlZkFSW6IWA2/s1klSN7cOUEHYZqSwuUmv7+ZhIGqSGY/PprL3
SeJ6xKwS7bLKmx77OSqQkFSQ+JujAB3Qp65WtKrinR9P3j1HHb4npLA9R1g2NjIOnuzJHs90aZh7
/hSTjIq6u7NT+4dX+M3VUHXqWzxHAxG4o4+MwlLZRUDs435oIIwHUIX35McDTdMCbgoipSdvSOz7
dKiaXdanvLBNAM1IsKdSCUm6DrF+nZWY15xBHlmQ86tJzu6xrl1a1GPnbmUhopdqaWAUzeiHGvqo
Sxd1CJgYjVOM2bC7BV5GZX8Yxa2YW6IVTe2mLMsOyqMqb6JUc6+9GjKfm7nmpZEM1i8jhjNdZaPc
Nn0aHyPw51fCmZLzwsmdOxvsjEAEOUO4/5pBKouSnOI9y+12kJaEKTHpqBF7F243Bv2qy6u9Gqzi
rmPFXfWTkPQ9B33fFP193JPpMXm6i1ypUntac884nL0wixO+WGwECY30tLC0guGcrZx3HLEaXbZx
nbP/rcSvvsuGFMCU/GbVGW5qvyP2kc5Ukn+r9CzTqdT30RkN5GxDtYR+DqTU+97UJrXWAqS/l9i2
Y3Ndibom46qppLOrxTRzNEua4FKoprgXJUCl0lHBPklbyBWUsO5ds/05TZCOdBAFeMKsBuLh+N1z
ODU4hVmu2VRxSKoHhQMlzw5lGhgL6z7UkKIcef8djFHuYxmzN7YjIPvsCosN5Y7vLXbVDfRJ4rMz
vq9qHMN+cl88jiBILc6dRr9hDwU6EHreWut947sdFOOZXTnW1q1xj+g5vPo4MtAVaNGvBD38NagP
86adgl/1ZGuPkKnaB6xzTbJx2qrGINxM0YbQgCV+y6n2ejD16AtqsYHoAeRKUAH4uBD6tgpKgKbn
uAHaW8MnVvJ1OdedgPMNQAPD0V5UexrFuFRWzMl6z3m83H882pvKLlZY3cOCgRuTktSSb/Fn8dib
nIl9kteEqiKKW2/5S1rStC1iWWz+fijDJB/dd7B9svS9HkpvXUn50eDCEj++nzKbT0Y2GBd6B3n/
46FeK+OXSrIZYAIx0dTiKiAz/vVQRu7oCiZeE4pG9Od5gXzRbSAiRkzeVR1P5R7ytvrbIjmDmgae
YupwDkaBk0EJdYflQtBViBbRWZk2f3EbSnacSe1Pru+1Bv+f6+OFpoXh2bprv6E1sfjPUmpNSNqr
hRKN7jyLm58dcpOKJoE49bVUBhXEYk4u+mKaPhl/mRX/X1b97/gW3jZMMkuP5mTWqNiWiZ7HbQhs
jwI8bU4oKOPDxw/xtZb3n0EsIBU+emh6RZ75+iFOBp+LDqtp2HWUbr0xYRcRe1Z0WZj6HM6KLufQ
Q8uvGjbJHw/93vyxTNcxF57CYgJ6PXTg2JMBMbFZiiRqS7cTdnu2FII9TV+ixWN2YCohU/PjYZcZ
cnpbsXGwN+fJmq5B6+vPl9FqA7fyUob1aiyVRjk8IMWdw9hl1gYe8/fj4d579y3WGPgJC5Lp1FAQ
N7VugABiODrQ97VZ7zn8T0SEevonq4yx3LA3VxY4JgJ3h4XmVG4ezPO/z9Kd+/F7+3tuqqj/QfQA
hFMkRcQiuvre9Wf9JSGiNOxGSvEfX+57k5YwS1xOtoUo6c1L41ndDNUXAYQX2zdgnqnmxyyxH4/y
3k3lES7tK9R35imZzsbv2dslS8/vVQBhN60I8sIJD4Fs+fFQ712QvTinbNAwtBiXn/JH4y+fFq5o
gaJjHOtiY47VM0yPT5xpn41xsqilDnAhPtQQns2OKM5mb/vlPwbK/xWn9+7kYP7h3GMqOpjgXl9H
EGQ+aIyuCSV714u4182jCYeL4M0x/ZJorDC1GJaEQdosErncgQj6z1a0t68eHjjyU3HH6wGli5MV
zUbKYS3+mjBGFYjWr3PXJCTURDln9SGXgdj87bNjPPJYIeU75lsLWs2xylfSQmGI9+XMdtUNKXXe
J1uJt3PRoofuGA6lXdPCR3lyY2N088Sb1iHZEz1W+CpdV3I49zJ6GR9fzjsjcRE+nhLXcCycFycj
tZDwlfKrkKUNpKbWnhFZei+b7PHjcd55TIZnA87hWbFy/Y6Z/WPKu7LMraDxqnBO9W1TvGh+sc5y
sU5BQXw8kvn2G4sv/Y+hTrYr1Khc4qsZqh8CCvfCJlt99P6Jp+y39SDmB+WwH8PhGDWbmqSkjd7U
0VfYkdq2m4kGz+j+7jEFtjToLArgpT3nR8fP5LGzSMKNx2S+iBAx39q1sAhyoVvEuarbFiZ5qUdv
wPk/Vj0VbNW7SP2oOK5GN50/udBTDgCbJb7g9PVQgOGedU4/diTfaFYgeu5pm3RPQSn0S2Pwb5Xr
pi/l3APFLgr6pwVYDUSSOw8eLz1r97CgX1OHzqxRy3xt9g9lxMGoc8nprkpc9T4kIQpLZZXX2zYf
qTemhGgBrLfMxTJOWshAJpKWaf16sisbcdQ8brrON9eMk20o4XnnuY2WIcuDaD2xXm+CeFzPXjwR
rIkan7tlapwb51b/5kUgeD6eAe/MNRThBgoOvlls+ZdNwh9zLSqHmt2H4r5kZEINRoBieRBTGGdN
hg89ssbw4wHfbnggE+BchqeF7AXJ3usB6wrf+yjLKgz8DitnWsHPiZvu3LVkt4/8uDtPKL3e40WM
PzFOvfP6spvT4bGgxXl75miIWtfAHEGqTpX6MrikIYKzQdtouNnPv75IBB6sRtQ6+N/p1pG+KOdN
1YuwHBq6IsMibqcTBHoau8kBARjogJYGO2Q/k6L9x4O/c53sqwjZA0TJTTZPvjQeyZiUnYTALIAS
uB6hIUzEMyB+b/56G4DnkPfJQ2HkEWNysiBSA2pjiBDkQfj+k1JgyUzoS7xFlvXX05TtBoIphFGc
PvRTwqVsq6qPh75AV9CPm9ml8GplV+PouDsKTz/+9gbaeOCQWeOdpov8ZsuYFlLYRc1lYTcLNalE
RQ+Rnk5bLBH3Hw/29gVkMLY2bA0cGtqnn68abUjiIgYMZ82+TyztCa72j2yy7uPR/WQPsrzLr/en
DMWx1OXSWPNPTcW4gFIlNIQYliy2FrXSoILc5BXDvJrFcKRM+dlu9P0RA7aiMDx46U4/L4As/WoZ
sTaGI1rZlwotsdUQPtsnLlS63vzE0Pt27oMQXhyMy66DEU9mpNNy7ugiLw+1vj+qYgjBfpP4p38y
zNsN4zIMR0MM0+w+TgsKKLmnNOWPDgld1O41T9gHOfFF/HhqvF0qGQXdqMHKjK/w1Nc7gbUmVs/I
w8aiokWlZ11k/S9PuDdZ3dFQh9llYXL6eNATS/RyImVUFg4s907AanmyfBCy1gUc+/IwcBRV8AIt
9lrIHKBcQJd+xoS3wjgM8ohQANyO3hxgXWt1b99NdXwo6CPvyB68n5VT35JbQKqHlGwOlm1BXZnO
GbI49yEwRzeE0eJ88uvffTB+sBx+cOfYpw8GSUKy5C4UIdVpsc0UlDltos758T16d5YtyF1wFiby
x5NvWGnXfEbiqghF5xW4qoZQzxE2e91nu5Z3XljYA+xtWYdczrCvv5VgkSwha8JNzElaCFmi5DC5
+rT7+GreW4Hga1KGgx1MsWO5p39sAeZMN6e413LEQ222ImdzEcWA3Gnb4tuQ2X+/i+bMiEyUTwbE
AUDJr4fD0eAOCK5yzo7Rj+XeNal7UzbR08dX9d7LA+/JhShK/QaU+ethppYE0rni5SlSxydewaDF
Fjk/aLZUuyZ2/O9jIbMD1cL2k0/Ve2veb6YzhaN3Dj2UTvXEsoccL6J51QntZc6AeWWPGCjuWK4/
Ge29Cc+xB8KpzcnyTZGs4Bo9qB15KGOZ70vX8W5GM9M2H9/ME8TAP4sCN9Ez+RxZyJxP1tWgx/Lk
UHIP/X7UH9NEr3ZEm6JHAxRW0JvzxofM8Kt1X3XDVa1EfukUnrVPfDSdsyIxxIkJ+zPqqN8Wo48e
o++zz063xrt33lvYOFAz4YWcPPImanVnLEu+NpNNm6CrX4wuAD5s+e0h9fynfqI64ZFleQ6nJH3M
xwFGVFA9k2+FsUJ2xMaX9oEqUkDgl0ZqSMJ1fHwj33nX6GmzBfU8i7CE0w9i4fEboGFW4SjmH3I2
up0uEVNGJHxV6uXjsd65HcZvjbGzFGrZdb9+A0xDARXFLxjOkfFDp+CwKR39BYiYCL1ALHGMbvfJ
DuOdl84w6Nixo+GL9aasPzSFmhoIpeGYOV+SNNbWppMW9DHwL+ARrB/qZqxhIYoh/PtrNQyqmFSk
2CCerpQ29Ou08dsq5Kx2WROdS1W6uKEaT1J0Hj9isYj/ft/GgEsZwDQ4/Z6ik3hXxq61wa1peoxp
yhhQJQiruxkx1IWly0H64yt855vDeOyh4MJQr/39hv6xSpdRY5M2w62dhpjOhd3gCKuremOhiP1v
hgKaZ/kuG0Z4x68njvRswl4ERzQjqMQ19rEZr1rnnqW9YXyyfL03RwFmMD1tlpU35e8BSZyYqQyE
bdnf90n103HqeyB7DfEp9Y0PQeKvD0csYJgugAnBRAWs+/rajIlem9nOIpwXPqEOU63pm42kDvDJ
QO8szJTUdfI7qDxj41ie5x/PS87kYunEP4VF7DyBd937c33/yZSw+DNONvSvxjhdlTWyvW2bMRD0
GytiteSxdVrn1uyhYgCabrmLGOKAWMrN4r19qMbGQyxEr7b3CTQcYSptG5HS6bXJPNUsw9iOhG+E
qdU1x9m2kxszIB5cKBCSkdTFvoR4gNPcV2tksNEhcUDbzjqGOcdo0OoSrWzczgGMSF0YpAZVZdvs
9QFQPweoKb7KCp3dYQUoWuRpc5UAdtoD+leANpFoDlZSXgxaM4QQTu4x2bVr7nC+K6kVgbRGKBgi
TgSMP85ySzKcg1g4H0nBtNL1iEl29/HtfW9uAs/yDOaJRZ/iZP0Ezko0rcvcRCb8Uk/dCxbgK9vS
dlZZbSNtrP6L1449N5s9yvdvmU9OokRtxUqEXZ0sNafL0cwPYyc+2by+LfnZ1EpxwVLLpEwXnFwW
iWyJ1UwB4d16fkOEaoNm0P9e5w80oS8QpKx7x3yOiXv5+G5a749LlZY7yuH6dEMWyLIu5ehQE6nU
/CWZCGLwG1u7weiiF1s0M5xxaqckVwxc56bAIExzW7CQ1+ZwADNCJvyoHSwd0q3R2WIdIQxlwsk9
/U462EH2zTEGDuo4Nde5N8eboDNcai/evAEucGfmdrv2Z4f47i6zYYXMEvAKv2eDFfInng/jmkSf
eS8h3+1wdPHPMY6uk7bLtp7mmY81uVyfPIr31nR3SX8JaMPxQJZb9scakeqtU4qcHHW9e1G0e1fw
Q/e50Q2fzKz31qI/xjndGA1yAG8ZjCL0nULH8e72QGqS7ccP+L2tDaA2Tqsm/bY3VCK9BiZe240I
aToBxgS7y2H8qcoTNPWt+sR09u5g1Cs5s5Ck8mbb6zYsRqLgXdESt+QkOu8JHduhAEVL3X2G73tv
IXAp+/O1wLL3ZvNbwHZxM1RUYZM1N2bruWsjUk9V0fyEH3oD9OiTO2m8Ny+WnjcHWCQEsANfz4u5
lQX3l31aNhUJLi/TOPpzMx5MavHgMcBX2LLu1jCcrFuy95JQxZga4iolNjz2811Q2erBwxKEPSOK
yfj6+Em/+/NYECkjUb8FLv76541T1Gp5wjZnrOVPK4gfE3O4Kyx0JP/FOB5oWHaU7mKZez1OO2gK
1oJbhpxEJdWc7kUobdxUffPJh/S9bSvFKUQbZDDBgTt5D60xwMGB9jLs8IwkZIX5o7hpKueY+cYV
yTj3ZRF8Uqh4bwL/MeTphjUjvhWNnl6G2jjt4776GdgF4nb32FTDJ2cO6735y4mUJhnbR87CJ+ei
bvRtwle9kmXGVM9dIn+NaeCSHWz4a8q38VqTWrouWZG3ab14DTRjUWY2iP7IjHwiwSV5imrSBHsT
xwKuNnxGSdfcxXNQbcgHLdaErfi7yRv9R99h1ST/uUUwpbWkr+ZLabMyf+mjiZ2l8jeT1J+zqr9E
iiO3HVu+1B/GVamsdNuXyryTiK752JvOJ7PpvbsQLE5dShzM29MGbFHIthX4E8JZzoe5m41Vp9tP
jnTOqJk+dakaPxnwvUe8OLMQyngUW09vu8wAqUH7KcO0JhN3kD0ZEjOn340FPCpatYsm/eMX5rd2
4mRDiGIG7j9cOMpop9/YWFMFXdKiDN1yDtbJ2Lt3dmIMa2Ep5yypiuJRgmKDP4Fy8rdd4HfERdkD
eO+Q9O21cUS5/vGPeue+s9lYLNABxsA3R97AVX7ZmVYR5gAPtkmj3AuRsG1UWdU+ZTBIQnSR3z4e
84Rp+btegSqBqs+yaoNfMF8vHRAVZhkNvNHtHCFltWJ7hyDV2rURJJEAROyKmYJy0im2Qdwka0VP
BueFbWw+/iHWO2vl4gtHjrFgJu3TUqGONMItu7TEt5xZtEYWX0NqFfMN2mrhnHFnvEOXoUbGYgVg
qqCIbGglfVTCp4br0Rr1nVKR/iWx2XjDJde/sC0mh2NkSuGYyneI+pw9kvyfpCsBIdeHre1myRat
sL1pNLFQ/WrCeJPe2/jxmVnl1l1uiemK1xYTGmEu81Pi98Gx0L2vOsG2nxzM37t+OmB40L2lQ39a
OKLclhVtZ3H9RT7dJcjSQnKQ06fU0JLdx/f6vaEQXqM1wI3OZ+Pkq0nTqa7L5bMUENa1kbW/uPlI
0gG6WcRPH4/1+7mdvmlL9XeJZ+QzeHr8F5pb9BBqOBwMTkQwGA1jzF6zbewjWQ0b4RXGmVHp0XU3
meOlaWrxjdlpZG5YhdxLQXLL7x/0f/iGT/ANyPJ8Vpz/hxJ4A+i+eCH09EX8+JPg8O9/9C/BwXP+
gy5/aQwDJqUlrbOQ/4vn9oL/sPtAd0RrbqnzM+X+JThYwX/o8DKzYVmzdf+T4GB5/2EvwfGKYqvt
LalWf0NwOP2KEHfkUib3abEio3mjXRU6hnyYjYAPYoPgiGiwxTn9XPVQGhMWqdj5DIOwvCZ/zmwG
BC3q88Xil7+tKHc0fDptdlU4TWx3dW3A2+eOnwGOly3VySgI8hftKoRzSjGnexI6dUPtJFOoOtxO
oznVNyTqsjZ6ttzq2khUeUuJy64z7bYF1P3wxxy4/megV+mmBICd/gDKlCYuRNs3ecanx+C+VyTO
Kq8Lq8Itpt2ETmUHnhwrNEKJ88lMGtB9eBKIiPBKYyUjK4JsKFN2Si1d1juylyH5V5GPl5kcaLmK
DSxJ/jzmO2Xm/Lu4v2BKWYUGI3KSmINxErekCiK5V7+oLOS3Vubnmxk7UpiQtLeOPLc+UsGvv+Am
VvtoKPGPythQVDxq1rYVBdc51OvJuEeTJy+bkaYTqAMclRasiNFt5QtwNjJ822pQv5KWKxpEMTwW
vVD7NpvEeWSALMCZR0jkWJniPIl0yt+pkl+NWOc/HCewdW1NJCo78ug2GLyy2xDDDpWKWwWrKwZW
bawjFl9rvyQMtZTQWtgV2NPuVQW8yJuq5MrBmUFZJkBkhosMf42XNjdVMQD5HBaTRtZ5hJC7KINm
+DgUIsqF1po2x7w365u27Agj6b1pDwyoONTIjLaG1Q2PmV4Oj3U2u3c8HXOLIsbcChNAWO9O9XdV
kVQVe+x20lGoB4Sr1dcebK/EAij00F3wGt5IiqrVCdh85GKFdZ2oXyP+uAe94T9RetM+uRg0zqMJ
NhOePeO+L2Z2Kd0ozqcKaFNZsplZwsftbAXPTytXbj8TBs3ucttKsEyjGMxtVZv5rXQT3C5GjFDf
JEHXjvjbOEcguAZeNcehNtFJJZ24/j61vM6+1qm9m/bFofJ5uMoDPTX1GRzA1kLgvdXdtjhITKlU
LoiO9ghy32tGlN/GSPh2rp/UlzYCqHURxMPPXFf6SmC0pXam6ywaRvWcTvXwSLtjvgjqgT+KHLi9
LPl2GRNXHMDiu4zy5WXXaudKi/UBSSfX4toZWMAgKdcDdqJyNSRi+GnkqdqTNWlfxTZPIkI8trKF
VJtSs4gKATbBfc1j+eIVgbOe8F5km27SUoG1KopuXT2qv9N8ni/EmKgHkw/pXmA/3KDpzndaLrof
egZLLrXxaySLl8vQuLdtzHMkeJNbvUzRQkzDT0VI+G7G5xSv6pknYcMH3NsG879ZSKpFTEoNiWFf
R2IOjklKPnns/9L7AGZgqpUuoddRaZJA6TwDG6i/kBHUP8YmcxPLVZ7uTVyRG9sunu3IG352ticv
ye9hUk4E2EwJDwpDdUcQki2vZGnZV0E3Ole9Amgt0lZ+7R23esa0xmz1sMc3ZlQ9WzhJzjJ4DHeT
r3yJMdvHsS3G6iX2cQCzPSRdJWiCfPP74vyEl6CtWu12UlJ0mykl3I0qbfskOYbfqgpO5YpibLE2
OgOXOTjMtTvqadhVJhl/UzSle1zSRBMWrs5jKvOeHBxgyV9IvgvOIQYAlIP4X192LsZu84niq5G7
X4dKjN33tOntrymOrDwOB2sWNjLLWRNbhHZjf6HqMXKOY2z19i2ebNy5kA4fyG/u1pXbA9M2nAnZ
YD2TaUStXCdv3cRKAyWMpakXl30VEJ3EDDsCGr3u9Fa7qfTiVnP6S7uU5Q7vmHMzN0vitTdZl40T
38GlvizxOG2Ico/D2JyTQ2nmDy2Ny21f0F/sbcLN/bLf2kP/I0/M8qCJ+Lvq7eSQzPSDhNHL86oc
xm3hwOGiQNKRAdjWQNHbs6mrox1qYwO3fh5sDNXARfGcGBFDnF7aM5ZhLZCDWjfYiN3MP2q5rDdp
UYt5JYOoPqC7QaWsTfYaP5WzKtOcmmRZFL9iOXc+tXfhAVWxwXbb4lYJL92apRacZdA7LijRjzjW
eGGxfBtnqUKn3gd+fJgpq69NY9APOlDisPQwFsvO8rfVqJlrafm8lmJBnOgIFU2t1M9GJw3CPjbu
oOwFO4or7bkhAqvYmtz7760cR3ftcCxFuTjzDDl4dEOIldfbucb4LOAHnfetWayFqfdoOAODKmkA
UdmJ3HqjopZAp7HfQzbkm8cH3N/hJB1WCUm520y49S3tWQNLa97uUG0lE004LQNjMj37zoDA08qn
MzEt1qIiz7/iUqq8tTu5iszBIR3XdLT9DXFOqEsG22KHaNELIm1tZ/dkBhyoM5r6RrGIAEPIpdmC
E8fPbxetPBvnCO6FqZsHNBPtxkoS3qp2G8dojgQFl5XqDOco3WZ6mEcrWzcLu4AmVDgWG6iy1dFo
3PlFFrpDta2c7yVReNjx24A8QCc4lH2krtPcmjdD1NfHvJREJJkFbi83H1bFGOfb1rbsG6+lxLyA
ivtV3OCE1qUPNHKgxwJEaDU6ltpAQMy+eG6MTV5X486O4Cn2waDtaigmCGXLm4LAx3ULHOqQptZk
rVBObmItDh6h7Bj7ImXGw/ZODv4wRdtgjOyLisofiM1Ruy27yb806lkdiWHE4goSG85J7TblT1iw
l9gPvPNgQvdO4N/YxKsC3RginSS/IPDLOBCet8CJE7c5K+bI+tpnniLAzxmR58LAa88SFefAbImD
+ilxEhYbG13StFkww4e5JqhPllqz74lv/joWfZpSCEqzc7uL2++llbn6hdHaUOehbOSZ89VcyF4j
HkIstJVAhaJNcAy9xBm+VWBy110xLvsCWd9guSs2iPVFtYXPkZ5p06LbxZmceUy/Mjmgn2/Og7qt
bBS2FA5XY+WkGJT9qF1naeVcKTNKwzkR8pspfY0sMqny5dmQm7RskbLM4juErgJcUSvOIZs7LM6y
++Gn0SjplXCE3sGr54OD+lf94hzt0z/UolvY7ss7kLNN8AjtjGDzLrGTSVqu60Q6VzP4iVutklDA
h9RKdkQM5FiM6QStSzZ5ycZ2J/ltkj3drQSxBaZ/vs7IouvjP5uvOoWCiVkc6DQAL38DpJHrM8ql
mjQpZW7Zhrp3U16zLVs2jIAtBqIas8QsDhTuxXkB+SG09XbclMCFV12TQbqGoYnXPnFaPu6wirVb
EQf9Y2pa8VVcstMQjisv4/n3rwjqL5a2YE2iul4W5blUvzrYYas0AEt/COrauGYZFD8s6XIK1mKq
HS3bxKMbL7jPsuHnLMyJ/RJV+5ikOs/OAKYq1nrZqH1cuuqMFAauvx/GTbz4QSs2W1/RmZbrVi3b
X9xDX71uKsCRcAkUdhBelZP6hdEg3U9zVG1FlgYkMowQbZQTga2EBltgGiNp++NDxJsq01KYNhDF
cF6iL/9GB9aYQV7FS3ICEar1MaKEu2yHieWqs7qByLNs763a3ww8mOdWQXonQ5Wb3XfOZwca47SG
vfyW5ZcQlWPwc06NeT181ZKEzC60U3b+ayxIzpVHvsE27qDJKJsNYRJwZ7tYnwgnQHadtQ6gga56
jiPBxBRWfWytQZ2JUdZfSECwr6BCTQ8jO+5PKjVv6pTLj128WPT8UWe9cRFSvcm9QbPaUEstErlb
4d4pyYumG1lypfXMOj5FTDBjYMYDC8J1wHfqCKW5eskk+2YPGM/Fx0/z95Hz9ZHUoi9q09+h10Oe
9Ik0IMY2bAYpfj94+TW8/gAadOv39Tmc6mHfNH2yYWmet5BZ+fAQuVJ/ySSHV+IDeU1RfN1mo10f
sVSAEIQj/kOmhXfjuzFm5w4QW6QRz7eqO+czdRa11DeHWQ8J2KJ7hXK0NI/5//9oJDq9hqRXYZKa
MH+vlQetl2iJQO0qNbE6pSizg8Tyfg2mGkKgWfEODPILJo0n2DwWzWa2S5ozxpseZf7F0Jj212Gh
9qazlZ+R+mM9m2g9J6xkUgxnMCz8Q+Qa+Ua3UxhPEy90yVISxgGwNd1IMI1PJfvVJRqbDeS8E5Ol
ztCvjP/D3pnt1o1ka/pVzgswwXkAGudiT9LekiVZlmXZN4Q8kcE5glOQT99fbGWi0nK2jezrQqGA
zCrLFMlgxFr/+oedkvC3W7PDuJjX3ZOgEb6zgmj5XseZjaC08X1r4/XGJtgPqXvntjqOIxtYTt4D
jXQMDOpnJX9o9c0KUfhRoXE3tbpuVvm2gbfNnoLMfufjz/WU1MCqvi0AwknD3JNU2N2UUGyui1FS
gzpADngqTY/ZamWoLAK3+qS8sSR2pFqj6Vqmc8ZDEoJoblyKiYfOytzejp2XVvg3eMWIZQnGflbv
77ihxn1sSbjZ9NLDKiQK1yo7lpQ0u5R0zvKYUtCnO7tnWLNNBYTPCV5c7F4x4exxD/B0x2lMTa/s
vGh25OhyxySHtXvNJowHmqaUjzT2V9ZCkU87baNqpBHpY7//YGM9ssVjItj2gUWgeJ10cHYVjVuc
+93npRjLgxIYII8T1ZVdzqzIdaChyIltfhxE9SlS9I+rdrqPWJJ7YqcWMdFU8uwSY2VwIgEMDDrI
rXt8HXA85uB4W3qTuEjhczbbOBiq4xDE7TNu5+2zvzjUhm7luhs+2/LgDbG6oxONrxdpY94y0/SH
VdN/aGp6GY2bxdHW7EaD6e2aPKmMsTlBNv5aaVI2qnk8OGtWH3Fiomsh0HRD7RS9rT01PtrO6O6J
OWufgx53eQR4y1Xn0D3vVLNyApD91n9wCwAlKavuZogEVgypz24ypA0DmXigM0p9H0F9G6x8I709
4mmpHf5P0pPll7bRPJV6JemM7nATCH+9ZI4uT7KToHIuA7WNTswRmhMHcAgW4tir2pVPUKHjawcn
/0+YBSbXGYFHJ7FEzXWY8eCYOS4Xje0G2zZupkdGobT38yIuYoMAMansbuoSfCgStMkMJdfvMV/p
uhfxiqNzWN9NOuo+k9xGu20H2a3T+NjZzDkTap+/tLFM4Wx+a02Mh4NrFOk925a53/XizdXRMZ+q
Nvu7XZb46QOWfAqkxnJU1QV2Hszs9uMkQEZM8yq0TQOfa1++tRvFm2kLSpHzWdw1Gc7ZYD3LVQmr
LDdFL7iOh0UFwCp3V0XL1ZoR3awn0LXzMkQlTyGRNbgP6nMmdAbi4fWLfHtGfBqP5YMWrSItBeQE
S63qiHGUuKx8CqqKOef1mIYQNAw8YGUE1w/QsqMtgCOP3gB55HMuh7IDEJrz/LuK1+XNyufWbPWS
UYzMxr4zzkCv7E6X97KDArWhAE6M3WIAk5XIBjniMIW3Fa84I9r1qHEV3DC3x3U8W/kEIVUAwaUh
2QBZaQfbbjSO/gVLECM7Z943+EVuUeJjQVlioUfBYxOdHDJUZeYDIoiBl3xaPR+gLBhm+QWrAHeP
8dTyvsH6ZpO6Cu9zA66gaGNbo6NPT2ekBkWzvYkpNYgZWE3Ia+0C9siVLc5zuPwZvzkfkroEu21a
EmIs2/pGjI8plyOL11fVFEuyh2D1sjQF0GXnAw01rZPe207VXHetS9Q347breOjlU+tQpju9ceKG
vttcz0hKbiefTmub2QObu0UaDZq19hMBpoSM29iFzxH7bDvnPMI8kOqLjY8oth7l6KCXq4FyQsrz
oeCbNutZKrMNI1zqr6q+ApFMRETNWyp+nEN0uSJ+y3nIDepNXWJOARq0T1jo1+wTY/91lGn7nDtp
dhuNHbCRMusH8yLciMAhq5DbSQ36dS5vYyIBcA9vyvt6nkCRfI7JEDrYw/lscAYg4DHO8tuILR/c
CRB1sgL/NsqsgKNixmRdJpQhkuSVh1ktJCbX+ByGLZWwTzu8PUdNdCH+ZGLkRSLBr45LZTfX+Mw2
14FLEVubd5BTHn7sIT12B7USZ1DPDruZn02Py0yZ3JXgc3ZbuQ9WTZZCyj72hDtd9xEJTXoCvwi3
Z0hwGgAtYyzeTlmTz7tCU3727CbdljanPGSxZoW0muJkoNmp+bDxlfFAQQlRb0iyndpPlWsBUM9g
xp5IaRUGCmcP04OdC7i857Bn8Zy3WR3xNECOlivV+tkHuvqF8CC3Nv1Er0GhFAEMCtDmfYc1/KW1
zkAWUz/xMG22N8KXeiypPE6tcOro8TzWmmWn93oGL3MrXYsjYTDyNHcVIKLZKhFsuXtVeiXR2zgI
VaEIQL3w9/RkwvmQA5nwTSrQaUQZyxukGyiNZDR+i5pUXxCjUG0aCjxvKwjXIjqk7T73taLkkP1a
HcmwoInpRH6LyeenaQp4amtEvIgb53wqU8kzGCqbbmia5RNVSeFvRr3gaIVbUELdQhzRzYwppbOZ
JeVE26ZUkAtJy9PIC19i9DOlC6R+/tfzh7nUBUeMRfjml2DmTO04VI7NOug7nGmXQ50X4qKdWz5o
QVWZRSaeiVljdouoCooFKQTrm448zydvjhZMosvvo7+24T7vaWDPQHHU456Ey+39bKqARUtaMmK5
xwuABO54PkbEpF2Osf9xVVmOaQ/FLGHW3X4kTA35azvGpyEd/uQ5/ndU+btRpUe3+Lee5KdR5c23
+X8+tqr8YVT58kN/jSqdPxgrIYSMDWkQWgEDyf+MKiMGWtjWwfDAeSZk4vaX2zwDTjRk6OLYvTh+
DZHqrzhhmwFngkTGeOMEuMgE/2ZW+dMEPoBliMjaC+wAD4rX9BNnApix7aw9TqSxiW3ZZMGtp+bu
5kx7+duj+YcJ3uu5aMy1UMdD2DK0ip+I3FNvW6skXu0YebNzs04LATMjkSsLT+AaxDnZ//p6r/tr
rudjx89QFL081PhXA0tloWruYpvr1Q7JLLPN7GRTaCL6BixKj81gkoA8HTsPyNfdh19f/CcOTYCd
CBwSKg8SaWGS/NjfEQ/W67ZXzXFVw/AVeghJNpUzUcY5RNHi9ZU8pti8/OaW/+ERgyUwIQ3JDviZ
nD/0FClzHFFyM2u+wwdw+Do1NVkriVBE0doECvz6Nn+6IORRNCksojBhhvpaT1zYlgbNVQkZ8SmR
cDF9CkpEwuxiz/rkpX9lXvy/TTl+eq7kLNDu4/KF7A160ivKCG7r9pqlGtd7wjrKDbT53r1dV0nf
Fc++ySYahXMTV+g7o6V07uUUNI9N1xG1noclDmsZcM/9sLhYh6opGAnh6nKgdp3op8WNf7MKiIF4
1efzwRuFy9myARHDa4oLPmRxVtTDeBlEIF/UA26QXvVZRepr1gI01ZKq8+S0+UJMCX43gCd4794D
OpMNY+dheBI94Wr1YtKavF6FG2oI1lKfuqTdYkl7owUuiafJBtPeU+STwuPaPAdZ4ia7w4CPA95S
woXO767xoQu0c2MRZKT2ownM7Szyj5wBU+FUmHicVUFy/BxPHqPBUK2Yb8aldIsr5QX6LmSXCLHw
JoPyEtjY+sCwM0nvpXIVSy4tJNFLUb9YWbthyuM4UE1hDhEqJ0Sh3wxMJ/23hAPM15gLEtEVwg/f
TFBq3c15I1DnYFs99WQNzpyqSSmJ+dSpZCpn0rFWZZMrN5XklOmJUSFStenO7ntiRRMKabHVdkG2
j6NI+1M2oZCqInawntLuo0dy4L0lLbwDBiBesYrgOQA7aI7NkuiPYTsQVATtoUUqawL7SBPlTnHC
hucIG0puz6lublGWRMbEZDlWI88RaIPnpqhvx4SXtsYyecTAP3h+yYDO+mQvPUYHh6UVxF0l2uKQ
7idiyF7Wal4wh9vmnmAwJ0pNxh5pOeTsBtwsuA8M4X6eyAuzUGrkJww9RE0GmSXrAWZBEo97xpT5
B8qd5DFmxMXIh0mh3r/EWU0NOZQvVWfW8fGfIx0XRaJpBfTD8FewMnTZWS/xyQr7OlKlupYYrnGh
sZsovcWWr7v7CK8EYkTWlmSRT6NiM01ymv+RggcDzC4k73rG0W4Tm2i88/P3sW/behQq+xwb3l0S
Y266lU1i35z/zJCmzbYmf4B9Y80vLe71bR4N027OkuQwyp4FjK07yUpDOXewiTH5v3L6ye4oSedx
V0odJ6RuRI7yNgNctpEgy9gubgY8FjvMluvS1e867N0ZlKStxtuxYmxKPLbFDzSVcOzj7AwRLsBZ
bTX5qe8HYV0sUHcAHCBlMhvoGqT2OZ6AiKVz/E+v3TVZPtJJzl+nhdALvHn7VdzNi+XOH3oef37R
N8100bt5M29Wu2w3WOJb29YuxYZYDeJ3s/4BGCrfa7EAZmBHemDAx6hB6uNMUOahiwvvBjiGXNJp
vkzxZyKLo9UPYT2227zDnzmk0Lwh4C3c9hjzPMGnkDiSLOFmWLRza4X5cD8TI5pthnQKPg1+mfis
r36m+02EvppoIy/9uM3qDerCFvC7XW9iNWZfZc+2GdYiOjXMkG4g6yfpZmR6yhRyrnnhRKe2G4Sx
plFeh6+JyCmwe2vMxI7FzTg4HXSzS/ypB8qPovTRa/qh2ZF9937IkRUKJZ8bJypuUBQF/qWcPbZs
BC8sOnVOTjuneuYO/0LRTBggxxxr2cXHUpCNzXh+XmmTl37oPgaoRB/xmBsJusziOtgE06TvV52n
jzqntuh8ELGlLzU5vOX8rNs4eyyY61/VdMcPONEX0FhXPqxkIe8xNSmyApz+GHfG4DNhHLLjGG0f
wqDerwJgr+c2soPj1XGAVeRqJx9g/DufamVZMJNzf4yPXq1Wb946Xa8PnnIUFveu531esykIUWyV
pyrp0ms4G9kdeFh+zOLkIcpz+VgN6nmptdn9hfPY18m4K0aekyYJDhVu5wh8Vzv302ilIxBAPttv
umSO3uHDV0Y7Mc3HwButaefN0iEQzYlwfm5VfEgat7nVRgZMn+w+1jmhMa3u0RZMRBjv/MWVmEdW
8Jg2tZc2N01k+Z8rx+PPd5xY6j3hPW76mbBDoQjI6tL2sMakEGzcrBx9DKRL67quxMijq9Nusw5B
9gR0hqDTb2KMsD17V3BLFxEAWrllhtd/bHVMLdKBOF57syDszjFZZzIhmU9Uvc9m4VeZukEWuhwX
uFY3WH4mj6puyQslFbv/alegDvjkcgzias8+RO6zvu+ZyO0yDeEEti6d9C7LW+fmJfdThi57epHw
90wuv004gOn1M69mW1Um+5eIHX6nKIZMLjqf/yEvG5ag9giZDIlcq3eZW7LfK4ITl3xiH5yw3IaS
HIBnJQRabosYNTB50i6bFjQ9fYcPLt9SgPvZRbRwjpMwRTecrv7zukApBsJim4xykxMR4V2NqTtI
VX4HZQmTqrGb/et5HO2LqAqYTiqQ6q8Nlu7dxvEUK8JdZQBLh/MRy3T26Rq9rglEbiEeVQOMXtBK
WpSLl1/LaQKCXyVm2eEptSyOr8jkCpLdTogp5tp3AyOjh3PEvLNWpN+6s4sWYDMuta/fOIS2YfGr
kvbj7MqOXjuY+K1F3XGv87RyyUYBjmIV1VU9p0U4+G1N2CrCc+a4sU2cBWiaH57Gsi8YT8tgeZeS
X/cxzB021kVZxfXcKc0IvBqLniPDyR7maAV7gFYSXvsrUnD2xch5V7WWferG3Po+KImv6zgn2Nfx
FTs7YUXJI/7lLIu4UiZyECXZg6ckx1OmzGBaRSbZM9PCPFHZ8sZJy+VYH7s44MBUbFXwVHijDJN5
TWNt8nR7XqPlSLqGwV1t8pmCvrPEvoqZUT7ibI8UiOdEafku9IQ1vpswSSVDR8x5lsf3VYnrBUdV
lzBJ4GiUizgsOLxnzvsiplrOLvQ8BBtI2PoeSCIgU8pPy21a1WIHoAPcGS7uBVQTapCIpG8cvVV+
44GwEzKXL3v+K3calsCpKtbuDa9f3uMynx/LKbeetJWIE1kZhAr3JvkdSj/UGygei46sA0zogPuQ
4a5BjMQINLnylz7dytp7S1KE2HkqA7y3M2enVqfeELAojy1w1SYbKueekU/aAvCi8SwmJTZOSUUy
hHX53RJ+cIinNr1M1rYWME2mdscXOG/ZFb43Sn63quU20f58ZF1TGIzShoHV2bdBvUy7iYyQEEwe
fDmQe2rj9J0Ox+VQcIjuCpnPe82Q07cH/412x+Ytb5tzudHViZOP8Ki6tDZgQMM2rsN9llRvRjSE
G+RXy629dNn7zgrHj6p1vZt2qot2yzyGAlLLiyqpsM6d7rzauafyYw5vEVEThHClPG9CpwtcmxQI
IJto9lMsm4v1WwA3I79hJpaVhyDw5nxXo4s0xkPW1G0tTuAeLgBZKOxHNjsE5xW74VAQwyhd6xh6
i4RBRFZttyHAmrlbqFiR62TIASkysv5uKedCbCfK7t2v2zbTJf19cAoLOqLhCAAWDKf2ddu/Tm4B
TOt1l905E5MylpGLMoXvr6/zU/fDheBHmpA5RDU0bj92weQnDGS6Dt1l1YQUtiNC0wfircn5xMmU
WDLftC7n7fDX1/2p9Tc3CD0NDxb4yj8ZpNCSV17R6u7ynOU9WDWWtD2BToeZ0S9hDHWz3Idhzl4s
J1Pl/vrqr5nSXBxNA10xHzi/xGvh/9IXoCdOiKdCgPfuZo2V+xCbXbeIenb7Ad8PaDSdoi0x6d0M
uNncz7/CfxG73yF2jmN4FL8QF4gvuFg8Nz8gdi8/9CdiF7t/QG9PgJsBGVAEhGBvfyJ2CdgbbOkE
J7wAodIPiF38By4P0NNDxvkgIeal/4XYOX8QU4X31H8gwP/9Pz8gHv2rf/87D/61Zwrhk1g5+7B/
kLH4P39TUltQHqveuWoY/bBhTFlNHLEKzFQ3txvEtYAJhBgUpWPN74UGCWHcn3eMsRJABLLCGteB
i4cPDPlyRbhiMod5ml9cZa7ky6T6NYVV08Ok/9uT/j0ACFjDL4wbNWwHFD9QSX7cDeJ+5FhTq7pi
2wV0yBtrG8wUdMsU2UDxpv/89QW9mHf1942OS+J3B/gCvBqHvM1XcJElKhKXxja7CsPkuh0iolyq
CauOC1wYMgkNnG76kp4Dhhd1qCTk1Z8i/5KDm8zoICP84phGKAg264RLHwlg6bheuAYuiRs20H3b
UEJhHkRAuOsM64WfNnzmvXEPzERDseGUKVWJVJKM5ABnXKY6c8OztkI6lgo8lOAdAANCqkyZKmMu
leTplO1VlFKDvOwg5FKRUB/yRuS2HvpxPKDnXd4sBrZUEO1JePCIt1cerOwFZxWsC4eOBN64ZW+L
MrFke8bdc7Y/Az02VTYU3zxzHxwGuqR3n7cloh/kR05KoIJw5tfQrohJyT5jEdNM9RS2rsxvdV6z
p50bp2V1cv1eIQpBzi8tiD9ukTs9kjUsWG4weqDSCKMl7J5cxmf5aVA96y/rDaLhYrt/v6qGEZlX
ufpDFzsaxNAdTHnZm9TzZWh1e1QdAonthF3sSjwEHJhN1Zmc7W4s+e0ISqMQ1Wf4j66uyA1dgRq5
JR4Kdh6sVWF8WIPnYs7Sx3EJ6QJe8IvZIeVF4mOVhwgGtnYveUhi8XkLoT8M/VOOLqC79Fe7rvc8
R46KQHg8FmFVNL46gB/0bqHGWbeTsdK9QlpLGPY57TkyXWVCqAfvj17gKpEW2IyoBivieJ/mN3lG
PpEV29Bs8bzVl4YTF0N0EA4eXmrhI6wgdBP+gmVNtGsnt9rDZs92VSAdw+bUywM8seHGChKSL+uC
lCamSyN09GII3ixLFj5aU+TczFNX3RG9lT27MxPVlm4v3gq3iZ6brJw+dJ5NVrWzsmTpKvXdNE+g
VHmBI9O2JtqRZkCHlMcY8SePFu4aw1tXrOBiwRSxbEjH4PHOog7VrT1oYK6e3PQGbfEoPYfoHs61
1dsVrEj3y1xr3p3wOn/+vhTLyNnX+XXxHfMG0KPaZmQcom/cthlrpGdiCS7WJs4DyhxeT1VaMtxY
6cy7hQYD0rkS0/mRJ8PHFZEbuV6UXTunB2YMXf90hvAQM/EhWGvEAxYuqvSLc3B4ADLZUV/16jKb
ClguReoSbu4F8nIkW0dfe6RQZgTIjVwlxPF1xYWstxIyzw0IRngv/cBIsNhVk5eueijX1bIeCTpd
5fXgKkvdLRpm76FaPLbftZ6X5L3w7bq8T6cCuhckW7lNJ9CGdUIhulkXg88zJOBZanumGEySjAfR
wa+8TKuYooVqm6+nkxG92Hkhl9rixZF/x3ccTuajGBSj3o2eDZzS+K37IEYL3UrsxHn4pKt4dG+L
lHE8vadTtl/OE5g8jGl30R5zTYuceU3IWqaKT4AXUKg2pI0NX700HsoPih3CIS41XQN1S/HUhDHx
6laa7KOKSLa9W6JJ38B1K069jHjnQ6UY7gxohT7EYyrLb0HUuK7c+Asl/b62J9e9Bbzlw2UOCwvq
mDZuTExh21JQHXPXW9UGE1PySi38cBDCrEzkRRbfNMhWn4JpTE2W27sIYyUgl7od3yNlsvbwDvMd
C8P0kVl+9KokRaVEAMumBiehf3YWMnejOrgkszM0PjSFtMSHDACnP/hdEDYF1NMlbdhk2mPH8Oix
Dzp369X2J6uZaGcaxunl0pB+ls86viT4KPtc9Wn0TWcEHjSOam4J+rgeZyWXfVkp/Rbr/OxT4E3N
vuaQ2sGV9u5jmTafHIrfg9vYWYojIxiWPUTqDhi5xPCsJAaNtNbqjeiy6r1b9NEmsfvhsFoDvvST
xuCHeLb9VM/dLQBxfR0gndiPcG/esq13nwhBz99NfnU3R7YuLpQkhkcupKXYRdtcTKIV77I+rN7j
ntZnBzU00KY5wHZVKddTZSXlgRmT2ExY0RpqTsS2N3ntA4dO99QEdZfvirVvDrGw2w/MKMyjJS2F
DOlgbLYhlmk3gMLeJhMTzQ+pRN+FitSugqF66RpzPfJp3RtglMjf5XbQkPe0UA7seuVOV7Kv24u4
kgsW2pXXHk2k2iELnLdF2nYXNrroHekv3RMUk27mlJpCMPzUmfZLHY03cvDTd0mXhxdWv9KXWdgm
4OXM5GPBMerGygd5xYa9XOJGshxny0lwFijn/dIrkswgBG7luABLN334MIlp/WqDOV0lcbJeqUYl
vwsfedUgUZ9gK8d/HDajxGNY+GNJJNvai0n6hX4xdOqybNAE2bPHIeRb0HGYsbRXKV/55a/rolft
3/mqRnKNOJU4EsZoP17VT9c8ymeQAwmp4iOaLTaGbnCpMX59nVfT5fN1aDEZ1FHtucwJf7zOlCMp
6pMsPfmgheypNi3PmZcX6JQN499fjJ4PKjUFMhPmV4/S4Ru2MorAU1zNyb41/KmeWdnWEuO/nHpy
X4h7ofZRi9uYFbyeesosiTpiQMk/ChliN4aXE+BIsiXJqL3qjWXGr2/NFMZ/a9fN9Rz6EIdlQqxK
8HqSjU0jn21VB6czxP1yBDUknZBb2vQGhhekOvzmcb5qoc01IRgwrEfxy8t7XawvdeYPiRr8E6w3
8FASRih+2FA5gRtN2C66PX5qa9UT/2xbBcfHr2/650XKAD/gOdv4yLhMmX9cPG3jS1tX8HrHUZgs
Cag92pl/Z577j1cBY0twazX66VerpkrduUlFH54yyGOXi4CudcaC//290FDC8oA6z4f36irh4Lky
sLgXZC4MtQQcNyh4/x/LJMBUFA043Q7t5qsnVsoawBPBzMlNmZRgR8GimBak2PslHWA9dHpaf9PS
/bx/saezh3FbPv4brz+6RkzpMlehf7LaNHxyIN+dVnuiFBmxr9o3cB7dTdivLJFfP9CfdxYQlsQz
2BKunD99EQzhhL12RH2WI1932rJPDgYmWwsw3F9f6h9ukcWBEQY1OA4trzfLCG0hl6pdGHKGk1WD
W61mCFX5LBgmovjjmFXz64v+0/2F5rPH2fkfDM0neLtenoTOqQolcVE1fJXKjvMLeA6//dLPeNSP
2wvcjQibHT9KIkM6evWl5bGKbfaT06p6SHWFUwdYEEZ2dd9Nq7ppmfI3CLYok4HY6SqotfqbSaJh
O/jQ6GkuWgYksKy/YsXEYCVeG8YZcRl2v/PO/XkjhFjvRQRaefjgwav48TdtRDALhFus8NrjQiKF
hlloi/MS22OWWpFQ1v/6TTg/7xDG95i6kiwbJEOvDcqzCrwk5Yw7WbFFratjj/6BfCD0ZcrhyDRz
WdZ7wfxUjpX8CBWRkYQnEn0ve5cZkCQvTx6okuDqwbDPd7/+Bf/pmRiqkwFaeXevfRlsiWvAFPPV
n9kghR0Un5zM8k5Y3zcCbqP9Oxjnp7VpyEV8DUA5LFHksT++BCl6U/STqTr5KTGgqBiKzSIblqk2
Y6Ff390/XcwgxzYADVvN67UZr+TEZZJIZo0j513RoH9GjUGXE9gdXdKvL/bTq+bOwG59x8YfhO3s
VV3E9MDp+tReSNQ2I8ZMDKwsPkS6xF9fyH0l/3HxafVCUzwE3Jyhqf34DMkMFzpkckQFoQD6bXq4
cWvF/YCpI954/VVXmEGbn0Hkzue8Jj2tizzmsJU5Blup73NRghNYM83StncQF6wRIz3bCoGyQL28
g030Ae25LGmOZzdb7oYGsWn9bzfiszE4DEfONfgWr0shQYJxF9V9f3JXvCRm8lquUDOIi3/PNeOZ
BQ5rwIfNB6T3E58PGZw7TBqKtyLhCtp0wf3jp5vscd1vr0z6/O/wQ3Ms/21j9DnWiB0xTkjUX1jN
vHpLzVoTh6wC/xRK7X/DI3o6KT9NHs+ASBiRF7aTaxW8b7V2f3MAuK+XiM+VMV8KPa7sMqkJvB+X
iF+lg/AxST05qP7rdWcXcYgN7IJO0HPx/Ujjzwi6Sn83tb3T3yRmqEwccyYu3WFB20Fo5XJvnyeZ
a2nwGklAEY3FqPjnM1Na1WFfoPh1xF00LFbD3zSL4DJhoFUAXMZe+zaA4/KI4xfHncVhcLEMinDv
SS1dv3FDiFrBrIHG+rQE9ysBjtKNkFNmnKtmt3xDiCUTZ5v54NsZtOFGhYN1oX0R3hErYa0XxP+W
iKQHtPh2hEScrFyGbHBbgjHZ5L7qrofSR0kfVbjz7lrM2WigV3FC2+RsET4EI7IkJ5c4FIySUDCw
b3vClsFbi6blmyHpZGXG61TO11nFJaC4hQ4KIlZnwFAE0fndtGj+ObLk2h6hgRmzMcXc6vKFZ9bI
lf93ldGfxedUpiAvSWXqGtnxreUNg+TvoOWI4EuH7DrSj5VOSvgdlr7vyFbPGSq2Ffm7mZyGt73X
A+u6HeFM+9apu/K+XW3OCzUOjmTiCpeqJFflOgvDtryPOqf/qnubu0D6HqzfvLAZ/TdKOgaKmomR
3SDx4Qe5dQhtSFXXd52T+Mm+dAv/ejLibhANNPiErgylPoQdOrQdOAjI1QBFL7yI6wUa7OSl/I1j
mKfOZ1T2zVHqYrTeafgeK1RCM+hP7MYHwskrD8ZlM0/BcO8wiO53Jcslv6NfRankLBGSa4sx8HGa
VE+uPNIFa7t2DUyF0GULD9aMFQRRylAZollE1/6UOvMxR9zDoF07k7h5Ie7F3divFxqLN3dDfDco
YzbaWj28UBpiEbDA8KUj/9YSsFtf6gAwe1YfwiWghjxswc0Q4SJlJDxQE6pH2rb+ngxrenfm7r1A
cEE18st4OTY9fuEGzyLN83Tfjz3Us5fPKnTZW2yjLpgjeCnPzZlzMQdkozjagaAE2gs278LHG7cq
DFhFMjYqjLwKeK5ubzBzr+jHz4vA9OagBROEl9EMaWLPaeCZQiLzqe3iNvKfa6cwSKwCnt90+KRf
ascGgT8ff1E4AjLmYFfRdRAxj9iUttDFAe2y3V/VmMmsF3VnMWmoFp8H62NA5R2KxM3E276R/CKO
DXZy6Cq3J1vYkfrTqCPPwgwhCsryPm4JRHgT6ArToqJo/O2I/dDyDX44S7aIpeu/XRwG6bt8oTYm
IMyZo5rzmDFA3m5y4ArWis80p+QLHrzoA4V5CXMgUAOy7k0lpg5niTRda7B5qwqKU6V60PqlghaO
/qdZYyCJwk9PtW1roDYQ8sGQvNZxKuaXE/+/c9Lfzkk5sv9Ws/ykbHgj4M1yFPw4Jz3/0F9z0uQP
O6HfBN8Bm6Bu+2tIGvwRYRz5p9bhL0GD/UeIGT5cA2T3ru2Zi/85HvXCP0CGXMjyDiQBCjD/Xwka
vFeHNoc1pAbaJrpsoKDgdUevyAaTo8yYxQS2lqTOYmkwbMiyd5dNF/rTRzurI0YnQXsvCIq6WTFm
3MiYEcS2ScZi70TCflcM5brslavL2zweinITWmDDSaQudCK809CMDsRigZNMENMRYByS+FA6GXkd
ljzIr6Zqbq/tLHGiTetW112uyruo9eKL2k7yizRKowu/rPxhC/0UzTry5YtV5OpYUja+Gfsl3a3E
3lng2Jy4iCqRHC+VG34Qows7NKrdYqtB67cetgsXheUOl/hrpPfYOcMWEjjUHkf7c1mu7XNUViTe
lV7qweKJhz1/gGkgVKVDmerwdk51zFEYJthMG8H20VlS/7JUrvVlbqHrRJ1Ibr2iiY9tWqtvmXZT
icy3c+5E3o1Gjqbu/d6fT0UZ2Zx9ZbHAgivcb4Xd2tsiYHyCIMyTCKCz8Cazm+yq71brSxMSIbdx
upbde5XNcRHyaUq0RJFvJjV5PL3Pu2F4lyQDIk8s2dRnMwJ7UlZZJhie+8smDLNiJAcrofuKG/pj
qpyNawuFyX1SRltKLvUsOd7HrevPH/AedXnSTfW5EsMAP0kMBwdmz5fVHqtrYatba82CU6mG7qTI
er3CHAwf1iDqDxHGX+5OhYa2ay+jq3ipWfmUiARbAZ7SyN+Gd+7B7b3qanGidKvaOuRG4XDiGpuO
144ILOxJ7PxCy7R6ANzKP5SDyHH0bzqCBxe8yvY4yRXOjvbW7nBGMcFluDmUR6n88c3okyeIxNX2
ys3iMJzOV4PHZYvdb+cezmO1erjbMRCcv4vCHdW206b/ayrO0K7ImzvBKG/jyyW6zlS77hBNjyTN
x/WbboCE51oUBduynlFo4kUdLZug7bLHNFrdcJOMmf9Z6tlHYsaUBGai4k8xoTLOvBy3jMyzHXpo
VD11kLzN0oUceGIj8aRBUwmvK1QBoe3J9AUReHm0zRx7Liwr3039iPlXk+sronjDnmNqaN4nbZE+
YfWVWadUurLYJ03kfJWz3Y+bHBOr+wlxYrqf0Hd8HJIKKjma5PGtMzbyk6Iy2ybd7DyXysMqYFqG
xdgRVvEldgLkK6g4gaLqLj3WKZ4mBntAzLkZU8d79CY7v5KMxz/j4ALXy+EUy7YRTGGyepr4U4HS
6E0Z6MU+UuElD+tUttZ2KaLUyJCrqdp1Wd9igdXUz9QhyXsl/M+W/X/ZO5PluJGs6b5KvwDKAjOw
BZAjM5kcRVIbmERKmKfAjKf/DyipW1L/XfXVvszaelNGkUxmBm74dT8+1oFVS/2s9tb8xazl3PCe
UKtyEzph+ZxGfav6uYSwxx+rlC+dDZLdA49TUyhbdQDahr7wOqq/TiutKag7eYvu4BoUV/J5lsKk
zAQu/8ZhSPYLwmaYFdZGKKNOAiN2+81Csc4xq1T7aIqWFbQepw6vg5Huqr7nWJOUovpAssRuIKp9
pw2KuasSkU2B4nahsTFsKV40+OGbxeBEHTRRQ8MiV5RiZ6vzQzSDIsuMkGEckGt3J53E4IW1i/QJ
hFADY0ztdDoAl7A/hBFgH+KtY/1xsGd2Hga33n0j2BJwpZ/bi4E97LUy7QK/ipoON3Mz8zaI3Mj1
Uiy90iMvMlBlFDcfrXEevzQ4ol9mo1TPepuExaYbW2cmfT3L0HdDvbnEsxtmASnbAjN6Oxx7u3OF
r4r6PsraOoCdNl5JS4LTZvsVWKV9NOoZhiK0+lsXXE8wREl4SDOOzUo1mt0kioeoNPtdK8Fwrenm
wQNhQE2HwmbQd7vB2qBcL28LC85iM6jwtyq9LzaiigfsC8JJL5NQ86G/orLQoi/FIHCXPIGzgB8/
20aZiWdnzqxM82Kpq1333Pd4yi7hFCoeLkTroqYsmBc1l3cWtMA7S7WjG47FCek6Ww5DNH4wjbK8
axA77nqVqJAnkjT8gD+2hAYknR4bYzkeVyLUB6e0NA4pMNJ3TlKXN6KfihssPM0Wgg/R4iQzuFsW
rV8NUB1TU0Yc2zzy/KmYk+tec/tt41AMDgigKK5TV/DjWhmND20e88JwbeSj7tJTqGJePuFfsC4L
0e6zaZYhe++lC+8NR1qHNMnGB0rNGNLjIYy/6IsyX0ol6otdpzQVN8M5vMYIX98vvMcPEb/4a500
y2GcpbnDEgUDIWyWjxnwc8qhGoWCcjXHOorR3ZvUjm7cDtZc1pmcR2TElivYzPYhTqiSKsb0psl7
ds6Npl/CCi86h2xGDHcJD5WVamfce1FFcN8AxOf01U2ErWC3vp4PsprUE6FyqqgNxd6BEVIuGVRG
faNpo3mbu0v8Fna4L5JJGRXMxxNOLBNgwHFe7PlWy+S4w53uHga1bz/IsAIRoZrDns+TNXvoKZJQ
ju0W/IkIVXOBmUXQpcTF/V53m1tiFEUCB0sHSAjQGQxVQvK9yY0LlaLhebHd6dDyYOQeAdWYzPSr
qBL3VW11rfLM1myeAVjGH8UYZiALlXqH3KUQrB44anj7xTykjVwnyyOEvU2GNLsBSDl+JCM+Bhl1
HS9alTgXbS755MXrockeTEt2C0Wfy0ZKTavuSVg9Yzph8T/EOB1Z8Da96ovS0WKfDbb7kihhdo/2
0zY3lmyTdq/bWGa8xbIyQFup2oiTZpEH39WuWooGZxDxe58HP698he50L5sooOsQeIQeW/a2di3b
j3EphH4ajbeLqlXpVSfzttj3nRI/m7VuJp80i484uYRMmBtJtiRaMwUT4MOzqk7T0O2qKEtEf+Qt
q5HmsMlTKbTKhMsLs+/0lGVK+ZoOk/bB7Xr7QW2i+oiD56Ep7XkDjqg42E1LeVk/cFOvpjsrX144
AL8Ce/qUdtaL3Y/9Zza9TBAGlESvNfsX21XSPXHS/AaM6mY0CuXEH0ejdQUUTUnu7au+mEPpdXWT
Zd7Y6A6L+T7J97Kau1vdHLPZBwMVN14t3Sh6cKxebgp6k27jhXkHGsVoFso3BfCfK9RfXKF0VkHs
iv631fRpxuFeRj/foL5/zfcbFL1yf4Cq5oksLE2gaXIp+n6J4q7Ef6LZQl8vRCxnfo2Gowi+C6HW
Wvn175uUIf6guN1WBdcoPo4r3ew3Y+mfGU1/E8PZ/ZpCNQBps2bBQ62vyvxPhCrCRgytYTNe98Ub
nj2kjM8/vRr/HzsoL9bP6up/fYN1sfHTN5CTnhf1xDdwINfQO+j17ifwRQk1CMXbn3+rd+X+JyUX
0y4EGG6dOGdx7/7XGmFWW7iGKElnULBojDjuFXRfDlgXNEVjfgQkGDmvMXDoTuwEoUdlAYFjsg8+
sptoouKtairHBrDHx4sr6C6UkdjNTtlThiGAmZx6abSKcSUsuiry1k1D+eAQOcTjzmr0YW66baol
5pGENrVFTZUm3pyGDU9/vG6oPro0Ow8vi8KIOg662wUmxaxxdt8g3AySbGo52FXAD0HUIiEZwmKi
146oscnjPOX9VR6uLB1S9fm45Waa68WV3ZlpYE4WET81M8ePSiU44xT8wp6DVc1Hzjf0C0+terlK
AQYr9yNLfgNULHBalwd3l6XdFK7jfvJ9ifTPqfFXp4bKGvmnN+9/CS/3Vd/F/wo+ZVX36Zej49sX
fj86XOsPg42fZUKPwzZmrY6CH0fHeqqwDtSJ/nwTZ34+O1jTkwz+z6nyXYQxML07prauuWmCIq9h
/Z2jg4/Kb59tcIEmhh8UHxoXBFa9Xz/bmNXAK4SNcmUwHt/iV8CxyWPuUORLtrERdgNBCOUO8t6w
cypj2cB/dg+rXTGIsmp8YPwtrhCaC19tOmfPg3gwqS5NSx/UUeqDxowZ5aK7qNb3Rkb9VgiRyTeM
8sPYZzejZnT4RCPHVzIt9lCEJj9sDThRRQkPzMgEBncj1+67ksdvXWvrpSgqro1xaB9K3YVnZHdG
MMMAehNK782O/phW6Ve97hoPyfV2dufuLq0sc9eMjNpIu31xl6RLf6xqp7ma7RjJaWqKbAeBOQlS
wNenebTsQwFaapOmS3c0JJjfru2xdGbVYpEyFIL9CLssbzTQfzD51YVngweMvVmUM6V9UmxEbYR+
jdZ6EtLZ57l2Vws0Jr1z1XORkQkIpwKOkAvElo/4Joszbl+NE2476Bc+bxggrLgUvSbK0InGxo8y
cHj8sYqrhbTw1jYV+1ikKbQ79B6vN+x6O2nc2eCxsqnyzXaK8DUu98BEm2Cc4w/urGr4CE3rMBn2
8FKqFdeWtnEDMetVeM11VxObvALk7fqNEqviaihDfbkvpQ5SapOMlaO8ZvmE29Or8l5Ztj1bKen1
ZdXiyzYrY/AUo2sImJkstEAMONxHXKFsRqfRJw+KUzPuCiAUezzlXIGwp5Zeohr2ZSrK7k6xO9F5
M+jwuPOcpdUHAjiJebIziT6lTkm2UbJFAdU10IIIiMDIrpU5ITYQKMU0RSypajIL8owNgnVHDmRn
DVd5/EOtDTR3AGJYHu2w7Cz5Au3LvJNLPWI5ddsqoe4Ra28l0/E27LJiV357iOhgZ4dxy5pJsJw1
llp2d6DotNl6HEXfintlmC1kOTpSATL6WlT0eCAFiudE/jazKpTN88jutW62TRuWva/mQn2qnHq6
HRlhaYlJy0bbaolKyI0TfwqoaHJD6vlamATJPCgf4sxMskBb7GJeo3vTOVvnCq90mzdWNOuirdHC
O4wcPAeYT5raS7M6/hCaZVZcK+msqX5Rz+KyDKNFul6xx9Dvm7hCNsFOelSVSd1rQM0fF9pIJVnQ
njk9jO2IOJ5kfEYOAk7dWPrHJja0II+K6ALcv7lYyBqbDpilT0a0HHf8AOK8iNbcFCQ2ACvmyz6Z
y/qGPET5Aclw6j27Uck1G3O60nVdVR60NKXr0rFCMt22gpulpe+F8OJkIgIQ1PCEWtr8ySm7Irmr
dzPg0hgcLybbu36wy5vGqaOd3RherA7mxU2H6CHM6+kKMZOeq0aJlpf3U/6fB+JfPBBxNToE6P73
GH2uSmrifnkWfv+an8do7Bo4wlb/Jz6E/zwLVZYLdIWQPKTAEuMAE/aPjQTrC0FFi8DE8uMJ+uNh
aPyhY7N0IbSyRrAwyf6dh6Gh/2b2wMEl6N7jfzqWW0xdv9kI6qXKaCmYIanV3GD9XClYgGHc4Dht
rGze28RLSuDSETyNNSJxpoFD8fMkit/a0FkqIAeFBhNOrKCIeGkKePytbb0uUoO0UyaOQUdAPZ+q
JpP5U7IYzYmzU7ylxAuBMfQZn5D1Gb2WPSBM7BLFqh7trrO1Awf1MBwnPZHjWcLL2MRsiVEftXzG
527BFmeb7Kt92HnmrJwEceeEThUHwHpaLlrQzPLjgCCO2BHD0CNHOiOIOuoXrDy96b3XeLlOyEcr
HEsz9g0rTs706I2HPu/tvSJ7eRiqgoFcJuV0OzTKTkt7Lag0F9DtRB+5knekUaBg8FPNS/o0mdyq
9V6vg56wRuyqbEfTRZWqGtCuEnZBX+XpBG/4faJW1+Ea0IVs/QWVYVE9/vK8ymLp2WCsAzlY4vYG
vH5qXY2qbb7yioDE/DbAL+swT7RiHextGU3ZJpUUyxgj2O+ddOoYOv+kjTwaDNjuOY1ZMzuucmst
TjGo/mjEcafvqQ+HZUJvQVYPvX219BNG8sXnSqJq0waGep+ilFFqhpf9oPIUd4crLMxpYjFDsJlx
3s0Etl0HHD1gfnVNvWtbclo5dQDTG+J4nX51U7X9Su2YNurXWklLKemIIlS36Car6wO/gf1cw3VH
NS7c4QT2HkBF2WPjsGUWUqdG/P6QGG6pb2Se3aJPy41IEGHDOBsv7ZwPaIhJyttyyqpgJsFKhkul
5ZLpBVa/WLbA0rNdRpeMmtTTXWf1BhBdJdeCxJVx6edNFx0dB3XbN3RebV9LnRAXvhg6qs9mRsNJ
yC0yRfup0ur8VesaVd+6WWuZiGZLDOYldHKO8FRCcGld9djq3egZepQfU6RodW+U/cc4xU3iL5Vh
3qwF4ya7jDqiG9cQV1FqFNtiMhVmMqMMbL7dObf0eqcu6nRbUspBR1uGOGuooe0VjTP2XqaJ7EpT
o2b0Rq0dEIut8jAAbr1OujBFV+xy44SxZTkiZgrwKGIOsh6BR+rp1oEtuO3z6NqKWfAFvWGdsDqT
LJuy8CPSmkvZ8jKwnNGNTdZk5bFX7foRw801lRPm7frOvoRqKwIWa+WGZp3zAtPfQ/si367X5OyT
mlWUodfia0V1/KUys+g5qhOiCo1BumXI8n0LkYDpx4p2aTpkO6zOhMubun3TRsxEtSXd+8hQ6H8k
W3kCKPJh0cSl1GE12EponbJlME/IrCyv0nZ8Mhu4oAwC03iaEl17oRdlmmAgLBV8tVzod5Zm9BuV
jMtXxXawywIkirfZknaHvstfsRO6vkxCPNBKPzeulw2WcV/r4xT7mj1Ur4YzRw9makTCqyCIfu6K
Ct6M27b8G7VyIA1FGIfRzGt6kKCjsKpjxpjtO2ma0mmDNUcvI2c/EdyHS1QOjtdbWCNAk6i80fsu
uVLduH/oWMf6Oa/PA9n/W97W1Z2jzTTqsHE1s9DdK9AUHS7ljX10pEKyBVC88zZx67hxcyfZD2FV
vrEndoNcoCB6NVYFazNXBm0VQoW0nd51hXSAmAxTkPHuvlepESg8FQjX3u310B+75RFgEUHcyYxs
z7abBDIO2l7VC/1jlUeAp+JeCaZRNdKArIH5Yjqji3WnXu4qltA+W5nxKYup7TTJup+1vGZhONjT
K00Mw2bQ9O4rQz6QFbqdNtAhWoxXmv6s4Wq7LCpb3QE0981cmtVWzaPuRpOyvqIkW9xDVVoyv21k
1myrqo02bdWIT9hxZGBMfXUHxbXq/HmMdcKCveIZahd9nRbY1uVQ2i+EOBclWHhrbZiEgUJ38wCY
IwI6U1ac/M7I9tB2BuusNUvk84nUt0bELQKfZ33ljGZ8rFxZo4HGQ9A1gn3K7Mbzl2SW3T0l5k3q
M5rSsiTmnGWB2hZ+OBEPVGHPg9ub597HqPSFXi19o06VyzJIq85TWqc+dGV5Iu843ua2sqE70T0D
ADATz56TOAScqmTnWKhNoLJ2/Ji3A2RZmmzPdu3M92JUW9JXlETdGRRx7Aenmw6wpRKD9b8BchRY
8EUOdfZUuFXzBLdY3pQU3ICDDZOrnkHVi0dneVSlMTNpVululsO8CeGQeALmCoFVftvKZzsiugNj
7gC9xO4fiTiDrkqMtgyUxCRfZXKLY00pbprWhgVvsyY8liOXJL/IxvmKa1KRwVuCvsrVWud17MZn
Y+LOYg6xtZunYoj9FCH7qCaq9Yr6J6BUhWVyQwZi9K1UuE/zYrZ7YSw86B0K7VaIdptsrSSzTqDq
6we6lSBrKbhkmapD9n2BM06nvqnktq2hqv9j0/lSdkk3/8VwrOtiddb87+H44UtZfmnbL19+kYq+
fdUPnw74AROwBnPnu478w6Yj/uDCrtuUDK9mWv7/36Mxjhy6HigxxJWDF3oVg/5t1jH+QD0i7YE0
bf5ts45hrybWn3RZLORwHBkhiW2hZf9X/s2eJXCWkZp2Zchatd4NmFrSYcMxNBJqLdB1UW9sbSRa
O89+QUo74EOo72xShfumIKNIu1RbbDSTuHPbGNbDlIlsYyWipIzEaoFOS52LozU9c5lvaELSTf2T
G5XqQasFPXSuOQJgo+aWAemtpzXmMOhttDMR9gMAWw3F4VnsY07od/NAzxPhKwMOmju1WzPmyZOX
DqSjdK6ejbrBGIiV7dCjGmyB8G/71rYDAbvZH9IE1ruEHFPOSf6gxUD4IfPQruORdKieY7Vvdize
l2M7UOeIGmRZn0PHrmNvKmqOuUJG0bmSc/eIJkvbYbqIO1KmWlDm9u3Qq+4ZoEMTOEUUfeSsh2Km
Z8N+Yf0UZEnDMz8VcgdTgNqkBHgXK//bqq7sAwl85lU216u9Tr2UtguLOgvMaspuFIeFsx3yfFPn
0dnkmBu8HrX8Xq4DydgYwheLYbD9nNoDXk2FwoxFJewXKzS4lTUm1GbxY1g5QYsd6NxYxA43MA7W
68/YPzAoGhuNEtpTFBbmzqhVArENy0axtMttPWjtGfZC6GW99mBNxfQ6Z721accUp5WdtbcLZlxo
O1a+taCBBko9zXdGktqf+3Dy63L+yGq03am1nu77IdJ2KKPhhwGk/hZ1wKIeiMvXuZ+19ByZBYBq
5BNCzlNH4L/IhyCJHWffWlJugYglEDPWAxWuxSqtQRqbpfvZkeX4NSLivV1EOTl+Exblhs+NcWvM
Y5uf5rR+jHs1fXSmav6kWAQPvBJf2lmpsuHKUXARV4Xgj5y4cP1req88rKZOEC+Zcwx5KFx0dajO
0GQe8cfWnUdZX7NnAZ3dEgJQjg5o9otWSPBNsAwmrFZGKv2EPmJ73yt9Mm9lywiHgcfIMp+bx3i0
6P9IS21wvWWS+jY2asfX2F5SzFVpxX7unZQ9t8tGklEOL3au9RiGR9RaAEx4fVqV9cGkLcWNouAV
N4GwxhhvztLSPlV5Y4enRs+n+ArT9ZOFK+KuqMxdqDiqcmiT3gi1Xd7pmMUAf46l+7oQCU82OIYW
lKSJm1hPEPyVa0i4nBjovdLp+kcTL9MNtoVY9ps8sx+MsMUUJAHSY5lwj2NlazQhhW0+A0O06rt6
Ugqsouhc0b42UPoetXw08LOYIis7mGWWXQE6bE2nVYLCTBl5OSh53YsBBD3TW2nhzo5C8bJAOex8
USvRNc6pwn5ChNMauWmx/t6W6KzhG1ucFjbE4nqccIwjhmJsRF/d8841M89xi370XBihGdDSlfUk
Ojf9zHA9K3unHOjpNKscY0Dl9FwShnc6RUjI2TiPUbFSDmG2ZCRDeaeIWY0O9Ljj6S6bcboBm268
zYbeZTsNJG69t+fGxsXPwIqcqYbk80sz41tSaiItjwuW+qBHMCuA9+WEdnAmAXZ/dx13WYjDWXNX
I24RJanuDYlbVheykFpFHTfKnt5dZfloiqCqBoXBZLKjjaCJ5DINmAnN1VYoRE5XHOV/HXVGajg/
0J2uYa5RWolsKhvhL4U7wl7B5Fi6RkPTClXYxmSGgfnuhtR6nbI9VYt3pT04u2q1TZb4J5d3J6VU
zeo0rfbKsK7tbTV2eC5BWlAsQjgfL2a/2jK71NKODk5Nc7Vs8llFg6XTM9nIqNKVrVjtneQJ0o2l
0Zvmw2dVVndneQ2Rj3vAYFvXndUML+a7Y1TT3asZFKWXN1INssmIdp3sFngbS5/D5G+X+ZVk/Wee
UfKa1JQFYiqEdjkkiKmaaMR9tKjhFjKt82gCAL01DCXk4VDSjQGK+FJ1Djg2ZRbHARTbK24784Y0
e9DSM3fg6Az3LPPEc2arSQAb0nkZMGxX4D21Gj9hM13Zi72cDVNzvKiZwMiPc/oR86B65K5GF0w0
bTulNLipiiX1Oz1WEXK5AG/SOVxuLJd7U5y5uzYv60eYGt1htoZ+t7qwd+ZQmA1pwHH0l1aBd4qK
fyFNzlIRqcKh2IEj3tV0M8DdhvGD738/uQZofTWhT4QR/aaeI+biJc42NEZGO4tfYFu3Ge12KuII
R+NiPOvM5DwLTbf+NDhad2YRoH5BU6oINSz6Bk1H3Vttoz9xr6EOyK2igFREtIU9S2tR2eXXmRib
Dz2fw3MvO3ljYiU5QQwsfTrj0hMtSMmOLcpwndEU49MXZO2ZrT82jpGcZiSap5A713UYqi7/SGsx
Caz9K72Df5V4vrhuQd50fsIn/8ZM6bh1NUt+ctbOsNbKAn1aulvZmmsVSeFYh8Jt3duMptwrFWnk
89hGuDGmQmyyGXdtLKKnUJa0vZSFYHiwcY0pM31O+IAcRGnAfWUoEIWq5jwBiL3SlRbJn6c/rD8q
owJDjSmyxc/0qGh95wQ9gzmhHjK+rjJWwIUniz0LaHJ/cR0KzstI68D6OastUGSWGvGvCW4husOH
Wg5dUIWgkLWJworJiHHr2iLlJJAyw3JUDtYc2/e6TB24f6BykSQfWgsN8PYf8fv/Mt9rhNr+VPy+
/vJZfmqzX9Xvb1/0YxNsMsdj0PiZSfbzJpicLpM8fQHvw/8P8VtH/Cbi6FhY9Yn8/kwrE39H7NZ+
J26B+aNKYPWNoEpxE/0deJ7DosWpFw8nvVjcIcZ6jgmMWyKDSzqXJ8hBxlwXB4Lj8RcEDux+lCqO
D+bqAWxXN2BeOBgDS378s1zdgtrqG5zeLYTd6ibU3o2Fmi6VLVGw/tlYfYfy3YI4rG5Et3OSa97Q
OsrHalYktqZtapLJvjmb+nW3uhpJAzVbMTgFtklR3nSr+9F9N0LCyso+yHkcjyuBo/em1TMpKFz9
0ItYIfRFPOYux61yJ7XuAzeE5UA5GGvH1YNp0Sx1h7VT3q04mK2+ejUXuMgbZdS740oCpVlZzyA6
qtPGiOl49ZKsyR/6JJ0+2XbR7JO2CmFzL8SDGlS6Gxb28RN75H72EQzqQI8GbevGNuqu2cR3mDvS
zSCMgbs4A+hJkro7OU37CJiXqwUCs41AiGLsC71eHsquz3yhTp+ziZ50T+fORWJ0SE5NUvKULGuz
/Qi1DImv4W/4mGdpce2MQ7xVung5ymJNYsVo+kE+OPaaRqJHMg2V5IbBId0reXQZszTd2ikPoiU2
U7/lJrkXY4VcGJf9iYqk5DpWC/BBHWCke5SPfpvhpfY73K4XGIntftaa8mw3YjwheMx7PBD6JwaG
6pi6andPM0A+IXMoGT3idcd2NdacA52u/Zkkk9g2qq0EUFTKW6UT+n03G90LAIH8K4YZ8aANfRJY
LDguRWsq1zrluRFWzGdeKxzNDQcukopTPOsyGbaqU5dBiRazGcuMCK0wlY2iywkjette1K4mTTh1
k+9yleMxyRsHSrbiuq9rx5z0GRfwFiiLDhALmCdPQNTD27IdBGESt+lgMhR0+Ypq2DokuBkUjU+D
NjhX7zgReFT1tSHVyO9LmKiKtsDDanmYU8HlTpsBcftUc/fa51Ht7JHI8i9pGaU3oiYKmWTRcsnM
tOZRb4bKq0PwpPDCqFVp5RqtfPJYYPdXZWLZ6BNxfEzYG3lwrdJgDWQ9J2ohnuSUTifLzQRQ5hY8
vV0TH6jqZril8Gl5oZSNPajyvhI1k+iBih7z4rAvZS0S7YZ1hZqsy1RtXatm5rphpZmLbau6Ll7N
qiG3Fq/rWOt9M9uOJVvaZF3Y6uvqVluXuOb7Ptd53+2i8LHFsmRYfOAYqdEtWQOX60IYdzzs3HVJ
DBGdfTFledgu1yWyXNfJxbpYluuK2VqXzfn73pnP9vTUvm+jp3UxrQw6FER9XVfTBK3u0Y+LY79g
EMUotm62ByrWhy196QKOlq6qvvJtD55BFmfSYDtuW1VIGWDThJwkSb0ES1G95e879X5dr+vvm/bk
feuergv4aFh38en7Xj5fV/T6+7ae5Cqbe7QKtvj1utDX1tW+fN/yR7UmWfnn3wwAFMi8+wFwrqz2
AJRHLgzU3b5bB6Z3H0H4zVQQ2UXd3TH89cO+Wikh5XGptdXj1jlpMTFVQEEd7+W7CY6uxpB9TWzn
YjQfCzJ3jb1xavAlW6Xvu/RtZo2pZjuqXqTkwYV49c8S/C90PgxUq7/yf+t811+GT2+/TgHfvuTH
DlzF9AXqVncFEwXxNyS7H1PACmj48dzXeO6Dm0L1M+glgSf0H2WPyiE21Q4mD9bk7yPB3zCP4qz8
Vdlj422v3wZIC7QInDe/uTvjzpiGUtb62Q5bm1o0w2Qboip435ecKvC4QIyb6uqIOtioXqU2w4Zm
l3ZDTjzf9VrbwHkXvfYMXDK7rrAgEs2ZuLj4Wt1wbGC3nAnsGMMzvhoZdNHMeVLDKPHdweFxWHdp
F0xWTCFDP87qXU9D6Us5hMNlkS7ykKOU635vkdiOmlCO26Qwsr1NubjPFXzAUkIIZGeRFK+8OuaB
5tNtzCaGYX26MebZtrbx5IzRnqqjpQ/gBIrPaZ/TYJzPWfbWECi/JBFXKJSuYrqEIXsUXFchv3tR
F3O2gh8z+1DN0mB1qvYslPms8l/1lTi3ttjNN01sNvMBpCI3rqKYJ/QefkBQB+GikHRvaL291Zy6
unXh1t8taTZcmnwkMAwdPgAagXgfthX5wFHa+wLCdeOnRrVERBE6ut6cPmOjYEjQY2c90x67uu7s
pQ7GUFRdsw9VE7h/EWoRd3KH4y7a2hLqjggAIcpSUBblTNdYmYpS9VnxKAejVaueZVjUUGeZWoZT
lhnFl7mSc9giTUG+G+juI29kcQt1zCQcpuusGQwXJmCOQcyjuV0W4N4xGHi9jkwQ+aYSpyF70FnZ
snVTIYmbLTilFf0/2N0J4OOAXNoIJJ29aEc1vNJknIdBY7TD+sahy26ZiM5vlSkdgfcVFmV5x67r
+1pcU+Kddrr0ZNsOIwduNmpjqz5HGBa05QWz1VzKN2oeu6LwTEiPefjPxef/tNhAgNDx4vzZgTf+
6/xlSl6rnzcb37/sx6En1muMARrDXfkwvxx6AnuPyU6BkfQbxfnfZ6Bu80U6ERIHGxH0vfWG8t34
o6t/oAFTdK3D4xMaK5O/cxcyf3fQu8CKeAjjN+eChe38d1AOrpBljJAgpIYU+8nAlYBr28BainDm
KiWbyVGO6bxPyIEUyqHS4tqUvgsscw+JQ+wQzuY3qZOB8hVRm/7E4LBcTciXXxqZU/7B9UAuzb7s
ItAgeLvzcTbuFcZJpwf91Wsai/6cylHu/HPE0LfhPZzG7kUkSsfaoELy1ze11cl6vtdLGXa+NQ6d
eCGKnyesBCC3wjOIK1EWx4TQnj85Nhk0hKF5YfG3mNkUn8jRNLVzH2vUNoypv4YTtI1aGB22v7Ss
i/aBBitL3TiM8bl4Shq7o9GwrFF7qIgXRSmuEhAn5BRF8xqjFW7tpp5vEGpKVIx5TPlSa1aWj3WJ
ePetQ/yfieMvJg6dxMmf+tCfvrTdvz4k8GLK5JfB4/tXfv8M2vYfAACAMzH0Ank01jjK98HD0Vg8
YjY3eISvE8m6yfwxh4ADgH5ERoVOxF/7Dfl4rpQfxhQa5YyVp/53PoN4+X6dQ/DBU6GIKMEGVCXF
8g4/+yllEs3GmJcpNNgWPOgVIWUTtZjPxZVOw0lABB93FPG94k63yfIWER+VZErwdajjPovpJ9mE
YW/DSHXlvcsWg8Va7n4geZvv+AyzvgMvWV1Vk9lgXC46VP4sNg9tCI5p26d9iOKoYBgjaGLmpsct
yQoGd2bDVhfTvgmNIwvEnlKSOZIIbE70iHuG6qXBXPOrVvrsjuMHspSh5bH1mB8XPKs+v9JMGE8h
CWik/W00Vuqxqyhu8qayHTcdtqth9bs1dybblRNfotaBFDZmo0q5TcI6bWmFpklU6k11Xsa59KZW
F0/YnIerVBfzQ1jPtJbJNl6v9lbjucv6m+dl1m60wkqwE6ds3ew1jBaPc3Efxaa51XRqhVFQExxL
jXqFgemxQnNdNfjh7Bjz1hnyzlfwOATRUDGktYnR3WfMKzc82fXbEAobd0yLZcm2mnt+49xRFjpC
QtCy9sCusB5Uz5qbPOBnRnptO8xkFUKlpiCkhpP+1GdZvUd+PtnEPndqH18iQC9doM3CyAOby6hv
mKNB0jpajFOnyCH02hKjnWMtnRf+P/bOZDlyI03CrzIvgDZsgeUK5MokWdyrWBdYSZSwrwEgADz9
fJHVPVMqtUnW9760SWqSmYnEEuH/5+41uQCqGV9duRZFBEll7Q0ypmO3WB1aUGQj+D7EdEuhLQ3I
5jtOe5aifJZ9mYxvSYOMH6rhdS1Xl24ps/mqb+83dHYDlK14G0S57lNrFLuqSNMn6TYO4xq/re7Y
hvX3VcOqmKNcZz5EUethNpLeQ+mQEGFksPXJkNiPFP0UdNp7GAq27rfRdlJcouvm7ZM+Tx82Sslu
lhABt/Cc2EGZuq28kqJvy0sYjxjJo+WMXxjkNrGAiD5n7KjTixoZ3DwuZN3035gzS+yg/USMwGw9
enUnLkXaO88l4OSObe90K6TsaTCeaw6Z6urhbrLNr2pxp3ujs4091PdvNDF+9ZVqZVxjFDiTzjeR
/OKYn9bKt+SuHtbgHSJoetlI54/JOqsA3JJqYkA0TTXkySQKBnGkniKSK/U1Y2xl7izKHemfNno4
nFKjmEwP7b3wmdjmWlnhibZVcQkac9v14L3xQprF49zZD0pY75sM382B2kciJYnXN2vSfby8CyGp
sn44zqy/jyaD988iCV7SpPvNtKdkjVhNM2cgEfYkqnkOPmUVMQgYaUmvyTz7lHLPeeIvEG/ryAwG
Ib+wQ1NklTa15GR2M0oFUqnsOxnKLT0GyTKg6pCEWyNaTE/DuPq8JaIPjCl5mLE9gDuW3d06O/NO
6tHaZIZHpnwU+zDK7R/tjQnpicACNvtoFwX97eT5EJrf4W1ZKBK6k8JJ9r7TZucMBHTfd3CSnm8Y
O6vzgs/uUK8iGrcLT1PjlBKZfSwDyicTuuUOIlmZFpurOlBSQNc7AaxfSHaHHC56dQkQzFy8IlGX
rNYUBThponIoxGPW1iXriHKOPPYdMQWRLoRR3ZMK4uAkYK19nF36oWarTu+IjlIcgWLbXnq64M5i
DIa7xRyNN5Xusqm6TGaZ7qhd7KooT9tgz+CjPhTdxVuXLww6vV07SJtm92TbC37qUgngAqty+jwS
rrHgbsG7QFsTsVf+ufTmgDvV0D864eC8QLUwm/TIXs2EBe20dtvKeDpp/TisyvJ9Izo7ApZSF+GS
tc8N4itFTgWe9Im0fhybw8EWnhUt23xfben6O6HxdFnTc3XIROpWEXjUdFwS+Sv+beIE/IxZbOY1
FkizSfxBTaw1VdPDbV5NX3mwMC8cq/nUbEjMUZW0xoa7VykvBl8bf7UbnjZ7H6H41q3xC82p9ZzS
JnxyjJpVk+l38dAExRGarY4yPOiyC0wktjDYNz4dWlZD35/NZu1M87cVJ2GZnT3lLntMxubFG5UZ
8cQOYLZM+3ZCLmBx6ef7xa6eEopBYl+m/lF1oQwiImV/ZxU7tURTAJwjKLmxssi8CB27P/ehhZpZ
pCQomHpWb7Wx0S72Ggsu0busS/P7nACuuKzom2TtGO4E5pQbBODkoKb+stR1z/6fCkzRDgupOJ3a
F1VF/pvjpKApbnYeNniLcKzPqRg++jAl77xUv9Q1wKlprdaemODX1hqyczDI9DSpytnVSXA/W8nT
KBuH5iy7iYJpFo90IdSHwZD36Vo8TaY0HlVWPCwc15tkge8YzOoeyWw7LF6JnEqDqTAjb5beQWwS
BrKEH4Klm8Z4cJf11S3XNVITx/Wpn/LUuwF3Xae7VdKrvLd5cg7Ely10gKFIr3AWrmpXc+81wYa2
moTd9lxDkhpflLSXdZf7frDtciHR7NktI08spVVVAEqjZa2n3kqfy7L1i902byxl6I9y7+fSwv3W
CovUeEjYlkHiUP+2ttZCrDzho5/s1iZspaP08LPTTcvnujWXG6qorMvUN2SVrfSt4sX3FwaTaznf
mF6puPVXDcdgzsbTWptY9GrumEFpeN8g/Isde6riZjbDyYkIVq6fgm3Kieyq5Q4fxJ65kzqsdkCz
pD0ZRzkq8SDXoD/g2rIOzkCEQVQ33F6JuucAlSvhdAxH0ze8b93Op4AQm0EpWXTUjnvKh82dd+Ym
pki1k6Uinm6b0nC3cxm6qc72+FmZCkf2Oula+GI2DwJ0J4mCNQNokf5EdAJ9yDcUCEN2bYGcp7OZ
rfhms9I4G33vsfBDcCojZLbwkyUMb4zbcevzAwAteeJBuA27zJk88u56810Kqk5QQsziMcgGYovC
QrGQ9FYqLLCoHMkiWQ7E6nonXZIyR325zCa7sMHXxP06fq6wcu8SOPbbutDpZpSgrF82muMPUGtH
h6yKPsrBztYoaEhZ68s8iWXrzKc0NxSWuBwu14FzuXdXjyx1VkA9zRvQfmeXuonPSZIVcdrR7han
kxOUh46MFPI4ytEEDSVThJv3RruL9C7UbPwCJEOukC/MOuIbTYjNKs11gVsps72iw2uNhknY8Th6
GyK3l9WfGiYlVuyVGS20IrvrhOoOoapHugt9cfZom1zjhqTqR1kNUwkw01QE/cDVhHxpN8Ek+3lH
S/P6QZBl9pVyUqT31fMviQtTotEdH22HpdkuSa00vKvZ7cf26n8Za0d+JlwujbxUuKATIMT2Iszz
YK8bVka8i+9Ui8wqlgHxMrnjcx+o7PCuKtb1N9sgNGukaOUb99P8JqcAYL+CDX6ZmYWRfzTUfnIw
etCvHcAEqBcY94G+B+dpslpnLzwFob365b508/AYLvW0F8s8XzZ/VverTNUTmYd626sWwq9IcGkx
zX1boXVoumhb92Dl7ehFHZ2Y+97GqlC3dB86ydjvAYu9gz2b/geO8OW2kzm+7X7rngkz8kXM/bz4
HZOCfAkbs/qSWmaV7piQhDftSsI+keLmjdkl/cHnfL1gWfcenW1UMbXn7dlma00VCqQLXUndfiVP
ibU/yLoQyRS3/kgQVVnVzUF5nTgWldGcF5O1eBdW6oU0RudgmMOe2IkCUXPAAVDU831BENuFmwRx
Kngr+SsgYpJOScRE0nQyowcArAvgbZeGjricyT1qa00CDfQfdTlrlKo2exZQOAOy0hMb/hka/vJ+
8n6fiar4YGySBXFXhcsdhSGLc1CD2x6uqtJ/9/9/s//HL2dZfynA0Uqa/U/8bWir/Cf33fdf/ZcA
IP7hauM4/VqCnH6yAP9fAMBHZ1vocqblovZetYF/CgAgxkynLK7/gEE+v8Zv/UuEc/7Bj1KmBlpF
AoW28/0Hgwjf/FkAQHsg9iFkAgHjbHK5IxD8IAD42iBC9ktxIkWS5G6LNRABoWA5amfPA8PUce7M
NgpMP6OHxl5T9wwTG9K3tZEWF9sK9/jB2RZWuK1o0545d2upAa4AhCcyaVf+qHMabYEe3HPHFXrf
kjRxHl04Nox0lGpVHXnFc27B1SiuLRy81YK9A0Dnlq4vxhLcqd47cyNfcy4kvJ5qrODWymwXnlgX
uod0VMdtk3peNLUo/ke78jMgxNLQv3KNbi0ZQD/YPb3IE0oNbe+d7msYZbA8pYuAI8yt5WkobOqO
S53S63SLT6Cq3ZTtTUubUXDjhb78kAGMYNXU3F4pZDFYQF67iFzcZmulk37LSbfEd6ELUGjbKYnT
tOq8aB30m6/jXdvWmE7OnDmvm6IKt3FIJUZaQGTxamndp3bP5+/At9+Ka98TkTnagxYWVOrCR8iP
Ysg5At87jLBevDsJDpBocQZ+7FoaCU8qvq0pvxdNKW9AWIp3qypezXRSDBsJuxHCkUCwGLQvfGpX
J2UHpUOIcWHy2cNrse6kTOfeYylIkZOf3TslKXgBUbTRoPLlrkjy+ey0Ibk7ut/4n/0X3rW3pKbE
ydtxXnOEv3+hlZmSc0xOWPhmT/obvlbr8pVK+cUjLn+h5JYtE2Mim/hdU1Zl/mjUNh+hXQv+Skdl
K6EcsiJtlzRags2Jx9P7imsoLqKuIfBj0eR2ZBRBOFRX1hkjek+S7FrVm9FGjC9+zxLdXGXOTfi2
VuoJSlHw7Mo8N66SPMHZJYtHZBSS46qlN2Jwa/ulocn1/Vqa3YqaEx3CcUoOdKXylzbQb7a1GYQH
74STiAUsbXfXdjh/nDkb7EFq+cwZqcK7VsKRrQ65SmOQbpRJJSefYZMHm8xI2xHRwOMHAKEmRUf6
6TLVcxH64cIXTG4CMHQQplrGLoC3b5oiJL+8DCt6uGZOUQw+XJa3LelO7slnCn82ClxO+JAc3nfO
6hOcgkzLJ8dMyUWmtZwzJrEmApQXDac2m8E6adbnycpY731aqe4LnNE512Lq3gNL8scw4ORUO+Or
JYeNMr15Dveda3XvQ0eA2vUUvpYNr6VE9NMXu/YHvSfevDwpXKlTfI1av4bVE7zErC4Dkznoipw3
Rg8cSB2C6/BQCzhhJt9sL9+rUa+XxETf9JGUSQ7etSyWqZZzRhvv31ETh1OPZpjtvMmzXthDJG9G
YULidrSJtxFsNmYEAP8q8toV55Ud5McqEywVaWjj45hEMn8v1tNsD9eDSQIHPDkXOUAmxydBdnu5
dmSvBFLbEeYQh/KlNrxVbRXebtD7bGGuTTNtZ0EKVkYwBPHky8wh0UaHfhsDttT9SBXeziSv/kQQ
skkOve7s7hcDijxj/ru0JYfBQQVRh02uUwZDWnCF2QNuyAgwcXmqbWyGT6tcsEIX9HvkqJhHB6vh
E1sv9xw0JX1stVXxd1yvdhFGqP4oRmrPTDOxXkbRTRxBCqwhwSn4iuys7N9LM+lPIeTokchH+8V3
KIr3mJgkBDayMXqWJNy7FA9zi3Q2PvBSlpxRRgiZuatsw3pJzG3rbtKWlIm909RsJiBm8mNhbvlx
cm3ymWfFt1TluhUhp4NlDwLNOZVQATBH5LbztQ6SnkaTjDTK3hrLeuknIqQLsSp8o0MNRQsQxPli
yZEtB30K7ypk3xnVuD/vc92HV9cW76eoOx2nFupSXd+q2hUb88Cft9NEfhCgQvtLJji7Q14Cw3P4
NuTCKi4uFr4TLlPgt+s575KT0sfmyGeO7V6f/wgS1v2Uz2TcCwuolJwpXmJWpLBgzmbcA7osub8N
Eva0yhx9PoYr4dWYX8I3w9FNL99vaZRg0nxMxQGnEoLaMJ2LQJLqxrhXDfB4hvXgelxdVVWGRTwp
Di++gcP1iqvnwH1Dh12seOnFkB2ud1YqncgrV1nQv1mwx0S9pLSlfRYQdXlcufouZc0qP7rZKL6x
cAWumfr60comm9q75oOU0fA8dJ1+GPSYOaI1SbkDhzSI36tNcCMD1+EKDsjRQODJssbKSLbL1hO3
H6dWOyuFuIVsbsmgoQ1zCy91I8eMGPNkoaxR5mH1uBWQWGZe+UFM32P6xqOUWP6RdusbtzG5aspp
YYXANclukltMS4WDDSkHBO19tE391qbWcAOhMJmK3BmFZuI5wwsdwec21A8i6TXVC7BZd+EZEzxA
U5kJ1+7sHIbeoYbTssZ7YdI6KbEexzMi62vu94L66Sb52pMJY9htz9YqFPEw+mRAFVwD0VRbtaFO
47ieZTZ1F78Ihzp5IAu1jYng/dwA6nWd7A+G54cPbK+iovafEigT8zMGHPwRNCbW0FsYx2vuqmiH
sPDebnNgOHYd4TM727O3BkUJM27k9W4Rd9pvYl2tJ7l2oRhu6RzKqzWFuoKDqd0q7LIxroBgIUva
TZeth9VDQj6R/5IPcSonoDQbje0yOu72KVhG/0ayFX/08wWY8mqZqTHPuNpFY2g/Ta6dNb722FQW
rZnsU7GvBwUWHLNbKJApGRINbNXvfEpqkVcMsXyr3LZ4xf3xSuR6X91WvXQf+zJr9sYoVRC7ECWM
Npz5d7kO4S+ZdgdJFVL8rB1DvfDzXYBb6LAaBTDkzL531R6jGriLQAQX8BI4pbgLhqxY7zhe3gcO
r+awTUCna5WbNMmq1zAsukOZY2vwE/V1hmAR2ukEc78+ZWJtdlYFNuaUPv2goxgeEZ8ylj8NWzzt
nCom+8UgqBbuXsq7IM+2x3pbBZu2qWbWYrjHJGTH3YW5u097+dKHEyat4WrYkjVDIiLzuUXRQxEL
hVUpZd1wM9WDdWOT13oSYSvPJS6j29bZTOC4pdnP2im2eG1LEFIf7I2QiXHBHSviDCkfoIFpagxu
jK20PvEQYIjhzs2B1gTvXGl3GmaN2GE+crKZCB+Zj7BmXbt5t6ThdBLsqpkerca7BAzcFd0QYo4X
j1Ne2zviZ8wnZOngtl2r8dVebON2vZrojKuhTrF2/WW82uwSMI+bcWn6Y0HXy5eC5Xsa1ROWC85v
u3yxtWPPV45xb3q4V3jy+rsycA9IHLqUvqzxoPv+N6OsvyxGjxHQ8ivdVjvIg+Fz2iCpILGuyDhH
U/sIhXYUcvNHgRIVD6I0w2/YiI9OOxDt0aLMUrsSuVtZ55UQgW/JYOJrAR5avritTaudMbAS1O7G
VfscR6SLl6TnjsKdf2AK0lo50pDtg8LgkqwzHFFSOyeFqix1C2/tk1/hTFrklh68bb8bhfk0q7LC
SyWqgVhkv4eXecoTC97SKmoda7HJOf3g5p8essLuUc8YJybG3HRxmiVM+Vto5+PoZQY3piH3EAkn
9WaU0g547NGdREille0GGMShyPo90EJL/jzXRU6EwxtDieq84TRAblrLA17LbT9lJv9a+HiOgaJe
VboEnOIUabjGTS70wo8baU2QKa2K6W3a1/fZPMrPBnHHl3oI7ryyoQSU1cBzzXCKoR1iYERVWAKG
3fdr/ll63WSe69ILxxujtzZ7OnHXCmG2nalHe7a0yJaycYM9GumGJuipZRsi8jZ4T/qKmzppZKpb
uX2vJvNagWceWyri6yZiu3INM0ol2c9pjHg8Oe+EIfDUtVHSvDjIAweYSiWivvSkevWHsmXJtTNF
TevDPNj01oqJNSghESzAG4UUhP7s8mzK+65ab0xrW55WW1kvhk/tYK3NYAyjWZ/9sOP/NwmNzO7/
4M5l6yzY2NtsoG2fbbT+/3/YOk9ZgmFtzItT0lJCuavblkLXzd0m+cVdN0qt3DpkNdI2gp6+SJU8
fP/6DehagJ/fATCOyxvRvQHOz4VfKvOsdrPH9CSWECYsaWSa76bQSux7wpyzlMVm0h1zJ8/Sy9gl
W8MUSib3aTNaL4E5Wfduq/2Pf/2u/s1hCbF8CZNlO3VEOrbzx8PSOFPSEjSSnhqDpV+/8PTfLzl1
vKzIKPAcyZWp0cSoftkZc9p9D4r6QyH8HwrgNTn5o2eag8HLQ1wEMBwcnJ+wogb5cWpmMD6x0rx3
Ih93ZVIm+6Au+EKyFZVvc1TgvJQ40c6WXn5/73ef3b6zP7neOpcEYBGfl51GvYPueiCl36+lyarR
9cZ/fbj+zZeo6QvhA9qDdVg/H685RLJ2jKA6NclMoky4LpOMM6/sWDQJHKQxkBABJ4vsvwFhrk/9
iFZx7SfP22V4quEW/+Yd/QSncj6RP6T5QcelLZTH8B+/QUMQDz2xbjgNpNDn2P+o3RmRpN4kEo+M
AhqQkBRsGu1czPPnjrnvrlEIoUdr4JEcS9npPRhH9q/fmPPv3phH9JSHAd/DR6O/+x+uOH82u6Ee
+uzUeSRisNRk7zVFMCCDvzBadGTzTOpQ4J7XlmXrbgEcK29m156fJncOJYNIFb4RF8Fu2b2ui62R
bey1AjV1N5bveQp0rueMrOG11tOEJle2USeoJaU/LMytEAY/vm9K81otT9OmVQCy5ugcS3Jso3Ox
LQ96Hfct13VszSYDhgeC1uLtb74nnaf706mOuZ/SRQAeJMTw53rJzEKKZxJgHJ0Mhy0K+kahT4DL
j3NGu1m58Ye3TJlm47mxN8STpc54W2s+bc9L6HG0UsdidyI2Q7cJu/wjB4v/XYhqSvdXecixCTOK
1FCg0pDJTH9Wi6u4jnE8zOk+nelf/N7RTd8Q4g2e8ZkzhA3B94za/yrRf6NEO4Id6A+XyZ8SUf8t
hPb9l/5fg7Y1Bgpi5gY6yoLr+V8QmvMPPG4uqpJPIwwuOG7m/9KgQ5RrpvimadKzZlvmDzA88jQ3
BzRfBuHf5en/RIO2fr6syTXS1D1/knehCfs/XtZk3bQtYxrrFAQYV1Q0t0E86C3Y1qz9ba4cYg2T
r2sDI4bxlC2bOXVp7OptHE+26d5pvZzVEZs84SdWAr2CGZX4/g5zNdvBttGFb+Cs5z4ZXxJ2B9rd
2X/D9MUoZkc5QfrKMr15s0eMZV2t0H9m2xg+RNIgY2VpeIvCK74Rrq6vIVuKb07n8UNX3Wr0WuO3
cvGX19Jp6+U3skFCv7jJaX25z1p/P1AOEKRLcQFD6YKjNyfNi3Jckrqi1Jjc+2m0CWezs9Z4MVxB
iAG23Hnf6fJ5n4yhSNZ57+586LF7a1iqHeyR8YtH7Nt8keMccFha2z5Z1LTdFp01xZTl4Kwybael
QUMpccD4Rd2ELH9x6625pIpNvQg2dydQfr8MhSSSwUrcneF7AiXUUW/Xajx0ZOz0eJtyEj7rjlz7
zfQhNzL3bC6z8T7KiqWGXJbXzCSbhyaLivA0CBz/jdkcozvfW3jkb8PGumspEpZxSajVcn9zR/tT
nzsskAxYkZehp+Nr6lwtSFeqe7+2OuLisF5wA+qjXFocC5Q26yUsWXUwNWBp9719suqElt0AZ2EE
td4oHQcm1x8l6qYD8kNYhZh5VAQZjRyxMfTIR9caRpAABJ3rP37vwUtI+/LA5ht+Dv+F1mWctWTT
p3UmOAWKyqiRQ5h3A90sPdGkO84uj8cK+sraXccIAVGFU0y2b/hmTQabpSHQ62Kdb/BCkgcfo9Zt
2MpvCTZdxhAtTasx3cKm+egC+pAeuMjtEjbExkbXMl07tXS1GSmoeg7AQbF7PSCkgAmFzQhW3gDy
E0ssPyWBNa7nBB3/2jSYJnNZMwMlbG0XcEcnhMhvPfs+oX0pOcgxMdPz2Ok24rQtxg/W5hjzy41/
B9vgz2Ky5oleFQWPk9agkQ586VpzjXOBVdBCdDei/Dai2vAM5MoY1MJ/ubYBXnXHZcn4WjY5du8e
1RWxa6CRRAk7jocgn73b6yt6/sRzdzaQctmEcW72mK2AxxQzEDWUrPhJckY8dZVNc9swWO43c9WS
Gt799uKZkGK9bbGI7cUyMP0vhPt4VUVLh7jVM2vfQe4Tb0JV7m09O0mdio+11li6WcB7n92xWI23
67sMqm1KT/TC5U1MOhBvVnQeCx7C0K37cIDvZPAvkSGlh5pNHdDcb8+jKilApcKQr5QFnj4mxWrK
+3EFfOUh217WoeXfw1WvDr5L+HSY5oQBasU9xG92/N5V6NOOcXJrcJ2D3sj8vm1a1i88Q59Tll21
USqMoD7Cpav24lv1guuxKxce1+WodmNobye5eerJ1LOluVgZD3GmOXhjJyvgPG1qi6i2EGwoYKzd
CZpghG30cA82y56pblLmBYP07z3TTy4FvRtvPXftDGTFt56KbCUZlqzI7p3pnUwwstrL88xZjIUm
qA8bAfNAOanWGUb5a0FlErkQPHTeqrBangPPoOrBJncLLVsNfBgOwC0WBYNPV5etE20tfe3xqBio
70TY0ILEIZu30wLyf1J4En7tgWEdAvTawNm7iWKVZsvSPaeEF56pc+L4rkuWvA1AQrcecVszL1ir
T8oS1PSQcUNm8OioyO5JMyA1wO3ODkF9x7YKsgyQf00fG6trnkjg9JqIfEBYIb/MbCqXNv9gqGH9
zfVr5yYZxvxUzIH1UQl/ewvSafEP9M0Xt8iU+W8OXVAvkxDrmYV7vV+LKokJO35lNT28MbaUu6Yv
x5a6eIYQFH2iSTHIurWWRvHfluZgBvW6b0iN/A0ls+QKUJW8BEKhXs1kHIKXbYnzTpmYvIwq8dFM
2J+ep20o72oBcitYELMbJCkNVATU+lakPeHZQE9ChJm734KBjImF7qAbVOTgnoCVJwRO4jZZcxN4
XQaztG6rK0+5abQSjulIcc9y2K7YpQYwlUYxSw1lNjOpZhrTbK7EptXQopMqvLnjlejEVOzcdmVj
2q9J57RvKquGZ/JmHjIx92zT9eoS7+1TgiHvuYG1iKqJWfSnXjOlcBvdHq3O/JLaasHaFbxsmkGd
NI0KVd6SY6Io7uX66KruNA8L3Z6OOi1dyJATslXKtGW22mViX2nwVWkEdk360XyUGaVii+2Tv61h
WUpiBiLo5hH9rlJmY+6yJFNfE9Ipqti6Erfmlb4FsIbENSy3Yrjct3EAnPnCpDh4z2ljpvBTg7yT
Rnpr0+jOs+dwVjOF+7rweL8QMjrdj5oIHoL+rpPbSmGQWjov9psEw5a3FTuGkPbzGhKrui6F9Vha
3vj77C7D1/XKIBNWAo+cX9nkkSzCc1qVDSOG4QuMT/KYZVayox+JmZEGnOfRcuKK5OcZYelmko7x
aRhGb888AzYa3fa3aiScrt9yWH6x2o9offM76U/JLq0z7yHsQvFpmRQxjOWVwKaYo7snoae8Y2Rk
NzCppvHoQrLvfHdSew4X6UWut9x0sm6+5hMkJGVprwmOspvSHN5GDYSjlAkde/Vu2em5AMu+NVbh
flEqhST3y5Wu1ERaJJ1l2UWmbvrJCVpq3vyBeCdFer1v079jkryLsN4t7q3KRpdPCHNlZ/hodmlH
/gcPP4MZtgaXYd6pCWxPdmV9TgrXj9LKA1m3Wzdu1FjuvKWqAIAB6KVN7Fa2eCFPijDZdqlLeCJk
FtR9eCXwsQ05j0HqegyQiFxsBxc30dDMLZ8H0KfcFtRNkP52KEXUTemrp3H/ZjByJDosAGmzCmIY
6vqZZE0cAoU2C9gNCTaApYXcd+ZiRNPoCap8ZJY91DqICop5fTG1AWGFF/gMeMsNykvbO+5AM1I+
vUC7sQ4fndHExtBMFM+OtttdiJnoUcDBkOJVmx+mqw8i05aISZsj8twzd0PinQkCQhEu0/WV+Tt2
ClFPb9mUfSmSOomZdgUJuPOcvs5d2Ee+XEaeuNK58bRPY4ELj9wwgySePL6HkUR3pnKUOW5x4E8e
4r52fcxXA0invSDu1RZSZSFGRepRj51yg7cu5IPP3TI8J0XrHyRdgMWex6E6BXAfu15HohepES+y
qdlskwkJx5+5u21N5YVWPteBN4FZXDQHhTwBEsXvLHf+FZTyud98FJqeCq4c1RWpyjRd1REvegrx
ve6rK3ulKaxK81jbFc2qNKWVa16rIEcJqDyY7lRn2bsE/TwmX58MOc16sf2d79ntd84rz7fybmzo
MZ/jGgzuoRhzeshLSjWnekm9pypkGIj1hcK2ecRLAcTo/lJatpkeQq8hAmA2WQsSSFMCoSzP6Vwt
t7hL5H6dKDLDRRIkj5JlwJ1dkfWE/OCkX/yakktGSgVrLDd8T0HynrZE6TaXNDv0hGRgTRDivm/g
+aOw7w3CoMV047TVeFmQyY5Bky8PlhjlS6bqm171ly7Yll0f2gQFgDL8ipPZPM5jP9wQ+54chzR4
Y6GmDj7c7+wP7mMxrxVlt3NZlodiwS50g9uO3to83DYoYBdOgOKYpi2i2va2p8kxu1+Wsoav55ZH
iHLH4DhyCDYjuo2Is3IajPrXVSefGSEZaAYQN3FoXS6mX4Kxe+mmtSErbfienFYb3NzOEPBH4rj8
p5aIte4attZcg9ecxvw2qrC7W3DrEqbAuXBGk4Xm3Iq13AfUNPtP4XVmlzO9CwcVDWWTPLR6sEej
cTSgkohOfd702M91hiD1H1K76x94+p3H7yPCH3byD99Vyx/FzD9pmaajYyRhhEhZd13vJ4U5DdW0
2inrWn8Y3LNy2ImKnOn8tgIjhYP1d4Ky+BMNZmq2TNhkYZpwa9eioB8ENjrpVqRB2Z4aUvNux4yl
u+TG/K00RuRaylV/zSrTde/TOZic8zAwAFhjaRlZTXVQwYD6qqV5feMOn+pBw1kGSOzNYJMeBSmN
BEzRIveKrUlYtlGw/mEyRwzZ0OOHfLY9TWyR0wWYiinifewK8a0VsxqfCecQ8rABeSsZNx7K5Vfs
l10JPrCwYUvpiGatn+oJMneMl9oHZ8IGJj84ZZrfMTk1z06YsqIfe+4eMdJx926CQCy3KXsjQ987
TTZYFhagzZCTPBCPTU11kAJorfzg8MkF6/COA0P2ZS+tACxI74Wv6MFff+k/+WLJ4wfGc1FqsMYy
HvtZ1StZISeeNFsEbL1fZpCJejFRYZGe//qF/iTU6xcCB2IZgA/Q/vnsIlLINbCYtKcqA7tAnKhp
qWt6vh+uPQ1paCAwRWOmMpOn7N8I9X9+ddjGgHxT+I4QlvEnLbczaIIFom4RmTv7xVMq2OXImU9W
Uw2ndjF4VW/02QQYqmbb9tcf3QLm/KN0agbYJ00wShRqIsl+urJUITC1JEN7klREdSAcKWCWX/Yg
X4Vk2+xamueZ3bW9kH7DGtUcmomNX5P61SmFtHu5vqH/ypt/I28C2uqp1V843a+g7Z8Ln/75i/+U
OCl8ErC1eiTgMJPjdvJ/Eqdlkv3BrTM0bRFQpqGzP/7ls8UFb5raSOuZtknqG2fBPzFbV/wDZxo8
LL/GtcEg6T/BbF2f1//hfHMpl+SW6jEnROZBrdfu/h8nF24YdNJbfPt2M8k53I74E9Yx0a4nrI/y
zhhdSLqaZIpoDkTRRzDA2ztwoMeCNrdOcu6MW9IqJnB8oz6k2BypTdzkXZs2p2xwppugV4gkVehd
WoyMz/hWOs3EGpcxJyW4c2vveQapeC0wCTVwsoVB9GvfEtFImL1HYQIL6c0iYJb4myicEzb1PZU4
vG82RSKlYyq785x6uLFxKERZnzwqnDOLbHd6hBTRsGGdetk5WEWDMvYr78Zykx3IZbjL0v5jgkPd
TUWH43EeiphExPWOkji6tkcSM2YTZzsabl9JY8/k2DoA2RGx2PaMVoimJeOj+Ryuc7GXXZnvNvw+
1TJ8GjCS7hlGjd8GewT19GtIK4Gtwak9Xr/G8cKRckEegvC0ImU++WnW7mrL2mBE7TDGaqST8Dts
I2PxaVhpvu1JhN2jyVgRI2bGRGbn/C97Z7bdNpJt2185PwAPIBDoXkmwEWlSVGNZ9guGLFvoeyDQ
fP2dkJ2nbGWWfes8V71UjSwpIRJAxI6915prE+GuQL5KDsAAS4j2dNYeEJucIoPRNmP3W0/PF1+x
swNnClIVkEaQYaeiA4Q5FqWMLwKdMVNirK1oerA6Na1Vt3yIKu38DuC9n019uG6w1Wwyt/+St6Ds
xzE/VBwLjlUTT2uT0/lrFyLOKoxWdeHT6NVWMbNFWl/23gu8QwdDce2mosIaE2gPk4l+CsWMBaEe
Xr/Zj+NWSJKCNZVPV4Ih7T0xyhDaDFf5JJaSaTsa+JTZ8f121KVfsGrTKw53Y2/T3GVQsfGM5HM1
VvJYa/D7iyBfCwuwct9SLZloNiKzd6gtUWVkmbZJk/q+bO0Hd5zfJ2Lg1KVsudUKVDuGPkc7p8qf
Ziv5nNSd3CWsxwh7h2Kje4l2qIX3TSJK9TvlWT7PxH2Gr9UeeCTcJrwhBbvc9iGRnmg7cLWGOLRc
A/N3C3cUD/FVLRLj8yRhmKZNexy19Ms8Ye3DM0EhH4OVsAo0ofNcuHC6eBZgvNW+E1ZyH82Y5mQ0
jWvEmbWPe+xRa7ucKn8MfE4dCqfRVO8MlztYmh6WJIgv28BMPjTCDk+FHuVb0/0Seq1+GEPaM3QR
tXviFZkE9DYHFieL49tc0dkpWltHVRVNO4Lkm/uFkuwbjpfezrgI/badTy3JrFtiRIYNxFB7O6Pr
8C2hO5tiJNC8E5pOdHkz4w5M8w3DvIj091T4ERThFT44+8pApbOOQxenI0ftzlLiiPKi9zU0xx/w
gPItuoHpC9Rba5uKk+4RNmuSxZjjWon+gcB7fdVpBp5L2p1b2iN4QXuiYug8FHepZk6XALHIwUDt
ZWHxIsJmPWgYo3CRDv7Y5fa6p3O6Mac23fKn9u8drTD5Qe19UcbZrkztM9q2L3SE4e4XiF2YIcC3
cZXmOzPfZ4VQe+9EWUL4j/5C1eUS+1Bah4VcSHe0uyNg8oqRv31wiR1eyca6tYOk3iBgLzeRh7Vo
HjLbl5LIXlF7z0Rt3MYo9hE/X7K+6FZ6Ehs7ItC+5XKetllDQEjnMHbi51un2A02BsaCxOitE2rN
OqcB6k8BU84IcDxjpfipLsmjwEl/15Zi3DuKcgEOs7akenVrQ3enjYhL4TdFzSMV2s1pEs62z8WT
V+N7dOEJ4y5srbtAROE6d2jFThpGMyMhk6L+plpGYs5MvrPVJOZOz8iVIeuFA1YmcNZPFLVTlwIm
8nJ3H9F7KjPx2bbb90kokyvQqw/u0DqMx7HsZZNpX/Xwde89T33MIDv5nB+/2REUWxXE3XoIwa8b
/dGRXXOuXHGIywa4T1lmyNbpg+jNJYuCwg9MvEdBXb80Ta+TYSPR+Mx9uZMShiBtpGQDGRrCdzY0
OzpXLsMUgkMybI2tiZ9tcr37SU57zoLGcbaTfqvEVG87F7vU6HLFYrE/KxlfWjIVEoNNaNQCbO0D
CVGpEWZbDHe4N3PrbhH7+3aHsXyq26uwATZHihMIZnS79LzZXsAG2J+ydHwcgr7fO5PztewF7oEw
i7a96IbdWIzaFlU82rFcedc4ji966IB5pErnDx9OFTFy684iZSoPbstkLuFwxduxjplV2jKDOq19
7L0qWdUkDplxRQVNm+/KVXPDWhM30AwDe8/6Gx8iBL67UGOVG1xsC30De5DcFmKnZtPahqjptpzp
8ebLytiFTvJxULF1NWvu/dS1xzbl6F5p4YupVc4hKzLseE7GxKayja1VOu7GYIBwcDEsY/9kJ59Z
Vbe0fkt/cCdoi18yxv7dB0lATwuixtVqj/DCgVzTimQN8J3DQ4cMxVkiMAgazGjyME1yrwOr8QY8
ChFCbl6yMsmt1tzXxFsrY+1UYNk/mD3yGFCmEyME0vmstmT1TpkJVkveX7Fk/5kypwn5qfyeCtiY
qiUjMPmeGFj8CBAsvucJ/re8/v8h6DK5X6bp/768/hi3z2XRxsXPHKkfv/WjtnbtdxhxhQXA5n8L
6B/yAU+8w6Zmk1KBe00yIP6ptoYjReFMCiv/j1hAUv+qrUlThbfLAJ+zJ0cw/sL/QD7wa4+Eyprp
jwUzCbkSdb9tvjlHIlwgIsyK7CO98Wbf5MZ4sYxiUaVMDE67hmn9T1/QH5sy3y/oCGj1uLbACRp8
sJ9L+ZRPXYkqt44mWHH/VVM/e5hl7MzFromD+vz76/3ak/lxPWnzfaHWRL/xRtAGJRc0BzKgo1NG
9lPicQEgoMZ9azFK/v2lfj2Tv16KW829tjhL0QF689GaaEBOkRrymOYDQiEnwT/WzZyPbcbQ526e
vQcnTYxzE1jj7e8v/Q+fkieJwF4XXZXnvJV2DTUOWF1r5LEVDPMKlwYrATqFS+hASMPm9xd7c/x/
/aA8gYa3wCg4kLxVnIxU8Nj5Y3kcSpsLOVXDpHpIdPotqnMYy5LxVeFgGUcmzVMTKSSdBilR/kjK
6VpfnFa//4v+/vFthC+2TWQLopq/aUkTA3daFgaSgCfgMOvXqbCupfHu/3gthmkWGDf4b85bhWQI
wiiLpkmSIIzJp5da+xVGDFK2RPypybM8MP8SYy7fs427Fb6UhfOUyPQ3x964qxrSFHt5hGf98n3K
LHLtD3fzn747FiHj9WKsUm+eWl0xz+kQFR/nxXaWuIrOjWtD0jDmxUv1+xtlLK/b24+06H0FPUa+
wiVa+ufXn1rZULNmmEcCy2kUsYeVRyPQsCG9jsbdOrWeEJHyksYeMmQK8auQ4/Qfenf/8AQzGmfZ
05dXdUGS/vpnBIIuYWCn8ji6nTiYaQGBqg7wzFZayxNaezTz0lTQRZtmXFT+68uLpAFHlkcY8O+/
lH+6AwtdFXMkd9rR3yxRKW0HDMCcClvEVbf0XAZMuj32PpwHm//8UrR3IbAyzDP/1qEeK7cpG6c2
j7HF1+u9SoogaLLUu4vW4vcX+3VvYfmW9CZ1x5PsLCBf3j6+VdSR2VJX2iGYFnOSpjXVp8LE0TgP
i8KiWHQov7/iknb+0+O1XBIpt7NI7nh14Fi/2c5QiUqBj8I76CBldkhtEDm0DVZRfKXjLfmE3FfT
QmIKuEPcv+pV87FDDqIV1eAztq33NAea/esKQmb1cjqYBaKeICJ9CDJZ+acvCenfr38zGz+5Tkj3
6KSZ9PPsN7cf0GkiR0AkB87e+ZaD/bwtY5uS2mjTnmAW4KzhOmPKXiKESKrJ3hj8y24aBiqv8gj+
RqaMrL2BFXZfZzPvvo74CqHCRTPv1WKKjny9SQy1+m5nBnkhn+oIL2Rmo5nRE36tWdygDnqChjks
LsVh8ZZ34MOOzGrNQ5PwBa7QTEwXQh60ZkOzznvoZkJE1pEX1MbeaAmI5MQXcSjKPQTYGEbjwFyF
CBjsHXhYruHyTdttNF3qGofoSipJgDrULYRnEecC+mxG9WmCGDHvtGD27MOA5AGdXoifbWoM5LlQ
VrqvaZLVn5wK0N4hN5aeN4P6iyY6DbkUzeb4szF53DJnpp5OOUZidaozOvBFl9pPKWkY9DkYoD9N
hocp/bWDbStlPUHOFc8VxuQ9Z+j6trG7HH0EHQgnDjGlofJR9LA8ix3GmNCSEfjHS7qkW8gg1dbm
iCf01Qw9SRHvAhPz/quVUSuFcd+9Kp09BCe3qCrmB6Gs9ut3qzvUWBRvY9N+TfNQiJVtMuqZ2wDl
gYvp66GvFsk1oT7mlReAyl3lCcbOueN7I0WJHv/rLlewU29pk2Ym0reoSZY+O2axyXF4siVG7Qkm
zjQ7h2gpTPBrjZdXhbOODuk2LScGM5mu4T0HpmKc67jmqWFujvXeXryqMOuIBkVbOhVrpQeOfaiW
9VJTDuK7Vqo622GG4o+hw0wvpenYF+0y4v0r9RA5dI6x5xxpOYLw6dWKEpQ0XX30OIsE8TUhyChM
nmWVaN5DiziC+VHX063Q8IVXhsteRKowareJXhD5bYWFArEicug0c4YjMzjOrSdV1taTHfUY5Nqi
8TI0DEaDTnsW+xlcquOL0JafC6WKe3eOp1NWA5mq27E0VomWGe7WiPXmEBPfiSxkURG22Tiic5zL
Hmd9YN9joufYqtvYhFeOlUxnl1HJMZdRyaA49WiEcbJbYiclioF5uk893UI2EFUV6o0lMoVnMsK8
1xY3XdW66BeCPv+GA717ceVMXpNw+rNnW8AhUK/gxIOjXJGRk7FwQVthrN1pU/VoYxJqt6012c/j
7JDogy+NXGa9CbeMjRxCofoKwURSFjtV9uXZSxT+L9T00efQpBNLGA8UOKAwu7qYgqMxdU69c9vB
/lTFeYexv5o/26AfD5w50bmMg5w/MwdON5YlZkaWitvoBpZap+lQfCb90un8QiGbQKLi7JZilHHg
iOvXb5pc29TUgAsyloxcF+kJCxMe+lIPbnsoTFdFWldXSRO128nqp28BxoQNyALthg5w/hinCsYA
mBzG25yEk7rFlpw2T5BueT9i0kADkdO3U42xzcHRJI2rnSXiSZZ/M8AhmDYmNCXbyUyCRdMF3Ufo
L9LssFzufDW8p9J194gUJ8svYkXsbxBwIaYBgY84BeYXM2wMt+h0Z9yMMCrL/kOFTrhaq6Ld0jAE
RhTpz5nTlo/47wSBa8a4bTX6gn3G34ExLL9hV8KjOLO8v7clkb9VqHNHnVAk70vHKy4YpatL1nY8
1Bq+oO5pChDkaoKm/6pd7DObsupEcvxOiUDPjK6U1bb7GjY6CxKGYeP+u7dep+WLiI+gwI3bjxbh
QHFEwHVHzqpagSBCayosrfwUGJKY5wXW4EwMDTsQgi76DCtAlCsk0u0m4wXQjbFqd2ncsQSxGlOY
VSWr7cg5qm0TSjgbAOi9qiSvfh9Z9V6OMhkBZ6RgRyoe24Xdgwo0pd3yCXdwSD0X9QON/5LobEAg
bZV/xonrVi9TpSQhQ06HlAQN8qZI5PAtd+lZE5yrWR89O8BjHXntHlM6DtRiDGPIj0YSfWlV95RU
FhAlGYeQydGotY8Z/EftLp6r0ty7IgLX1iTx2s7idEPHrt4nTNe3k7uEU3lhTuPdkcMH2Kj5rR1W
LyKbH0chjeu0Ex1RfZmTrYVHSJxEGfc17KLwK6nUw13YO9w53niadvQuvZWkDTWvCGwl95CRjHOw
LZJX6LpmFUhihvSgoEhWwhANnOIo63I61S0QKHseY23VkMcCh5S7kKwpdrwHtMMYXgllyk4jOoZr
JMbZdY2k7jaPXUz/pQEOUGnZBqCY+aX0bHXs7IrmrhWI2F6BRwZ0gdkPitw8oNusM5YLL2AokLvy
MA3qS1Bpw93QhSRz971+akDSfU4HmxTuBo0ReyVjlFWNSObsySk+NTAbD5o3MN+JVNg+iXiojkgG
CIRDWXLEeqQFK9m1ebMzWPJQfpI64o+GEAFBs4EDiy0rzHssWkgOC3O+q4jHfa9P/XzTRcByPBUO
n/qsq2Hvta2MD2M8jhbOeV0j6TcY3PRsj/pQ7UhbbveccrX3CXToD3qMuXGt0eIvVhDL9HTf8/Cc
B3b4F0PV7alnVLVDeD0dmVLnmV8ByIGiaXC8iFjcdqkMjHhdUVlo61A56iYUCjpakQRWxXOZNZ/S
sTOh6WYWCdWCZRRZmUcCFrQeeD950wcARUtx6hwibplf1Ya7cTNHsiAaw7dS2NBPPI0xQFhBmpCy
Fhszs5Ed90582+ZG/aE3pvbBRUO9USMxyTMgf9R6jI+kjjARMGTi+GY1ODECvzn6qucd+1CnT2qN
ZTbOfMlXdVEz5xQiTJwG6WAQXzPvGD/ozaCdrLiDeBibtbl1iZtB+lQV1rZuHYJKSxF77a7n2X0J
smj8WLlm9zxYJJcOdke/Vq9snHVtZli4ncrMIb3dNcsXDLU1LpBonmgOd9WLFY3hpU1yk10ubruD
Sf52uSrLooYKHNfTSqLGISOwaK61bEg2QreDzvfCJRt0hsKBCK2keWwhaXGPaU84sSYd9RhBusGZ
EM7JNepqR18F2BOuCwAuHc3RUbuJcAGu2bNbQ+4BPGZj/zBG2Cfl9xPsf6UGf5IaSJo9P53G/uak
um6+Aaf4uRGK2Gv5lR+NUMOw32Gz87BossVyPuDs9qMRagiJAIHuHJodD2XJElv2l8jAfifokC6h
wLTU0MBzeP5LZGC8o6eHRdZ02RARIfxHMG8UO7+ew1AOcF50aNPi7qHbIt6cw9K2n9Oh9+JLknq4
tfEw6Ey/mjC1r72gkvJGclpqkbvrBfPKwENTtWK8YK/TQJXDeGbCS/IEKhhcR12csqJHLrim8aPF
MC7V1zYQlhVLRboP50IfLl1W619zvRo47zttEePaMiIIqwLpIbtbybDAVbvSkxTPUZ0cctbhFzMs
eJ08DLlftMXpMdpueHBSWfOKhdirOie7Jcs92ME0nn3Ty/RrUDNI+Sk8+35VC/YXIjurxsLHK7UP
jq59cYky8XM2MKpTD/tCpOKrGJY/lBoZXznK6j8PSS82TPNZ85vCjm4bx00JSS/H6aL6OfD8Sgx5
szErPjEc1LlzNy0pTr7HsnWsg3QbqhhJezjYX2JCAD7AHo6Ss8WL68Mkc67jRpcgSeKR8Wdmw47o
nCgiidcbPfwVOmSgO8fqusLnTkyPwVQWZJJ5JKlMYxDeoR6B4s1YOUjXFLXqCvl1dJyHEbBBHBvW
zpajfhWSZ7vxyDIoiClLcmPrQBXAJhab1cepGSF+kP6O28xR+UFrC3YizSKXnqHV7F676eD0zKUk
j0QyxyKhvI3a2U/gVTc+xcH0qeun2r7wSYS+FqnKR99jHfVjvTc3VOZIerUkenEa5t5RGKd7AOX9
FsU2J6467lGTRs5NPUtoLwXOfF9MXUnWI5qRqWQ+qOe1caNZ3rApVG4fAukw5Wway/46VB5mXV6a
M/KZGXXJVOYR06kJovy2LrTqvQx16B960etOdRCpHNyKIAjIcAy8gDAwl1MRsVcyXTw/cxEbcqWb
mCfgr9MSgW2Qt2jEA7pk+JrAx7nksBjSlH7ONMu8oZjhXs2Gcu5yanQOddroVQ9Zw9mQ4We7JPJQ
u60alvacY/LotD4t8ZbYNUQL3nu7CqOvee1MAN4zB0Vq5k659l4R/dUuCsXy3Gpu/F6R/Hq0g2J4
ot63q1XaDgh60LxOV2M4RRa6AlE0yBFsPdpjGxElJBeZEdrK8cZYD3OodXsdCOe2COP4Eo8Tgoeo
VhGjfqK/eLPJxF7gdVPc+UTh9MO6CnBnv59JAqx9oXHeKCPupl+pnLmdXmgNWGKiNsKLXYAuWjfQ
PZzTOOfDOWstfdcAfEG/g1OAJ06Scpo4sKEzzYnPGjNhRegMWy1dGd0GgJC5w6OgUtxRF9bhQert
7TziD7sBl/KszV7BO0U7mHghzp3WuSvNFkFBTX7oNuzJCB+DEquiC+/kfoYhzzQ5qJpixz9cjFJa
0XV7VqLpTtbeCLXTYuq7jrNM0J3RIzFcvWLPzLJqXgZNfni16JmcZuc7lQryf4c0MsqrJphG3600
g/Z3q5/mIBE3Evd6saimk3yThKxmVq8Xq3Sqk908mu4hwWiX+i4duPH9aCzmK6zmkLurhqAvN2g3
mREGuOe4VyWlERYOMUvzRiMQTW3NPsp8omTFEVeRtzFd2gMbLV5gZdDPjftqlrEP3Ulwn1MZJl+a
2kmeEr3TPphNpj61+C2bTVNKybsmR+WTGE5ou2Fr3RUKKo6WEEvajU0AXnPkBzCeGNqCcYJLScLs
ynZBLRwkrB4CRSbpWBWSE1oQVLQ9kguBBCVcWXYTLjnBSKG0ulm8o0QQEg8J9g5hZFlUvYsmO8ju
jSk0H8DpfYSlQDDAd2YazFWxt93BueGkgBeyg4bTiai+4lyIv6aYAStlmgVcthzxzBdBK89ZLgh2
yBsnN07YwQha6BAC7Ny6NB/rbnwMx5EUbuo2upZGHGR405XetateJWN/IiXKOM+T0d7mSUmod8n+
Fd4YowoaRCEym+Zpn5tOR4cD32EAAhYs0eCeMW8a29ci4b/11J/qKcf+vTP9Niq/fvufqzZ7Kr7+
UlV9/8W/3OnGO3wNr5NbktC+6zN/VFWO8c6l947ShRwU8nf+VVOJd/wGgyWbmaFchtM/11RgWV7B
qEup9R8MluHd/FpPLRJs0niWuQaTLLSgb6ZXdRP2Te555V6juuGdico7LxUdDgRyywklth6HXKkT
sasAkfrqMcOfeaUPzhmhfJauc5Kd/aqV+Y2n8gKtkf5AaFsIzzKrk23J4+jPvYaMHizSWk6aswWy
MMC5dM5VplJcgcYlGYfmyTPzE7lcJ1MboPNVgd8BBgEKt3CxFS+mWuDzeh+f0Q7Z65rj3wp3Xr3S
NRc+uiWIjtRnQNb6xTZapFfN8LS8h2R2oUyRE5FjXfzSZknq56z0G8BTZ8ccdwOMBzCVxYuXFqfB
ULfg3+Gzx/0WnN+pn+YLwR9HlDJg9hMNJFz8NFVd6Zf1/Gx16SFTxnPp2I/11OKPRaTX5JH5MagX
YLkLEEfHdFoSBbMqNPdsdOYjyddPDqifrR4OtzoWmuUb6HJaqDLNXpLlVNsi1Nya2VT6Zo7Msl9k
OmpQ96E53LoFgHYXCd5Vk3nP7PbejjjoPRg8jmGCuiBjxKANLV+Mrq+lFR/EAr8b0/HejqbboZKP
kZkeSHV4aurkCVQRoecmZY8t243kA0HGhzE9XSQb4HYyu23tVTWnu/SAYhBHdBchXBK4UEXJFyUi
AOvoZugWCj3axCkH7V5TCMqrmJwTbfkuo/yJAzPt2CUwqkOOul6uVUl+gFP2ZWj1SycI7Vzysl3k
iprSj5WDUVul0YtJCNXGMuJTmo5Hkh+sPem7GIZjPiF2qAeydQlN6OwMfZap+WnLhRS+Fz/y5Py+
sRLY2PNDI+sAhe94D0PcH6eCJmvUdEC14qdCQQmEvE5E6nxUIlwyPZqYTDrnMR71L25tXntDDOwP
h89EiwkAPRjOUd3PtbXHa422tTH3NKZIetVdRJqd6sBMzUcYnIDTCTVdI8I2D6B1vQ1B4R3VfW6C
7NQfitB49kycfrjf6PxhJDIcdV83/b0cs5ecanCt22UHR2i8NwMjIia5q7ZUTMwdbC1aG0YcY4vl
ezcK+8wh7LGsi2QLXOZcWdLZMu++N/mckFuRtQ2m/Qg8btrTm2TMZ4xnklqqz4T3emsH37PfaIG6
MTnB+9kYBmtExdaaxonaU/OpQ41HhQAl270alaZdI+fMNsieoMBTAWz1iEQ9zj/tWmiZ+Qyj/POk
Gvu94YL44akpYyTKkOSrxGdoZ/pOOg9PgVM2aNgqFOC7RNbFA06kh3zU7N6fZevF+Kc4OkXBWRbp
58akfZKOGeJWe1pDyferbsJIQw/Z8BviqZBOAhQ9uCXQCdshSkeLLkUpkbFp8qHU8OqCCrTIirWe
xmJqnotC9LyVSbRhvka40ETaD9OsbR7nPWV9GVxQ2HarsODxnxPxXBoMD9o6p3RXHBNHQYaBQ0XF
X4F1hdhqRtMGOm/kQtd4XkgAwYLNMM55dDT73It6uApU84LD+ijt9PDTIf6Pep0FeYI6hswsSF0c
jv+mLIkTW/ZkG5Z7eowEbfd1t5Tk59iqKf4M+w/6AHaen+e3r1fz2NBMzDsSbcmbM7gnMUbbExF1
Ia+6XxjpQWADZCLGgv77z/VmUrxciagIFyWCrtOQeDt0HxxnNJOgwtPapU9ewGq4LMeJMSAWp+Ne
XvG/9O+1zr+la/1qY3j9Lk3TFTgZXEYK/Def/id/WGgWuDwJ291PpBog8VP35ciLrRFCMWi01ZbP
y4DpiOoq+sPH/Rv86fXzMjjCE2Uw/X/ri2IuOmDUc4s9fVnTT8rcvUyBHS3LxZEaMN3r3vg8tKPa
poNSh0S1vLceUmOM/c8Rp7ewmI89zjU8ktbegxq+Jol6I9zhONDXRDKCvpMOKvk4yQnDLxBYdYuH
8UG3IoYEI6gWegPrsSy9nYWj+VPIEHstXZaH39/Yf3iETLg7KO5sA83B2zaOyGIvL4XE2CHarSz1
Cz7aSz439R++UVDxf3tWuZC5lFb4SSDO/3o3vcGgceIuz6oHkh2Wy2UyIFzqGYtwwYnFB1116kIj
v8EOe3E6Pb9BNBuD9AxfasW6vJQqCeEksKfHY6i1wMOH/l7z7LPZqF3kstxbjOPoSyxzulFQ1Vti
2jEjrkDCTfGx15v2tkjHh7Fh2+9FLA/4VRgr2Qza4b++BDEWhCJlJNyMbrkbteQlKF+RC5gBCYEZ
K3MP020PjjYmF4epHOj2I+JrRh39fHGmmtAXwb/bc7XPzTLockDl/OGLfNN3e30Tl0mGg5bbEXTe
fv0eZ0crawkreo/V9bWcGFnZrEow8h7M/e8fjl8VVd/fQEtnn3Jdx/H+JnZqxAQTQU4FkE91S2jU
IS//tGC+vkn/kji9XsNB9iYRdhjCQ5Ly6+eJI/AUma4Ts+mpatvGo1gTqvu8rPSolKdd1wSHVMi9
p4nzEHjRximygzYGH4kX+eLaWNMFLh9kzYm5JyCbTdZjdaqm/GQY4ctsA3RyGFDuM9Om/YDAetXD
gn+fxfYGj9IHlxiVlY2G+IphzbTO4D+vDMNkTIGxZCsaJBemV4sdqcCI90X8YhU8gnWcntSYHlKL
ZoVrJxSoJOGMllGti4KmHIfH27IQ0QZn1R9kQvIf3ljuBQA2nXVYyrc6IXQc3VhOebE3Mg4KKsrj
ddwRliNAn57I0eKcTLmFycc955ZdkTvc6LSb8muaIw8ubSniTQpaacE8cOI1Sr+P9Eec26YPgwtL
q7LPSxjWug+scwQPHHYTK1EF/o4soOlBF8Pz3Oqr2InvYN5RVdV84EYbd2mkP0wUYkSSRdXOzIad
Vw23oWX3qwSzCrpxFr7WZmQMbYIY5SDzdsKaH7yqUd+jRP/t1vEPLwl7xvIfgxhu5Gm/PlRDWONu
G1SxH2CVUuIA7Bv4c6TeMwkJ/3BHjDf6uNdnGKmsybJmGML92ztZS3NCndwX+0ZAuDLQhjHuTw4B
O5VncH8IY6WNPHFAUoJlilycxzjMIKNSAPYlAISy8Kp1jOeFjivZxzGTbXz27pc2NdCMuNeZh50H
gEFCqmRpMtNqn/Nkvh2ziVHishnzmIVm+hQMS5U6iHUy6yfwUn4ylmJNubrB+e9uO27p6/GSvqlJ
sBU/SKzQgeYOv1ENalsFfbfK5i66GtGcvR6CgmJEz9+RTVH0w33ccZB005B0wJqjnjUP900XwtWV
HtkD6h5+1gXM+8E0qdYM+nlxkU64jLAA5fyTQC0PZNWrrSFBJS2vUTtaREMP9zaNnFXG5Jr3CTll
VlMt6UFyGuvU9Z2Kn24067FOLF6xLqjfe9b43HSEa8OepREan3Bko2UdKcVlJh+TSJECIO21WVrM
TelRq+Qw5/UyouAF7rrswKGYTG12FsA/PJi8HfbQnZjYfY7aoTikhnWGQ+WbopnWy8FohAewG+oG
kReVfdbJR4FZ7g/7sf0Prze1DmwcEuB5opZk2J+rHkwzSc2oKN+3zvSM/+u21dn3FMeswOK1Xuqv
16N22XnGtvOo9F7f+SJChzK0w6pO+LU6N/20K5KNhyXSVY3p+FkXAqUXbrHxxn7aZwaBXgpRab0K
ZbypSeF8RvrmnVBRotwI2RfRq4GUZC1fz455FhprTNJND8qk3NIbs1rbetyvx7CDVOVSWYccDNkP
IxM3FzGVS4u0v++ImwB90t02eEHxcmUn1fe30lpQbxkiqrhJTb8e5mMeDeSF5GiwDYL3rHJ6ttu5
2jaQih1OB3hC7bNiE+GQ2d+bsPOWar5z/tpf/9th+0OHzQRfy7P4790b99/Gp/bn1tqP3/jLFW2+
s3SPoCDDg/KIBYON/K+BpW6TMSzgdbhs8QsV8n+ba4QPSTpxWJWhECAt9sCO/hhYCusdYF8WV0KL
fnip/4MGGwOVZdH/qdJgabbQunsOKhTkmVzr1zeLHrem6rLUrwbmeh8Vg3L0atOzCwnnPIM3RUWF
iXekxrl1BvcEWFY92iqp70jqvQMO3R56xmWr2nXmkyx77WoKTDtAMZZEl76otafecRg22qWOrMcN
lrG8xdzmUjjWZN5IGaciX2nIBZ0rgghdgT5k1ssPLbT4nnjLdC7NHR7dqjqRlkYYwFqn9c2IP/VU
l0NVDNJEguQOCQ9eVUPT1B8ylzgD9jZAJsYB96EtaGoEXrdxIl22CEckos9OokGlTw00ChUpQZBE
ksTsHsbBKSfxIAHaMIOdOVYzR5TwKnesT5N11celpQcMJrBm3AeTptFBN5xUoUyAzPsEKML9GpJ3
R4KTaAEGbxrCyRVNMWji+h2LZVL5HX8Ccig2oSOAhnmxpHrRMUiMWa0H+uXtVulJojZzyWHLd8tk
n4ccdsYiJtkU2UuH6mh0kfK51qdJWcxrTEjJcRvfhSRScrP65AQWqtwnYnhISvBqSTckK/JYMZEP
IZTHGh7NRxLtSFWZGNQ67ngqZXOMhr7/2IZ5gV+0vZhAe5gjKg87X2g/d2MAjqUfSCC1aKTUHv0O
hPVj+jAq/OwTZskDNo8vIX7FjRmk/d3s9i02Qi3fwVAhewNcGeCqYYfkzNm6otjharpVc/xgZ+KF
lK/uOLcldVAanueodtZ5330q8/aQq7LYp11M7GJs+ozGkFROlX2sKt0gVGK+RGGORE+kDxXwP79v
tJJgN/XNjgv7lNtzcBm8EhXTQnXy+qXcwu6dwvHZSSVfk1KvRcIIVSlFsicpWGs5qOg9dpDm5HaD
2Dh0Gq6cMo63xYgop9fCaD0v4/MYF+MuZ8j4xUUnchibadpUtaXdhqQZIvoJvwXIB68trbuzuni8
Y86Y7fQqR8MZV/G+SG0Cs2LdXpnlQsUurH7boW+4Yl2Itg1SpG2YW8C7Is3bKRv5jwXRHyZM6Qes
HSsqDjiJwRh/KU2AOApV8QZeNpO6JeWyLAF5YTVcMk5RPVm6yjYwyf8fe+exJTeyred30Rx3BRCw
Aw2UiTTlLYtmglUssuCBgAsg8PT6QPZZarKv2EtzDfr0Ias6EybMjn//BndEZ3m2vUbs+qp8sark
Agk2cV8DpYg3Wh89k4idLJfiMusAuS2w0Hc5ef2XaQ32hU2lVs7k6g66g1M0GVFeI6Sernx/ZMaj
puxioi4sYFqfk79GveYhgw5FSj9UE9lqwNDOTimmR4NyK3iqYMjf+8KBcdVBuN8kr/6R3TI8JJB0
hr1dTcXzgHHVfsRWPj1h2eVQdaU9rTQ58m0MLOzCKfLepqrDajHR+h60yaZbxbBII037NlwW861T
LKqHlOTty2nMCW4YZzNjq8fQWvaW8cWy77jactcO8/huk/1EwPCcqKO/TFP2boqBZKpwjjrUnqJT
8y1V70DQJqPF2WW4px5tTept1kQ1yD398ayzMD5zgOG6ko3fFP6JvCJWiYUaE0qzdfAk/AOpVtxN
VCcPWLxWpy6FPemEMAfxWX8hrne5rQrrlSn10VlzAnGrssUfYbwcrc69LYRTxjipFleNlX9LhrCP
c0flL3VfYFdJWmJ+Q6mGq1o9rTLmxEMpWicfugpmyA65W3St3Kq9tKMRwFDqa8wC1SMNGeupdIfg
1am9PE7LqNuvddQXwP0Z03heHOeQkP8DkdqIGx8yBeYL40DfcRzpW2ctSGbeHFtLmFO/zVpQHZ9E
DwyCE2xCgdYrvAdQ+VYZdVZuBtwlaSDvEsor9pKVXAbcxR5maT6jYvEADuvojXPEQ7C42UxKKDmj
Mhw/+abgYCAEjFqpL2j+hjHURynp16sRnMJ1D4U1WlcGfeIx1JMdN2LF52MLtTRpmB4T12Y9CM1t
DifwbrWEvjF5BIvFTAFlOokry1AwtQKHGFHXwV4hcuGXzU64j4pi2im7Pxkr5agtx5toYtXieG7o
N0SMRII7Lmgoe3gmwJVJ7flxCiFVlpjUHloXEg33FgHXLyfLdNBShUadYS9iF/gRplsKlz5hceqe
bLKxFcpj+Ja0cXbggqRs5gUWFSEHiQ6aMezt7iKycHPrLfW+dMGHOg/awwoadBSDwhDAYAVnuSDO
WbOguga2v7TK7htW+zcVYa5XNv576PRxu6+coLkDmxDXRL62h0aY4jjno7hYgdsgSwbRrlNwBnUD
4hOmpIrQnDe7CU0FsEPJetf5X9YV2l0DdnrIyvGL05bllacSzDrwl97hcWxAIwr7mjEA9T93s/1c
lu+TX0XHBd44hj+kEK4Raxk8heQmgWHpQOtn6S+j9CtWJzPWEGN/n5ROss+0PdzObqjZ3LHeoJv+
ubW9d3zyvrtjXh0rj4JBL+5H6JXZvi6H7qUK+ai1d9Fy43X53k8uhz24yLHLIgqVas7uSUksHiKn
VRcidNZrXdL3moPyy1QnImYxxdkD7fXHEKf7vTvKJ4z8kDWkpJIUC821yc+rr07DIbIGr7+Y8H85
FjqA5w2P4sjBqr7miI5piVndvZbm65CRNqxB0NGHcA0zwUIHEXUhQgZnvS8l3CR2UyS92B5MS8MD
U1y+HsviM9O+HG/GuQmfu8Djv4VU+gSV9MInyHHPASaFYFPN996YFJ+xpHjyfB+2ZpXeuk47nCWW
3ggOskIBKCc86CzP3A+RV86oEODuGKhY7pr4Dt4sAVR+bO9MvHa12eW+xg4gbZ1vXrM0Xmx4zztH
2e2dtleYMusSnIPFC7/M5SA+T2J5K1Qy3q1CQnXWOtPnQo3yzqt9fbBhqjasrApjQ0xa6B3pCPqW
5zEiRP3YhZH3CJ4+iD2rpkWJgQh47+E28j70KKC3iYoJ4gpMv8Xa9P5JKdtjyjQgmed+iFacufE0
iqFPQBc2m0e1uEYLW3wakFV9bdLuspqJiwHYxgSiS+U3lPreU+PnzpudFhZWJbAOS+JrpuVCEbZA
/nGZFVO8eGZ5E1UIG7idhqd17ruLhMXzhtDE6kTE0f3qN1ckuI9BrNkOljOHuYLh7OvgW5IG9R6Y
ObiLRi//iHeOe2NPuRf39VwdPIhloExqrWI4KTX8bNk+9tIlv9bwKG6X0iHwSyQtcowRp8t4RSBV
x9j1mbsmxNuDsK7imATzeLRpYxwU1wV46FsnzOKS+gQilH9kNSs/ssVNn6p5EU9lMSYIuoL8Qngz
FW/S+Zddo6H25eDLuAvQCH9JHQxcrrRl6l20Zv0lQCQTIhNzeVB5FV3ika33Wb3Y5W5xGwXDPxUH
JCv9wwgh6aMgjPubB7hyDoc2umqxuL5z06z/0EoPx3VUEMUYy44s63qzF6e6AhHrxxrbQs8b5ucU
YXGEKaY7RfEaKQmOVimjDwRrj+UVenekLiHe0h/mJFz9Tykq1DXW4cLOGk5uxETs8RZBEoXAwS1d
/9aXZfZZBzOGPkROPVX43kNxzxrrpmqW/HNSe82RrKV646st1cU04U5LyHga7lzSO8PdUM/1R5Es
yYPmV89LzfIKc+Fphl1NEdZNX5sab0gL4dTRH9f0qm8oSatGd+MOI/n6GbwCUFUEzgkn5/K6aLE8
NPWYxSS6VntlrRVe2L3yjrPdzA+V6/V97K1JvSvAK4hltafrulmnnesUzXkKIFBjkpqYxxClVnu3
pORjwpBeRIeqLgx8h2IBT94tGo9+sOModGZOlIcYqZZBN7tPBE1Bc2QZM20Y9MO5iLI6QqBt9HpV
La61x5uCSKaOVhBWbURKK9pQC6WTL89j5nsfyXekVYlgipzFHp6+/RWGSRILq0jS61zrHHNVg6SQ
9k86w+WbNL0fgtRYfca+xTTXUudpiOzHpSMGDmK7dVo9SKZ6NFgTzb266BmT8TTK/BqXQqSLzhS8
17C03kRTuiuelIS4n5ZaPQ9llOSfYbNAxCTdk6wwzKXDAXfvGJA7/E6eXnr2J+ir+BZl1r7L++Bl
LWZxyH1W50NEHuoR7fT6Kiisr2ajtjj0CoROiVPLx16uTjc+KHzsPmWLWz/O+F1friqf9w7UyNjL
bFxm7KyWh7QExES1RHXQlcNpgdW/7yEK3sLkR8rMNX5AGQXMtCwR4Qt2gdcmIHo9dAan5H48TFVw
YalGxy0H98cxzaNjXwrn1YN2dibLT+2SkpUJrWIILbXNTnkqddy3BADLvPZ5vUM2f8X9VJ9Q6NzJ
JYu+QUa+01wJLBTh7JXjmHNHXBul1JRe0/YOlx1C9vnAuOmOeMR6h86UnG8YlDg9FTlMgoSIe1pY
GacRq/wyUNPvtjjAs4V+M7ZIXsLk18foKUQDtcfD3iAJkfLYJi6EjSiw7ka5mkc1Z3i0lKhUSBDa
e7BteypwdCmVybLvSvnuDboqNAokApH5ZDF3Bxb+CU9Tg4Xifu2Rs2JZr9l0ZvOA9Ux0q5e0xDeW
1K/Sz70DaV0smEPbXubCvg/DGm7wgHgPr+r0FbOhIm5azHwo7LrwtoSJR2QLQWZ2hQqgqCL5OYUr
tZPz5mFZ51n92VLD504GJY338OR6C1ZsrdLfxMLGGsL6uTCkO/P8pomcSm+cAKtTDLBLCfoQpH7s
r9UrsSDZQfO2dk6zfCJp9ipLw9is3Tc8WT4NBZrRyplEe5jQapBXJ+XBh32+o0+ZXMI2wTtyWBJc
ZoWPz7WxSbhrlqI69CQxTBASu+vWLxpGyxCgpymDvdO7+XWVpuU9+IMQ8eQuU3jQSujbYaTeLgRZ
6d0G/yzhoC6irqsO64wTfFqE4vvccEQrxkKfa3ec4tnq8KweMZIpVf82Zst4GdR5sRNhSdohqscs
M+oiVD7qLvoxl05Q64e1zFJiM7uvnNcoxUwDaOyuRX3RTEqXaGcG81FjkbMD77mRhD69UEo951aH
lBZzqKvMl/O+W1YKxza7SLDCww5qsnokhNOXyO6gSxm5ywrnpbFY8goNeVP55MHOngw/wvqsd0Ra
QgYXoaZRmXjPa4tbtLeWzlVjsuvcanA/DQZc67Kn3oc1z0p6nA3VUZOq5ilrnc9oAqsLqRv320A0
XSxSuuLKql8WBObvStUWKh0ktSPuFjPF96ImKM5+/RiaEcJnmxaYAqgw+aLFVJLdpjWEk8jMj2Rk
rpjTh0kC7DTO89Eb6MNR/Nc2Z5zFO5WTjB4bFizaStJrfW4vgVoe9tloMRPqgy9KfAJxMZ7XPF04
6iQxr0oFNyWtgjvtuxTWdkkss7OWGO2RfFkRiBiCfx8mkalbyILhBf+HH5VN+O6kzqNbtCweJDNe
RkqUl8Zjc7Xl/JaUakL3ZJVkjPmTuwsCQoi8arlc84BkTGG/9GxJ+8oeycN2NixQNSnUHVzqAttH
0ulhOJ9sDHvaXi6RmQ5Lgr/0ej7Dn8bLq/uCsdclbXKxJ+1NXJSpdZNEA7VO5XWHogsula3HI2lS
wSEo/epSecB/XSSwqaXU31OZOvvE7a77VD+Q443iKWfEJ8YD9G8eOlc1McBMcNG4JUYk1pidOLsA
IK61dTc77ke47Nj8JxYGX4QLIBCSzSkTKiXNsLbPCwldce9Nw0VDzwfkglwBURKZSF/2YbIwdy2S
Od9nrflSIsffO6ORR8SnEBZH+RX9q/00h97mf27mHj5EO3/3hkA/sfYh4/a9fk8c7nTZd4BRaA4Q
bVnuTYVAFZwlz51DL8ryjGX1jTtWUN1X6UIQyudoIo/ERpFY4M5z2bE/2tHaktBp1OuABcHnjZCA
o561rm+lk6EStk1pvbaIBe4CUVnngg2v3xEatJwxZu6vEYg4e1g+BRYseXrZW2hKZG3MV+osplaK
kSD2iuFdS2QMTOJserNy/z3tbUOEbWYNlx0w9MO6uJiZ58GMXX4u5g/h4k33Do7x6+1GLyBaPqjb
EyhoTbziKFWM441/tNucYEs05EusnLzp9/lq1BGXLwh8IrFubZq7GoHnALEx0c8m9T5QIXhPHTrg
Y9qZ8cw8MAe/H2wOV+HLHOKSpbLGeUrJgd4PmbwL7SF5rRcIcSR5hnsUSE4eVxzSrasZgra8rhqg
1W7UGUrtaFyOuMi1sC5zfyI4l/Vn549CFac0oa8KSAQnfwYLo6apfXvXcLihvJuJ/CCWp+1feuV2
V10Xhrigod0V9N/B+Awh3nvDuvAZjn4kb+fcE89INWw/Drtp/TjBCtgxjRNAIwBqon4xwLiRk8LS
j9GDil/NI924Jr9elVLkQgPw7MZ+SqmYDE1w2xnrkW1+q4RYZT6TLxl8cfssZGpPxXhWIcogLNQ6
itYQ6wsCkvCtRwS9PHmTGgGfRKlg6xkR8iYQ2VfOQPJmlhZp3KRJusRgaubRlPAA9pKJdlgJgEVs
PXDwXhy2aErQWsVaqveZ8vpAi+DBWJT12EyISxTRRAaoCX82XMEfllQ7H4uCCjwmJqvmvO7Z90PX
IiFBdB8+DlA7qXj7tL1Hp6s/WjBjLyU6J4If1ii86Y01fiyVJW5xBzUnR9Ee5/A6yIcBVtdjhIyW
BAI7ia4sK3O+EpxXXo5DqJ8cZ+vULs7ELG0bltVd7YUNGUakAdAhHqC7BzMU0XiaQQV3sqcJfQvC
v4mLol5WcMAcIgZGf/Z40zWxDmOfFvFSDvdrOrhQAI1yUDq1y7NYg/QS+5xy32AJ9I6+10ZVPVCo
rT4R1iAdPYSDKE93aZF3Hyffw1nfYtdNW5fNjCEVc9jJiegYihMiXMRfQKNXfbIEF3oW4wE7h/Ja
kQmCfhr6zHVL3/3DWBA7wipLDmRmze7e77GKlfloPSiE9LfwPcJzndnpYdCrOkGCdfdSlYwSq6cb
HEJP+gR6S6hyO6tnQX133bfdfCQzQZ6BMwNQGivDeqfQ+zBK0TnQy9inxFHcTGP0Zmmbo4NdJ2c/
88bYMqt9A8/F28sCdkjeyQuStMN7yMTLxWw8TS8+gJdB4FdMVpDNoIlwyvTHHm/7aLqx+qC8Dv3o
KzYo9kHjFHMsQvOaYmGxd1wEbklYACvaSQ1W1psXK5dE5yCUOygHHYfFQD9lGn2+7o1zgYMRmE1b
NsYBaFvjTC4o/20R7EYPloEl1v5zDv9nz1FhPSP6gioT2MN0T7YTOLCNnDTGV0JXj4uX5ciW2GwK
j4Qi8CxdXltBF88e7RswVjIpTJsd7RIOBAE3t1658veCYAG5mLuZZMSdo8uXaHDIc2Gx9qzmkMNq
iEFKXqMGXnSU0vCY8QyLCT0XcQMP6ujYJVxAtz6hZHlcQyKJWzyD6DILcqbS9U5mOalARfdRDV1x
Ty7UObEcNCfdeNKrq79YC20QR1qfpLAFXjJUyAj885PSbNRLOL3WUdE9zFP3MLVOZXaiDdnabdUQ
GF5Zd7jpm30inOyiQ5NyDeXzm2sF080PYVXP+g8TdoVfgJPRp3H2pl1aE5Gi1AJnvPv4oxf7/9vW
/9K2xnEbBtz/vWv9v6rXocR07/sPB8OLb//zf/z8L/4js3Wi/6IjzJQJA9QXuLP9p2vNtvdfAL9E
EeL7BMTyN5UtUhHJRiCQ0RIuiVch9KO/mtYeP6INzk+lxOzMwYnw/6FpjfH331vW2+XYjs2Cj3Ec
9xn+7jeIuNLU9STc75lYVfFebVlMgllAkBZ897FwzEtRpfl4HIyssEsYjOe9LUmlmmvauS0x5Mpy
yU8ru9BiWjZRIpKMk2mZLR96gcLS7HvsPFdioUnO1VD9pe5cvcdRFAPPOC+mwbmzg0ChX08Fa+6H
bJyITaiKKWXJdnEOcmBlT/ixnSR5wJ23W0hFi/o9+JoVJsdGFxskz8kiod7424v8b7jWv7ujAVVG
civP+Qc1MoDmrw19ABi7HYfV+66GWUcVh0KcexGYuFKWN1FKrBcMWjtv6vfOh6nz7KK15tIQYvTc
T2MTZf3hz5f0gy77fzgGgKLwJInXhTG5KbSj350Ft5Syuh369BsRCl55Q0Mx/SHYwIbltLmOw9Wq
gzyzix0c/HDalcWikHAWQrUlOpnBQFAKJsTFl6QMDigK1iRdwZaqhVdxGOkZrS9Z7yfWcvDXsvNv
V0Lb+bU6cgcyfNgaJ3oWf76pX1mgLjrybQxGSM09uB3MhV8fc5KVOG1gSPJdzLQOnzyit9rHmuDa
9f7PX/Qr4Xv7IjjmLnwQEn54eL9TWznNddGKKuIbvCjHlgdVJSV+0I5ghi8yKNy7mVBgCO7G9ypr
3Cs7DfRjmXtEJv/5Sn4lYf24Ei90WPVJRKEDtUnP/k7CslEmQfAu/G+aLqN/69HAQTCCNw+Nw8uU
3CxaE3/+xn88ZJzO8JnzMIoUWOr87pOILMIKsImQb9UEw4zd2ygLbpcO1wRG6p+/61d25HZ3LFyu
HUkGPHvU71IzjhVVSayN822xUxpS3x1ToR+/gJfHuEvxhOIRV8afpn/z0/vnTTKGCE7wyTnwWHR/
47ahMB36qCiHt0VE9AdBhaoQpRcILU/3z/do//MVwv10sLmEtszi/btioWhbG2q+U38bQJDr4Ax+
1HyonJE1Crk8Bby6W6I1EfV1myPSFwdPZ+X6UgyBUnJXVyyIyMjpHEQP8DXhO9F7a5zqutRpH5rz
NLtu/W/Whv94MR5NdzwaII+QhP0Pe1k7KiEsOKJ5a8zYcxW9FZXFu7YNzMe2rX2KsgSKCETJf3lY
/3wxG93QAViAie3gPfHreE8szBswObC+rp5lY1kVBV6OfUkQqqwXexu98FBx8nbL4NVkFWGYVJd9
D2e1thZHP+c1naBN/o6u6msKlBsdZeM75sqrjTuE8Z+vlnnB5fxtlQ24wABpBtOE/m9IavCvl+ul
s+rrqW+/IrhHmb2jBh7X+wEohUG1GhzU9CkaOA7cWjLJmU1D47psBohlDItlhPLZvDEA6+LdBxPk
E/LEhSa807bbFu8/F2D04Kwu3jKl/qchjbClwjg9KBmpGmSXt9P0o8823EgwGVRtdbIt0RbnJr7Q
MUsVPsCDHpfPq9lKiB0IHs3L2CkKySIvVtwTi6PjdhvjvMtm0rAAfYv6uz9PNkCVBBFc75n+kfep
gUWLeI6TBddoqyIitMpuJvsTFbwqOFqSKLe+rKMM9LPuOx/SaMHfzNgPFKwguyzjkN2S+7vMfDVm
M5gt7QupLCZ6QluKm2nhYQFTmqzxG283zAXhHDsfLTS/kvsBgrOTp5dsfBiBLdjMTAcaNO4HQsxQ
cRZpxFdbYDH8+spJjW+zUphLtzIq8+5zF+aePif43uU3lduE5jTbw9JcQRsx0+W0TDgg7JeQjBwT
5zq3zVWoAe9L+n3jtmd2Ia5lPWf2btNhtLTZQIL+ugGv4HQy79B+R34RC0ASHqgnGobfsKTbIlbV
+HbUB3zVff6F0NTUxZ5wD4z9/vqMTnW4NMo8IfEKVSfO5MtOZqvHM5iwduCrF5WxOBoE//5t+vOp
uri58eQ21wt+YZ5H0CfyhCbkIHYWbd8orYCqzajE57EoE2BeFbPQb8OlJRmleJdl2zBoioRUh0e4
fG2ALhfeJcNFeYXDnNJNFDFqUgcGE1qrBeBlw2ftBFkhzNsQbykXdctbV6NgJ4VlwRCQ5DAWRjt5
CisMmIt4DRAToXrzG80RETuVrXYr7EXyM8NRc7uJIlL+ctPJRDfpobX67b0HjmYVOPQrTWgasnjA
ciW9RH4C+SqUndSX0UD6YhG3mG4wFaYC85mCNz+SSwDrF46yIgCTha6Ap11s10Jy38bKhkLKFDQY
2DJS5Or77ln7odzCePHp2uq2RBNyejsglvY+EbnGH9BvmoDLKlwsHqp9h865eJ+WeeJxrhxJ+aSK
EtA9FyPQW3CkRbAN0a201s8qbPjfjhwNJnBQjKwNlI4rVYaL9Fg/mt6s2+KRcXx9LTrZb1PajbYP
xWzF5k14A3UjMkNlS/0cQObkKQBoqcGc9SKGor7RWC3ygdjeYDa6B/6YtlENdInEVZXRantnOodE
B8eFeI4yL490bOPRuq1MWZUV6xEzsKMH7UPJ41ia1BUwKMlejlMt1HrvGbMw/MMB3hitOrrmpqFQ
mFuaup6n6UxmYrPJ2RNJIfO71s5yugrU6tsbxqvPQCKEdDFo6yIfsJ/GqbDvxnbYL9UwWPNVmQyo
4TgjD7ybzg0hgL42g40r7L5JCpOiSK+7xG1uWzrZ5JrD/3bp3LMQs9wc8MoqTAf0AdMH7Im6fdG7
xIErdyauZPJSslRKlln/DeqN5SKltl3DPUcFhro5JPFsyTKacG022cHtuETDNnig/mwjEawNOU5J
tAF/EtMyMIYSmXdlegXKs/KzztFTj02DJ1kqh67hKcV1yftodouw7Km7xa/RYcktaFHzlhrb3RS7
KGlmPivqxLYK4k64MepFDnVDH8WowP3pOA8dP0OItK1LpcCr5iEa6eOjNcLxkOVJuYvP86Ohyuqg
eYrMBfDHgQGlMbiAE8Pb74x3FZqUkR5Ww8qFZ4s18dWujaugOrJcsh1pg+Jaoo0BGhwOoVttm+w4
Th3DccHvAr1NEPZ0JHYmzCz3bhGmV3iUGciTZ9WN5MEcwhbX4h3c0a3E2hAr81aHHacRhOPbOYRV
f3s4c9tJ1IX0UcMuOqRZMRNoOBXrSmMVq4I07pK5SQBpoEU8Jd3CzdO2q1jttcHmVRHJDDqnj9jn
BEzsYlopp+kDTj80CT+HdZ3P28+Mi/uKs1+BQ7hyv90Mb/aDFbJp2RajUh5k0OMUsKMSTQXz0yIA
aQSMTZDYQg+yA/o0OctuPEQlXqk0LGzjf7GamXhfUS/Vc+Q4EbBz3+PEeuk39NWOfqsn9YbzSWdd
9WlNK4HObYApTaPy7kvOmrseywB9wze3qNb+sd4aAq/zalfz3RqBMe1ox6IMpO00Y3IQFiQUqT1a
H3Lqj/OMOcxt39FN2CJ/RW1fy4pt9ZCEI33ujneEGhm9arcW7MK6d+Hb0gLfSvq1n02FsZshCWin
esuMn0mOm9wnvxqNmxKG4ZYbf7dyTNLuVMT9J4zTJB0hxLKTVcTaV/O6xlFerQJzLWfFJWZhckwg
8+XNLIStjjoKUqKtKdDW5xSwsWXj80e6lMZM4U66o2PvDbRLqFZIb8iAwnd345wHgYO3k1el58CR
Y9y1AnFGgumKONmznTlHQopt7EWxzlrp9STSs+5V2dbuh2noaO+fhAqMQsjUimV5XsYFtqCF4ar1
6FrusL6MDaMafofv9x/WAL992n+jH/TqRIMkXWEcaiI+4mhZq/JESkxBEDT4L/zWiNxuJ6Mn+oOQ
bNdF2HzLHKiDSwyYbrrvEfK+iTZwoNpg58jBG8VpTJrOC8mvEh7q9qS2SACirW2VJTRjRVmbfc/I
/0RMs2/DEueGmExSs/oHX47SSm/RQCqww7+qb2GIq7UfZ1jY7bCbIcWxLala1sr7AHyrlBurZO4T
TT0lUmoUowOEvUMiZiZMv5it1sQIiYjZUy+x2mFbiVhImNxduJWPPRs40yFz/W2FqxFnspTklkns
BMOOisSc7cbUHF6tXWpRknpYMrH1oBou2GWw+U2d9YSLMZ+J12q7VX8+sTasKQGse67WQDBFeDd1
de5/wtWKvI6TrawAA4vUGsEa6HF6LJPeMFDZh6XFUzq5jkcVPAtqNwR/ZlasZUWYb5tGYs0JyLwk
U0gcNAYIqzxHrlNREjUOJ37rApsnwY1SlxBWD5Op7rcFsa4c9ug5lC6lCZTNkQekmmDbOcNuXrjS
Ps0CvnsKCIRcn7TroU/at5ic8WECLyzm0kAoN9c/RMW2TpZugIPcniyuiCtqEjXY+Jn0aOdyXGU1
q40zTr3/daZt1B59pwia67QtNNsiqoutlmpUsJUsJPVuz2hsG3+03ydrMMio5srWE/7o+C4Lmz43
SgmwbIHWsr5hDTdbifQD7vGHetul/trBiHLgOZYtjcZx70fzdvW2TCweJLaWRdSSBgXZ672aSJ3F
kIV9hSuYBgtS5Pk/T2LtmEK7ScmVijRoMj6xrUcfjlZpoxOsIOpj4oIQVFAHPHr1knifqt4Ge/r5
GtkwbfuF4980PoddsnDHEn883tGEgyx9lyYtNUTQlViKJPqsS6yMynOm/LSeL4gm8bHZgIbPXWGZ
toFPfT/pPLtQotmKCjEWOSX4jF6YTTH0OwZLDV5nL/t8Fj1ux/SbqVJSJ9mqeY2XVe+d6SsPOryn
gUqyz7WPTSXXAwlpmwdS9oJb1SVFJlls7jZFOtR7AF5Ep/ELiXa3Qs3G6elT3tnbAJPJlKPU7ZwA
w9s4/bm7ZlqnbJr0milU98gSqQJ92W/15uhv4zGpClTl2JOlHLWTNUCvuOfvt9+mKunxRanCgO3S
hv/IHpZlcDIAVP0p3Yp5qbar/Tk9ypFeyHM1zS0vtR9Y+OpruUidftHhnObEmyCfQVhbd4yFap9D
U2aeuTBzeeFV40TNTU2UvR7jtBpCm/7eWNeSoharFt7tZOma72qg8upnoXS+gRUI7nHy0C1HvjSI
8v5V9zjII4Yo6WGyuJjZldfubI8llmOewzirEfDyZAvlcWITNsoYppEbUV5y8OQ9j8ZbzZWcoUZd
YcVvFkxgHdmVrzqzFx5K8rPyGVKhqTWGNuy523xBymIOf52Iw7XBruS4pKng9AXbVPKnlDMLDkCW
ZS1vSAHQsggMZsReZiQfhLHO+nSwzmg/5fQMUUhOFvY5Ns/fyqLt0B34tJg3ZT7SKdpQUb8V8ilm
xfo5GZItm28zEaNcX0Lc3/Z5j0aEGiXyUPDz1LcVd7U7zrwXm2cRwb6cHxhOvsfXA+0l67ZUKtZk
/6wCD3udQwMDn4rGDm08HUwJ//zt59RrdLWVVpVVb+xl4jGroSM5UA/bwGjmDT/CzdpsQxJJ3Nzc
CXdZmo4Hsm4nbi8igRP2kh1sU5zTcqpufNI1No+xuUhPCbT16YEAz3W4CKfFrmCOOpwp2Nhgtacc
Akc4MEdMzVs+JnJHHIhORddslaiDJRDrzPzz1LiUKW7WFx125ixSFPyTj/nKzOp8oFW5nQJ/Hiyq
hB46GMAKlQw+cOcj496NIZFal64OCwY6hyTB6J+zpuGV5va0XfrULOyEGMFMyTgerAVWyU2gAEf4
RVgL6z0BCduCNfIascmhJ5yTEuZb+bDSGcgQs7zKFjZudDA/V44IGRnPsLbLbVT+GTX6bzAjJGbI
PGjoBJ79O8CKLyI+n1E1f12ScTtnbozlzIst15Dbvhumnvv9l6/8HVUDpsJHxMOyAYt9HBScX2Eq
zBabUIz++NXz561783NoVCF0xn+7u39+VWCH1LhYpTiA57+rhp0MI0ANOvEVy+htfWp9V+L+tLBY
s3b9+Un+QAN/hd+2PCPpEecjCRH6ve8yCBuGfVXKr4usJw4yU1Y7jERvdDOmYdaj4K1xRmpZNKbG
9ZAuT7rqsG5RI/ySW1CIrbMRceTd1p6fK/NfvY+mT7cjApLJgT0BEubMn/58+f94VBJYmMLWFviR
4Gez/fxvtjIL5pU4qwbe65gjQIHQKfrtWMjmyhHqz1/1jzEnAYYjWkF0grAb+h3vpozKHTh56hUj
G4noOjFhMb/Ya7BNET9J538dcr+3UGxeDJRmB3kKCPs/knr6bpBhCn7/qtxsW6PGhcl2P+Ws7I+p
Q2qZiZOIep9iwvDn7whgRH+3mYl5F3++998fM11TDyvOravKdMOs5NfHPMO6wNErlV/AJDg6wmoF
pQobwl3+zazn96fseFJwtzDG+TbAsd/Aa1RHXShtAljxoQvwkFHVdjTPC05qZ505W9X451tDk/wL
/Ox4tMFCmyavR4cP+OjXW8NJYWUxMf2XvqFPlB16IsxZ5lgUDe816btqsRGW4LKKo1cJZcgc/nwB
m5b61yvwGcS4BHpBgDTak7+vLAgIKlsFzZcuExjPHuhlrSUewk0W4SL6o2zRfbaVxr4LmxEJy09Q
3PLGDfKqfQgX2cX88+HUBabw4FWe9b+5O5Plto0tDL+KK3uwMA+Lm4VIy7IteYglOfaGRYs0AWIi
MXF4+vs1ADoEKEu5bi9Ql0lVKpbcRB90n/n/z55bnDJOj2jhALYYk5CH29TNJ65RKC7MflpYoK2d
rSWMZbUvU2in/KnKxb8A/y3yr4VTkjzSttkOSGEVkqJ76eLM68XrgNIyTSZpqAjfKq+AIO3HSqY7
RDE581N4Z/Y6wLdxckOYeJq61jyW0yToc1x7tCZTpoTTtHKL2uPTNeEsT1cxKMgLlSkByN9drjIy
k3q1Y74AEMWQtOzT4j87cI6pQwRpwcLDnIuzo10SWfg0x+y/pP7GwGddrgsRAnmHQngAbcr66a8U
t+VU5QpV69U1GoYAuk5/UhOFsn2xyd3tF29pixxjGUDNfENrlx4q79QcJBFDBCJQeevLHQz9vAjG
HYmnefox+js3DBgw0Zy2x7YpvPcKL4m9Sba8S/9LmJL+fBPEAFXu9HCrZ9d6Xjwzi7B/yA2cM+Z5
u6YNpglKjd4hpxFpGfjrPP9abdaQc1grRxwLBusIz+rpfem9K83qdPRDqcM4POyCofY2tgQNFAFR
0e+SvKDhb0r6sqBpmzQqkW6w2mIdLih4x/zHIWHDudxZhndPsGYxb1YAQkjBEPKI+v16a0T4odrB
FI56APni376DEnhgapMv0lo7RaQB3MJOuYSVa4s0cRhTHbmtmPXG5pTQwhYtl4xMQq1UsdDXBATh
bvOa9r1gH10yDmZpPkOa05M3MvAI4VTuqekY5xVTi3lYXmyXu7syXgnLPE0pVQAC26ZEzk/L2+id
Z/FOUV42DRc2ZhEm+a4KpTuUnKpmTm9dM62/q7RInUIuIFz9ElWPCmpq7xFNOkgBzJ3Ikrb/l1Vg
JwS/popwLdMR+UxiwTWaTo/zKRkFJVyVyuE656rC2QABcrh9tTdKAqaXwDwIj4MDSq26bAt/VItE
EUmJVjp35+CqB35WpbF44QdrxbcodXUcwJD44kojA0o7n+WLN7nS8Fpgpa9Q/OmkyAKRWG5LaNxI
zu6Kmgd2bzoly8HAKY0ezfQZe+t2Xx+UGyaVfLiOGHWKLbTU3hHesIPKVdfTh6gynL9XGZ15lzrl
0Ss7dNcmOX4YYgBIeG/3oOWmk7UJs16sh9F9tQzUCgBrmVA0hZjZU/ZufmH7xeZuSvyaM/Umr/wx
DGv6FYDhjzGltoeKETbgTzMF+CK1HPt9ZU3Ttz683jdYJF8QL/hVOFHylfH5QB25esP855UFHa2n
mkx0tsDjH5SC4CDa+dtx7mUfTKxSeAnfqXHj7LMKwMB+85KaeHTvU8OH6k+nSrBaF6Tz0nBLCa/Q
oq90TVhv9zuaA+F+3KjaxFhnzq2OfZ6tfaCxF9PM9klhLPP8Fc35ye3WMcr7wDDgYHdVxUzoybTW
X8KS4WZw62af4ETNcYum5RXUz6tLygR7wThEcXm823qMnAHeWjENGRj41oPLyvVXq88l0zbJmk/L
kK7gLL090Nw+wf1UGLujKOZYtdWPZrFXv0FTn39ltpF555dWOfZ3dgyBXB68pMU2eIaXqqusORCU
lVFmFq6CGIrbb6dJSf84G5BFc97X7oOnMwztpR3VtJyZat89faO7F7r5ModGOWHm8eH6Hsn0YOLa
wYA4t1Unpkdop95qCfnViziGKs2ElxymoDT+SImQBuCnv/vs5NfbpFeHkg1KvB+PlFbupaGZxfMN
MO01YwfWzD2LDbpunzET9Ur/mOF6l4y/pPEAYjEMcj+I3IH51it6ZebwsnNnDB1zAR0+c/UmOz9y
/kp0ZnYzN1FZX6iR5a0nRgVG9BVTte3JLipo+6JZz36f2Zn3JlGArmNvoakgr1jcxzHOi14kEJvq
hWZ+ZNRo8j0uDfc6IT37sdL3+mdvRZx6oaWauh4vw+V7g9mB8N06sU32JqQWp209EmuZt5+DYSko
JZTZpba01JnKLJ7xgff3jC/Ua8JDJMINwA1CLgY2uu8SaPCJ7UzGfc/hP0P4dNz6r4x0FV3tDrtZ
Qo/wF0PxdpNSX1L02DCh9cpM9lYyefoIWEK7dd6MI5o1RT8IXKGY8Z5B0cJpTPnAd+bLksIB6TSw
tTsXAD8TMyA0m1RmvLty4gLMeqCsY6o9aXyVkre6qdY2nGyRs1TeH7SleQU6j8RZNvW+xnS5W+Ms
VG6CfeJc72EjTIzYuCUHGr1PFV4ajdo0/Y8PxY6yC0DW6dhZe7Tb6wTfl7TNf9/bq+Cd4ayDV4x6
g6cYdpv3YJmiYpJO85I+fL+8g5Yz/KgkLgbC3mnbSwO2DlAPDJa63Uaez8jIjcoGAHJ5YOCXlACc
1WZFIQSb+Mm0FPc68PfmZ42sNryjYQgk6GnhCtn1ZQuhLT6oTTTr6OL+nUTMJSlh3rsznW8C03qn
bIzV/TqA+2ES0vf8TtsSSzzzjT1GPU6VI5oxCXE03aAFr8+/CmFplMWYzgXD8sw3pM2U+GJa7pW3
JCrBpkGIgKa3ltl8bajRPcCv4joIPPWjUnnG5TO7Pz9aoucdkCG8R3Ti9psBM6jPc3eZJIvljgID
cXs6/ZpmB7+awAtgXWygJSHDEadTACsWucLJyrchCaUddkKexPPGFDyZv5ClNlTWRVSJ1C8p9ETJ
/RuAmvnVxjB27+zSZ9ib5SzNC1AyOswfDFQE9rJW4xLkhpuO3fhgrV8piOVyFRbKjWdrFb+wdZTr
ekwofO6YM/DB68vlFus9Bj0SXseUefEoDUZbAyWJElpKgDa/rCh63lsVoSm+SP6p0CHw8OMIFGrm
0C7DSaRcNLbJ+n0wvCCh5EpHHaDnHXUlWL4jWJzpfbjZrr2coWABeMMx8ku11zSnbLNXqr3UPwNu
Dv4uExhmzID5xfDorADVP/12zvUPJ6Whw2Qss3OW1zN0KqHhbhsuXJv8AJyw3uobXR57qoa8MmIq
Z37IBT9EonzbQxAKf5NdrePnHqPbqV0fWGax4zZDWeyZ5Aa6d4ROqTzOGa25mMb2vgRszdxW+8A0
jusgsguwBZV3CwizvIRCbPpy7U13X3w3Y1AIY3G022dk8siFBdJGbhnVQa9lv2P3EJfbKt2Fq8XS
Ue1PG1vL/9IjsHsOid232MXyHfxBxZu1mcSvo52h3RSJgyGDM3P3IXB8l4bkZFsBDC2N73TOb6wL
F6rGT8885ZnLAOMr7fNccXqmCSp7IqtiMEnexiwXZL03yzs8C9i2yCTCupGDztXtKqSmlB9smMEy
K/3uH1QHojLIMLavYPzO7y0vWl6r8F/eAfItqZBgBS6zVRYh7uXKGYMzh4S7fur/G5xFuxExb+xl
DXn4WC6y/V+LHGuUH6EI4qcf0iApbuG0KYJi/7/+0tMLtWCL2/168Z8/HtIyKcQTwIbWm3eGHekA
N+pHqh/lqRUiErNFOWdpw4NykDCSGOuPF1HKHKLmzxXPG6lkwQnlcdTEh3CfbzqRzc92//TGGjE+
/TudR5/N4yCZMLgvCx6KUxAKXam68e+231vjn+2bKhNLUGoUoJghwYcFT6XgOBAoUoBw6HysP1yw
YUmB55YVgqGPxIQX1Bwt3o8IwbVHEEiKlD/YjvozNCHQS4Ux+TcX4acngYsgODI5Uu15pyzQOQkW
swRdSj6a28iAUHFgJ8E7Ix/9iTb4uRDMUR1+EgU2m+TSnwpB07QRJ4XcPfgD8WmkPiClAGAB31Pu
JLgj8ieOqwE86+weZQCigHQb7kn9aZTvgHbPnAfUuPTuKbdZEMnWb1i84s4RUK2RyAYadqN2BrR7
CJ+5tHK7d0a6Zdrk5ltV2N+95o1sYI04yQ03evOFAxICM0ClVaGJUSQDQI98c84xeqdHwAPVCdzY
sizYbsVncKoQBGFjqBu2+x++2rlj9FNVaGojS2T/yLE3m+ydBKCtjIGlhKkPbvfUlUTuUOoi6O7I
IglO6qBnB11evgtUC9RbI5fBqQH6EUQ5WWr7uERkQXVmdrQuT88QugbAZsJDAMUDlQJ9CwJuLSUF
cQdQdbC2NNZe5VR1FIE3wm8WIhqqItBMHl9WCuYIg882jyq/pw41zRzZcG4xSaS5dQOyBoYNSkly
/4bLXdCp1EM8X3/6d0HFJALaJdE40LsAvaMrewoMdcT0YkIEMZWpcwnE0EvROMYwmfozOK+QTJr0
ISBQpv1KM3EMm132LoHrjfga2wC03/x8cI4R5RWR+JRSiIZBaEDNCnjvj6N+ehZckU7AJhAnNVJo
vPEBKQRekivrGxAq4x9TomyPgvC6O1KwR/hFVJC81nUa4I2gBiN5Fkxm2lLNgajCfPQseGKYh6pS
92h/PryzwLQw6VjBxR0UdSYyZPWn5yZ7LsaT9Bo5xuZGNGIf0I2gU6l14X89WDCYs8IwFNgfW0eo
5yiRQRN8GxaNX42UBucoUH22Zc8CNwKCOB1qmDZ10LOUjjXCHSHTfMwuDfBGYCol9YLhCKeZfhHR
qtxRixZqkWtiQnFTfwanFmn8lU8hauRJRbPh0UT2FYI3osFY6IvWm2zc0wEpBJofzviw/tdEqmlx
4UWm9ETtnZ4F2xvBuESllY6zYZ4F0ZUrbSJxGgkLPMto3aWeWnQInGi9BkrQCMEb3I3A0fNkM6om
6TRRYCeAarZ5rhfo8MedEk6V+AxOLeoq3GCSahHjQN6UjAl7fcxRgBAOViOqTK1jNiCFAL5F2lsk
iPaEWbB6vrJjj6g+UnTxWkXQyHlIuyduko0YTOH/1O1+rX/UNwrmCK1rkLYcnmOkWSLtJRc2kism
D4Oqay74WcBEUYFiNvmj1nEangagDVZaCoQCcE6B9XncGoiygkPXPDmERkwDlAJwFcmzYFJEpKag
eeSO60/PSab3nHQb0ma8Yv1VQ1IF3NCm2iERKuH/WSCmRKH2MTsA4JPLAPBDIN/Ep4lKhiWFthnm
16VgGiPgdjb8gW2KpHcKsIbg0qg1DzlglC4yGeaIVBpwS7OtL/SkAD5qRE8bLqQ7wFMASExSF5A2
4KAbDliTRuP1MusOSVXyzQAfWvkMTyNSYGjUlMRdcKilAZqi4aI1j924GTVASClQEccwYXB60YTn
VPIskGCHCcHCTWoTab27QN2VHjRs44ClgEKTlQIJds47hYQ2R9Jzl6ntjmg7AJ45PIVAApB3Juco
ohDouSSrXJu+2vidpg08ckvoQxUGqR9XhS8ckHHkgJrShwCFwBum4tjusqcWm0MgoKatJzm4swBg
TEAc5M4C75rAUBUFpfrTUwgOZVmyaK55bNQaXB+KLrpKJaVACwI8Abp3jAlEX8/pjRCOkkbWXTQl
1p/mCg7pRhA/NzlOCROJowTVEw0Ij1dZhInEBOFUtwIf0v5NSJElTwEVR4Ah4IdOmtFPT0Hdl+pQ
g9ftwblIePhtVkPq/asgQ/mnrwToU0K8IMBb32lwSsCwbQGzllKFZFBBzZFGpkO9+XSVAM0HFFyI
GGEmOqrKgZlFG8YkWSlQXiM5rIP4aYTQU4V0YuEbaaaJ83CU0r+Vwr/QFz+QL2M/iOY15iVY5I+h
Xn72C0fQx/nPW8CHGC2iQ9TS+UUBgWm+e1HjbMT//9lp26z9n5MfHv2h+nvav95u8PyrO9913NXx
D6+CRTbLHnxo1wTEp33Md7MY5AxTUb7N4tkpIgU1zP3850n+80fnOU/e/zMLPz5u5cf2f3HdLACv
133gGjIg/cBZCIfxLD9uvZ4QU7chy648nkXB9zRLgs5TN33e0munUZrN5unpUzf98/Irg4p8KIKH
sugsXjclyy4+WUSz7SxbnK7cwF+kV24xVi/S7y+Y5l3G37pib6AVst9yidSDeed9tv3Ksiu/WqTZ
svvIbSuw7MpXSDwITiUOJ6QAzMku/Ho+8zsHsO1XlV43ioIkDbo3sukClF46mQeznhZpesqkV063
3WMBEwE2U3bZt+e6qel7kl6YBcqHcH98xFrtiaj0+AcNePNXTMB1Wgb5mZibLlbZx76ZBUlHe7T9
DvLrZvtolsyPu6+NeVM5lV86z2cPfpkviqJzptvCtPT6wQNUcrMutLap/MsvjS1gBmDnZOtNSVV+
7TwP+JdJ4R2hNxXL37F6ysjK3tKiDCi9dJoUPR2ia3VpTXbld4tvWX9YXYuEkF+6mnXtFhG3KIfJ
L7x9cTWL17kfdM0664tC0+9Y/80iyxcdTdX29/yOxW8Wu+ChY8ZYXBSHfsfiX9IsPK5Uq5SmUVF6
6TQr/BfjWZZiKbuXk0SLdvzGX1fh7+ovmMzC/t1vKiayz//eD7oSb0oQ0suGER5JN6qB+UoktqWX
zhbLPntBXTCQXfjDgmm0+6ia9cKElh9Advm//HS+ePE6P7NtTXZTdvlPafmTg9gCFn7PF5wfRLE8
GQTZ5W+R/gI6t45L0fZUy6+960aVbYOq7Lp3xcw/7lzoFFo1RYpSdtn7RRZj2Y4L1Ss3yT/plQMi
m97xbmsMskt/nmF3mFbVvZptGUd68UVevLh/7OEbXJr0+kH+kDJdo+O5tRlH6bX3KcQjy87bbLJ4
T6/8WKbpR4nuPP905EN57K91k2viNx6ixSz7878AAAD//w==</cx:binary>
              </cx:geoCache>
            </cx:geography>
          </cx:layoutPr>
          <cx:valueColors>
            <cx:minColor>
              <a:schemeClr val="accent1">
                <a:lumMod val="75000"/>
              </a:schemeClr>
            </cx:minColor>
            <cx:midColor>
              <a:schemeClr val="accent4">
                <a:lumMod val="40000"/>
                <a:lumOff val="60000"/>
              </a:schemeClr>
            </cx:midColor>
            <cx:maxColor>
              <a:schemeClr val="accent1">
                <a:lumMod val="40000"/>
                <a:lumOff val="60000"/>
              </a:schemeClr>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sz="1000">
              <a:solidFill>
                <a:schemeClr val="tx1"/>
              </a:solidFill>
            </a:defRPr>
          </a:pPr>
          <a:endParaRPr lang="en-US" sz="10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emf"/><Relationship Id="rId3" Type="http://schemas.openxmlformats.org/officeDocument/2006/relationships/image" Target="../media/image2.emf"/><Relationship Id="rId7" Type="http://schemas.openxmlformats.org/officeDocument/2006/relationships/image" Target="../media/image3.emf"/><Relationship Id="rId12" Type="http://schemas.openxmlformats.org/officeDocument/2006/relationships/chart" Target="../charts/chart16.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4.xml"/><Relationship Id="rId5" Type="http://schemas.openxmlformats.org/officeDocument/2006/relationships/chart" Target="../charts/chart12.xml"/><Relationship Id="rId15" Type="http://schemas.openxmlformats.org/officeDocument/2006/relationships/image" Target="../media/image6.emf"/><Relationship Id="rId10" Type="http://schemas.openxmlformats.org/officeDocument/2006/relationships/chart" Target="../charts/chart15.xml"/><Relationship Id="rId4" Type="http://schemas.openxmlformats.org/officeDocument/2006/relationships/chart" Target="../charts/chart11.xml"/><Relationship Id="rId9" Type="http://schemas.microsoft.com/office/2014/relationships/chartEx" Target="../charts/chartEx3.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485775</xdr:colOff>
      <xdr:row>2</xdr:row>
      <xdr:rowOff>147637</xdr:rowOff>
    </xdr:from>
    <xdr:to>
      <xdr:col>11</xdr:col>
      <xdr:colOff>180975</xdr:colOff>
      <xdr:row>17</xdr:row>
      <xdr:rowOff>33337</xdr:rowOff>
    </xdr:to>
    <xdr:graphicFrame macro="">
      <xdr:nvGraphicFramePr>
        <xdr:cNvPr id="2" name="Chart 1">
          <a:extLst>
            <a:ext uri="{FF2B5EF4-FFF2-40B4-BE49-F238E27FC236}">
              <a16:creationId xmlns:a16="http://schemas.microsoft.com/office/drawing/2014/main" id="{B5854871-1FC5-4F97-8624-C7796264D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9525</xdr:colOff>
      <xdr:row>20</xdr:row>
      <xdr:rowOff>38100</xdr:rowOff>
    </xdr:from>
    <xdr:to>
      <xdr:col>13</xdr:col>
      <xdr:colOff>9525</xdr:colOff>
      <xdr:row>33</xdr:row>
      <xdr:rowOff>85725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F7BD3A4A-729A-4C16-A467-B766FA82E88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800850" y="3848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542925</xdr:colOff>
      <xdr:row>20</xdr:row>
      <xdr:rowOff>28575</xdr:rowOff>
    </xdr:from>
    <xdr:to>
      <xdr:col>16</xdr:col>
      <xdr:colOff>542925</xdr:colOff>
      <xdr:row>33</xdr:row>
      <xdr:rowOff>76200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CB5C11F-70BD-416B-A478-310D8EA9F5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63050" y="383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495300</xdr:colOff>
      <xdr:row>19</xdr:row>
      <xdr:rowOff>171450</xdr:rowOff>
    </xdr:from>
    <xdr:to>
      <xdr:col>20</xdr:col>
      <xdr:colOff>495300</xdr:colOff>
      <xdr:row>33</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CBDD2B4B-09D4-4740-8E50-8C80FCD56C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553825" y="3790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504825</xdr:colOff>
      <xdr:row>0</xdr:row>
      <xdr:rowOff>138112</xdr:rowOff>
    </xdr:from>
    <xdr:to>
      <xdr:col>13</xdr:col>
      <xdr:colOff>200025</xdr:colOff>
      <xdr:row>15</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29F2424-84F9-425B-977C-01628B2519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3475" y="1381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361950</xdr:colOff>
      <xdr:row>0</xdr:row>
      <xdr:rowOff>33337</xdr:rowOff>
    </xdr:from>
    <xdr:to>
      <xdr:col>10</xdr:col>
      <xdr:colOff>57150</xdr:colOff>
      <xdr:row>14</xdr:row>
      <xdr:rowOff>109537</xdr:rowOff>
    </xdr:to>
    <xdr:graphicFrame macro="">
      <xdr:nvGraphicFramePr>
        <xdr:cNvPr id="2" name="Chart 1">
          <a:extLst>
            <a:ext uri="{FF2B5EF4-FFF2-40B4-BE49-F238E27FC236}">
              <a16:creationId xmlns:a16="http://schemas.microsoft.com/office/drawing/2014/main" id="{949ACAA0-766D-4F6E-852A-652F84293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442912</xdr:colOff>
      <xdr:row>8</xdr:row>
      <xdr:rowOff>109537</xdr:rowOff>
    </xdr:from>
    <xdr:to>
      <xdr:col>15</xdr:col>
      <xdr:colOff>138112</xdr:colOff>
      <xdr:row>22</xdr:row>
      <xdr:rowOff>185737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53BE854-A59E-465B-BF57-2B71F2DE85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5112" y="16335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495300</xdr:colOff>
      <xdr:row>9</xdr:row>
      <xdr:rowOff>38100</xdr:rowOff>
    </xdr:from>
    <xdr:to>
      <xdr:col>18</xdr:col>
      <xdr:colOff>495300</xdr:colOff>
      <xdr:row>22</xdr:row>
      <xdr:rowOff>85725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7ACE34E-E912-4887-909B-2EE8A60DCCB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544300" y="1752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514350</xdr:colOff>
      <xdr:row>0</xdr:row>
      <xdr:rowOff>23812</xdr:rowOff>
    </xdr:from>
    <xdr:to>
      <xdr:col>11</xdr:col>
      <xdr:colOff>209550</xdr:colOff>
      <xdr:row>14</xdr:row>
      <xdr:rowOff>100012</xdr:rowOff>
    </xdr:to>
    <xdr:graphicFrame macro="">
      <xdr:nvGraphicFramePr>
        <xdr:cNvPr id="3" name="Chart 2">
          <a:extLst>
            <a:ext uri="{FF2B5EF4-FFF2-40B4-BE49-F238E27FC236}">
              <a16:creationId xmlns:a16="http://schemas.microsoft.com/office/drawing/2014/main" id="{9DED9E3E-2CE2-4295-969E-49C1FB7AE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14</xdr:row>
      <xdr:rowOff>176212</xdr:rowOff>
    </xdr:from>
    <xdr:to>
      <xdr:col>1</xdr:col>
      <xdr:colOff>781050</xdr:colOff>
      <xdr:row>18</xdr:row>
      <xdr:rowOff>152400</xdr:rowOff>
    </xdr:to>
    <xdr:graphicFrame macro="">
      <xdr:nvGraphicFramePr>
        <xdr:cNvPr id="2" name="Chart 1">
          <a:extLst>
            <a:ext uri="{FF2B5EF4-FFF2-40B4-BE49-F238E27FC236}">
              <a16:creationId xmlns:a16="http://schemas.microsoft.com/office/drawing/2014/main" id="{1EA93173-D655-45E3-8602-D69DE238D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171450</xdr:colOff>
      <xdr:row>14</xdr:row>
      <xdr:rowOff>128587</xdr:rowOff>
    </xdr:from>
    <xdr:to>
      <xdr:col>4</xdr:col>
      <xdr:colOff>695325</xdr:colOff>
      <xdr:row>17</xdr:row>
      <xdr:rowOff>180975</xdr:rowOff>
    </xdr:to>
    <xdr:graphicFrame macro="">
      <xdr:nvGraphicFramePr>
        <xdr:cNvPr id="3" name="Chart 2">
          <a:extLst>
            <a:ext uri="{FF2B5EF4-FFF2-40B4-BE49-F238E27FC236}">
              <a16:creationId xmlns:a16="http://schemas.microsoft.com/office/drawing/2014/main" id="{6D9D0C8B-90CD-4433-8F76-5E02DEF25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38100</xdr:colOff>
      <xdr:row>14</xdr:row>
      <xdr:rowOff>157162</xdr:rowOff>
    </xdr:from>
    <xdr:to>
      <xdr:col>7</xdr:col>
      <xdr:colOff>838200</xdr:colOff>
      <xdr:row>19</xdr:row>
      <xdr:rowOff>19050</xdr:rowOff>
    </xdr:to>
    <xdr:graphicFrame macro="">
      <xdr:nvGraphicFramePr>
        <xdr:cNvPr id="4" name="Chart 3">
          <a:extLst>
            <a:ext uri="{FF2B5EF4-FFF2-40B4-BE49-F238E27FC236}">
              <a16:creationId xmlns:a16="http://schemas.microsoft.com/office/drawing/2014/main" id="{07B94122-D48D-49BB-B4AF-C5C582312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133350</xdr:colOff>
      <xdr:row>15</xdr:row>
      <xdr:rowOff>42862</xdr:rowOff>
    </xdr:from>
    <xdr:to>
      <xdr:col>10</xdr:col>
      <xdr:colOff>1028700</xdr:colOff>
      <xdr:row>18</xdr:row>
      <xdr:rowOff>180975</xdr:rowOff>
    </xdr:to>
    <xdr:graphicFrame macro="">
      <xdr:nvGraphicFramePr>
        <xdr:cNvPr id="5" name="Chart 4">
          <a:extLst>
            <a:ext uri="{FF2B5EF4-FFF2-40B4-BE49-F238E27FC236}">
              <a16:creationId xmlns:a16="http://schemas.microsoft.com/office/drawing/2014/main" id="{AC809E42-990B-41D8-A233-63647D2873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157162</xdr:colOff>
      <xdr:row>15</xdr:row>
      <xdr:rowOff>100012</xdr:rowOff>
    </xdr:from>
    <xdr:to>
      <xdr:col>13</xdr:col>
      <xdr:colOff>1228725</xdr:colOff>
      <xdr:row>18</xdr:row>
      <xdr:rowOff>28575</xdr:rowOff>
    </xdr:to>
    <xdr:graphicFrame macro="">
      <xdr:nvGraphicFramePr>
        <xdr:cNvPr id="6" name="Chart 5">
          <a:extLst>
            <a:ext uri="{FF2B5EF4-FFF2-40B4-BE49-F238E27FC236}">
              <a16:creationId xmlns:a16="http://schemas.microsoft.com/office/drawing/2014/main" id="{7356E134-4AB4-48F1-B5A2-29EBAB58A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85725</xdr:colOff>
      <xdr:row>3</xdr:row>
      <xdr:rowOff>76200</xdr:rowOff>
    </xdr:from>
    <xdr:to>
      <xdr:col>25</xdr:col>
      <xdr:colOff>9525</xdr:colOff>
      <xdr:row>11</xdr:row>
      <xdr:rowOff>66675</xdr:rowOff>
    </xdr:to>
    <xdr:grpSp>
      <xdr:nvGrpSpPr>
        <xdr:cNvPr id="54" name="Group 53">
          <a:extLst>
            <a:ext uri="{FF2B5EF4-FFF2-40B4-BE49-F238E27FC236}">
              <a16:creationId xmlns:a16="http://schemas.microsoft.com/office/drawing/2014/main" id="{EF978D7C-B0C8-4EB4-B3DD-F59715FB4788}"/>
            </a:ext>
          </a:extLst>
        </xdr:cNvPr>
        <xdr:cNvGrpSpPr/>
      </xdr:nvGrpSpPr>
      <xdr:grpSpPr>
        <a:xfrm>
          <a:off x="85725" y="647700"/>
          <a:ext cx="15163800" cy="1514475"/>
          <a:chOff x="38100" y="628650"/>
          <a:chExt cx="14945032" cy="1524000"/>
        </a:xfrm>
      </xdr:grpSpPr>
      <xdr:grpSp>
        <xdr:nvGrpSpPr>
          <xdr:cNvPr id="30" name="Group 29">
            <a:extLst>
              <a:ext uri="{FF2B5EF4-FFF2-40B4-BE49-F238E27FC236}">
                <a16:creationId xmlns:a16="http://schemas.microsoft.com/office/drawing/2014/main" id="{AFB8F49B-3863-47C0-B07A-418DF98DB5BC}"/>
              </a:ext>
            </a:extLst>
          </xdr:cNvPr>
          <xdr:cNvGrpSpPr/>
        </xdr:nvGrpSpPr>
        <xdr:grpSpPr>
          <a:xfrm>
            <a:off x="12119920" y="638175"/>
            <a:ext cx="2863212" cy="1485900"/>
            <a:chOff x="-24455" y="657225"/>
            <a:chExt cx="2863212" cy="1485900"/>
          </a:xfrm>
        </xdr:grpSpPr>
        <xdr:sp macro="" textlink="">
          <xdr:nvSpPr>
            <xdr:cNvPr id="31" name="Rectangle: Rounded Corners 30">
              <a:extLst>
                <a:ext uri="{FF2B5EF4-FFF2-40B4-BE49-F238E27FC236}">
                  <a16:creationId xmlns:a16="http://schemas.microsoft.com/office/drawing/2014/main" id="{D7218E0C-201F-4DBF-8F52-31BCECA761EF}"/>
                </a:ext>
              </a:extLst>
            </xdr:cNvPr>
            <xdr:cNvSpPr/>
          </xdr:nvSpPr>
          <xdr:spPr>
            <a:xfrm>
              <a:off x="-15068" y="657225"/>
              <a:ext cx="2853520" cy="27622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lumMod val="95000"/>
                      <a:lumOff val="5000"/>
                    </a:schemeClr>
                  </a:solidFill>
                  <a:latin typeface="Adobe Garamond Pro Bold" panose="02020702060506020403" pitchFamily="18" charset="0"/>
                </a:rPr>
                <a:t>Profit</a:t>
              </a:r>
              <a:r>
                <a:rPr lang="en-US" sz="1400" b="1" baseline="0">
                  <a:solidFill>
                    <a:schemeClr val="tx1">
                      <a:lumMod val="95000"/>
                      <a:lumOff val="5000"/>
                    </a:schemeClr>
                  </a:solidFill>
                  <a:latin typeface="Adobe Garamond Pro Bold" panose="02020702060506020403" pitchFamily="18" charset="0"/>
                </a:rPr>
                <a:t> Margin</a:t>
              </a:r>
            </a:p>
          </xdr:txBody>
        </xdr:sp>
        <xdr:sp macro="" textlink="">
          <xdr:nvSpPr>
            <xdr:cNvPr id="32" name="Rectangle: Rounded Corners 31">
              <a:extLst>
                <a:ext uri="{FF2B5EF4-FFF2-40B4-BE49-F238E27FC236}">
                  <a16:creationId xmlns:a16="http://schemas.microsoft.com/office/drawing/2014/main" id="{18B35594-6E3B-4AF6-ADDB-B5859097D35C}"/>
                </a:ext>
              </a:extLst>
            </xdr:cNvPr>
            <xdr:cNvSpPr/>
          </xdr:nvSpPr>
          <xdr:spPr>
            <a:xfrm>
              <a:off x="-24455" y="981075"/>
              <a:ext cx="2863212" cy="11620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21">
          <xdr:nvSpPr>
            <xdr:cNvPr id="33" name="Rectangle: Rounded Corners 32">
              <a:extLst>
                <a:ext uri="{FF2B5EF4-FFF2-40B4-BE49-F238E27FC236}">
                  <a16:creationId xmlns:a16="http://schemas.microsoft.com/office/drawing/2014/main" id="{543D8E02-14DC-452A-95EE-572692D1A8E9}"/>
                </a:ext>
              </a:extLst>
            </xdr:cNvPr>
            <xdr:cNvSpPr/>
          </xdr:nvSpPr>
          <xdr:spPr>
            <a:xfrm>
              <a:off x="247650" y="1038225"/>
              <a:ext cx="2371725"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2E4FA7-7A96-4F3E-B262-0D127CE3B33C}" type="TxLink">
                <a:rPr lang="en-US" sz="1600" b="1" i="0" u="none" strike="noStrike">
                  <a:solidFill>
                    <a:srgbClr val="000000"/>
                  </a:solidFill>
                  <a:latin typeface="Calibri"/>
                  <a:cs typeface="Calibri"/>
                </a:rPr>
                <a:pPr algn="ctr"/>
                <a:t>12.47%</a:t>
              </a:fld>
              <a:endParaRPr lang="en-US" sz="1600" b="1"/>
            </a:p>
          </xdr:txBody>
        </xdr:sp>
        <xdr:sp macro="" textlink="">
          <xdr:nvSpPr>
            <xdr:cNvPr id="35" name="Rectangle: Rounded Corners 34">
              <a:extLst>
                <a:ext uri="{FF2B5EF4-FFF2-40B4-BE49-F238E27FC236}">
                  <a16:creationId xmlns:a16="http://schemas.microsoft.com/office/drawing/2014/main" id="{7B0D6D6B-BEB9-4E4C-9992-421F4A443ACD}"/>
                </a:ext>
              </a:extLst>
            </xdr:cNvPr>
            <xdr:cNvSpPr/>
          </xdr:nvSpPr>
          <xdr:spPr>
            <a:xfrm>
              <a:off x="257176" y="1800225"/>
              <a:ext cx="2362200"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rgbClr val="000000"/>
                  </a:solidFill>
                  <a:latin typeface="Calibri"/>
                  <a:cs typeface="Calibri"/>
                </a:rPr>
                <a:t>YO</a:t>
              </a:r>
              <a:r>
                <a:rPr lang="en-US" sz="1200" b="1" i="0" u="none" strike="noStrike" baseline="0">
                  <a:solidFill>
                    <a:srgbClr val="000000"/>
                  </a:solidFill>
                  <a:latin typeface="Calibri"/>
                  <a:cs typeface="Calibri"/>
                </a:rPr>
                <a:t>Y GROWTH</a:t>
              </a:r>
              <a:endParaRPr lang="en-US" sz="1200" b="1" i="0" u="none" strike="noStrike">
                <a:solidFill>
                  <a:srgbClr val="000000"/>
                </a:solidFill>
                <a:latin typeface="Calibri"/>
                <a:cs typeface="Calibri"/>
              </a:endParaRPr>
            </a:p>
          </xdr:txBody>
        </xdr:sp>
      </xdr:grpSp>
      <xdr:grpSp>
        <xdr:nvGrpSpPr>
          <xdr:cNvPr id="24" name="Group 23">
            <a:extLst>
              <a:ext uri="{FF2B5EF4-FFF2-40B4-BE49-F238E27FC236}">
                <a16:creationId xmlns:a16="http://schemas.microsoft.com/office/drawing/2014/main" id="{D06534E1-1758-41B2-9224-47F13C594E83}"/>
              </a:ext>
            </a:extLst>
          </xdr:cNvPr>
          <xdr:cNvGrpSpPr/>
        </xdr:nvGrpSpPr>
        <xdr:grpSpPr>
          <a:xfrm>
            <a:off x="9144000" y="628650"/>
            <a:ext cx="2800657" cy="1485900"/>
            <a:chOff x="38100" y="657225"/>
            <a:chExt cx="2800657" cy="1485900"/>
          </a:xfrm>
        </xdr:grpSpPr>
        <xdr:sp macro="" textlink="">
          <xdr:nvSpPr>
            <xdr:cNvPr id="25" name="Rectangle: Rounded Corners 24">
              <a:extLst>
                <a:ext uri="{FF2B5EF4-FFF2-40B4-BE49-F238E27FC236}">
                  <a16:creationId xmlns:a16="http://schemas.microsoft.com/office/drawing/2014/main" id="{48A40959-F9F6-4525-B8E1-3FE1F4F07E38}"/>
                </a:ext>
              </a:extLst>
            </xdr:cNvPr>
            <xdr:cNvSpPr/>
          </xdr:nvSpPr>
          <xdr:spPr>
            <a:xfrm>
              <a:off x="57150" y="657225"/>
              <a:ext cx="2781301" cy="27622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0">
                  <a:solidFill>
                    <a:schemeClr val="tx1">
                      <a:lumMod val="95000"/>
                      <a:lumOff val="5000"/>
                    </a:schemeClr>
                  </a:solidFill>
                  <a:latin typeface="Adobe Garamond Pro Bold" panose="02020702060506020403" pitchFamily="18" charset="0"/>
                </a:rPr>
                <a:t>Total</a:t>
              </a:r>
              <a:r>
                <a:rPr lang="en-US" sz="1400" b="0" baseline="0">
                  <a:solidFill>
                    <a:schemeClr val="tx1">
                      <a:lumMod val="95000"/>
                      <a:lumOff val="5000"/>
                    </a:schemeClr>
                  </a:solidFill>
                  <a:latin typeface="Adobe Garamond Pro Bold" panose="02020702060506020403" pitchFamily="18" charset="0"/>
                </a:rPr>
                <a:t> </a:t>
              </a:r>
              <a:r>
                <a:rPr lang="en-US" sz="1400" b="0">
                  <a:solidFill>
                    <a:schemeClr val="tx1">
                      <a:lumMod val="95000"/>
                      <a:lumOff val="5000"/>
                    </a:schemeClr>
                  </a:solidFill>
                  <a:latin typeface="Adobe Garamond Pro Bold" panose="02020702060506020403" pitchFamily="18" charset="0"/>
                </a:rPr>
                <a:t>Orders</a:t>
              </a:r>
            </a:p>
          </xdr:txBody>
        </xdr:sp>
        <xdr:sp macro="" textlink="">
          <xdr:nvSpPr>
            <xdr:cNvPr id="26" name="Rectangle: Rounded Corners 25">
              <a:extLst>
                <a:ext uri="{FF2B5EF4-FFF2-40B4-BE49-F238E27FC236}">
                  <a16:creationId xmlns:a16="http://schemas.microsoft.com/office/drawing/2014/main" id="{22E21EFD-6B7B-4A77-A619-9976931FFE99}"/>
                </a:ext>
              </a:extLst>
            </xdr:cNvPr>
            <xdr:cNvSpPr/>
          </xdr:nvSpPr>
          <xdr:spPr>
            <a:xfrm>
              <a:off x="38100" y="981075"/>
              <a:ext cx="2800657" cy="11620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KPI!K21">
          <xdr:nvSpPr>
            <xdr:cNvPr id="27" name="Rectangle: Rounded Corners 26">
              <a:extLst>
                <a:ext uri="{FF2B5EF4-FFF2-40B4-BE49-F238E27FC236}">
                  <a16:creationId xmlns:a16="http://schemas.microsoft.com/office/drawing/2014/main" id="{90F7ABE6-A83F-43EC-BB9C-E401134ADECC}"/>
                </a:ext>
              </a:extLst>
            </xdr:cNvPr>
            <xdr:cNvSpPr/>
          </xdr:nvSpPr>
          <xdr:spPr>
            <a:xfrm>
              <a:off x="247650" y="1038225"/>
              <a:ext cx="2371725"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1050F3A-E7CF-4CF5-B13D-D24330B46BF1}" type="TxLink">
                <a:rPr lang="en-US" sz="1600" b="1" i="0" u="none" strike="noStrike">
                  <a:solidFill>
                    <a:srgbClr val="000000"/>
                  </a:solidFill>
                  <a:latin typeface="Calibri"/>
                  <a:cs typeface="Calibri"/>
                </a:rPr>
                <a:pPr algn="ctr"/>
                <a:t>9994</a:t>
              </a:fld>
              <a:endParaRPr lang="en-US" sz="1600" b="1"/>
            </a:p>
          </xdr:txBody>
        </xdr:sp>
        <xdr:sp macro="" textlink="">
          <xdr:nvSpPr>
            <xdr:cNvPr id="29" name="Rectangle: Rounded Corners 28">
              <a:extLst>
                <a:ext uri="{FF2B5EF4-FFF2-40B4-BE49-F238E27FC236}">
                  <a16:creationId xmlns:a16="http://schemas.microsoft.com/office/drawing/2014/main" id="{58DCC235-FE4C-4A6F-94FA-8FE706E70A4D}"/>
                </a:ext>
              </a:extLst>
            </xdr:cNvPr>
            <xdr:cNvSpPr/>
          </xdr:nvSpPr>
          <xdr:spPr>
            <a:xfrm>
              <a:off x="257176" y="1781175"/>
              <a:ext cx="2362200"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rgbClr val="000000"/>
                  </a:solidFill>
                  <a:latin typeface="Calibri"/>
                  <a:cs typeface="Calibri"/>
                </a:rPr>
                <a:t>YO</a:t>
              </a:r>
              <a:r>
                <a:rPr lang="en-US" sz="1200" b="1" i="0" u="none" strike="noStrike" baseline="0">
                  <a:solidFill>
                    <a:srgbClr val="000000"/>
                  </a:solidFill>
                  <a:latin typeface="Calibri"/>
                  <a:cs typeface="Calibri"/>
                </a:rPr>
                <a:t>Y GROWTH</a:t>
              </a:r>
              <a:endParaRPr lang="en-US" sz="1200" b="1" i="0" u="none" strike="noStrike">
                <a:solidFill>
                  <a:srgbClr val="000000"/>
                </a:solidFill>
                <a:latin typeface="Calibri"/>
                <a:cs typeface="Calibri"/>
              </a:endParaRPr>
            </a:p>
          </xdr:txBody>
        </xdr:sp>
      </xdr:grpSp>
      <xdr:grpSp>
        <xdr:nvGrpSpPr>
          <xdr:cNvPr id="36" name="Group 35">
            <a:extLst>
              <a:ext uri="{FF2B5EF4-FFF2-40B4-BE49-F238E27FC236}">
                <a16:creationId xmlns:a16="http://schemas.microsoft.com/office/drawing/2014/main" id="{D6D8D6F8-9478-4F8A-94D7-40B3DFEFEBD5}"/>
              </a:ext>
            </a:extLst>
          </xdr:cNvPr>
          <xdr:cNvGrpSpPr/>
        </xdr:nvGrpSpPr>
        <xdr:grpSpPr>
          <a:xfrm>
            <a:off x="6096000" y="647700"/>
            <a:ext cx="2857808" cy="1485900"/>
            <a:chOff x="-19050" y="657225"/>
            <a:chExt cx="2857808" cy="1485900"/>
          </a:xfrm>
        </xdr:grpSpPr>
        <xdr:sp macro="" textlink="">
          <xdr:nvSpPr>
            <xdr:cNvPr id="37" name="Rectangle: Rounded Corners 36">
              <a:extLst>
                <a:ext uri="{FF2B5EF4-FFF2-40B4-BE49-F238E27FC236}">
                  <a16:creationId xmlns:a16="http://schemas.microsoft.com/office/drawing/2014/main" id="{D3BF5343-AE37-403F-B52D-9A0A0369D68A}"/>
                </a:ext>
              </a:extLst>
            </xdr:cNvPr>
            <xdr:cNvSpPr/>
          </xdr:nvSpPr>
          <xdr:spPr>
            <a:xfrm>
              <a:off x="0" y="657225"/>
              <a:ext cx="2838451" cy="27622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lumMod val="95000"/>
                      <a:lumOff val="5000"/>
                    </a:schemeClr>
                  </a:solidFill>
                  <a:latin typeface="Adobe Garamond Pro Bold" panose="02020702060506020403" pitchFamily="18" charset="0"/>
                </a:rPr>
                <a:t>Quantity</a:t>
              </a:r>
            </a:p>
          </xdr:txBody>
        </xdr:sp>
        <xdr:sp macro="" textlink="">
          <xdr:nvSpPr>
            <xdr:cNvPr id="38" name="Rectangle: Rounded Corners 37">
              <a:extLst>
                <a:ext uri="{FF2B5EF4-FFF2-40B4-BE49-F238E27FC236}">
                  <a16:creationId xmlns:a16="http://schemas.microsoft.com/office/drawing/2014/main" id="{3DD6B011-1375-43A2-9046-6E0ACAA9BB5B}"/>
                </a:ext>
              </a:extLst>
            </xdr:cNvPr>
            <xdr:cNvSpPr/>
          </xdr:nvSpPr>
          <xdr:spPr>
            <a:xfrm>
              <a:off x="-19050" y="981075"/>
              <a:ext cx="2857808" cy="11620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21">
          <xdr:nvSpPr>
            <xdr:cNvPr id="39" name="Rectangle: Rounded Corners 38">
              <a:extLst>
                <a:ext uri="{FF2B5EF4-FFF2-40B4-BE49-F238E27FC236}">
                  <a16:creationId xmlns:a16="http://schemas.microsoft.com/office/drawing/2014/main" id="{36D474DE-4608-48AA-8565-64487A3B1D33}"/>
                </a:ext>
              </a:extLst>
            </xdr:cNvPr>
            <xdr:cNvSpPr/>
          </xdr:nvSpPr>
          <xdr:spPr>
            <a:xfrm>
              <a:off x="247650" y="1038225"/>
              <a:ext cx="2371725"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85EF67-FBAE-4997-AE02-5C5A271CD810}" type="TxLink">
                <a:rPr lang="en-US" sz="1600" b="1" i="0" u="none" strike="noStrike">
                  <a:solidFill>
                    <a:srgbClr val="000000"/>
                  </a:solidFill>
                  <a:latin typeface="Calibri"/>
                  <a:cs typeface="Calibri"/>
                </a:rPr>
                <a:pPr algn="ctr"/>
                <a:t>37873</a:t>
              </a:fld>
              <a:endParaRPr lang="en-US" sz="1600" b="1"/>
            </a:p>
          </xdr:txBody>
        </xdr:sp>
        <xdr:sp macro="" textlink="">
          <xdr:nvSpPr>
            <xdr:cNvPr id="41" name="Rectangle: Rounded Corners 40">
              <a:extLst>
                <a:ext uri="{FF2B5EF4-FFF2-40B4-BE49-F238E27FC236}">
                  <a16:creationId xmlns:a16="http://schemas.microsoft.com/office/drawing/2014/main" id="{0C6129EE-E40A-45E5-B254-2279D0D4377F}"/>
                </a:ext>
              </a:extLst>
            </xdr:cNvPr>
            <xdr:cNvSpPr/>
          </xdr:nvSpPr>
          <xdr:spPr>
            <a:xfrm>
              <a:off x="257176" y="1800225"/>
              <a:ext cx="2362200"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rgbClr val="000000"/>
                  </a:solidFill>
                  <a:latin typeface="Calibri"/>
                  <a:cs typeface="Calibri"/>
                </a:rPr>
                <a:t>YO</a:t>
              </a:r>
              <a:r>
                <a:rPr lang="en-US" sz="1200" b="1" i="0" u="none" strike="noStrike" baseline="0">
                  <a:solidFill>
                    <a:srgbClr val="000000"/>
                  </a:solidFill>
                  <a:latin typeface="Calibri"/>
                  <a:cs typeface="Calibri"/>
                </a:rPr>
                <a:t>Y GROWTH</a:t>
              </a:r>
              <a:endParaRPr lang="en-US" sz="1200" b="1" i="0" u="none" strike="noStrike">
                <a:solidFill>
                  <a:srgbClr val="000000"/>
                </a:solidFill>
                <a:latin typeface="Calibri"/>
                <a:cs typeface="Calibri"/>
              </a:endParaRPr>
            </a:p>
          </xdr:txBody>
        </xdr:sp>
      </xdr:grpSp>
      <xdr:grpSp>
        <xdr:nvGrpSpPr>
          <xdr:cNvPr id="53" name="Group 52">
            <a:extLst>
              <a:ext uri="{FF2B5EF4-FFF2-40B4-BE49-F238E27FC236}">
                <a16:creationId xmlns:a16="http://schemas.microsoft.com/office/drawing/2014/main" id="{6A131258-3D40-4CF4-BD92-9165B0AF3014}"/>
              </a:ext>
            </a:extLst>
          </xdr:cNvPr>
          <xdr:cNvGrpSpPr/>
        </xdr:nvGrpSpPr>
        <xdr:grpSpPr>
          <a:xfrm>
            <a:off x="3105150" y="657225"/>
            <a:ext cx="2800657" cy="1495425"/>
            <a:chOff x="3105150" y="657225"/>
            <a:chExt cx="2800657" cy="1495425"/>
          </a:xfrm>
        </xdr:grpSpPr>
        <xdr:sp macro="" textlink="">
          <xdr:nvSpPr>
            <xdr:cNvPr id="19" name="Rectangle: Rounded Corners 18">
              <a:extLst>
                <a:ext uri="{FF2B5EF4-FFF2-40B4-BE49-F238E27FC236}">
                  <a16:creationId xmlns:a16="http://schemas.microsoft.com/office/drawing/2014/main" id="{CE4D9A48-FD12-4C91-9E35-2EFB01967EBA}"/>
                </a:ext>
              </a:extLst>
            </xdr:cNvPr>
            <xdr:cNvSpPr/>
          </xdr:nvSpPr>
          <xdr:spPr>
            <a:xfrm>
              <a:off x="3105150" y="657225"/>
              <a:ext cx="2781301" cy="27622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lumMod val="95000"/>
                      <a:lumOff val="5000"/>
                    </a:schemeClr>
                  </a:solidFill>
                  <a:latin typeface="Adobe Garamond Pro Bold" panose="02020702060506020403" pitchFamily="18" charset="0"/>
                </a:rPr>
                <a:t>Total</a:t>
              </a:r>
              <a:r>
                <a:rPr lang="en-US" sz="1400" b="1" baseline="0">
                  <a:solidFill>
                    <a:schemeClr val="tx1">
                      <a:lumMod val="95000"/>
                      <a:lumOff val="5000"/>
                    </a:schemeClr>
                  </a:solidFill>
                  <a:latin typeface="Adobe Garamond Pro Bold" panose="02020702060506020403" pitchFamily="18" charset="0"/>
                </a:rPr>
                <a:t> Profit</a:t>
              </a:r>
              <a:endParaRPr lang="en-US" sz="1400" b="1">
                <a:solidFill>
                  <a:schemeClr val="tx1">
                    <a:lumMod val="95000"/>
                    <a:lumOff val="5000"/>
                  </a:schemeClr>
                </a:solidFill>
                <a:latin typeface="Adobe Garamond Pro Bold" panose="02020702060506020403" pitchFamily="18" charset="0"/>
              </a:endParaRPr>
            </a:p>
          </xdr:txBody>
        </xdr:sp>
        <xdr:sp macro="" textlink="">
          <xdr:nvSpPr>
            <xdr:cNvPr id="20" name="Rectangle: Rounded Corners 19">
              <a:extLst>
                <a:ext uri="{FF2B5EF4-FFF2-40B4-BE49-F238E27FC236}">
                  <a16:creationId xmlns:a16="http://schemas.microsoft.com/office/drawing/2014/main" id="{BD824BB1-79BA-43E5-98A2-77EF7F1700BD}"/>
                </a:ext>
              </a:extLst>
            </xdr:cNvPr>
            <xdr:cNvSpPr/>
          </xdr:nvSpPr>
          <xdr:spPr>
            <a:xfrm>
              <a:off x="3105150" y="990600"/>
              <a:ext cx="2800657" cy="11620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Rounded Corners 22">
              <a:extLst>
                <a:ext uri="{FF2B5EF4-FFF2-40B4-BE49-F238E27FC236}">
                  <a16:creationId xmlns:a16="http://schemas.microsoft.com/office/drawing/2014/main" id="{970EE9C3-125F-4020-A898-14911348190F}"/>
                </a:ext>
              </a:extLst>
            </xdr:cNvPr>
            <xdr:cNvSpPr/>
          </xdr:nvSpPr>
          <xdr:spPr>
            <a:xfrm>
              <a:off x="3305176" y="1800225"/>
              <a:ext cx="2362200"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rgbClr val="000000"/>
                  </a:solidFill>
                  <a:latin typeface="Calibri"/>
                  <a:cs typeface="Calibri"/>
                </a:rPr>
                <a:t>YO</a:t>
              </a:r>
              <a:r>
                <a:rPr lang="en-US" sz="1200" b="1" i="0" u="none" strike="noStrike" baseline="0">
                  <a:solidFill>
                    <a:srgbClr val="000000"/>
                  </a:solidFill>
                  <a:latin typeface="Calibri"/>
                  <a:cs typeface="Calibri"/>
                </a:rPr>
                <a:t>Y GROWTH</a:t>
              </a:r>
              <a:endParaRPr lang="en-US" sz="1200" b="1" i="0" u="none" strike="noStrike">
                <a:solidFill>
                  <a:srgbClr val="000000"/>
                </a:solidFill>
                <a:latin typeface="Calibri"/>
                <a:cs typeface="Calibri"/>
              </a:endParaRPr>
            </a:p>
          </xdr:txBody>
        </xdr:sp>
        <xdr:graphicFrame macro="">
          <xdr:nvGraphicFramePr>
            <xdr:cNvPr id="42" name="Chart 41">
              <a:extLst>
                <a:ext uri="{FF2B5EF4-FFF2-40B4-BE49-F238E27FC236}">
                  <a16:creationId xmlns:a16="http://schemas.microsoft.com/office/drawing/2014/main" id="{5EF7238C-0274-482F-A0BE-53214D4DF5F6}"/>
                </a:ext>
              </a:extLst>
            </xdr:cNvPr>
            <xdr:cNvGraphicFramePr>
              <a:graphicFrameLocks/>
            </xdr:cNvGraphicFramePr>
          </xdr:nvGraphicFramePr>
          <xdr:xfrm>
            <a:off x="3333751" y="1362075"/>
            <a:ext cx="2286000" cy="36195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17" name="Group 16">
            <a:extLst>
              <a:ext uri="{FF2B5EF4-FFF2-40B4-BE49-F238E27FC236}">
                <a16:creationId xmlns:a16="http://schemas.microsoft.com/office/drawing/2014/main" id="{72D9066E-8A14-4419-B9D1-D17E39DD92FE}"/>
              </a:ext>
            </a:extLst>
          </xdr:cNvPr>
          <xdr:cNvGrpSpPr/>
        </xdr:nvGrpSpPr>
        <xdr:grpSpPr>
          <a:xfrm>
            <a:off x="38100" y="657225"/>
            <a:ext cx="2800657" cy="1485900"/>
            <a:chOff x="38100" y="657225"/>
            <a:chExt cx="2800657" cy="1485900"/>
          </a:xfrm>
        </xdr:grpSpPr>
        <xdr:sp macro="" textlink="">
          <xdr:nvSpPr>
            <xdr:cNvPr id="3" name="Rectangle: Rounded Corners 2">
              <a:extLst>
                <a:ext uri="{FF2B5EF4-FFF2-40B4-BE49-F238E27FC236}">
                  <a16:creationId xmlns:a16="http://schemas.microsoft.com/office/drawing/2014/main" id="{1AB563A1-1D01-4AB4-A06B-48DD9E7F47AD}"/>
                </a:ext>
              </a:extLst>
            </xdr:cNvPr>
            <xdr:cNvSpPr/>
          </xdr:nvSpPr>
          <xdr:spPr>
            <a:xfrm>
              <a:off x="57150" y="657225"/>
              <a:ext cx="2781301" cy="27622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lumMod val="95000"/>
                      <a:lumOff val="5000"/>
                    </a:schemeClr>
                  </a:solidFill>
                  <a:latin typeface="Adobe Garamond Pro Bold" panose="02020702060506020403" pitchFamily="18" charset="0"/>
                </a:rPr>
                <a:t>Total</a:t>
              </a:r>
              <a:r>
                <a:rPr lang="en-US" sz="1400" b="1" baseline="0">
                  <a:solidFill>
                    <a:schemeClr val="tx1">
                      <a:lumMod val="95000"/>
                      <a:lumOff val="5000"/>
                    </a:schemeClr>
                  </a:solidFill>
                  <a:latin typeface="Adobe Garamond Pro Bold" panose="02020702060506020403" pitchFamily="18" charset="0"/>
                </a:rPr>
                <a:t> Sales</a:t>
              </a:r>
              <a:endParaRPr lang="en-US" sz="1400" b="1">
                <a:solidFill>
                  <a:schemeClr val="tx1">
                    <a:lumMod val="95000"/>
                    <a:lumOff val="5000"/>
                  </a:schemeClr>
                </a:solidFill>
                <a:latin typeface="Adobe Garamond Pro Bold" panose="02020702060506020403" pitchFamily="18" charset="0"/>
              </a:endParaRPr>
            </a:p>
          </xdr:txBody>
        </xdr:sp>
        <xdr:sp macro="" textlink="">
          <xdr:nvSpPr>
            <xdr:cNvPr id="8" name="Rectangle: Rounded Corners 7">
              <a:extLst>
                <a:ext uri="{FF2B5EF4-FFF2-40B4-BE49-F238E27FC236}">
                  <a16:creationId xmlns:a16="http://schemas.microsoft.com/office/drawing/2014/main" id="{CE9E1809-DFDB-4511-8C1A-2A278E2B606B}"/>
                </a:ext>
              </a:extLst>
            </xdr:cNvPr>
            <xdr:cNvSpPr/>
          </xdr:nvSpPr>
          <xdr:spPr>
            <a:xfrm>
              <a:off x="38100" y="981075"/>
              <a:ext cx="2800657" cy="11620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21">
          <xdr:nvSpPr>
            <xdr:cNvPr id="12" name="Rectangle: Rounded Corners 11">
              <a:extLst>
                <a:ext uri="{FF2B5EF4-FFF2-40B4-BE49-F238E27FC236}">
                  <a16:creationId xmlns:a16="http://schemas.microsoft.com/office/drawing/2014/main" id="{5473CC43-FBAE-4922-8D55-E9473BB84358}"/>
                </a:ext>
              </a:extLst>
            </xdr:cNvPr>
            <xdr:cNvSpPr/>
          </xdr:nvSpPr>
          <xdr:spPr>
            <a:xfrm>
              <a:off x="247650" y="1038225"/>
              <a:ext cx="2371725"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BC71439-4C35-4172-8F3C-697056210C55}" type="TxLink">
                <a:rPr lang="en-US" sz="1600" b="1" i="0" u="none" strike="noStrike">
                  <a:solidFill>
                    <a:srgbClr val="000000"/>
                  </a:solidFill>
                  <a:latin typeface="Calibri"/>
                  <a:cs typeface="Calibri"/>
                </a:rPr>
                <a:pPr algn="ctr"/>
                <a:t> $2,297,200.86 </a:t>
              </a:fld>
              <a:endParaRPr lang="en-US" sz="1600" b="1"/>
            </a:p>
          </xdr:txBody>
        </xdr:sp>
        <xdr:graphicFrame macro="">
          <xdr:nvGraphicFramePr>
            <xdr:cNvPr id="13" name="Chart 12">
              <a:extLst>
                <a:ext uri="{FF2B5EF4-FFF2-40B4-BE49-F238E27FC236}">
                  <a16:creationId xmlns:a16="http://schemas.microsoft.com/office/drawing/2014/main" id="{8B9B24E2-A035-4403-9841-0312985E986A}"/>
                </a:ext>
              </a:extLst>
            </xdr:cNvPr>
            <xdr:cNvGraphicFramePr>
              <a:graphicFrameLocks/>
            </xdr:cNvGraphicFramePr>
          </xdr:nvGraphicFramePr>
          <xdr:xfrm>
            <a:off x="247650" y="1381125"/>
            <a:ext cx="2352675" cy="37147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4" name="Rectangle: Rounded Corners 13">
              <a:extLst>
                <a:ext uri="{FF2B5EF4-FFF2-40B4-BE49-F238E27FC236}">
                  <a16:creationId xmlns:a16="http://schemas.microsoft.com/office/drawing/2014/main" id="{F356028B-A367-4635-B601-C3AF8552A3EF}"/>
                </a:ext>
              </a:extLst>
            </xdr:cNvPr>
            <xdr:cNvSpPr/>
          </xdr:nvSpPr>
          <xdr:spPr>
            <a:xfrm>
              <a:off x="257176" y="1800225"/>
              <a:ext cx="2362200"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rgbClr val="000000"/>
                  </a:solidFill>
                  <a:latin typeface="Calibri"/>
                  <a:cs typeface="Calibri"/>
                </a:rPr>
                <a:t>YO</a:t>
              </a:r>
              <a:r>
                <a:rPr lang="en-US" sz="1200" b="1" i="0" u="none" strike="noStrike" baseline="0">
                  <a:solidFill>
                    <a:srgbClr val="000000"/>
                  </a:solidFill>
                  <a:latin typeface="Calibri"/>
                  <a:cs typeface="Calibri"/>
                </a:rPr>
                <a:t>Y GROWTH</a:t>
              </a:r>
              <a:endParaRPr lang="en-US" sz="1200" b="1" i="0" u="none" strike="noStrike">
                <a:solidFill>
                  <a:srgbClr val="000000"/>
                </a:solidFill>
                <a:latin typeface="Calibri"/>
                <a:cs typeface="Calibri"/>
              </a:endParaRPr>
            </a:p>
          </xdr:txBody>
        </xdr:sp>
      </xdr:grpSp>
    </xdr:grpSp>
    <xdr:clientData/>
  </xdr:twoCellAnchor>
  <xdr:twoCellAnchor editAs="absolute">
    <xdr:from>
      <xdr:col>0</xdr:col>
      <xdr:colOff>47625</xdr:colOff>
      <xdr:row>0</xdr:row>
      <xdr:rowOff>38100</xdr:rowOff>
    </xdr:from>
    <xdr:to>
      <xdr:col>25</xdr:col>
      <xdr:colOff>9525</xdr:colOff>
      <xdr:row>3</xdr:row>
      <xdr:rowOff>9524</xdr:rowOff>
    </xdr:to>
    <xdr:sp macro="" textlink="">
      <xdr:nvSpPr>
        <xdr:cNvPr id="2" name="Rectangle: Rounded Corners 1">
          <a:extLst>
            <a:ext uri="{FF2B5EF4-FFF2-40B4-BE49-F238E27FC236}">
              <a16:creationId xmlns:a16="http://schemas.microsoft.com/office/drawing/2014/main" id="{CC2AD2DD-A6D0-4402-80CB-0A45F85A9DB1}"/>
            </a:ext>
          </a:extLst>
        </xdr:cNvPr>
        <xdr:cNvSpPr/>
      </xdr:nvSpPr>
      <xdr:spPr>
        <a:xfrm>
          <a:off x="47625" y="38100"/>
          <a:ext cx="15201900" cy="542924"/>
        </a:xfrm>
        <a:prstGeom prst="roundRect">
          <a:avLst/>
        </a:prstGeom>
        <a:solidFill>
          <a:srgbClr val="94749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tx1">
                  <a:lumMod val="95000"/>
                  <a:lumOff val="5000"/>
                </a:schemeClr>
              </a:solidFill>
              <a:latin typeface="Adobe Garamond Pro Bold" panose="02020702060506020403" pitchFamily="18" charset="0"/>
            </a:rPr>
            <a:t>E COMMERCE</a:t>
          </a:r>
          <a:r>
            <a:rPr lang="en-US" sz="3200" b="1" baseline="0">
              <a:solidFill>
                <a:schemeClr val="tx1">
                  <a:lumMod val="95000"/>
                  <a:lumOff val="5000"/>
                </a:schemeClr>
              </a:solidFill>
              <a:latin typeface="Adobe Garamond Pro Bold" panose="02020702060506020403" pitchFamily="18" charset="0"/>
            </a:rPr>
            <a:t>  SALES ANALYSIS  DASHBOARD</a:t>
          </a:r>
          <a:endParaRPr lang="en-US" sz="3200" b="1">
            <a:solidFill>
              <a:schemeClr val="tx1">
                <a:lumMod val="95000"/>
                <a:lumOff val="5000"/>
              </a:schemeClr>
            </a:solidFill>
            <a:latin typeface="Adobe Garamond Pro Bold" panose="02020702060506020403" pitchFamily="18" charset="0"/>
          </a:endParaRPr>
        </a:p>
      </xdr:txBody>
    </xdr:sp>
    <xdr:clientData/>
  </xdr:twoCellAnchor>
  <mc:AlternateContent xmlns:mc="http://schemas.openxmlformats.org/markup-compatibility/2006">
    <mc:Choice xmlns:a14="http://schemas.microsoft.com/office/drawing/2010/main" Requires="a14">
      <xdr:twoCellAnchor editAs="absolute">
        <xdr:from>
          <xdr:col>2</xdr:col>
          <xdr:colOff>400050</xdr:colOff>
          <xdr:row>9</xdr:row>
          <xdr:rowOff>123825</xdr:rowOff>
        </xdr:from>
        <xdr:to>
          <xdr:col>4</xdr:col>
          <xdr:colOff>123825</xdr:colOff>
          <xdr:row>10</xdr:row>
          <xdr:rowOff>163586</xdr:rowOff>
        </xdr:to>
        <xdr:pic>
          <xdr:nvPicPr>
            <xdr:cNvPr id="16" name="Picture 15">
              <a:extLst>
                <a:ext uri="{FF2B5EF4-FFF2-40B4-BE49-F238E27FC236}">
                  <a16:creationId xmlns:a16="http://schemas.microsoft.com/office/drawing/2014/main" id="{47E7E789-75DB-440E-8642-742155AF8804}"/>
                </a:ext>
              </a:extLst>
            </xdr:cNvPr>
            <xdr:cNvPicPr>
              <a:picLocks noChangeAspect="1" noChangeArrowheads="1"/>
              <a:extLst>
                <a:ext uri="{84589F7E-364E-4C9E-8A38-B11213B215E9}">
                  <a14:cameraTool cellRange="YOY!$B$6" spid="_x0000_s8332"/>
                </a:ext>
              </a:extLst>
            </xdr:cNvPicPr>
          </xdr:nvPicPr>
          <xdr:blipFill>
            <a:blip xmlns:r="http://schemas.openxmlformats.org/officeDocument/2006/relationships" r:embed="rId3"/>
            <a:srcRect/>
            <a:stretch>
              <a:fillRect/>
            </a:stretch>
          </xdr:blipFill>
          <xdr:spPr bwMode="auto">
            <a:xfrm>
              <a:off x="1619250" y="1838325"/>
              <a:ext cx="942975" cy="230261"/>
            </a:xfrm>
            <a:prstGeom prst="rect">
              <a:avLst/>
            </a:prstGeom>
            <a:solidFill>
              <a:schemeClr val="tx2">
                <a:lumMod val="50000"/>
              </a:schemeClr>
            </a:solidFill>
            <a:ln>
              <a:noFill/>
            </a:ln>
          </xdr:spPr>
        </xdr:pic>
        <xdr:clientData/>
      </xdr:twoCellAnchor>
    </mc:Choice>
    <mc:Fallback/>
  </mc:AlternateContent>
  <xdr:twoCellAnchor editAs="absolute">
    <xdr:from>
      <xdr:col>5</xdr:col>
      <xdr:colOff>276225</xdr:colOff>
      <xdr:row>5</xdr:row>
      <xdr:rowOff>85725</xdr:rowOff>
    </xdr:from>
    <xdr:to>
      <xdr:col>9</xdr:col>
      <xdr:colOff>209550</xdr:colOff>
      <xdr:row>7</xdr:row>
      <xdr:rowOff>0</xdr:rowOff>
    </xdr:to>
    <xdr:sp macro="" textlink="KPI!$E$20">
      <xdr:nvSpPr>
        <xdr:cNvPr id="21" name="Rectangle: Rounded Corners 20">
          <a:extLst>
            <a:ext uri="{FF2B5EF4-FFF2-40B4-BE49-F238E27FC236}">
              <a16:creationId xmlns:a16="http://schemas.microsoft.com/office/drawing/2014/main" id="{7DF37ED3-6B22-4BD8-A6C7-FDF46CA604AE}"/>
            </a:ext>
          </a:extLst>
        </xdr:cNvPr>
        <xdr:cNvSpPr/>
      </xdr:nvSpPr>
      <xdr:spPr>
        <a:xfrm>
          <a:off x="3324225" y="1038225"/>
          <a:ext cx="2371725" cy="295275"/>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2C64A01-F941-4099-9EC9-23FE72FFE955}" type="TxLink">
            <a:rPr lang="en-US" sz="1600" b="1" i="0" u="none" strike="noStrike">
              <a:solidFill>
                <a:schemeClr val="tx1">
                  <a:lumMod val="95000"/>
                  <a:lumOff val="5000"/>
                </a:schemeClr>
              </a:solidFill>
              <a:latin typeface="Calibri"/>
              <a:cs typeface="Calibri"/>
            </a:rPr>
            <a:pPr algn="ctr"/>
            <a:t> $286,397.02 </a:t>
          </a:fld>
          <a:endParaRPr lang="en-US" sz="1600" b="1">
            <a:solidFill>
              <a:schemeClr val="tx1">
                <a:lumMod val="95000"/>
                <a:lumOff val="5000"/>
              </a:schemeClr>
            </a:solidFill>
          </a:endParaRPr>
        </a:p>
      </xdr:txBody>
    </xdr:sp>
    <xdr:clientData/>
  </xdr:twoCellAnchor>
  <xdr:twoCellAnchor editAs="absolute">
    <xdr:from>
      <xdr:col>10</xdr:col>
      <xdr:colOff>390525</xdr:colOff>
      <xdr:row>7</xdr:row>
      <xdr:rowOff>9525</xdr:rowOff>
    </xdr:from>
    <xdr:to>
      <xdr:col>14</xdr:col>
      <xdr:colOff>114300</xdr:colOff>
      <xdr:row>9</xdr:row>
      <xdr:rowOff>28575</xdr:rowOff>
    </xdr:to>
    <xdr:graphicFrame macro="">
      <xdr:nvGraphicFramePr>
        <xdr:cNvPr id="43" name="Chart 42">
          <a:extLst>
            <a:ext uri="{FF2B5EF4-FFF2-40B4-BE49-F238E27FC236}">
              <a16:creationId xmlns:a16="http://schemas.microsoft.com/office/drawing/2014/main" id="{E8E8E066-404A-4A83-8996-A1C809725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361950</xdr:colOff>
      <xdr:row>7</xdr:row>
      <xdr:rowOff>19051</xdr:rowOff>
    </xdr:from>
    <xdr:to>
      <xdr:col>19</xdr:col>
      <xdr:colOff>104775</xdr:colOff>
      <xdr:row>8</xdr:row>
      <xdr:rowOff>152401</xdr:rowOff>
    </xdr:to>
    <xdr:graphicFrame macro="">
      <xdr:nvGraphicFramePr>
        <xdr:cNvPr id="44" name="Chart 43">
          <a:extLst>
            <a:ext uri="{FF2B5EF4-FFF2-40B4-BE49-F238E27FC236}">
              <a16:creationId xmlns:a16="http://schemas.microsoft.com/office/drawing/2014/main" id="{2E21A981-7893-4DEF-9381-D8D073ECF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20</xdr:col>
      <xdr:colOff>333374</xdr:colOff>
      <xdr:row>7</xdr:row>
      <xdr:rowOff>28575</xdr:rowOff>
    </xdr:from>
    <xdr:to>
      <xdr:col>24</xdr:col>
      <xdr:colOff>190499</xdr:colOff>
      <xdr:row>9</xdr:row>
      <xdr:rowOff>19050</xdr:rowOff>
    </xdr:to>
    <xdr:graphicFrame macro="">
      <xdr:nvGraphicFramePr>
        <xdr:cNvPr id="45" name="Chart 44">
          <a:extLst>
            <a:ext uri="{FF2B5EF4-FFF2-40B4-BE49-F238E27FC236}">
              <a16:creationId xmlns:a16="http://schemas.microsoft.com/office/drawing/2014/main" id="{A07BE59A-1FB9-4FEE-848E-D714F1825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absolute">
        <xdr:from>
          <xdr:col>7</xdr:col>
          <xdr:colOff>418238</xdr:colOff>
          <xdr:row>9</xdr:row>
          <xdr:rowOff>133350</xdr:rowOff>
        </xdr:from>
        <xdr:to>
          <xdr:col>9</xdr:col>
          <xdr:colOff>123825</xdr:colOff>
          <xdr:row>10</xdr:row>
          <xdr:rowOff>180976</xdr:rowOff>
        </xdr:to>
        <xdr:pic>
          <xdr:nvPicPr>
            <xdr:cNvPr id="46" name="Picture 45">
              <a:extLst>
                <a:ext uri="{FF2B5EF4-FFF2-40B4-BE49-F238E27FC236}">
                  <a16:creationId xmlns:a16="http://schemas.microsoft.com/office/drawing/2014/main" id="{8C4A9087-36AD-4707-AB42-20F8F679B637}"/>
                </a:ext>
              </a:extLst>
            </xdr:cNvPr>
            <xdr:cNvPicPr>
              <a:picLocks noChangeAspect="1" noChangeArrowheads="1"/>
              <a:extLst>
                <a:ext uri="{84589F7E-364E-4C9E-8A38-B11213B215E9}">
                  <a14:cameraTool cellRange="YOY!$C$6" spid="_x0000_s8333"/>
                </a:ext>
              </a:extLst>
            </xdr:cNvPicPr>
          </xdr:nvPicPr>
          <xdr:blipFill>
            <a:blip xmlns:r="http://schemas.openxmlformats.org/officeDocument/2006/relationships" r:embed="rId7"/>
            <a:srcRect/>
            <a:stretch>
              <a:fillRect/>
            </a:stretch>
          </xdr:blipFill>
          <xdr:spPr bwMode="auto">
            <a:xfrm>
              <a:off x="4685438" y="1847850"/>
              <a:ext cx="924787" cy="238126"/>
            </a:xfrm>
            <a:prstGeom prst="rect">
              <a:avLst/>
            </a:prstGeom>
            <a:solidFill>
              <a:schemeClr val="tx2">
                <a:lumMod val="50000"/>
              </a:schemeClr>
            </a:solidFill>
          </xdr:spPr>
        </xdr:pic>
        <xdr:clientData/>
      </xdr:twoCellAnchor>
    </mc:Choice>
    <mc:Fallback/>
  </mc:AlternateContent>
  <xdr:twoCellAnchor editAs="absolute">
    <xdr:from>
      <xdr:col>0</xdr:col>
      <xdr:colOff>76200</xdr:colOff>
      <xdr:row>11</xdr:row>
      <xdr:rowOff>114300</xdr:rowOff>
    </xdr:from>
    <xdr:to>
      <xdr:col>9</xdr:col>
      <xdr:colOff>419100</xdr:colOff>
      <xdr:row>24</xdr:row>
      <xdr:rowOff>19050</xdr:rowOff>
    </xdr:to>
    <xdr:sp macro="" textlink="">
      <xdr:nvSpPr>
        <xdr:cNvPr id="55" name="Rectangle: Rounded Corners 54">
          <a:extLst>
            <a:ext uri="{FF2B5EF4-FFF2-40B4-BE49-F238E27FC236}">
              <a16:creationId xmlns:a16="http://schemas.microsoft.com/office/drawing/2014/main" id="{52684B18-EE8A-4311-B958-F05715FEF94B}"/>
            </a:ext>
          </a:extLst>
        </xdr:cNvPr>
        <xdr:cNvSpPr/>
      </xdr:nvSpPr>
      <xdr:spPr>
        <a:xfrm>
          <a:off x="76200" y="2209800"/>
          <a:ext cx="5829300" cy="2381250"/>
        </a:xfrm>
        <a:prstGeom prst="roundRect">
          <a:avLst>
            <a:gd name="adj" fmla="val 9135"/>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561975</xdr:colOff>
      <xdr:row>24</xdr:row>
      <xdr:rowOff>85725</xdr:rowOff>
    </xdr:from>
    <xdr:to>
      <xdr:col>18</xdr:col>
      <xdr:colOff>314325</xdr:colOff>
      <xdr:row>37</xdr:row>
      <xdr:rowOff>95250</xdr:rowOff>
    </xdr:to>
    <xdr:sp macro="" textlink="">
      <xdr:nvSpPr>
        <xdr:cNvPr id="56" name="Rectangle: Rounded Corners 55">
          <a:extLst>
            <a:ext uri="{FF2B5EF4-FFF2-40B4-BE49-F238E27FC236}">
              <a16:creationId xmlns:a16="http://schemas.microsoft.com/office/drawing/2014/main" id="{0BABE855-25CF-42CC-AB59-630B298121E3}"/>
            </a:ext>
          </a:extLst>
        </xdr:cNvPr>
        <xdr:cNvSpPr/>
      </xdr:nvSpPr>
      <xdr:spPr>
        <a:xfrm>
          <a:off x="6048375" y="4657725"/>
          <a:ext cx="5238750" cy="2486025"/>
        </a:xfrm>
        <a:prstGeom prst="roundRect">
          <a:avLst>
            <a:gd name="adj" fmla="val 5172"/>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95250</xdr:colOff>
      <xdr:row>24</xdr:row>
      <xdr:rowOff>95250</xdr:rowOff>
    </xdr:from>
    <xdr:to>
      <xdr:col>9</xdr:col>
      <xdr:colOff>428625</xdr:colOff>
      <xdr:row>37</xdr:row>
      <xdr:rowOff>114300</xdr:rowOff>
    </xdr:to>
    <xdr:sp macro="" textlink="">
      <xdr:nvSpPr>
        <xdr:cNvPr id="57" name="Rectangle: Rounded Corners 56">
          <a:extLst>
            <a:ext uri="{FF2B5EF4-FFF2-40B4-BE49-F238E27FC236}">
              <a16:creationId xmlns:a16="http://schemas.microsoft.com/office/drawing/2014/main" id="{FE49E52A-7EB8-4EC1-8C30-A4AAFCA3A067}"/>
            </a:ext>
          </a:extLst>
        </xdr:cNvPr>
        <xdr:cNvSpPr/>
      </xdr:nvSpPr>
      <xdr:spPr>
        <a:xfrm>
          <a:off x="95250" y="4667250"/>
          <a:ext cx="5819775" cy="2495550"/>
        </a:xfrm>
        <a:prstGeom prst="roundRect">
          <a:avLst>
            <a:gd name="adj" fmla="val 5979"/>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19</xdr:col>
      <xdr:colOff>409574</xdr:colOff>
      <xdr:row>11</xdr:row>
      <xdr:rowOff>114301</xdr:rowOff>
    </xdr:from>
    <xdr:to>
      <xdr:col>25</xdr:col>
      <xdr:colOff>19049</xdr:colOff>
      <xdr:row>23</xdr:row>
      <xdr:rowOff>180975</xdr:rowOff>
    </xdr:to>
    <xdr:sp macro="" textlink="">
      <xdr:nvSpPr>
        <xdr:cNvPr id="58" name="Rectangle: Rounded Corners 57">
          <a:extLst>
            <a:ext uri="{FF2B5EF4-FFF2-40B4-BE49-F238E27FC236}">
              <a16:creationId xmlns:a16="http://schemas.microsoft.com/office/drawing/2014/main" id="{D054E1F0-11A1-47CE-AE29-AC9BCAD76B45}"/>
            </a:ext>
          </a:extLst>
        </xdr:cNvPr>
        <xdr:cNvSpPr/>
      </xdr:nvSpPr>
      <xdr:spPr>
        <a:xfrm>
          <a:off x="11991974" y="2209801"/>
          <a:ext cx="3267075" cy="2352674"/>
        </a:xfrm>
        <a:prstGeom prst="roundRect">
          <a:avLst>
            <a:gd name="adj" fmla="val 6140"/>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523875</xdr:colOff>
      <xdr:row>11</xdr:row>
      <xdr:rowOff>114301</xdr:rowOff>
    </xdr:from>
    <xdr:to>
      <xdr:col>19</xdr:col>
      <xdr:colOff>266701</xdr:colOff>
      <xdr:row>24</xdr:row>
      <xdr:rowOff>9525</xdr:rowOff>
    </xdr:to>
    <xdr:sp macro="" textlink="">
      <xdr:nvSpPr>
        <xdr:cNvPr id="59" name="Rectangle: Rounded Corners 58">
          <a:extLst>
            <a:ext uri="{FF2B5EF4-FFF2-40B4-BE49-F238E27FC236}">
              <a16:creationId xmlns:a16="http://schemas.microsoft.com/office/drawing/2014/main" id="{465B85BA-4650-4281-A4F2-39828F13F343}"/>
            </a:ext>
          </a:extLst>
        </xdr:cNvPr>
        <xdr:cNvSpPr/>
      </xdr:nvSpPr>
      <xdr:spPr>
        <a:xfrm>
          <a:off x="6010275" y="2209801"/>
          <a:ext cx="5838826" cy="2371724"/>
        </a:xfrm>
        <a:prstGeom prst="roundRect">
          <a:avLst>
            <a:gd name="adj" fmla="val 6225"/>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18</xdr:col>
      <xdr:colOff>400049</xdr:colOff>
      <xdr:row>24</xdr:row>
      <xdr:rowOff>76200</xdr:rowOff>
    </xdr:from>
    <xdr:to>
      <xdr:col>25</xdr:col>
      <xdr:colOff>47624</xdr:colOff>
      <xdr:row>37</xdr:row>
      <xdr:rowOff>76200</xdr:rowOff>
    </xdr:to>
    <xdr:sp macro="" textlink="">
      <xdr:nvSpPr>
        <xdr:cNvPr id="60" name="Rectangle: Rounded Corners 59">
          <a:extLst>
            <a:ext uri="{FF2B5EF4-FFF2-40B4-BE49-F238E27FC236}">
              <a16:creationId xmlns:a16="http://schemas.microsoft.com/office/drawing/2014/main" id="{1859C5CD-0179-4F57-9248-86BBB92E0714}"/>
            </a:ext>
          </a:extLst>
        </xdr:cNvPr>
        <xdr:cNvSpPr/>
      </xdr:nvSpPr>
      <xdr:spPr>
        <a:xfrm>
          <a:off x="11372849" y="4648200"/>
          <a:ext cx="3914775" cy="2476500"/>
        </a:xfrm>
        <a:prstGeom prst="roundRect">
          <a:avLst>
            <a:gd name="adj" fmla="val 4901"/>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fLocksWithSheet="0"/>
  </xdr:twoCellAnchor>
  <xdr:twoCellAnchor editAs="absolute">
    <xdr:from>
      <xdr:col>0</xdr:col>
      <xdr:colOff>266700</xdr:colOff>
      <xdr:row>12</xdr:row>
      <xdr:rowOff>19050</xdr:rowOff>
    </xdr:from>
    <xdr:to>
      <xdr:col>5</xdr:col>
      <xdr:colOff>209550</xdr:colOff>
      <xdr:row>13</xdr:row>
      <xdr:rowOff>114300</xdr:rowOff>
    </xdr:to>
    <xdr:sp macro="" textlink="">
      <xdr:nvSpPr>
        <xdr:cNvPr id="61" name="Rectangle: Rounded Corners 60">
          <a:extLst>
            <a:ext uri="{FF2B5EF4-FFF2-40B4-BE49-F238E27FC236}">
              <a16:creationId xmlns:a16="http://schemas.microsoft.com/office/drawing/2014/main" id="{87570576-AB5A-4684-9795-3114BCB8FC2D}"/>
            </a:ext>
          </a:extLst>
        </xdr:cNvPr>
        <xdr:cNvSpPr/>
      </xdr:nvSpPr>
      <xdr:spPr>
        <a:xfrm>
          <a:off x="266700" y="2305050"/>
          <a:ext cx="2990850" cy="2857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lumMod val="95000"/>
                  <a:lumOff val="5000"/>
                </a:schemeClr>
              </a:solidFill>
            </a:rPr>
            <a:t>Total</a:t>
          </a:r>
          <a:r>
            <a:rPr lang="en-US" sz="1200" b="1" baseline="0">
              <a:solidFill>
                <a:schemeClr val="tx1">
                  <a:lumMod val="95000"/>
                  <a:lumOff val="5000"/>
                </a:schemeClr>
              </a:solidFill>
            </a:rPr>
            <a:t> Sales and </a:t>
          </a:r>
          <a:r>
            <a:rPr lang="en-US" sz="1200" b="1" baseline="0">
              <a:solidFill>
                <a:schemeClr val="tx1"/>
              </a:solidFill>
            </a:rPr>
            <a:t>profit</a:t>
          </a:r>
          <a:r>
            <a:rPr lang="en-US" sz="1200" b="1" baseline="0">
              <a:solidFill>
                <a:schemeClr val="tx1">
                  <a:lumMod val="95000"/>
                  <a:lumOff val="5000"/>
                </a:schemeClr>
              </a:solidFill>
            </a:rPr>
            <a:t> by Month</a:t>
          </a:r>
          <a:endParaRPr lang="en-US" sz="1200" b="1">
            <a:solidFill>
              <a:schemeClr val="tx1">
                <a:lumMod val="95000"/>
                <a:lumOff val="5000"/>
              </a:schemeClr>
            </a:solidFill>
          </a:endParaRPr>
        </a:p>
      </xdr:txBody>
    </xdr:sp>
    <xdr:clientData/>
  </xdr:twoCellAnchor>
  <xdr:twoCellAnchor editAs="absolute">
    <xdr:from>
      <xdr:col>18</xdr:col>
      <xdr:colOff>495300</xdr:colOff>
      <xdr:row>25</xdr:row>
      <xdr:rowOff>19050</xdr:rowOff>
    </xdr:from>
    <xdr:to>
      <xdr:col>20</xdr:col>
      <xdr:colOff>114300</xdr:colOff>
      <xdr:row>26</xdr:row>
      <xdr:rowOff>95250</xdr:rowOff>
    </xdr:to>
    <xdr:sp macro="" textlink="">
      <xdr:nvSpPr>
        <xdr:cNvPr id="62" name="Rectangle: Rounded Corners 61">
          <a:extLst>
            <a:ext uri="{FF2B5EF4-FFF2-40B4-BE49-F238E27FC236}">
              <a16:creationId xmlns:a16="http://schemas.microsoft.com/office/drawing/2014/main" id="{6A6A0F48-62BE-4AB6-8EAA-CBB31FE10A07}"/>
            </a:ext>
          </a:extLst>
        </xdr:cNvPr>
        <xdr:cNvSpPr/>
      </xdr:nvSpPr>
      <xdr:spPr>
        <a:xfrm>
          <a:off x="11468100" y="4781550"/>
          <a:ext cx="838200" cy="26670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Filters</a:t>
          </a:r>
        </a:p>
      </xdr:txBody>
    </xdr:sp>
    <xdr:clientData fLocksWithSheet="0"/>
  </xdr:twoCellAnchor>
  <xdr:twoCellAnchor editAs="absolute">
    <xdr:from>
      <xdr:col>10</xdr:col>
      <xdr:colOff>57150</xdr:colOff>
      <xdr:row>25</xdr:row>
      <xdr:rowOff>28575</xdr:rowOff>
    </xdr:from>
    <xdr:to>
      <xdr:col>15</xdr:col>
      <xdr:colOff>0</xdr:colOff>
      <xdr:row>26</xdr:row>
      <xdr:rowOff>123825</xdr:rowOff>
    </xdr:to>
    <xdr:sp macro="" textlink="">
      <xdr:nvSpPr>
        <xdr:cNvPr id="63" name="Rectangle: Rounded Corners 62">
          <a:extLst>
            <a:ext uri="{FF2B5EF4-FFF2-40B4-BE49-F238E27FC236}">
              <a16:creationId xmlns:a16="http://schemas.microsoft.com/office/drawing/2014/main" id="{C841236C-4CCC-4AD0-98D9-FE87B5C4AC61}"/>
            </a:ext>
          </a:extLst>
        </xdr:cNvPr>
        <xdr:cNvSpPr/>
      </xdr:nvSpPr>
      <xdr:spPr>
        <a:xfrm>
          <a:off x="6153150" y="4791075"/>
          <a:ext cx="2990850" cy="2857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baseline="0">
              <a:solidFill>
                <a:schemeClr val="tx1"/>
              </a:solidFill>
            </a:rPr>
            <a:t>Top 5 Subcategory by Sales</a:t>
          </a:r>
          <a:endParaRPr lang="en-US" sz="1200" b="1">
            <a:solidFill>
              <a:schemeClr val="tx1"/>
            </a:solidFill>
          </a:endParaRPr>
        </a:p>
      </xdr:txBody>
    </xdr:sp>
    <xdr:clientData/>
  </xdr:twoCellAnchor>
  <xdr:twoCellAnchor editAs="absolute">
    <xdr:from>
      <xdr:col>0</xdr:col>
      <xdr:colOff>247650</xdr:colOff>
      <xdr:row>25</xdr:row>
      <xdr:rowOff>47625</xdr:rowOff>
    </xdr:from>
    <xdr:to>
      <xdr:col>5</xdr:col>
      <xdr:colOff>190500</xdr:colOff>
      <xdr:row>26</xdr:row>
      <xdr:rowOff>142875</xdr:rowOff>
    </xdr:to>
    <xdr:sp macro="" textlink="">
      <xdr:nvSpPr>
        <xdr:cNvPr id="64" name="Rectangle: Rounded Corners 63">
          <a:extLst>
            <a:ext uri="{FF2B5EF4-FFF2-40B4-BE49-F238E27FC236}">
              <a16:creationId xmlns:a16="http://schemas.microsoft.com/office/drawing/2014/main" id="{A22F0F5C-1C52-41FC-81F6-3BBA3F744589}"/>
            </a:ext>
          </a:extLst>
        </xdr:cNvPr>
        <xdr:cNvSpPr/>
      </xdr:nvSpPr>
      <xdr:spPr>
        <a:xfrm>
          <a:off x="247650" y="4810125"/>
          <a:ext cx="2990850" cy="2857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Total</a:t>
          </a:r>
          <a:r>
            <a:rPr lang="en-US" sz="1200" b="1" baseline="0">
              <a:solidFill>
                <a:schemeClr val="tx1"/>
              </a:solidFill>
            </a:rPr>
            <a:t> sales by State</a:t>
          </a:r>
          <a:endParaRPr lang="en-US" sz="1200" b="1">
            <a:solidFill>
              <a:schemeClr val="tx1"/>
            </a:solidFill>
          </a:endParaRPr>
        </a:p>
      </xdr:txBody>
    </xdr:sp>
    <xdr:clientData/>
  </xdr:twoCellAnchor>
  <xdr:twoCellAnchor editAs="absolute">
    <xdr:from>
      <xdr:col>19</xdr:col>
      <xdr:colOff>495300</xdr:colOff>
      <xdr:row>12</xdr:row>
      <xdr:rowOff>47625</xdr:rowOff>
    </xdr:from>
    <xdr:to>
      <xdr:col>23</xdr:col>
      <xdr:colOff>285750</xdr:colOff>
      <xdr:row>13</xdr:row>
      <xdr:rowOff>142875</xdr:rowOff>
    </xdr:to>
    <xdr:sp macro="" textlink="">
      <xdr:nvSpPr>
        <xdr:cNvPr id="65" name="Rectangle: Rounded Corners 64">
          <a:extLst>
            <a:ext uri="{FF2B5EF4-FFF2-40B4-BE49-F238E27FC236}">
              <a16:creationId xmlns:a16="http://schemas.microsoft.com/office/drawing/2014/main" id="{98DBBCB6-6ED3-4D43-ACE5-2A2E836794C2}"/>
            </a:ext>
          </a:extLst>
        </xdr:cNvPr>
        <xdr:cNvSpPr/>
      </xdr:nvSpPr>
      <xdr:spPr>
        <a:xfrm>
          <a:off x="12077700" y="2333625"/>
          <a:ext cx="2228850" cy="2857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 age sales share</a:t>
          </a:r>
          <a:r>
            <a:rPr lang="en-US" sz="1200" b="1" baseline="0">
              <a:solidFill>
                <a:schemeClr val="tx1"/>
              </a:solidFill>
            </a:rPr>
            <a:t> by Category</a:t>
          </a:r>
          <a:endParaRPr lang="en-US" sz="1200" b="1">
            <a:solidFill>
              <a:schemeClr val="tx1"/>
            </a:solidFill>
          </a:endParaRPr>
        </a:p>
      </xdr:txBody>
    </xdr:sp>
    <xdr:clientData/>
  </xdr:twoCellAnchor>
  <xdr:twoCellAnchor editAs="absolute">
    <xdr:from>
      <xdr:col>10</xdr:col>
      <xdr:colOff>38100</xdr:colOff>
      <xdr:row>12</xdr:row>
      <xdr:rowOff>66675</xdr:rowOff>
    </xdr:from>
    <xdr:to>
      <xdr:col>14</xdr:col>
      <xdr:colOff>590550</xdr:colOff>
      <xdr:row>13</xdr:row>
      <xdr:rowOff>161925</xdr:rowOff>
    </xdr:to>
    <xdr:sp macro="" textlink="">
      <xdr:nvSpPr>
        <xdr:cNvPr id="66" name="Rectangle: Rounded Corners 65">
          <a:extLst>
            <a:ext uri="{FF2B5EF4-FFF2-40B4-BE49-F238E27FC236}">
              <a16:creationId xmlns:a16="http://schemas.microsoft.com/office/drawing/2014/main" id="{679EA0E3-F63A-4563-BC17-F38D9FFD6CB9}"/>
            </a:ext>
          </a:extLst>
        </xdr:cNvPr>
        <xdr:cNvSpPr/>
      </xdr:nvSpPr>
      <xdr:spPr>
        <a:xfrm>
          <a:off x="6134100" y="2352675"/>
          <a:ext cx="2990850" cy="285750"/>
        </a:xfrm>
        <a:prstGeom prst="roundRect">
          <a:avLst/>
        </a:prstGeom>
        <a:gradFill>
          <a:gsLst>
            <a:gs pos="9000">
              <a:schemeClr val="bg1">
                <a:alpha val="75000"/>
                <a:lumMod val="75000"/>
                <a:lumOff val="25000"/>
              </a:schemeClr>
            </a:gs>
            <a:gs pos="100000">
              <a:srgbClr val="947495"/>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lumMod val="95000"/>
                  <a:lumOff val="5000"/>
                </a:schemeClr>
              </a:solidFill>
            </a:rPr>
            <a:t>Profit</a:t>
          </a:r>
          <a:r>
            <a:rPr lang="en-US" sz="1200" b="1" baseline="0">
              <a:solidFill>
                <a:schemeClr val="tx1">
                  <a:lumMod val="95000"/>
                  <a:lumOff val="5000"/>
                </a:schemeClr>
              </a:solidFill>
            </a:rPr>
            <a:t> by category</a:t>
          </a:r>
          <a:endParaRPr lang="en-US" sz="1200" b="1">
            <a:solidFill>
              <a:schemeClr val="tx1">
                <a:lumMod val="95000"/>
                <a:lumOff val="5000"/>
              </a:schemeClr>
            </a:solidFill>
          </a:endParaRPr>
        </a:p>
      </xdr:txBody>
    </xdr:sp>
    <xdr:clientData/>
  </xdr:twoCellAnchor>
  <xdr:twoCellAnchor editAs="absolute">
    <xdr:from>
      <xdr:col>0</xdr:col>
      <xdr:colOff>219074</xdr:colOff>
      <xdr:row>13</xdr:row>
      <xdr:rowOff>152401</xdr:rowOff>
    </xdr:from>
    <xdr:to>
      <xdr:col>9</xdr:col>
      <xdr:colOff>247649</xdr:colOff>
      <xdr:row>24</xdr:row>
      <xdr:rowOff>9525</xdr:rowOff>
    </xdr:to>
    <xdr:graphicFrame macro="">
      <xdr:nvGraphicFramePr>
        <xdr:cNvPr id="67" name="Chart 66">
          <a:extLst>
            <a:ext uri="{FF2B5EF4-FFF2-40B4-BE49-F238E27FC236}">
              <a16:creationId xmlns:a16="http://schemas.microsoft.com/office/drawing/2014/main" id="{DB10F84A-2078-4DB5-9909-EB7600FC3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57150</xdr:colOff>
      <xdr:row>13</xdr:row>
      <xdr:rowOff>161924</xdr:rowOff>
    </xdr:from>
    <xdr:to>
      <xdr:col>19</xdr:col>
      <xdr:colOff>209550</xdr:colOff>
      <xdr:row>23</xdr:row>
      <xdr:rowOff>142875</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9B722728-66AB-4367-B916-2ECFF7B79B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153150" y="2638424"/>
              <a:ext cx="5638800" cy="18859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19</xdr:col>
      <xdr:colOff>457200</xdr:colOff>
      <xdr:row>13</xdr:row>
      <xdr:rowOff>180976</xdr:rowOff>
    </xdr:from>
    <xdr:to>
      <xdr:col>24</xdr:col>
      <xdr:colOff>323850</xdr:colOff>
      <xdr:row>23</xdr:row>
      <xdr:rowOff>76200</xdr:rowOff>
    </xdr:to>
    <xdr:graphicFrame macro="">
      <xdr:nvGraphicFramePr>
        <xdr:cNvPr id="70" name="Chart 69">
          <a:extLst>
            <a:ext uri="{FF2B5EF4-FFF2-40B4-BE49-F238E27FC236}">
              <a16:creationId xmlns:a16="http://schemas.microsoft.com/office/drawing/2014/main" id="{AFF4D491-9552-43C4-807D-E977902FA4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247650</xdr:colOff>
      <xdr:row>26</xdr:row>
      <xdr:rowOff>161925</xdr:rowOff>
    </xdr:from>
    <xdr:to>
      <xdr:col>9</xdr:col>
      <xdr:colOff>228600</xdr:colOff>
      <xdr:row>37</xdr:row>
      <xdr:rowOff>76200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FA267F55-4CB3-48F2-B1F2-F3D4B0F2A8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47650" y="5114925"/>
              <a:ext cx="5467350" cy="2009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9</xdr:col>
      <xdr:colOff>571500</xdr:colOff>
      <xdr:row>26</xdr:row>
      <xdr:rowOff>161924</xdr:rowOff>
    </xdr:from>
    <xdr:to>
      <xdr:col>18</xdr:col>
      <xdr:colOff>247650</xdr:colOff>
      <xdr:row>37</xdr:row>
      <xdr:rowOff>28575</xdr:rowOff>
    </xdr:to>
    <xdr:graphicFrame macro="">
      <xdr:nvGraphicFramePr>
        <xdr:cNvPr id="72" name="Chart 71">
          <a:extLst>
            <a:ext uri="{FF2B5EF4-FFF2-40B4-BE49-F238E27FC236}">
              <a16:creationId xmlns:a16="http://schemas.microsoft.com/office/drawing/2014/main" id="{C5CE3B0C-1602-49EC-B5BE-9B24588C9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18</xdr:col>
      <xdr:colOff>495300</xdr:colOff>
      <xdr:row>26</xdr:row>
      <xdr:rowOff>161927</xdr:rowOff>
    </xdr:from>
    <xdr:to>
      <xdr:col>20</xdr:col>
      <xdr:colOff>428625</xdr:colOff>
      <xdr:row>36</xdr:row>
      <xdr:rowOff>142875</xdr:rowOff>
    </xdr:to>
    <mc:AlternateContent xmlns:mc="http://schemas.openxmlformats.org/markup-compatibility/2006">
      <mc:Choice xmlns:a14="http://schemas.microsoft.com/office/drawing/2010/main" Requires="a14">
        <xdr:graphicFrame macro="">
          <xdr:nvGraphicFramePr>
            <xdr:cNvPr id="73" name="Year 2">
              <a:extLst>
                <a:ext uri="{FF2B5EF4-FFF2-40B4-BE49-F238E27FC236}">
                  <a16:creationId xmlns:a16="http://schemas.microsoft.com/office/drawing/2014/main" id="{C74317DD-CC2B-4650-BBDF-3D63A663C88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468100" y="5114927"/>
              <a:ext cx="1152525" cy="1885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22</xdr:col>
      <xdr:colOff>514350</xdr:colOff>
      <xdr:row>26</xdr:row>
      <xdr:rowOff>171450</xdr:rowOff>
    </xdr:from>
    <xdr:to>
      <xdr:col>24</xdr:col>
      <xdr:colOff>552449</xdr:colOff>
      <xdr:row>36</xdr:row>
      <xdr:rowOff>152400</xdr:rowOff>
    </xdr:to>
    <mc:AlternateContent xmlns:mc="http://schemas.openxmlformats.org/markup-compatibility/2006">
      <mc:Choice xmlns:a14="http://schemas.microsoft.com/office/drawing/2010/main" Requires="a14">
        <xdr:graphicFrame macro="">
          <xdr:nvGraphicFramePr>
            <xdr:cNvPr id="74" name="Segment 1">
              <a:extLst>
                <a:ext uri="{FF2B5EF4-FFF2-40B4-BE49-F238E27FC236}">
                  <a16:creationId xmlns:a16="http://schemas.microsoft.com/office/drawing/2014/main" id="{384E9C8D-ECDA-44E8-B17B-A59A99110CE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925550" y="5124450"/>
              <a:ext cx="1257299" cy="188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457200</xdr:colOff>
      <xdr:row>26</xdr:row>
      <xdr:rowOff>171450</xdr:rowOff>
    </xdr:from>
    <xdr:to>
      <xdr:col>22</xdr:col>
      <xdr:colOff>466725</xdr:colOff>
      <xdr:row>36</xdr:row>
      <xdr:rowOff>161925</xdr:rowOff>
    </xdr:to>
    <mc:AlternateContent xmlns:mc="http://schemas.openxmlformats.org/markup-compatibility/2006">
      <mc:Choice xmlns:a14="http://schemas.microsoft.com/office/drawing/2010/main" Requires="a14">
        <xdr:graphicFrame macro="">
          <xdr:nvGraphicFramePr>
            <xdr:cNvPr id="75" name="Region 1">
              <a:extLst>
                <a:ext uri="{FF2B5EF4-FFF2-40B4-BE49-F238E27FC236}">
                  <a16:creationId xmlns:a16="http://schemas.microsoft.com/office/drawing/2014/main" id="{A18BBCAF-8AED-4460-8CEB-F8806DA28EB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649200" y="5124450"/>
              <a:ext cx="1228725" cy="189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mc:AlternateContent xmlns:mc="http://schemas.openxmlformats.org/markup-compatibility/2006">
    <mc:Choice xmlns:a14="http://schemas.microsoft.com/office/drawing/2010/main" Requires="a14">
      <xdr:twoCellAnchor editAs="absolute">
        <xdr:from>
          <xdr:col>13</xdr:col>
          <xdr:colOff>152400</xdr:colOff>
          <xdr:row>9</xdr:row>
          <xdr:rowOff>142875</xdr:rowOff>
        </xdr:from>
        <xdr:to>
          <xdr:col>14</xdr:col>
          <xdr:colOff>314325</xdr:colOff>
          <xdr:row>11</xdr:row>
          <xdr:rowOff>0</xdr:rowOff>
        </xdr:to>
        <xdr:pic>
          <xdr:nvPicPr>
            <xdr:cNvPr id="69" name="Picture 68">
              <a:extLst>
                <a:ext uri="{FF2B5EF4-FFF2-40B4-BE49-F238E27FC236}">
                  <a16:creationId xmlns:a16="http://schemas.microsoft.com/office/drawing/2014/main" id="{472945FB-AC6F-4D68-BF7B-2192EB88A546}"/>
                </a:ext>
              </a:extLst>
            </xdr:cNvPr>
            <xdr:cNvPicPr>
              <a:picLocks noChangeAspect="1" noChangeArrowheads="1"/>
              <a:extLst>
                <a:ext uri="{84589F7E-364E-4C9E-8A38-B11213B215E9}">
                  <a14:cameraTool cellRange="YOY!$D$6" spid="_x0000_s8334"/>
                </a:ext>
              </a:extLst>
            </xdr:cNvPicPr>
          </xdr:nvPicPr>
          <xdr:blipFill>
            <a:blip xmlns:r="http://schemas.openxmlformats.org/officeDocument/2006/relationships" r:embed="rId13"/>
            <a:srcRect/>
            <a:stretch>
              <a:fillRect/>
            </a:stretch>
          </xdr:blipFill>
          <xdr:spPr bwMode="auto">
            <a:xfrm>
              <a:off x="8077200" y="1857375"/>
              <a:ext cx="771525" cy="238125"/>
            </a:xfrm>
            <a:prstGeom prst="rect">
              <a:avLst/>
            </a:prstGeom>
            <a:solidFill>
              <a:schemeClr val="tx2">
                <a:lumMod val="50000"/>
              </a:schemeClr>
            </a:solid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18</xdr:col>
          <xdr:colOff>125186</xdr:colOff>
          <xdr:row>9</xdr:row>
          <xdr:rowOff>95250</xdr:rowOff>
        </xdr:from>
        <xdr:to>
          <xdr:col>19</xdr:col>
          <xdr:colOff>304800</xdr:colOff>
          <xdr:row>10</xdr:row>
          <xdr:rowOff>123825</xdr:rowOff>
        </xdr:to>
        <xdr:pic>
          <xdr:nvPicPr>
            <xdr:cNvPr id="76" name="Picture 75">
              <a:extLst>
                <a:ext uri="{FF2B5EF4-FFF2-40B4-BE49-F238E27FC236}">
                  <a16:creationId xmlns:a16="http://schemas.microsoft.com/office/drawing/2014/main" id="{FFD1F6B4-8DCD-4459-B495-6374A53DC093}"/>
                </a:ext>
              </a:extLst>
            </xdr:cNvPr>
            <xdr:cNvPicPr>
              <a:picLocks noChangeAspect="1" noChangeArrowheads="1"/>
              <a:extLst>
                <a:ext uri="{84589F7E-364E-4C9E-8A38-B11213B215E9}">
                  <a14:cameraTool cellRange="YOY!$E$6" spid="_x0000_s8335"/>
                </a:ext>
              </a:extLst>
            </xdr:cNvPicPr>
          </xdr:nvPicPr>
          <xdr:blipFill>
            <a:blip xmlns:r="http://schemas.openxmlformats.org/officeDocument/2006/relationships" r:embed="rId14"/>
            <a:srcRect/>
            <a:stretch>
              <a:fillRect/>
            </a:stretch>
          </xdr:blipFill>
          <xdr:spPr bwMode="auto">
            <a:xfrm>
              <a:off x="11097986" y="1809750"/>
              <a:ext cx="789214" cy="219075"/>
            </a:xfrm>
            <a:prstGeom prst="rect">
              <a:avLst/>
            </a:prstGeom>
            <a:solidFill>
              <a:schemeClr val="tx2">
                <a:lumMod val="50000"/>
              </a:schemeClr>
            </a:solid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23</xdr:col>
          <xdr:colOff>276225</xdr:colOff>
          <xdr:row>9</xdr:row>
          <xdr:rowOff>104775</xdr:rowOff>
        </xdr:from>
        <xdr:to>
          <xdr:col>24</xdr:col>
          <xdr:colOff>352425</xdr:colOff>
          <xdr:row>10</xdr:row>
          <xdr:rowOff>161925</xdr:rowOff>
        </xdr:to>
        <xdr:pic>
          <xdr:nvPicPr>
            <xdr:cNvPr id="77" name="Picture 76">
              <a:extLst>
                <a:ext uri="{FF2B5EF4-FFF2-40B4-BE49-F238E27FC236}">
                  <a16:creationId xmlns:a16="http://schemas.microsoft.com/office/drawing/2014/main" id="{FCDDB450-2A5E-4DE9-92A9-7D11B67F2894}"/>
                </a:ext>
              </a:extLst>
            </xdr:cNvPr>
            <xdr:cNvPicPr>
              <a:picLocks noChangeAspect="1" noChangeArrowheads="1"/>
              <a:extLst>
                <a:ext uri="{84589F7E-364E-4C9E-8A38-B11213B215E9}">
                  <a14:cameraTool cellRange="YOY!$F$6" spid="_x0000_s8336"/>
                </a:ext>
              </a:extLst>
            </xdr:cNvPicPr>
          </xdr:nvPicPr>
          <xdr:blipFill>
            <a:blip xmlns:r="http://schemas.openxmlformats.org/officeDocument/2006/relationships" r:embed="rId15"/>
            <a:srcRect/>
            <a:stretch>
              <a:fillRect/>
            </a:stretch>
          </xdr:blipFill>
          <xdr:spPr bwMode="auto">
            <a:xfrm>
              <a:off x="14297025" y="1819275"/>
              <a:ext cx="685800" cy="247650"/>
            </a:xfrm>
            <a:prstGeom prst="rect">
              <a:avLst/>
            </a:prstGeom>
            <a:solidFill>
              <a:schemeClr val="tx2">
                <a:lumMod val="50000"/>
              </a:schemeClr>
            </a:solidFill>
            <a:ln>
              <a:noFill/>
            </a:ln>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 refreshedDate="45457.659767824072" createdVersion="7" refreshedVersion="7" minRefreshableVersion="3" recordCount="9994" xr:uid="{6E06BF53-08ED-46FC-97A8-802BB6B5450D}">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12174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EC2D7D-BEC9-418F-A0B0-86740A500D6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9">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EF9D5C-7A5F-4186-A162-5ACBB4B6A56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B2E101-F243-456C-93EF-768619C63679}"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5"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C2202D-F698-4CD3-9982-284B73150AF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6">
    <format dxfId="97">
      <pivotArea type="all" dataOnly="0" outline="0" fieldPosition="0"/>
    </format>
    <format dxfId="96">
      <pivotArea outline="0" collapsedLevelsAreSubtotals="1" fieldPosition="0"/>
    </format>
    <format dxfId="95">
      <pivotArea field="11" type="button" dataOnly="0" labelOnly="1" outline="0" axis="axisRow" fieldPosition="0"/>
    </format>
    <format dxfId="94">
      <pivotArea dataOnly="0" labelOnly="1" fieldPosition="0">
        <references count="1">
          <reference field="11" count="0"/>
        </references>
      </pivotArea>
    </format>
    <format dxfId="93">
      <pivotArea dataOnly="0" labelOnly="1" grandRow="1" outline="0" fieldPosition="0"/>
    </format>
    <format dxfId="9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C447DF-0B63-4DB3-B9F1-C0EC5605873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4"/>
  </dataFields>
  <formats count="2">
    <format dxfId="91">
      <pivotArea outline="0" collapsedLevelsAreSubtotals="1" fieldPosition="0"/>
    </format>
    <format dxfId="9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454479-1FEF-4D59-B0F3-03EBC333FB23}"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H14"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0B3DD3-31FC-487D-BC8D-BF92CBC6785B}"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1:E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2088D6-0DC8-491A-A7C3-88642E75D74E}"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14"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EC2A0C-AB46-4D03-8BEA-98B5EEAF432E}"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M1:N14"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763739-F81F-431C-B54C-94827BF18C29}"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1:K14"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CB2DE2E-6788-4F29-9309-BC1598903D49}"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F5"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 Profit margin" fld="24"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CE70DCE-603C-454F-B6DA-38BE449CE62B}"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79E00DC-CB1C-48DF-AEA6-2A132BFF2871}" sourceName="Year">
  <pivotTables>
    <pivotTable tabId="4" name="PivotTable1"/>
    <pivotTable tabId="6" name="PivotTable11"/>
    <pivotTable tabId="5" name="PivotTable7"/>
    <pivotTable tabId="8" name="PivotTable13"/>
    <pivotTable tabId="8" name="PivotTable14"/>
    <pivotTable tabId="8" name="PivotTable15"/>
    <pivotTable tabId="8" name="PivotTable16"/>
    <pivotTable tabId="8" name="PivotTable17"/>
    <pivotTable tabId="7" name="PivotTable8"/>
    <pivotTable tabId="1" name="PivotTable2"/>
  </pivotTables>
  <data>
    <tabular pivotCacheId="11121746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C88402B-3ECF-484F-87CC-A39DCCA98B5C}" sourceName="Segment">
  <pivotTables>
    <pivotTable tabId="4" name="PivotTable1"/>
    <pivotTable tabId="6" name="PivotTable11"/>
    <pivotTable tabId="5" name="PivotTable7"/>
    <pivotTable tabId="8" name="PivotTable13"/>
    <pivotTable tabId="8" name="PivotTable14"/>
    <pivotTable tabId="8" name="PivotTable15"/>
    <pivotTable tabId="8" name="PivotTable16"/>
    <pivotTable tabId="8" name="PivotTable17"/>
    <pivotTable tabId="7" name="PivotTable8"/>
    <pivotTable tabId="1" name="PivotTable2"/>
    <pivotTable tabId="9" name="PivotTable19"/>
  </pivotTables>
  <data>
    <tabular pivotCacheId="11121746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C3CDAC-0F81-4E11-A0DC-4F7A1B19781A}" sourceName="Region">
  <pivotTables>
    <pivotTable tabId="4" name="PivotTable1"/>
    <pivotTable tabId="6" name="PivotTable11"/>
    <pivotTable tabId="5" name="PivotTable7"/>
    <pivotTable tabId="8" name="PivotTable13"/>
    <pivotTable tabId="8" name="PivotTable14"/>
    <pivotTable tabId="8" name="PivotTable15"/>
    <pivotTable tabId="8" name="PivotTable16"/>
    <pivotTable tabId="8" name="PivotTable17"/>
    <pivotTable tabId="7" name="PivotTable8"/>
    <pivotTable tabId="1" name="PivotTable2"/>
    <pivotTable tabId="9" name="PivotTable19"/>
  </pivotTables>
  <data>
    <tabular pivotCacheId="11121746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8F1655-4433-46BF-844D-43DED3A57FFB}" cache="Slicer_Year1" caption="Year" rowHeight="241300"/>
  <slicer name="Segment" xr10:uid="{F6430F86-F564-4CEF-BFDF-9672AC26D538}" cache="Slicer_Segment" caption="Segment" rowHeight="241300"/>
  <slicer name="Region" xr10:uid="{2C4CF2CE-4747-4402-8355-53A58EBB349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F8991EC-DC3E-47FA-9EC5-85930342FBFC}"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6BC9AD8-D23F-4527-99B4-4012331C9AF2}" cache="Slicer_Year1" caption="Year" rowHeight="241300"/>
  <slicer name="Segment 1" xr10:uid="{844D07CD-8A88-4A44-A33A-B9F5F3FFA9B3}" cache="Slicer_Segment" caption="Segment" rowHeight="241300"/>
  <slicer name="Region 1" xr10:uid="{26B5C90F-6526-4FAA-8570-073AB4511ADB}"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B225F8-30AD-4559-A524-50DC1BB2FB8D}" name="Data" displayName="Data" ref="A1:V9995" tableType="queryTable" totalsRowShown="0">
  <autoFilter ref="A1:V9995" xr:uid="{CCB225F8-30AD-4559-A524-50DC1BB2FB8D}"/>
  <tableColumns count="22">
    <tableColumn id="1" xr3:uid="{41A8ADF9-DD6C-4CC9-B351-DA470A182F82}" uniqueName="1" name="Row ID" queryTableFieldId="1"/>
    <tableColumn id="2" xr3:uid="{535AA8A4-959D-4241-BD7C-511A1A79A8E4}" uniqueName="2" name="Order ID" queryTableFieldId="2" dataDxfId="114"/>
    <tableColumn id="3" xr3:uid="{DC45A88D-F2B7-4F76-943D-707C06DC2D09}" uniqueName="3" name="Year" queryTableFieldId="3"/>
    <tableColumn id="4" xr3:uid="{0F5F71BA-0C61-4F84-B22B-074B3CF94874}" uniqueName="4" name="Order Date" queryTableFieldId="4" dataDxfId="113"/>
    <tableColumn id="5" xr3:uid="{E104B18D-E3C6-4CCD-852B-9FA3159B4FF7}" uniqueName="5" name="Ship Date" queryTableFieldId="5" dataDxfId="112"/>
    <tableColumn id="6" xr3:uid="{80C556D9-71BA-4660-900A-5DA14B5743C5}" uniqueName="6" name="Ship Mode" queryTableFieldId="6" dataDxfId="111"/>
    <tableColumn id="7" xr3:uid="{97DA5585-5736-4ED1-B6BC-52709F5820B7}" uniqueName="7" name="Customer ID" queryTableFieldId="7" dataDxfId="110"/>
    <tableColumn id="8" xr3:uid="{0EBF17FC-8673-48C1-9EA6-46BE4E5FD39C}" uniqueName="8" name="Customer Name" queryTableFieldId="8" dataDxfId="109"/>
    <tableColumn id="9" xr3:uid="{8CDBC378-D287-4124-87CC-13E1B40BC651}" uniqueName="9" name="Segment" queryTableFieldId="9" dataDxfId="108"/>
    <tableColumn id="10" xr3:uid="{216EA2AC-1216-4FA9-B8D1-C6BA169CD3A7}" uniqueName="10" name="Country" queryTableFieldId="10" dataDxfId="107"/>
    <tableColumn id="11" xr3:uid="{05FA117F-6CD5-424F-88E5-781BA537D3D5}" uniqueName="11" name="City" queryTableFieldId="11" dataDxfId="106"/>
    <tableColumn id="12" xr3:uid="{5C30492A-5543-4A38-9351-3D1192000708}" uniqueName="12" name="State" queryTableFieldId="12" dataDxfId="105"/>
    <tableColumn id="13" xr3:uid="{EEE89C40-5BF8-4D0A-AFF2-2934A4BAE094}" uniqueName="13" name="Postal Code" queryTableFieldId="13"/>
    <tableColumn id="14" xr3:uid="{9CB2169B-05A1-4876-A3A3-AFD4F2E38118}" uniqueName="14" name="Region" queryTableFieldId="14" dataDxfId="104"/>
    <tableColumn id="15" xr3:uid="{5A637265-833A-4C84-B9CD-773F8D1AD102}" uniqueName="15" name="Product ID" queryTableFieldId="15" dataDxfId="103"/>
    <tableColumn id="16" xr3:uid="{3250E8CB-BEA5-4679-BB99-9D4878388118}" uniqueName="16" name="Category" queryTableFieldId="16" dataDxfId="102"/>
    <tableColumn id="17" xr3:uid="{A31FF6D5-C7F2-4659-B595-B0F069BC4047}" uniqueName="17" name="Sub-Category" queryTableFieldId="17" dataDxfId="101"/>
    <tableColumn id="18" xr3:uid="{4185153F-EE55-4051-9E27-D316FCBD3F48}" uniqueName="18" name="Product Name" queryTableFieldId="18" dataDxfId="100"/>
    <tableColumn id="19" xr3:uid="{51C6E58A-9CAF-4790-A84C-80E1A60922D8}" uniqueName="19" name="Sales" queryTableFieldId="19"/>
    <tableColumn id="20" xr3:uid="{C5BBBDAD-9187-4B06-AC3F-C127F86EAAED}" uniqueName="20" name="Quantity" queryTableFieldId="20"/>
    <tableColumn id="21" xr3:uid="{F10CED26-83DC-45DE-B414-5F498ABD269C}" uniqueName="21" name="Discount" queryTableFieldId="21"/>
    <tableColumn id="22" xr3:uid="{F896E0BE-3D0C-4F72-8F47-37F14B4D1BE8}" uniqueName="22" name="Profit"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1FAD44-38C9-4D54-B0D1-9D12CF068848}" name="Table3" displayName="Table3" ref="D1:E5" totalsRowShown="0">
  <tableColumns count="2">
    <tableColumn id="1" xr3:uid="{FFDFF57D-E595-4BF1-BD27-D1765E2A02F2}" name="Category">
      <calculatedColumnFormula>A2</calculatedColumnFormula>
    </tableColumn>
    <tableColumn id="2" xr3:uid="{90F26AFB-7068-4C22-BF81-3233E03A1313}" name="Sum of Profit" dataDxfId="98">
      <calculatedColumnFormula>B2</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56F64-E1D3-4834-8DD7-6AF55F39B3F2}">
  <dimension ref="A1:V9995"/>
  <sheetViews>
    <sheetView tabSelected="1" workbookViewId="0">
      <selection activeCell="R7" sqref="R7"/>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25">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25">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25">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25">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25">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25">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25">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25">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5">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25">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25">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25">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25">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25">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25">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25">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25">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25">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25">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25">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25">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25">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25">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25">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25">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25">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25">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25">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25">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25">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25">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25">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25">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25">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25">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25">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25">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5">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25">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25">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25">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25">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25">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25">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5">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25">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25">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25">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25">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5">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25">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5">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25">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25">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5">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25">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25">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25">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5">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25">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25">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5">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25">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5">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5">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25">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25">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25">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25">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25">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25">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25">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25">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25">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5">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25">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25">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25">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25">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25">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25">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25">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25">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25">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5">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25">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25">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5">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25">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25">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25">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25">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25">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25">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5">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25">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5">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5">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25">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25">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25">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25">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5">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25">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25">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25">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25">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25">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25">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25">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25">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25">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25">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25">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25">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25">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5">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25">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25">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25">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5">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25">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25">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25">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25">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25">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25">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25">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25">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25">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25">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25">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25">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5">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25">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25">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25">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25">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25">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25">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25">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5">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25">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5">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25">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25">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25">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25">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25">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25">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5">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25">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25">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25">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25">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25">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5">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25">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25">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25">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5">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25">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25">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25">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5">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25">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25">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25">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25">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25">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25">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25">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25">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25">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25">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25">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25">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25">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25">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5">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25">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25">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25">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25">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5">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5">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25">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25">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25">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25">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25">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25">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25">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25">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25">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25">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25">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5">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25">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25">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25">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5">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25">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25">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25">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25">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25">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25">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5">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25">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25">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25">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25">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25">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25">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25">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25">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25">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25">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25">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25">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25">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25">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25">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25">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25">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25">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25">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25">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25">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25">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25">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25">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25">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5">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25">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5">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25">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25">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25">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25">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25">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25">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25">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25">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25">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5">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25">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25">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25">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25">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25">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25">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5">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25">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25">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25">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25">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25">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25">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25">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25">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25">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25">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5">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25">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25">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25">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25">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5">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25">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25">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25">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25">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5">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25">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25">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25">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5">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25">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25">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5">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25">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25">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25">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25">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25">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25">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25">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25">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25">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25">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25">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5">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25">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25">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25">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25">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25">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25">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25">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25">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25">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25">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25">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25">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25">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25">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5">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25">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25">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25">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5">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25">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25">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25">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25">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25">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5">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5">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5">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25">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5">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5">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5">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25">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5">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25">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25">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25">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25">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25">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25">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25">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25">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25">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25">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25">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25">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5">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25">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25">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25">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25">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25">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25">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25">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25">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5">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5">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25">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5">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25">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25">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25">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5">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5">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25">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25">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5">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5">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5">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5">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25">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5">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25">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5">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25">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25">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25">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25">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25">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25">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25">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25">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25">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25">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25">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25">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25">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25">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5">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5">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5">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25">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25">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25">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25">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25">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25">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25">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25">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5">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25">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25">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25">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25">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25">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25">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25">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5">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25">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25">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5">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25">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25">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5">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5">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25">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5">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25">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5">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25">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25">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25">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25">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25">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25">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25">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25">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25">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25">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25">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25">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5">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5">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5">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5">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25">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25">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25">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25">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25">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25">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25">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25">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25">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25">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25">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25">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25">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25">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25">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5">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25">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5">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5">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25">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25">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5">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25">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25">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5">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25">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25">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25">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25">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25">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5">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5">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25">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25">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25">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25">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25">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25">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5">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25">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25">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25">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25">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25">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25">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25">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25">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25">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25">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25">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5">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5">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5">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25">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5">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5">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5">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25">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25">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25">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25">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25">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25">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25">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25">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25">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25">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5">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25">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5">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25">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25">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25">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25">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25">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25">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5">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25">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25">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25">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25">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5">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25">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25">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25">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5">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25">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25">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25">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5">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25">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5">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25">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25">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25">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25">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25">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25">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25">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25">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25">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5">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5">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25">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25">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25">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5">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5">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25">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25">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25">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25">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25">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25">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25">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25">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25">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25">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25">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5">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25">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25">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25">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5">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25">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5">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25">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25">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5">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25">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25">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25">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25">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25">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5">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5">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5">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25">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5">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25">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5">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25">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25">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5">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5">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25">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5">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25">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25">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25">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25">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5">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25">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25">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25">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25">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25">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25">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25">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5">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25">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25">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25">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25">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25">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25">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25">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5">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25">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25">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25">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25">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25">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25">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25">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25">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25">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25">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25">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25">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25">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25">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25">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25">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25">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25">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25">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25">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25">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25">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25">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25">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25">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25">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25">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5">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5">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25">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25">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25">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25">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5">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25">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25">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25">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25">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25">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25">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25">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25">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25">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25">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25">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5">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25">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25">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25">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25">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25">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25">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25">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25">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25">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25">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25">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25">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25">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25">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25">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25">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25">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25">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25">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25">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25">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25">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5">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25">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25">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5">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5">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25">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25">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25">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5">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5">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25">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25">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25">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25">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25">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25">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25">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25">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5">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25">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25">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5">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25">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5">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25">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25">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5">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25">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25">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5">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25">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25">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25">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25">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25">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25">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25">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25">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25">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25">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25">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25">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25">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25">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25">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25">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25">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5">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25">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25">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25">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25">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25">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25">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25">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25">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5">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25">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25">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25">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5">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5">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25">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5">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25">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25">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25">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5">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25">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25">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5">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25">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5">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5">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25">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25">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25">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25">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25">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25">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25">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25">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25">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25">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25">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25">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5">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25">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5">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25">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5">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5">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25">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5">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25">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25">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25">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5">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25">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25">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5">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5">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25">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25">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25">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25">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5">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5">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5">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5">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5">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25">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25">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5">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25">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5">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25">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25">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25">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5">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25">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25">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5">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25">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5">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25">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5">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25">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5">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5">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5">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5">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5">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25">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25">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25">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25">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25">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25">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25">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25">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25">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25">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5">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5">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5">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5">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25">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25">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25">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5">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25">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25">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25">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25">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5">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25">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25">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25">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5">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25">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25">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5">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25">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5">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25">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25">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25">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25">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25">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5">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25">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25">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25">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5">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25">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25">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25">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25">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25">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25">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25">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25">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25">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25">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25">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25">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5">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25">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25">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25">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5">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25">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25">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25">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5">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25">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5">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5">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25">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25">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5">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5">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25">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25">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25">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25">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5">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25">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5">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25">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25">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25">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25">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25">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25">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25">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25">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25">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25">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25">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25">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25">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25">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5">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25">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25">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25">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25">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25">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25">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25">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25">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25">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5">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25">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25">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25">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25">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5">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25">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25">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25">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25">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25">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5">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25">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25">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25">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5">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25">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25">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25">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25">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25">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25">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25">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25">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5">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25">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25">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25">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25">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5">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25">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25">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5">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25">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5">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25">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25">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25">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25">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25">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25">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5">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5">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5">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25">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25">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25">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5">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25">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25">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25">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25">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25">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5">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25">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25">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25">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25">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25">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25">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25">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5">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25">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5">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5">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5">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5">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25">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25">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25">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5">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25">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25">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25">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25">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25">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25">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25">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25">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25">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25">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25">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25">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25">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25">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25">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25">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25">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25">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25">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25">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5">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25">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25">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5">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5">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25">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5">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5">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25">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25">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25">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5">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25">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5">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5">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25">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25">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25">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25">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25">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25">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25">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25">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25">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25">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5">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25">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5">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5">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25">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25">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25">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5">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5">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5">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5">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25">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25">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5">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25">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25">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5">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25">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25">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25">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5">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25">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25">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5">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25">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25">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25">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5">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25">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25">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25">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25">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5">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25">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25">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5">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25">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25">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25">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5">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25">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25">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5">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25">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25">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5">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25">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25">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25">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25">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25">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25">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25">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25">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25">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25">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25">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25">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5">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25">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25">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25">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25">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25">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25">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5">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25">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25">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5">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25">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25">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25">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25">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25">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5">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25">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25">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25">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25">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25">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25">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25">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25">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25">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5">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25">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25">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5">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25">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25">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25">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25">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25">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25">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25">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25">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25">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25">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25">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25">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25">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5">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5">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5">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25">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5">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5">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5">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25">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25">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5">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5">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25">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25">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5">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25">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5">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25">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5">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25">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25">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25">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5">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5">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5">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5">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5">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5">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5">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25">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25">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25">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25">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25">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25">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25">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5">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25">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5">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25">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5">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25">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5">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25">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25">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25">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5">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25">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5">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5">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25">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25">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25">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5">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5">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5">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25">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5">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25">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25">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5">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25">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5">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25">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25">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5">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5">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25">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5">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25">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25">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25">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25">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25">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5">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25">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25">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5">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25">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25">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25">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25">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25">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25">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25">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25">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5">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25">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25">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25">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5">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25">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25">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25">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25">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5">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25">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25">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25">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25">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25">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25">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25">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25">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5">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25">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25">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25">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25">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25">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25">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5">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25">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25">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5">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25">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25">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25">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25">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25">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25">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25">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25">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5">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5">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5">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5">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5">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25">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25">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5">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25">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25">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25">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25">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25">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5">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25">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5">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25">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25">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25">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25">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25">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5">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25">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25">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25">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25">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25">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25">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25">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25">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25">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25">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5">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25">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25">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25">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25">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25">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25">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25">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25">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5">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25">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25">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25">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25">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25">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25">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25">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25">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25">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25">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25">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25">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25">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25">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5">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5">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25">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5">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25">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25">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25">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25">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25">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25">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25">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25">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25">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5">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25">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25">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25">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25">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5">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25">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25">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5">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5">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25">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25">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25">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25">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25">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25">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25">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25">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25">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25">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25">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25">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25">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5">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25">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25">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25">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25">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25">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5">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25">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25">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5">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25">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25">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25">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25">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25">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25">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25">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5">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25">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5">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5">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25">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25">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25">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5">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25">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25">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25">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25">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5">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5">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5">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25">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25">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25">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25">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25">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25">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25">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25">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25">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25">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25">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5">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25">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25">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25">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5">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25">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25">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25">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25">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25">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25">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5">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25">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5">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25">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5">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25">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25">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25">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25">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25">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25">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25">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5">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25">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25">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25">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25">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25">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25">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25">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5">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25">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25">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25">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5">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25">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25">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25">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5">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25">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25">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25">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25">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25">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25">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25">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5">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25">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25">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25">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25">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25">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25">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25">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5">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25">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5">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25">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5">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25">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25">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5">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25">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25">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25">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25">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25">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5">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25">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25">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25">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25">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25">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25">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25">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25">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25">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25">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5">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25">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5">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5">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25">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25">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25">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25">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5">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25">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25">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5">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25">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25">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25">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25">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25">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25">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25">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25">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25">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5">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25">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5">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25">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5">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25">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25">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25">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25">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25">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25">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25">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25">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25">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25">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25">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25">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5">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5">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25">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5">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25">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25">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25">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25">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25">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25">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25">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25">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5">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25">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25">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5">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25">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25">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25">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25">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5">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25">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25">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25">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25">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25">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25">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25">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25">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25">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25">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25">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25">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25">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25">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25">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25">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25">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25">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25">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25">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25">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25">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25">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5">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25">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25">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25">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25">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25">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25">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25">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25">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25">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5">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5">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25">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25">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25">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25">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25">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25">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5">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25">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25">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5">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5">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5">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25">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25">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25">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5">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25">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25">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25">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25">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25">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25">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25">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25">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25">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5">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5">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25">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25">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25">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25">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25">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25">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25">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25">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25">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25">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5">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25">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5">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25">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5">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25">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25">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25">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25">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25">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25">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25">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25">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25">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25">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25">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25">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25">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25">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25">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25">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25">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25">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25">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25">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25">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25">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25">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25">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25">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25">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25">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25">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25">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5">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25">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25">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5">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5">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5">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25">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5">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25">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5">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25">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25">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25">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25">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25">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25">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25">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25">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25">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25">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5">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25">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5">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5">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5">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5">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25">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25">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25">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25">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25">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25">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25">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25">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5">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5">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5">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25">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25">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25">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25">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25">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25">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25">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25">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25">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5">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25">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25">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25">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25">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25">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25">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25">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5">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25">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25">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5">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25">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25">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25">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25">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25">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25">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25">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25">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25">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25">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25">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25">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25">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25">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25">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25">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5">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5">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25">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25">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25">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5">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5">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25">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25">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25">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5">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25">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25">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25">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25">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25">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25">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25">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5">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25">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25">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25">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25">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5">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25">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25">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25">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25">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25">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25">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25">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25">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25">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25">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25">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25">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25">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25">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5">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5">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25">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25">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5">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25">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25">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5">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25">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25">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25">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5">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5">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25">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25">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25">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25">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25">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25">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25">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25">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25">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25">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25">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25">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5">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25">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5">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25">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25">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25">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5">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25">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25">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25">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25">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5">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25">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5">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25">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25">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25">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25">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25">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25">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25">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5">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5">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5">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25">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5">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25">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25">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25">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25">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5">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25">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5">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25">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25">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25">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25">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5">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25">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25">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25">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25">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25">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25">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5">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5">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25">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25">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5">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25">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25">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25">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25">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25">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25">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25">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25">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25">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25">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25">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25">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25">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5">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25">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5">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25">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25">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25">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25">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5">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25">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25">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25">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25">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25">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5">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25">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25">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25">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25">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25">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25">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25">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25">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25">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25">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25">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25">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5">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25">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5">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25">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5">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25">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25">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25">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25">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25">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25">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25">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25">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5">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5">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25">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25">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25">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25">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25">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25">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25">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25">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25">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25">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25">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25">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25">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25">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5">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25">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25">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25">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25">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25">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25">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25">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25">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25">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25">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25">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5">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25">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25">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5">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25">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25">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25">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25">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5">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5">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25">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25">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25">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25">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25">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25">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25">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25">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25">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25">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25">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25">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25">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25">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25">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25">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25">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5">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25">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25">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25">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25">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5">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25">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25">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25">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5">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25">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25">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25">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25">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25">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25">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5">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25">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25">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25">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25">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25">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25">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25">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25">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25">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5">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25">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25">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25">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25">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25">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25">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25">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25">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5">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25">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5">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25">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25">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25">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25">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25">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5">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5">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25">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25">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25">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25">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25">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25">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25">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25">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5">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25">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25">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25">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25">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25">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5">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25">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25">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25">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25">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25">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25">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25">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25">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25">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25">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25">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25">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25">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5">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25">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25">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5">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25">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25">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25">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5">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5">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25">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25">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25">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5">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25">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25">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25">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25">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25">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25">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25">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25">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25">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25">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25">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25">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25">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25">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25">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25">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5">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25">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25">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5">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5">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5">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25">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5">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5">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25">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25">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25">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5">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25">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5">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25">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25">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5">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5">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5">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5">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25">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25">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5">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25">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5">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25">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25">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25">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25">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25">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25">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25">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25">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25">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25">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25">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25">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25">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25">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25">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25">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25">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5">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25">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25">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25">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25">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5">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25">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25">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25">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25">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25">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25">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25">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25">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25">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25">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25">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25">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25">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25">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25">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25">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25">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25">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25">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5">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25">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25">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5">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25">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25">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5">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25">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5">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25">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25">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25">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25">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25">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25">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25">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5">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25">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25">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25">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25">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25">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25">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25">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25">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5">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25">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25">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5">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25">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25">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25">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25">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25">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25">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25">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25">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25">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5">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5">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25">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25">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25">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25">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5">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25">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5">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25">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25">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25">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5">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5">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25">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5">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25">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25">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25">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25">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25">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5">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25">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5">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25">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25">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25">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25">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25">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25">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25">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25">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25">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25">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5">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25">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5">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25">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5">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25">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25">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25">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25">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25">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25">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25">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25">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25">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5">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25">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25">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25">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25">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25">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25">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25">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25">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25">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5">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25">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25">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25">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25">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25">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5">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25">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25">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25">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25">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5">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5">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5">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25">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5">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5">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5">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25">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25">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25">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25">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25">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25">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5">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25">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25">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5">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5">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5">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25">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25">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25">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5">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25">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25">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5">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5">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25">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25">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25">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25">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25">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25">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5">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25">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25">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25">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25">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25">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25">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25">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25">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25">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25">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25">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25">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25">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25">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25">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25">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25">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25">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25">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5">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25">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25">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5">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25">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25">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5">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25">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5">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25">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5">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25">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5">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5">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25">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25">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25">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5">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25">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25">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5">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25">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25">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25">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25">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5">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5">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25">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25">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25">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25">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25">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25">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25">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25">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25">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25">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5">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25">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25">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25">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25">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25">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25">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25">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25">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25">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5">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25">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25">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5">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25">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5">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25">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5">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5">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25">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5">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25">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5">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25">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5">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5">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25">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5">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25">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25">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25">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25">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25">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25">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25">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25">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25">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25">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25">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5">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25">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5">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25">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25">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5">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25">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25">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5">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25">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25">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25">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25">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25">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25">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25">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5">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5">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25">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25">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25">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25">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25">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5">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25">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5">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5">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5">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25">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25">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25">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25">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5">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25">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25">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5">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25">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5">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25">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5">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25">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25">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25">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5">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25">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5">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5">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25">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5">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5">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5">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25">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25">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25">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25">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25">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25">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25">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25">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25">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25">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25">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25">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5">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25">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25">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25">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25">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5">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25">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25">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25">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25">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5">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25">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25">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25">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25">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5">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25">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5">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5">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5">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25">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25">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25">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25">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25">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25">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25">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25">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25">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5">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25">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25">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25">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25">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5">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25">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25">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25">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25">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25">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25">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25">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5">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5">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25">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25">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25">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25">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25">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25">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25">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25">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25">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25">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5">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25">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5">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5">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5">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25">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5">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25">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5">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25">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25">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25">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25">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5">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5">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25">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25">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25">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5">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25">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25">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5">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25">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25">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25">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25">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25">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5">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5">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25">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25">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25">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25">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5">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25">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25">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25">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5">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25">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25">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25">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25">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5">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25">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25">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5">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25">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25">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5">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25">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25">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25">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25">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25">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5">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25">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5">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5">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5">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25">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25">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25">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25">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25">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25">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25">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25">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25">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5">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25">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25">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5">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25">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25">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25">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25">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25">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25">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25">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5">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25">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25">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25">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25">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25">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25">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5">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5">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25">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25">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5">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25">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25">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5">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25">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25">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25">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25">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5">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5">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25">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25">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25">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5">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5">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5">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25">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25">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25">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5">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25">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25">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5">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25">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25">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5">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25">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25">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5">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25">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5">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25">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25">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5">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25">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25">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25">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25">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25">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5">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25">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5">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5">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25">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25">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25">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25">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5">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25">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25">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25">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25">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5">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5">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25">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5">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25">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5">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5">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5">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5">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25">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5">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25">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25">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25">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25">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25">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25">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5">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5">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25">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5">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5">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25">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25">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25">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25">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25">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25">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25">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25">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5">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25">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25">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5">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5">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25">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5">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25">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25">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25">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25">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25">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5">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25">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25">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25">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5">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5">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25">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25">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5">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25">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25">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25">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25">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25">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25">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25">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25">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25">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25">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25">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25">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5">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25">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5">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25">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25">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25">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25">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25">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25">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5">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25">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25">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25">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25">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25">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25">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5">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25">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25">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5">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25">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25">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25">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5">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25">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5">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25">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25">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25">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25">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25">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25">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25">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5">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25">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5">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25">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5">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25">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25">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25">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25">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25">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25">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5">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25">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25">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25">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25">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25">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25">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25">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25">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25">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5">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5">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5">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25">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25">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25">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25">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25">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25">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25">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25">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25">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25">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25">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5">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5">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25">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25">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25">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25">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25">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25">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5">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25">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5">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5">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25">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25">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25">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25">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25">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25">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25">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25">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25">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25">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25">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25">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5">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25">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5">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25">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5">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25">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25">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5">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25">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5">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25">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25">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5">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25">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5">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25">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5">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5">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25">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25">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25">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25">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25">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25">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5">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25">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25">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5">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25">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25">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25">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5">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25">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5">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25">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25">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5">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25">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25">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25">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25">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25">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25">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25">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5">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25">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25">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25">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25">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25">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25">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5">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25">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5">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25">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25">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5">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25">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25">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25">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25">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25">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25">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25">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25">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25">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25">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5">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25">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5">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25">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25">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25">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5">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25">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25">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25">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25">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25">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25">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25">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5">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25">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25">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25">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25">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25">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25">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5">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25">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25">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25">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25">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25">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25">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25">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25">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25">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25">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25">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5">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25">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25">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5">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25">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5">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25">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5">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25">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25">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25">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5">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5">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25">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25">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25">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25">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25">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25">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25">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25">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25">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25">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25">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25">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25">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5">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25">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25">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25">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25">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25">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5">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25">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25">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25">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25">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25">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25">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5">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25">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25">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25">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5">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25">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25">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25">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25">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25">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25">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25">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5">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25">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25">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5">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5">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25">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5">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25">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25">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25">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25">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5">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25">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25">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25">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25">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5">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25">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25">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25">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5">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25">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25">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25">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25">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5">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25">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25">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25">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25">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25">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5">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25">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25">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5">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25">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25">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25">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25">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25">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25">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25">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25">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5">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25">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25">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25">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5">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25">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5">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25">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25">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25">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25">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25">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25">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25">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25">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25">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25">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25">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25">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25">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5">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5">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5">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25">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5">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5">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25">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25">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25">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25">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25">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25">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25">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25">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25">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25">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5">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25">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5">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25">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25">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25">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25">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25">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25">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25">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25">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25">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25">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25">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25">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25">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25">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25">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25">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25">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25">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25">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25">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25">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25">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25">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25">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5">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25">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25">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25">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25">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25">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5">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25">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25">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5">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5">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25">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25">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25">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25">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25">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5">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25">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25">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25">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25">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25">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5">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25">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25">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25">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25">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25">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25">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25">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25">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25">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25">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25">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25">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25">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5">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25">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25">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5">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25">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25">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25">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25">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25">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25">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25">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25">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25">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25">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25">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25">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25">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25">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25">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25">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5">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25">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5">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25">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25">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5">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25">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5">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25">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25">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25">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5">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5">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25">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25">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25">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5">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25">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25">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25">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25">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25">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25">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5">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25">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25">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25">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25">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25">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25">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25">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25">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25">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25">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25">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25">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25">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25">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5">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5">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5">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25">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25">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25">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25">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25">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25">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5">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25">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5">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5">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25">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25">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25">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25">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5">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25">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25">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25">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25">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5">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25">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25">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25">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25">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25">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25">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5">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25">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25">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25">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5">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5">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25">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25">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25">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25">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25">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25">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25">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25">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25">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25">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25">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25">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25">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25">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25">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25">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25">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5">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25">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25">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25">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25">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5">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25">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25">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25">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25">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25">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25">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25">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25">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25">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25">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25">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25">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25">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25">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25">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25">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5">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25">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25">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5">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25">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25">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25">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5">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25">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25">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25">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25">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5">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5">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25">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25">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25">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25">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5">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25">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5">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25">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25">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25">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25">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25">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25">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5">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25">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25">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25">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25">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25">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5">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25">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5">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5">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25">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25">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25">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25">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25">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25">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25">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25">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25">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25">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25">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25">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5">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25">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25">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25">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5">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25">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25">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25">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25">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5">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25">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25">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25">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25">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25">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25">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25">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25">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5">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25">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25">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25">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25">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25">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25">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25">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25">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5">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25">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25">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25">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25">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25">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5">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25">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25">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25">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25">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25">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25">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25">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25">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25">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25">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25">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25">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25">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25">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5">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25">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25">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25">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25">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5">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25">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25">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25">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25">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25">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25">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25">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5">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25">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25">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25">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25">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25">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25">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25">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25">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5">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25">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25">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25">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25">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25">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25">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25">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5">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25">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25">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25">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25">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25">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25">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25">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25">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5">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25">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25">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5">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25">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25">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25">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25">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25">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25">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5">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25">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5">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25">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25">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25">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25">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25">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25">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25">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25">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25">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25">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5">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25">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25">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25">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5">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5">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25">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25">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25">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25">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5">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25">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25">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25">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25">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5">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25">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25">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25">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25">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25">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25">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25">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25">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25">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25">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5">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5">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25">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25">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25">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5">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25">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25">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25">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25">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25">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25">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25">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25">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25">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25">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5">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5">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25">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25">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25">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25">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25">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5">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5">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25">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25">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25">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25">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25">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25">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25">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5">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5">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25">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25">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25">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5">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25">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25">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25">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25">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25">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25">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25">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5">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25">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25">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25">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25">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25">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25">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25">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25">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25">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25">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25">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25">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25">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25">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25">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25">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25">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25">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25">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25">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25">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25">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25">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25">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25">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25">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25">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25">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5">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25">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5">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5">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25">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25">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25">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5">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5">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25">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25">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25">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25">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25">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25">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25">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5">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25">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25">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25">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25">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25">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25">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25">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25">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25">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25">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5">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25">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25">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5">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25">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25">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25">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25">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25">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25">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25">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25">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25">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5">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25">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25">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25">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25">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25">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25">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25">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25">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25">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25">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25">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5">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25">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5">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25">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25">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25">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25">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25">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5">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25">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25">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25">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25">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25">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25">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25">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25">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25">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25">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5">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5">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25">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25">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25">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25">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25">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25">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25">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25">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25">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25">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25">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25">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5">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25">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25">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25">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25">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5">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5">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25">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25">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25">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25">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25">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25">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25">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25">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5">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25">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25">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25">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25">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25">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25">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25">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25">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25">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5">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25">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25">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25">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5">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5">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25">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25">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25">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25">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25">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25">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5">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25">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25">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5">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25">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25">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5">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25">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25">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25">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25">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25">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25">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25">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25">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25">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25">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25">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25">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5">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25">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25">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5">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25">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25">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25">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25">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25">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25">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25">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25">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5">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25">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25">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25">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25">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25">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25">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25">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25">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25">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25">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25">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25">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5">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25">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25">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5">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5">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25">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5">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5">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25">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25">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5">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25">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25">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25">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25">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25">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25">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25">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25">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25">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25">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25">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25">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25">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5">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25">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5">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25">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25">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25">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25">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25">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25">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25">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5">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25">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25">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25">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25">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25">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25">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25">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25">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5">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5">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25">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5">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25">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25">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5">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25">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25">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25">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25">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5">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25">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5">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25">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25">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25">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25">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25">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5">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25">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25">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5">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25">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25">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25">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25">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25">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25">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5">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25">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25">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5">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25">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25">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25">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25">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5">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25">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25">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5">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25">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25">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25">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25">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25">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25">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25">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25">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25">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5">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25">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25">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25">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25">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25">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25">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25">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5">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5">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25">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25">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25">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25">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25">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25">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5">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25">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25">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5">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25">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5">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5">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25">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25">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5">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25">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25">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25">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25">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25">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5">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5">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25">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25">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25">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25">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25">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25">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25">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25">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25">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5">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25">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25">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25">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25">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25">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25">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5">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25">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25">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25">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5">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5">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25">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25">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5">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5">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25">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25">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25">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25">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25">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5">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25">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25">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5">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25">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5">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25">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5">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25">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5">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25">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5">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5">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5">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25">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25">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25">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25">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25">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25">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25">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25">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25">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25">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25">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25">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25">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25">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25">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25">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5">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25">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25">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5">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25">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25">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25">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25">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25">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25">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25">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25">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25">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25">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25">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25">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25">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25">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25">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25">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5">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25">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25">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25">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25">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25">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25">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25">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25">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25">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25">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25">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25">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25">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25">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25">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25">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25">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25">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25">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25">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25">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25">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25">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25">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25">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25">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25">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25">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25">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5">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5">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25">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25">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25">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5">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25">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25">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5">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5">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25">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25">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25">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25">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25">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25">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5">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25">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25">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25">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25">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25">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25">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25">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5">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25">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25">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25">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25">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5">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5">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25">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5">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25">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25">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25">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25">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25">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25">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25">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25">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25">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25">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5">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25">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25">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25">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5">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25">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25">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25">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25">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25">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25">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25">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5">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25">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25">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25">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25">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25">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25">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25">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25">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25">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25">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25">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25">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25">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25">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25">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5">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25">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25">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25">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25">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25">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5">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25">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5">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25">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25">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25">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25">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25">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25">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5">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5">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25">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25">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25">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25">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25">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25">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5">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25">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5">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25">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25">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25">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5">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25">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25">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25">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5">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25">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5">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25">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25">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25">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25">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5">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25">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25">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25">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25">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5">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25">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5">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25">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25">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25">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25">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5">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25">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25">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25">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25">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5">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25">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25">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25">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25">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25">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25">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25">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25">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5">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5">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25">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25">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25">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25">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25">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5">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25">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25">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25">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25">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25">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5">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25">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25">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25">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25">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5">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5">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25">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25">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5">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25">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25">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25">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25">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25">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5">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25">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25">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5">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25">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25">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5">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25">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5">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25">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25">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25">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25">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25">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25">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25">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5">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5">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25">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25">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25">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25">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25">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25">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25">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25">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5">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25">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25">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25">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25">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25">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25">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5">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25">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25">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5">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25">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5">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25">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25">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25">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25">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5">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25">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25">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25">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25">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5">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5">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5">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25">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5">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25">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25">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25">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25">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5">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25">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25">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25">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25">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25">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25">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25">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25">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5">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25">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25">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25">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25">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5">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25">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5">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25">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25">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25">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25">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25">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25">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25">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25">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25">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25">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25">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25">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25">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25">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25">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25">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25">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5">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25">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25">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5">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25">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5">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25">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25">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5">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25">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25">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25">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25">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25">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25">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25">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5">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5">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25">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25">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5">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25">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5">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25">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25">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25">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25">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5">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25">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25">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25">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25">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25">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5">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25">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25">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25">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25">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25">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5">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25">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25">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25">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25">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5">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5">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25">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25">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25">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5">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25">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25">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25">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25">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25">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25">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25">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25">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25">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25">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25">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25">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25">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25">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5">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25">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25">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25">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25">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25">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25">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5">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5">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25">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25">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25">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25">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25">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25">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25">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25">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25">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25">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25">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25">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25">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25">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25">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5">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25">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5">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25">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25">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25">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5">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25">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25">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25">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25">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25">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25">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25">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5">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25">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25">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25">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25">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25">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25">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5">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25">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25">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5">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25">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25">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25">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5">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5">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5">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25">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5">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25">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25">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25">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25">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25">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25">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25">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25">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25">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25">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25">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5">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25">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25">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25">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25">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25">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25">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25">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25">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25">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25">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5">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5">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25">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25">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25">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25">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25">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25">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25">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25">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25">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5">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25">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5">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25">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25">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25">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25">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25">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25">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25">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25">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25">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25">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25">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25">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25">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25">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25">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25">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25">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25">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25">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25">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25">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25">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25">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25">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25">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25">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25">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25">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25">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25">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5">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25">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25">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5">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25">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25">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25">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25">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25">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25">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25">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25">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5">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25">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25">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25">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25">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25">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25">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25">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25">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25">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25">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5">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25">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25">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25">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5">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25">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25">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25">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25">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25">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25">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25">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25">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25">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25">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25">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25">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25">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25">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25">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25">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25">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25">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25">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25">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25">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25">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25">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25">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5">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25">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5">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5">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25">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25">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5">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25">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25">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25">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25">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25">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25">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25">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25">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25">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5">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25">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25">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5">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25">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25">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25">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5">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25">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25">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5">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25">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25">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25">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25">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25">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25">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25">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25">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25">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5">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25">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25">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5">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25">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5">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25">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25">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25">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25">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25">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25">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25">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5">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25">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5">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5">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25">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25">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25">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25">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25">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5">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25">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5">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25">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25">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25">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5">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25">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25">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5">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5">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25">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25">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25">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25">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25">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25">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25">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25">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5">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25">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25">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25">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25">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25">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25">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25">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25">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25">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25">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25">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25">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5">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25">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25">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25">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5">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25">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25">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5">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5">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25">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5">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5">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25">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5">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25">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5">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25">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25">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25">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25">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25">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5">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25">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5">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25">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25">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5">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25">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25">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5">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25">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25">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25">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5">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25">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25">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25">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25">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25">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25">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25">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25">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25">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25">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5">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5">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5">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5">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25">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25">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5">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5">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25">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25">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25">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5">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25">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5">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25">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25">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25">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25">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25">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25">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25">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25">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5">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25">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25">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25">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25">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25">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25">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25">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25">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25">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25">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5">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25">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25">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25">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25">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25">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25">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5">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25">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25">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25">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25">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25">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25">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25">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25">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25">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25">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5">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25">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25">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25">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25">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25">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25">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25">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25">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25">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25">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25">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25">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25">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25">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25">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25">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25">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5">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25">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25">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5">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5">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25">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5">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25">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25">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5">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25">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5">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25">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25">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25">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25">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5">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25">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25">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5">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5">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25">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25">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25">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25">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25">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25">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25">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5">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25">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25">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25">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25">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25">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25">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25">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5">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25">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25">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25">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25">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25">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25">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25">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25">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25">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5">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25">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5">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25">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25">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25">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25">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5">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25">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25">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25">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5">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25">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25">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25">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25">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5">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25">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25">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5">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25">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25">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5">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5">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5">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5">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25">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25">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25">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25">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25">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25">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25">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25">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25">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25">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5">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25">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25">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25">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25">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5">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25">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25">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5">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25">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5">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25">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25">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25">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5">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5">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25">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25">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25">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25">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25">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25">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25">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25">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25">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25">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25">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25">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25">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25">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25">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5">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25">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25">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25">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5">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25">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25">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25">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25">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5">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5">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25">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5">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5">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25">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25">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5">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25">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25">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25">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25">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25">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25">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25">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5">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25">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25">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5">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25">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25">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5">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25">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25">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25">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25">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25">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25">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25">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5">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25">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25">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25">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25">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25">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25">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5">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5">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25">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25">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5">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25">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25">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25">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25">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25">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5">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25">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5">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25">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25">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25">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25">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25">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25">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25">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25">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25">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5">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25">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25">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25">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25">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25">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25">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25">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25">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25">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25">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25">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25">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25">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25">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25">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5">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25">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25">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5">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25">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25">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25">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25">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25">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25">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25">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5">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5">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5">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25">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25">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25">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25">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25">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5">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25">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25">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5">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25">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25">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5">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25">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25">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25">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25">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5">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25">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25">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25">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25">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5">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25">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25">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25">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5">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25">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25">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25">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25">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25">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25">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25">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25">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25">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5">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25">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5">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25">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25">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5">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25">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25">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25">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25">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25">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25">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25">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25">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5">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25">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25">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5">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25">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25">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25">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25">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25">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25">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5">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25">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25">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25">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25">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25">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25">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25">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25">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25">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5">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25">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25">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25">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25">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25">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25">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25">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25">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25">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25">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25">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25">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25">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25">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25">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25">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5">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25">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25">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25">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5">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25">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25">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25">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25">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5">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25">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25">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25">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25">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25">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25">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5">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25">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25">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25">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25">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25">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25">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5">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25">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25">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25">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25">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25">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25">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5">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25">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5">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25">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25">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5">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25">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5">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25">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5">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25">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25">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25">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5">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25">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5">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25">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25">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25">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25">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25">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25">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25">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5">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25">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25">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25">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25">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5">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25">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5">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25">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25">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25">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25">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25">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25">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25">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25">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25">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25">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25">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5">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25">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25">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5">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25">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25">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25">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25">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25">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25">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25">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25">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25">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5">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25">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25">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25">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25">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25">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25">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5">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5">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25">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5">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25">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25">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5">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25">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25">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25">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25">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5">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25">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25">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25">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25">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5">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25">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25">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25">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25">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25">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5">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25">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5">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5">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25">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5">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25">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5">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25">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25">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25">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25">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5">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25">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25">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25">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25">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25">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25">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25">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25">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25">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25">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25">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25">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25">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25">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25">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25">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25">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25">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25">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5">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25">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5">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25">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5">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25">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25">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25">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25">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25">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25">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5">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5">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25">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25">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5">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25">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25">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5">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25">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5">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25">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5">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25">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25">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25">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5">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5">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25">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25">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25">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25">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25">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25">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25">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25">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25">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25">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25">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25">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25">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25">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25">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25">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5">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25">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25">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5">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5">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25">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5">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25">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25">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25">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25">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5">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25">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25">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25">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25">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25">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25">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25">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25">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25">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25">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25">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25">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25">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25">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25">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5">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25">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25">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5">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25">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25">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25">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25">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25">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25">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25">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25">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25">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25">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25">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25">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5">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25">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5">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25">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25">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25">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25">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25">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25">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25">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25">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25">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25">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25">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25">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25">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25">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25">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5">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25">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25">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25">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25">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25">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25">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5">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25">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25">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25">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25">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25">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5">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25">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25">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25">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25">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25">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5">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25">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25">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25">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25">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25">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25">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25">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25">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25">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5">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5">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25">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25">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25">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25">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25">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25">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25">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25">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25">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25">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25">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25">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25">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5">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5">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25">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25">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5">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25">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25">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25">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25">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25">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25">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5">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25">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5">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25">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25">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25">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5">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25">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25">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25">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5">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25">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25">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25">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25">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5">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25">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25">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25">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25">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25">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5">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5">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25">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5">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25">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25">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25">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25">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25">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5">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25">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25">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25">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5">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25">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25">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25">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25">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5">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25">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25">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25">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25">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25">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5">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25">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25">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5">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25">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5">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25">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5">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25">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25">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25">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25">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5">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25">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25">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25">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25">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25">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25">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25">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25">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5">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5">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5">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25">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25">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25">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5">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25">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25">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5">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25">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25">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25">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25">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5">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25">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25">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5">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25">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25">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25">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5">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25">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25">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5">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5">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25">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5">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25">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25">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25">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5">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25">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25">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5">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25">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5">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25">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5">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25">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25">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25">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5">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5">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25">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25">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5">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25">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25">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5">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25">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5">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25">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25">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5">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5">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25">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25">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25">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5">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25">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5">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25">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25">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5">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25">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5">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25">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25">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25">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25">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25">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25">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25">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5">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5">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25">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25">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25">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25">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25">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25">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25">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25">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5">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5">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25">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5">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25">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25">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25">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25">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25">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25">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25">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25">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25">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5">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5">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5">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25">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5">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25">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25">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25">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25">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5">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5">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25">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25">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5">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25">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25">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5">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25">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25">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25">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25">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25">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25">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25">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25">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25">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25">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25">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25">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25">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25">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25">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5">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25">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25">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5">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25">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25">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25">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25">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25">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25">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25">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5">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5">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5">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5">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25">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5">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25">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25">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5">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25">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25">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5">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5">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25">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25">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5">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25">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25">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25">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25">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25">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25">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25">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25">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25">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25">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25">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25">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25">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25">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25">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5">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25">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5">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25">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25">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25">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25">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25">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25">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25">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5">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25">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25">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25">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5">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25">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25">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5">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5">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25">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25">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25">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25">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5">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25">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25">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25">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25">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25">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25">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25">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25">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25">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25">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25">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5">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5">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25">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25">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5">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5">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25">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25">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5">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25">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25">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25">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5">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5">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5">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25">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25">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5">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25">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5">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25">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25">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5">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25">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25">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25">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25">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25">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5">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5">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25">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25">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25">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25">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25">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25">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5">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5">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25">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25">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25">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25">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25">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5">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25">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25">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25">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25">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25">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25">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25">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25">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25">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5">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5">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25">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25">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25">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5">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25">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25">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25">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25">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25">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25">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25">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5">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25">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5">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25">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25">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25">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25">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5">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5">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5">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5">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25">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25">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25">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25">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5">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25">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25">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25">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25">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25">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25">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5">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25">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25">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25">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25">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25">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5">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25">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25">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25">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25">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25">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5">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25">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25">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25">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25">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5">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25">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25">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25">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25">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5">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5">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5">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25">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25">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25">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25">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25">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25">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25">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25">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25">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25">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25">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25">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25">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5">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25">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5">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25">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25">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25">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5">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25">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25">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25">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25">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5">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5">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25">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25">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25">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25">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25">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25">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5">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25">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5">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25">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25">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5">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5">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25">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25">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25">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25">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25">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25">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25">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25">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25">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25">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25">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25">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25">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25">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25">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25">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25">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25">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25">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25">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25">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5">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5">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5">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25">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25">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25">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25">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25">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25">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25">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25">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25">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25">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25">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25">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5">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25">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25">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25">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25">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25">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25">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25">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25">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25">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25">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25">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5">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25">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25">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25">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5">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25">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25">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25">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25">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5">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25">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25">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25">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25">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25">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25">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25">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25">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25">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25">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5">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25">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25">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25">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25">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25">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25">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25">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25">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25">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5">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5">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25">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25">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25">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5">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25">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5">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25">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25">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25">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25">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25">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25">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25">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25">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25">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5">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25">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5">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25">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25">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25">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25">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25">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25">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25">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5">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5">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5">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25">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5">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5">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25">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5">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25">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25">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25">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25">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25">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25">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25">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5">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25">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25">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25">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25">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25">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25">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25">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25">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25">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25">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25">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25">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25">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25">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25">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25">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25">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25">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5">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25">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25">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5">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25">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5">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25">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25">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25">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5">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5">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25">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25">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5">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25">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25">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25">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25">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25">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25">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25">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25">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25">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25">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25">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25">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25">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25">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5">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25">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25">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5">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5">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25">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25">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25">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25">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25">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25">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25">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25">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25">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25">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25">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25">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5">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25">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25">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25">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25">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25">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25">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25">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25">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25">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25">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25">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5">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25">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25">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25">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5">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25">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5">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5">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25">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25">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25">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25">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25">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25">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25">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25">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25">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5">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25">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25">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5">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25">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25">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25">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25">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25">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5">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25">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25">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25">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25">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25">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5">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25">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5">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25">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5">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25">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25">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25">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5">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25">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25">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25">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5">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5">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5">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25">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5">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25">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5">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25">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25">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25">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5">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5">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5">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25">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25">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25">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25">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25">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5">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25">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25">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25">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25">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25">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25">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25">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5">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25">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25">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25">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25">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25">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25">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5">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25">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5">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5">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25">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25">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5">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25">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5">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25">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25">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25">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25">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5">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25">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25">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25">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5">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25">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5">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5">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25">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5">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25">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25">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25">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25">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25">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25">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25">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25">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25">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25">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25">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25">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25">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25">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5">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5">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25">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5">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25">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25">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25">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25">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25">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25">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25">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5">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5">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5">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25">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5">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25">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25">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25">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25">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25">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25">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25">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5">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25">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5">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25">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25">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25">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25">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25">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25">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25">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25">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25">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25">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25">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5">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5">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25">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25">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25">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25">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25">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25">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25">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25">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25">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5">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5">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25">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5">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25">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25">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25">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5">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25">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5">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25">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5">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5">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25">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5">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25">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25">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25">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25">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25">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25">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25">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25">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25">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25">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25">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25">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25">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25">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25">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25">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25">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25">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25">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25">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25">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25">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5">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25">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25">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5">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25">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25">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25">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25">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25">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25">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25">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25">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25">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5">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25">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5">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25">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25">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25">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25">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5">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25">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5">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5">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25">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25">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25">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5">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25">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25">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25">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25">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5">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25">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5">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25">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25">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25">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25">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25">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5">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5">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5">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25">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5">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25">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25">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25">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25">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25">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5">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25">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25">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5">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25">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25">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25">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25">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25">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25">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25">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25">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25">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25">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25">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5">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25">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25">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25">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5">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25">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25">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25">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25">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25">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25">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5">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5">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25">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25">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25">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25">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5">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25">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25">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25">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5">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25">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25">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25">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25">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25">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25">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25">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25">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25">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25">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25">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25">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25">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25">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25">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25">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25">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25">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25">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25">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25">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25">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5">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25">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25">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25">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25">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25">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5">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25">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25">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25">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25">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25">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25">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25">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5">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25">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25">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25">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25">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25">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5">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25">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25">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25">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5">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25">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25">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25">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25">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25">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5">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25">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25">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5">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25">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5">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25">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5">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25">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25">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25">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25">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25">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25">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25">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25">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25">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25">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25">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25">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25">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25">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25">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25">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25">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25">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25">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5">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25">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25">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25">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5">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25">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25">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25">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25">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25">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25">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25">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25">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25">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25">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25">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25">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25">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25">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25">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25">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25">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25">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25">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5">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25">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25">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5">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5">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25">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25">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5">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25">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25">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25">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25">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25">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25">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5">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5">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25">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5">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25">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25">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25">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25">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25">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25">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25">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25">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25">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25">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25">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25">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25">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25">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25">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25">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25">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25">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5">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25">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25">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25">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25">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25">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25">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5">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5">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25">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5">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5">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25">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25">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5">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25">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25">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5">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25">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25">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25">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25">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5">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25">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25">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25">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25">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25">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25">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25">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25">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25">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25">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25">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25">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25">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25">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25">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25">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25">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25">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25">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25">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25">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25">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25">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25">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25">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25">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25">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25">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25">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25">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5">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25">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5">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25">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25">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25">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25">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25">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25">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25">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25">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25">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25">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25">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25">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5">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5">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25">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5">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25">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25">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25">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5">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25">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25">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5">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25">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5">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25">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25">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25">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25">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25">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5">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25">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5">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5">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25">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25">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25">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5">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25">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25">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25">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25">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5">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25">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5">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25">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25">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25">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25">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25">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5">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25">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25">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25">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25">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25">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25">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25">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25">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25">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25">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25">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25">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5">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25">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25">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25">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25">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25">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25">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25">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25">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25">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25">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25">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25">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5">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25">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25">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5">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25">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5">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25">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25">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25">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25">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25">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5">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25">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25">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25">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25">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25">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25">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25">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25">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5">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25">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5">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25">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5">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25">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25">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25">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25">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5">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25">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5">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5">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5">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25">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25">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25">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25">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25">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25">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25">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25">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5">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25">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25">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5">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25">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25">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25">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25">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5">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5">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25">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25">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25">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5">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25">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25">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25">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5">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5">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25">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25">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25">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25">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25">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25">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25">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25">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5">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25">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25">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5">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25">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25">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5">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25">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25">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25">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5">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25">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25">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25">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25">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25">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5">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5">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25">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25">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25">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25">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25">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25">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25">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5">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25">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25">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25">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25">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5">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5">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5">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5">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25">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25">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25">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5">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25">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25">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5">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5">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25">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25">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25">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25">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25">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25">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25">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25">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25">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25">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25">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25">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25">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25">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25">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25">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25">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25">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25">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25">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5">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25">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25">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25">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25">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25">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25">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25">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25">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5">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25">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25">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25">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25">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25">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25">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5">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25">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25">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25">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25">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25">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25">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25">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25">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5">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5">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25">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25">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25">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5">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25">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25">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25">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25">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5">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5">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25">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25">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5">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5">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25">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25">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5">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25">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25">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25">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25">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25">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25">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25">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25">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25">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25">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25">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25">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5">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25">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25">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25">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25">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25">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25">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25">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25">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25">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25">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25">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25">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25">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25">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25">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25">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25">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25">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25">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25">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25">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25">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5">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25">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25">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25">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25">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5">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25">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25">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5">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5">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5">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25">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25">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25">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5">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25">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25">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5">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5">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25">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25">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25">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25">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25">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5">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25">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25">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25">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25">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5">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5">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25">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25">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25">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5">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5">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5">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25">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25">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25">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25">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25">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5">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25">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25">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25">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25">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25">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5">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25">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5">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25">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25">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25">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25">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25">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25">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5">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25">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5">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25">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5">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5">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25">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25">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5">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25">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25">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25">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5">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5">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25">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25">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25">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25">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25">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5">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5">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25">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25">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25">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25">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25">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25">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25">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25">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25">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25">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25">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5">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25">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25">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25">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25">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25">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25">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25">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5">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5">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5">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5">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25">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25">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25">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25">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25">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25">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25">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25">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25">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5">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25">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25">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25">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5">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25">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5">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25">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25">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25">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25">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25">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25">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25">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25">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25">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25">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25">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5">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25">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25">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25">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25">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25">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25">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25">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5">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25">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5">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25">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25">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25">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25">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25">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25">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25">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25">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25">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5">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25">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25">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25">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25">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25">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5">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25">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25">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25">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25">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25">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25">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25">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25">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25">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5">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5">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25">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25">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25">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25">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25">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5">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25">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25">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25">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25">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25">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5">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5">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5">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25">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25">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25">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25">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25">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25">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25">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5">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5">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5">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5">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25">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25">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25">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5">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5">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25">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25">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25">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25">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25">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25">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25">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25">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5">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25">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25">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25">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25">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25">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25">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25">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25">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25">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25">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25">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25">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25">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25">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25">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25">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5">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5">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25">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25">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25">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25">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25">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25">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25">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25">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25">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25">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25">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25">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25">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25">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25">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25">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25">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5">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25">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25">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25">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25">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5">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25">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25">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5">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25">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5">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25">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25">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5">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25">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5">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25">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5">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25">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25">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25">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25">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25">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25">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25">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5">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25">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5">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25">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25">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25">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5">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5">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25">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25">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25">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25">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25">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25">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25">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25">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25">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25">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25">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25">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5">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25">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5">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25">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25">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25">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25">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25">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5">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25">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25">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25">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5">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25">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25">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25">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25">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25">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25">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25">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25">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25">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25">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25">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25">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25">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25">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25">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5">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25">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25">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25">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25">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25">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25">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5">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25">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5">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25">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5">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25">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5">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25">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5">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25">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25">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25">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25">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5">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25">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25">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25">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25">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25">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5">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25">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25">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25">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5">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25">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25">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25">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25">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5">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5">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25">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25">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5">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25">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25">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5">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25">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25">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5">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25">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25">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5">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25">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25">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25">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25">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25">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5">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25">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25">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25">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25">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25">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25">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25">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25">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25">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25">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25">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25">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5">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25">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25">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25">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25">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25">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25">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25">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25">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25">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25">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5">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25">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25">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25">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25">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25">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25">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25">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5">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25">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25">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25">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5">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25">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25">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25">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25">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25">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5">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25">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25">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25">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25">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25">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25">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5">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25">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5">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5">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25">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25">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25">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25">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25">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25">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25">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5">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25">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25">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25">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25">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25">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5">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25">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25">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5">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25">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25">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25">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5">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25">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25">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5">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5">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25">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25">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25">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25">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5">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25">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25">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5">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25">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25">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5">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5">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25">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25">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5">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25">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5">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5">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5">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25">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5">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25">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25">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25">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25">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25">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25">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5">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25">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25">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25">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5">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25">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5">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5">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5">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25">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5">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5">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25">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25">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25">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25">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25">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5">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25">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25">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5">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25">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25">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25">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25">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25">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25">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25">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25">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25">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25">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25">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25">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25">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25">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5">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25">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25">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25">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5">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25">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25">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25">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5">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25">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25">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25">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25">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25">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25">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25">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25">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5">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5">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25">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25">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25">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25">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25">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25">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25">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25">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25">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5">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25">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25">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5">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25">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25">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25">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25">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25">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5">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25">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25">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25">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25">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25">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25">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25">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25">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25">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25">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25">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25">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5">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25">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5">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25">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25">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5">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5">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25">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25">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5">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25">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25">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25">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25">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25">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25">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25">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25">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25">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25">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25">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25">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25">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5">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25">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25">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25">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25">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25">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25">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25">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25">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5">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25">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25">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25">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25">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25">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25">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25">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25">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25">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25">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25">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25">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25">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25">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25">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25">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25">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25">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25">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25">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25">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5">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25">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25">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25">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25">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5">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25">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5">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25">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25">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25">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25">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25">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25">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25">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25">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5">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5">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25">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5">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5">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25">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25">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25">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25">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25">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5">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25">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25">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25">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25">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25">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25">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25">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5">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25">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25">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5">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25">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25">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25">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25">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5">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25">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5">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25">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5">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5">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25">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5">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25">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25">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5">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25">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5">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25">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25">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5">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25">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25">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25">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25">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25">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25">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25">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25">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5">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5">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25">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25">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25">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25">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25">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25">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25">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25">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25">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25">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5">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25">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5">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25">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25">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25">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25">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5">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25">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25">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25">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25">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25">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25">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25">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25">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25">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25">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5">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5">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25">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5">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25">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25">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25">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25">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25">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25">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25">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25">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25">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25">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25">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25">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25">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25">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25">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25">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5">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5">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5">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5">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25">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25">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5">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25">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25">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25">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25">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25">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25">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25">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25">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25">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25">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25">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25">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5">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25">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5">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25">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25">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25">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5">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25">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25">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25">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25">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25">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25">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25">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25">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5">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25">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25">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25">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5">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25">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25">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5">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25">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25">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25">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25">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25">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25">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25">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25">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5">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25">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25">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25">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25">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25">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25">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25">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25">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5">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5">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5">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25">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25">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25">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25">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25">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25">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25">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25">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25">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25">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25">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25">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25">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25">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25">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25">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5">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25">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25">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25">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25">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25">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25">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25">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25">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5">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5">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25">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25">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25">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25">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25">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5">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25">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25">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25">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25">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25">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25">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25">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25">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25">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25">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25">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25">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25">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25">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5">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25">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25">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25">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25">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25">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25">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25">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25">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25">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5">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25">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5">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25">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25">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25">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25">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25">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5">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25">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25">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5">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25">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5">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25">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25">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25">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25">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25">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25">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5">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5">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25">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25">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25">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25">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25">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25">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25">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25">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25">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25">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25">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25">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5">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25">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5">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25">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25">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25">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25">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25">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25">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25">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25">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25">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25">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5">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25">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25">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25">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25">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25">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25">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25">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25">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25">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25">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5">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25">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25">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25">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25">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25">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25">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25">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25">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25">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25">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25">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5">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25">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25">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25">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25">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5">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25">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25">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5">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5">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25">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5">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25">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25">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25">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25">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25">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5">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5">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25">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5">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25">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25">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25">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25">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25">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5">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25">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5">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25">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25">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25">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25">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25">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25">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25">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25">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5">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5">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25">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5">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25">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25">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25">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25">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25">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5">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25">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25">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25">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25">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25">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25">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25">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25">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25">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5">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25">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25">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5">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25">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5">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25">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25">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25">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25">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25">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25">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25">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25">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25">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25">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25">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25">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25">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25">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25">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25">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5">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25">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25">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25">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25">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25">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25">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5">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25">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25">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25">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25">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5">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25">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25">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25">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25">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5">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25">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5">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25">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25">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25">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5">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25">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25">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25">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25">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25">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5">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25">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5">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25">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25">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25">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25">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25">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25">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25">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25">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25">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25">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25">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25">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25">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25">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5">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25">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25">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25">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25">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25">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25">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5">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5">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5">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25">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25">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5">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25">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25">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25">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5">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25">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25">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5">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25">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25">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25">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25">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25">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5">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25">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25">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25">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25">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25">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5">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25">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25">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25">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25">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5">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5">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25">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25">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25">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25">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25">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25">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25">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5">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25">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25">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25">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25">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25">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25">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5">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25">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25">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25">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25">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25">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25">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25">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25">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25">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25">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25">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25">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25">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25">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5">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25">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5">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25">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5">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25">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25">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25">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25">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25">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25">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25">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25">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25">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25">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5">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25">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25">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25">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5">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25">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25">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5">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25">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25">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25">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25">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25">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25">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5">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25">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5">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25">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25">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25">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25">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5">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5">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25">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25">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25">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25">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25">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25">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25">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25">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25">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5">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25">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25">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25">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25">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5">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25">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25">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25">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5">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25">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5">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25">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25">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5">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25">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5">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5">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25">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25">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25">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25">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25">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5">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25">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25">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25">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5">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25">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5">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5">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25">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25">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25">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25">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25">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25">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25">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5">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25">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5">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25">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25">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25">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25">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25">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25">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25">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5">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5">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5">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25">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25">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5">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25">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25">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25">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25">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25">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25">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25">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25">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25">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5">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25">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5">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25">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25">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25">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5">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5">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5">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25">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25">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25">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25">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25">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25">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5">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25">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25">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25">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25">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25">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5">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25">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5">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5">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25">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5">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25">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25">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5">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5">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5">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25">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25">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25">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25">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25">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25">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25">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25">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25">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25">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25">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25">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25">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25">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25">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25">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25">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25">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25">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25">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25">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25">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25">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25">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5">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25">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5">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25">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25">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25">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25">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25">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25">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25">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25">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25">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25">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25">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25">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25">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25">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25">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5">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25">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25">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25">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25">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25">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25">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25">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25">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25">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25">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25">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25">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25">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25">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25">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25">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25">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25">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25">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25">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25">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5">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25">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25">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25">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25">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25">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5">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25">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25">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25">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25">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25">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25">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25">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25">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25">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25">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25">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25">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25">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25">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25">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5">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25">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25">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25">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25">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25">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5">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5">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5">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25">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25">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5">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5">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25">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25">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25">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5">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5">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25">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25">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25">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5">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25">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25">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5">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25">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25">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25">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25">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5">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5">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25">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5">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5">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25">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25">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25">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25">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25">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5">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25">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25">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25">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25">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25">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25">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25">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25">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25">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25">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25">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5">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25">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25">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25">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25">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25">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5">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5">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25">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25">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25">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25">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25">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25">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25">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25">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5">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25">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25">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25">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25">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5">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25">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25">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25">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5">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25">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25">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25">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25">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25">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25">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25">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25">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25">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5">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25">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25">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25">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25">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25">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25">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25">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5">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5">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25">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25">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25">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25">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25">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25">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25">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25">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25">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25">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25">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25">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25">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25">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25">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25">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25">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25">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25">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25">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5">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25">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25">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25">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25">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25">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25">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25">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25">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25">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25">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25">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5">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25">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25">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25">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25">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25">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25">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25">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25">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25">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25">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25">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25">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25">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25">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5">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25">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25">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25">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5">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25">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25">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25">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25">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5">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25">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5">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25">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25">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25">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25">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25">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25">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25">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25">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25">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25">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25">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25">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25">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25">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25">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25">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25">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25">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25">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25">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25">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5">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25">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25">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25">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25">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5">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25">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25">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25">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25">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25">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25">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25">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25">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25">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25">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25">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25">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25">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25">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25">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5">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25">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25">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25">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25">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25">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5">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25">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25">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25">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25">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25">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25">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25">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25">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5">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25">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5">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25">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25">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25">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25">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5">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5">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25">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25">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5">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25">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25">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25">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25">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25">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25">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5">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25">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25">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25">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25">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25">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25">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25">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25">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25">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5">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25">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25">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25">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25">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25">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25">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25">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25">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25">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25">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5">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25">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5">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5">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25">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5">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25">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25">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5">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25">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25">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25">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5">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25">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25">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25">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25">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25">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25">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25">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5">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25">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25">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25">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25">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25">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25">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25">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25">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25">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25">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25">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25">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5">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25">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25">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25">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25">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25">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25">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25">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5">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25">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25">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5">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25">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25">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25">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25">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25">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25">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25">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5">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25">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25">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25">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25">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5">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25">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5">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5">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5">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5">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5">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25">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25">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25">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25">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25">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25">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25">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25">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5">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25">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25">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25">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25">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25">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25">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25">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25">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25">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5">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5">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25">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25">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25">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25">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25">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5">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5">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25">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25">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25">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25">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25">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25">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25">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25">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5">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5">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5">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5">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25">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25">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25">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25">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25">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25">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25">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25">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5">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5">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5">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5">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5">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5">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5">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25">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25">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25">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25">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25">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25">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25">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25">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25">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25">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25">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25">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25">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25">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25">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25">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25">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25">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25">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5">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25">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5">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25">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25">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25">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5">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25">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25">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25">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5">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25">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25">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25">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25">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5">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25">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25">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25">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25">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25">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25">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25">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25">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25">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25">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25">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25">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25">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25">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25">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25">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25">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25">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25">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5">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5">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25">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25">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5">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25">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5">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25">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25">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25">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25">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25">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25">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5">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25">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25">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25">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25">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25">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5">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25">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25">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25">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25">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25">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25">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25">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25">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25">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25">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5">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25">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25">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5">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5">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25">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25">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25">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25">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5">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5">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25">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25">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25">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25">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5">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5">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5">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25">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25">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5">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25">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25">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25">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25">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25">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25">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25">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25">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25">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25">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5">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25">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25">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25">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25">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25">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5">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25">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25">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25">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25">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25">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25">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5">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5">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5">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5">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25">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25">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5">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5">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25">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25">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25">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25">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25">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5">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25">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25">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25">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25">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25">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5">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5">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5">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5">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25">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25">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25">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25">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25">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25">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25">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25">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5">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25">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25">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25">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25">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25">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25">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25">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25">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25">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25">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25">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25">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25">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25">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25">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25">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25">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5">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5">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5">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25">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25">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5">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25">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5">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25">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25">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25">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25">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25">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25">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25">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25">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25">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25">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25">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25">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25">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5">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5">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25">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25">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25">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25">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25">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5">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25">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25">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25">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25">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25">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5">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25">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5">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25">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5">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5">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25">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25">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25">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25">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25">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25">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25">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25">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25">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25">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25">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25">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25">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5">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25">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25">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25">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25">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25">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25">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25">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25">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25">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25">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25">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5">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25">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25">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25">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25">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5">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25">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25">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25">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25">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25">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25">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25">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25">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25">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25">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25">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5">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25">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5">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25">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25">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25">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25">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25">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25">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5">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5">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5">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25">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5">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5">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25">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5">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25">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5">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5">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25">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5">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25">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5">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25">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25">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25">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25">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25">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25">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25">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25">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25">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25">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25">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25">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25">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25">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25">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25">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25">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25">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5">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25">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5">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25">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5">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25">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25">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5">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25">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25">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25">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25">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25">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25">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25">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5">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25">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25">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25">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5">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25">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25">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5">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25">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25">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25">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5">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25">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25">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25">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25">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25">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5">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25">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25">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5">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5">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25">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25">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25">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5">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25">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5">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25">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25">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25">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25">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25">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5">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25">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25">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5">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25">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25">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5">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25">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25">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25">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25">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25">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25">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25">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25">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25">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25">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25">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25">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25">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5">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25">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25">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5">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25">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25">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25">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25">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25">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25">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25">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25">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25">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25">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25">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5">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25">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25">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25">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5">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25">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25">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5">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25">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25">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25">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25">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25">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25">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25">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25">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25">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5">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25">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5">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5">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5">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25">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5">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25">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5">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25">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25">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25">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25">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25">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25">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25">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25">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25">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5">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25">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25">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25">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25">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25">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25">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25">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25">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25">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5">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25">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5">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5">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25">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25">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25">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25">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25">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25">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25">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25">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25">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25">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25">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25">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25">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5">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5">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25">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5">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25">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25">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5">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25">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25">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25">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25">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25">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5">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25">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25">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25">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25">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25">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25">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25">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25">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25">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25">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25">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25">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25">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25">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25">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25">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5">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25">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25">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25">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25">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5">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5">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25">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25">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25">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25">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5">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5">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25">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25">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25">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25">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25">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25">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25">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25">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25">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25">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5">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25">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5">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5">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25">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25">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25">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25">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25">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25">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25">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25">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25">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25">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25">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25">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25">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25">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5">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25">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5">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25">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25">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25">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25">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25">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25">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5">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25">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25">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5">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25">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25">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25">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25">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25">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5">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25">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25">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25">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25">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25">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25">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25">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5">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25">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5">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25">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25">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25">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25">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5">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25">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25">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5">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5">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25">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25">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25">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25">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25">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25">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25">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25">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25">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25">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25">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25">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25">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25">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5">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5">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25">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25">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25">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25">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25">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25">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25">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5">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25">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25">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25">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25">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25">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25">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25">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25">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25">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25">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25">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25">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25">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5">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25">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25">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25">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25">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25">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25">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5">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25">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25">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25">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25">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25">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25">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25">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25">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25">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25">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5">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25">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5">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25">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25">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25">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25">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25">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25">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25">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25">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25">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5">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25">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25">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5">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5">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25">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25">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25">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5">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25">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25">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25">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25">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25">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5">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5">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25">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5">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25">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25">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25">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25">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25">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25">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25">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25">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25">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25">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5">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25">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5">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25">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25">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25">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5">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25">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5">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25">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25">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25">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25">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25">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25">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25">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25">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25">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25">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25">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25">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5">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25">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25">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25">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25">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25">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25">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25">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25">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25">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5">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25">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25">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25">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25">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25">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25">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25">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25">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25">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25">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25">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25">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25">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25">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25">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25">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25">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25">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25">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25">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5">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25">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25">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25">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25">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25">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25">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25">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25">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25">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25">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25">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5">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25">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25">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25">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25">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25">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25">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5">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25">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25">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25">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25">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25">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25">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5">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25">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5">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25">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25">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25">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25">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5">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25">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5">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5">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25">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5">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5">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25">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25">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25">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25">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25">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25">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25">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25">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25">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25">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25">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25">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25">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25">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5">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25">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25">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25">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25">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25">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25">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25">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25">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25">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25">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25">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25">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25">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25">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25">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5">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25">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25">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25">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25">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5">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25">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25">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25">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25">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25">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5">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5">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5">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25">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5">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25">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25">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5">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25">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25">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25">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25">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25">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5">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25">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25">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25">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5">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5">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5">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25">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5">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25">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25">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25">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25">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25">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25">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5">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25">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25">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25">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25">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25">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25">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25">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25">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25">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25">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5">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5">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25">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25">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25">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25">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25">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25">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25">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25">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25">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5">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25">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25">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5">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5">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25">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25">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25">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25">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25">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5">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5">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25">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25">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25">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25">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5">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25">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25">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25">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25">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25">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25">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25">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25">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25">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25">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25">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5">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25">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5">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25">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25">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25">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25">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25">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25">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25">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25">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25">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5">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25">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5">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25">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25">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25">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25">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25">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25">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25">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25">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25">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25">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25">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25">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25">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5">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5">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25">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25">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25">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25">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25">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25">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5">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25">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25">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25">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25">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25">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25">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5">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25">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25">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25">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5">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25">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25">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25">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25">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5">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25">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25">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25">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25">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25">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25">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5">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25">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25">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25">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25">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5">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25">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5">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25">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25">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25">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25">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25">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25">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25">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25">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25">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25">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25">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25">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25">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25">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25">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5">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25">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25">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25">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25">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25">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5">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25">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5">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5">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25">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25">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25">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5">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25">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25">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25">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25">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25">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5">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5">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25">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25">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25">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25">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25">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5">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25">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25">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25">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25">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25">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25">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25">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25">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25">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25">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25">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25">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25">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5">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25">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25">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25">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25">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25">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25">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5">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25">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5">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25">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25">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5">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25">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25">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25">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25">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25">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25">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25">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5">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5">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5">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25">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25">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5">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25">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25">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5">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25">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25">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5">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25">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25">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25">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25">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25">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25">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25">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5">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25">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25">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25">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25">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25">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25">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25">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25">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25">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25">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25">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25">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25">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25">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25">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25">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25">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25">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25">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25">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25">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5">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25">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25">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25">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25">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25">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5">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25">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25">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25">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5">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25">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25">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25">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25">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25">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5">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25">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5">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5">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25">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25">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5">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5">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25">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25">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5">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25">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25">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25">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5">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25">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5">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25">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25">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25">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25">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25">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25">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25">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25">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25">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25">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5">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25">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25">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25">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25">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25">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25">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25">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25">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25">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25">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25">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5">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25">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25">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5">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5">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25">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25">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25">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25">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25">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25">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25">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25">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5">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5">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25">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25">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25">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25">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25">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25">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5">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25">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5">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25">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5">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25">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5">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25">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25">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25">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5">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25">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25">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5">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5">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25">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25">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25">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25">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25">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25">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25">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25">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25">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25">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25">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25">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25">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5">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5">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25">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25">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25">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25">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5">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5">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25">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25">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25">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25">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25">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25">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25">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25">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25">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25">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25">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25">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25">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5">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25">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25">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5">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25">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25">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25">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5">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25">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25">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25">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5">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25">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25">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25">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25">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25">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25">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25">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25">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25">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25">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5">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5">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25">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5">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25">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5">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25">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25">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25">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25">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25">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25">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25">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5">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25">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5">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25">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25">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25">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25">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25">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25">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25">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25">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25">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25">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5">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25">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25">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25">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25">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25">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25">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25">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5">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25">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25">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25">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25">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25">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25">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25">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25">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25">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25">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25">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25">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5">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5">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5">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25">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5">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25">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25">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25">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25">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25">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25">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25">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25">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25">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25">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25">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5">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25">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25">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25">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25">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25">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25">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5">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25">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25">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25">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25">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25">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25">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5">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25">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5">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25">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5">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25">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25">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25">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25">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25">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25">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25">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25">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25">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25">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25">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25">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25">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25">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25">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5">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25">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25">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5">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5">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5">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25">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5">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25">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5">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5">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5">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25">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25">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25">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25">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25">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25">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25">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25">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25">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25">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5">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25">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25">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25">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25">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25">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25">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25">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25">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25">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25">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25">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25">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25">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25">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25">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25">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25">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25">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25">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25">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25">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25">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5">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25">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25">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25">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25">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25">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5">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25">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25">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25">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25">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25">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25">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5">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25">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25">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25">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25">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25">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25">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25">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25">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25">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25">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25">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25">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25">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25">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25">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25">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25">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25">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25">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25">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25">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5">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25">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25">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5">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25">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25">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25">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25">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5">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25">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25">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25">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25">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5">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25">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25">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25">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25">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25">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25">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25">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5">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25">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25">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25">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25">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25">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25">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5">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25">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25">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25">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25">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5">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5">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25">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5">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25">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25">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25">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25">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5">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25">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25">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25">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25">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25">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25">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25">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25">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-39.511800000000044</v>
      </c>
    </row>
    <row r="9627" spans="1:22" x14ac:dyDescent="0.25">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25">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25">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25">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5">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25">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25">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5">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25">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25">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25">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25">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25">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25">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25">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25">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25">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25">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25">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25">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25">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25">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25">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25">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25">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25">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5">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25">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5">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25">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25">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25">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25">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25">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25">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5">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25">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5">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25">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25">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25">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25">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25">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25">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5">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25">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25">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5">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25">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25">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25">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25">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25">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25">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5">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25">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25">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5">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5">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5">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25">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5">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25">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25">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25">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25">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5">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25">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25">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25">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25">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25">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5">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25">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25">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5">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25">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25">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25">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5">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5">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25">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25">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5">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25">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25">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25">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25">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5">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25">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25">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25">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25">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25">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25">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5">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25">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25">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25">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25">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5">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25">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25">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25">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25">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25">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25">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25">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25">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5">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25">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25">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5">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5">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25">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25">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25">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25">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25">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5">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25">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25">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25">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25">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25">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5">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25">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5">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25">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5">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5">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25">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25">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25">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5">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25">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25">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25">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5">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25">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25">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25">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25">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25">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5">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25">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25">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25">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25">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25">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25">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25">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25">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25">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25">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25">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25">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25">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5">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25">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25">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5">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5">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25">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25">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25">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25">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25">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25">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25">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25">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25">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25">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25">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25">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5">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25">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25">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25">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25">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25">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25">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25">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25">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25">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25">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25">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25">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25">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25">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25">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25">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25">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25">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25">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25">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25">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25">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5">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25">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25">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25">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25">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25">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25">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25">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25">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25">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25">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25">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25">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25">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25">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5">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5">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25">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25">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25">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25">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25">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5">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25">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25">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5">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25">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25">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5">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25">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5">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5">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25">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25">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5">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5">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25">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5">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25">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25">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25">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25">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25">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5">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5">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25">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25">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25">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25">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25">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25">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25">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25">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25">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25">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25">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25">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25">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25">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5">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25">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5">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5">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5">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25">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25">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5">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25">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5">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25">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25">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5">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25">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5">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25">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25">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5">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25">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25">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25">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25">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25">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25">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5">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25">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25">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25">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25">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25">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5">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25">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25">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25">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25">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25">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5">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25">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25">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25">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25">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25">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5">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5">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25">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25">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5">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5">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25">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25">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25">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25">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25">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25">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25">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25">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25">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5">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25">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25">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5">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25">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25">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25">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25">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25">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5">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25">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25">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5">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5">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25">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25">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25">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25">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25">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5">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25">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25">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25">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5">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25">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25">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25">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25">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25">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25">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5">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25">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25">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25">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25">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25">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25">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5">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25">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5">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25">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25">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25">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25">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5">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25">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25">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25">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5">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5">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25">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25">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25">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25">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5">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F05D3-6149-42A7-BAAD-851A1471C81F}">
  <dimension ref="A3:C16"/>
  <sheetViews>
    <sheetView workbookViewId="0">
      <selection activeCell="AA9" sqref="AA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3" t="s">
        <v>10931</v>
      </c>
      <c r="B3" t="s">
        <v>10945</v>
      </c>
      <c r="C3" t="s">
        <v>10946</v>
      </c>
    </row>
    <row r="4" spans="1:3" x14ac:dyDescent="0.25">
      <c r="A4" s="4" t="s">
        <v>10933</v>
      </c>
      <c r="B4" s="6">
        <v>95365.937600000019</v>
      </c>
      <c r="C4" s="6">
        <v>9199.2699999999986</v>
      </c>
    </row>
    <row r="5" spans="1:3" x14ac:dyDescent="0.25">
      <c r="A5" s="4" t="s">
        <v>10934</v>
      </c>
      <c r="B5" s="6">
        <v>60172.649400000024</v>
      </c>
      <c r="C5" s="6">
        <v>10288.898699999991</v>
      </c>
    </row>
    <row r="6" spans="1:3" x14ac:dyDescent="0.25">
      <c r="A6" s="4" t="s">
        <v>10935</v>
      </c>
      <c r="B6" s="6">
        <v>199252.98399999991</v>
      </c>
      <c r="C6" s="6">
        <v>26806.573700000015</v>
      </c>
    </row>
    <row r="7" spans="1:3" x14ac:dyDescent="0.25">
      <c r="A7" s="4" t="s">
        <v>10936</v>
      </c>
      <c r="B7" s="6">
        <v>141851.5674</v>
      </c>
      <c r="C7" s="6">
        <v>13437.806799999998</v>
      </c>
    </row>
    <row r="8" spans="1:3" x14ac:dyDescent="0.25">
      <c r="A8" s="4" t="s">
        <v>10937</v>
      </c>
      <c r="B8" s="6">
        <v>156122.28669999994</v>
      </c>
      <c r="C8" s="6">
        <v>22308.51279999999</v>
      </c>
    </row>
    <row r="9" spans="1:3" x14ac:dyDescent="0.25">
      <c r="A9" s="4" t="s">
        <v>10938</v>
      </c>
      <c r="B9" s="6">
        <v>147082.61130000011</v>
      </c>
      <c r="C9" s="6">
        <v>20899.334500000012</v>
      </c>
    </row>
    <row r="10" spans="1:3" x14ac:dyDescent="0.25">
      <c r="A10" s="4" t="s">
        <v>10939</v>
      </c>
      <c r="B10" s="6">
        <v>149580.83800000031</v>
      </c>
      <c r="C10" s="6">
        <v>13535.38299999998</v>
      </c>
    </row>
    <row r="11" spans="1:3" x14ac:dyDescent="0.25">
      <c r="A11" s="4" t="s">
        <v>10940</v>
      </c>
      <c r="B11" s="6">
        <v>159589.45099999988</v>
      </c>
      <c r="C11" s="6">
        <v>21896.715399999972</v>
      </c>
    </row>
    <row r="12" spans="1:3" x14ac:dyDescent="0.25">
      <c r="A12" s="4" t="s">
        <v>10941</v>
      </c>
      <c r="B12" s="6">
        <v>309770.09970000025</v>
      </c>
      <c r="C12" s="6">
        <v>37293.192500000034</v>
      </c>
    </row>
    <row r="13" spans="1:3" x14ac:dyDescent="0.25">
      <c r="A13" s="4" t="s">
        <v>10942</v>
      </c>
      <c r="B13" s="6">
        <v>197115.20170000009</v>
      </c>
      <c r="C13" s="6">
        <v>31469.663800000035</v>
      </c>
    </row>
    <row r="14" spans="1:3" x14ac:dyDescent="0.25">
      <c r="A14" s="4" t="s">
        <v>10943</v>
      </c>
      <c r="B14" s="6">
        <v>349120.07400000008</v>
      </c>
      <c r="C14" s="6">
        <v>35825.536599999927</v>
      </c>
    </row>
    <row r="15" spans="1:3" x14ac:dyDescent="0.25">
      <c r="A15" s="4" t="s">
        <v>10944</v>
      </c>
      <c r="B15" s="6">
        <v>332177.15950000001</v>
      </c>
      <c r="C15" s="6">
        <v>43436.13390000003</v>
      </c>
    </row>
    <row r="16" spans="1:3" x14ac:dyDescent="0.25">
      <c r="A16" s="4" t="s">
        <v>10932</v>
      </c>
      <c r="B16" s="1">
        <v>2297200.8603000008</v>
      </c>
      <c r="C16" s="1">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AB04-08C4-41C2-8B8E-B890ECA6FFF5}">
  <dimension ref="A1:E5"/>
  <sheetViews>
    <sheetView workbookViewId="0">
      <selection activeCell="E38" sqref="E38:E39"/>
    </sheetView>
  </sheetViews>
  <sheetFormatPr defaultRowHeight="15" x14ac:dyDescent="0.25"/>
  <cols>
    <col min="1" max="1" width="14.5703125" bestFit="1" customWidth="1"/>
    <col min="2" max="2" width="12.5703125" bestFit="1" customWidth="1"/>
    <col min="4" max="4" width="15.5703125" customWidth="1"/>
    <col min="5" max="5" width="14.7109375" customWidth="1"/>
  </cols>
  <sheetData>
    <row r="1" spans="1:5" x14ac:dyDescent="0.25">
      <c r="A1" s="3" t="s">
        <v>10931</v>
      </c>
      <c r="B1" t="s">
        <v>10946</v>
      </c>
      <c r="D1" t="s">
        <v>15</v>
      </c>
      <c r="E1" t="s">
        <v>10946</v>
      </c>
    </row>
    <row r="2" spans="1:5" x14ac:dyDescent="0.25">
      <c r="A2" s="5" t="s">
        <v>71</v>
      </c>
      <c r="B2" s="1">
        <v>145454.9480999998</v>
      </c>
      <c r="D2" t="str">
        <f>A2</f>
        <v>Technology</v>
      </c>
      <c r="E2" s="7">
        <f t="shared" ref="E2:E5" si="0">B2</f>
        <v>145454.9480999998</v>
      </c>
    </row>
    <row r="3" spans="1:5" x14ac:dyDescent="0.25">
      <c r="A3" s="5" t="s">
        <v>46</v>
      </c>
      <c r="B3" s="1">
        <v>122490.8008000001</v>
      </c>
      <c r="D3" t="str">
        <f>A3</f>
        <v>Office Supplies</v>
      </c>
      <c r="E3" s="7">
        <f t="shared" si="0"/>
        <v>122490.8008000001</v>
      </c>
    </row>
    <row r="4" spans="1:5" x14ac:dyDescent="0.25">
      <c r="A4" s="5" t="s">
        <v>32</v>
      </c>
      <c r="B4" s="1">
        <v>18451.272799999992</v>
      </c>
      <c r="D4" t="str">
        <f>A4</f>
        <v>Furniture</v>
      </c>
      <c r="E4" s="7">
        <f t="shared" si="0"/>
        <v>18451.272799999992</v>
      </c>
    </row>
    <row r="5" spans="1:5" x14ac:dyDescent="0.25">
      <c r="A5" s="5" t="s">
        <v>10932</v>
      </c>
      <c r="B5" s="1">
        <v>286397.02169999992</v>
      </c>
      <c r="D5" t="str">
        <f>A5</f>
        <v>Grand Total</v>
      </c>
      <c r="E5" s="7">
        <f t="shared" si="0"/>
        <v>286397.02169999992</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99CCD-A4BA-4D89-82C3-5987624782E3}">
  <dimension ref="A1:B5"/>
  <sheetViews>
    <sheetView workbookViewId="0">
      <selection activeCell="T14" sqref="T14"/>
    </sheetView>
  </sheetViews>
  <sheetFormatPr defaultRowHeight="15" x14ac:dyDescent="0.25"/>
  <cols>
    <col min="1" max="1" width="14.5703125" bestFit="1" customWidth="1"/>
    <col min="2" max="2" width="12.140625" bestFit="1" customWidth="1"/>
  </cols>
  <sheetData>
    <row r="1" spans="1:2" x14ac:dyDescent="0.25">
      <c r="A1" s="3" t="s">
        <v>10931</v>
      </c>
      <c r="B1" t="s">
        <v>10945</v>
      </c>
    </row>
    <row r="2" spans="1:2" x14ac:dyDescent="0.25">
      <c r="A2" s="5" t="s">
        <v>32</v>
      </c>
      <c r="B2" s="8">
        <v>0.32300170530281774</v>
      </c>
    </row>
    <row r="3" spans="1:2" x14ac:dyDescent="0.25">
      <c r="A3" s="5" t="s">
        <v>46</v>
      </c>
      <c r="B3" s="8">
        <v>0.31301008302169103</v>
      </c>
    </row>
    <row r="4" spans="1:2" x14ac:dyDescent="0.25">
      <c r="A4" s="5" t="s">
        <v>71</v>
      </c>
      <c r="B4" s="8">
        <v>0.36398821167549117</v>
      </c>
    </row>
    <row r="5" spans="1:2" x14ac:dyDescent="0.25">
      <c r="A5" s="5" t="s">
        <v>10932</v>
      </c>
      <c r="B5"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6E61A-4A20-4377-822A-96B4CD4BB01E}">
  <dimension ref="A3:G53"/>
  <sheetViews>
    <sheetView workbookViewId="0">
      <selection activeCell="T23" sqref="T23"/>
    </sheetView>
  </sheetViews>
  <sheetFormatPr defaultRowHeight="15" x14ac:dyDescent="0.25"/>
  <cols>
    <col min="1" max="1" width="18.7109375" bestFit="1" customWidth="1"/>
    <col min="2" max="2" width="12.140625" bestFit="1" customWidth="1"/>
    <col min="6" max="6" width="22.7109375" customWidth="1"/>
    <col min="7" max="7" width="11.5703125" customWidth="1"/>
  </cols>
  <sheetData>
    <row r="3" spans="1:7" x14ac:dyDescent="0.25">
      <c r="A3" s="10" t="s">
        <v>10931</v>
      </c>
      <c r="B3" s="7" t="s">
        <v>10945</v>
      </c>
      <c r="F3" t="s">
        <v>11</v>
      </c>
      <c r="G3" s="7" t="str">
        <f>B3</f>
        <v>Sum of Sales</v>
      </c>
    </row>
    <row r="4" spans="1:7" x14ac:dyDescent="0.25">
      <c r="A4" s="11" t="s">
        <v>358</v>
      </c>
      <c r="B4" s="7">
        <v>19510.639999999992</v>
      </c>
      <c r="F4" s="7" t="str">
        <f>A4</f>
        <v>Alabama</v>
      </c>
      <c r="G4" s="7">
        <f t="shared" ref="G4:G53" si="0">B4</f>
        <v>19510.639999999992</v>
      </c>
    </row>
    <row r="5" spans="1:7" x14ac:dyDescent="0.25">
      <c r="A5" s="11" t="s">
        <v>310</v>
      </c>
      <c r="B5" s="7">
        <v>35282.000999999997</v>
      </c>
      <c r="F5" s="7" t="str">
        <f t="shared" ref="F5:F53" si="1">A5</f>
        <v>Arizona</v>
      </c>
      <c r="G5" s="7">
        <f t="shared" si="0"/>
        <v>35282.000999999997</v>
      </c>
    </row>
    <row r="6" spans="1:7" x14ac:dyDescent="0.25">
      <c r="A6" s="11" t="s">
        <v>1707</v>
      </c>
      <c r="B6" s="7">
        <v>11678.129999999997</v>
      </c>
      <c r="F6" s="7" t="str">
        <f t="shared" si="1"/>
        <v>Arkansas</v>
      </c>
      <c r="G6" s="7">
        <f t="shared" si="0"/>
        <v>11678.129999999997</v>
      </c>
    </row>
    <row r="7" spans="1:7" x14ac:dyDescent="0.25">
      <c r="A7" s="11" t="s">
        <v>43</v>
      </c>
      <c r="B7" s="7">
        <v>457687.63150000101</v>
      </c>
      <c r="F7" s="7" t="str">
        <f t="shared" si="1"/>
        <v>California</v>
      </c>
      <c r="G7" s="7">
        <f t="shared" si="0"/>
        <v>457687.63150000101</v>
      </c>
    </row>
    <row r="8" spans="1:7" x14ac:dyDescent="0.25">
      <c r="A8" s="11" t="s">
        <v>457</v>
      </c>
      <c r="B8" s="7">
        <v>32108.117999999995</v>
      </c>
      <c r="F8" s="7" t="str">
        <f t="shared" si="1"/>
        <v>Colorado</v>
      </c>
      <c r="G8" s="7">
        <f t="shared" si="0"/>
        <v>32108.117999999995</v>
      </c>
    </row>
    <row r="9" spans="1:7" x14ac:dyDescent="0.25">
      <c r="A9" s="11" t="s">
        <v>747</v>
      </c>
      <c r="B9" s="7">
        <v>13384.356999999996</v>
      </c>
      <c r="F9" s="7" t="str">
        <f t="shared" si="1"/>
        <v>Connecticut</v>
      </c>
      <c r="G9" s="7">
        <f t="shared" si="0"/>
        <v>13384.356999999996</v>
      </c>
    </row>
    <row r="10" spans="1:7" x14ac:dyDescent="0.25">
      <c r="A10" s="11" t="s">
        <v>245</v>
      </c>
      <c r="B10" s="7">
        <v>27451.068999999992</v>
      </c>
      <c r="F10" s="7" t="str">
        <f t="shared" si="1"/>
        <v>Delaware</v>
      </c>
      <c r="G10" s="7">
        <f t="shared" si="0"/>
        <v>27451.068999999992</v>
      </c>
    </row>
    <row r="11" spans="1:7" x14ac:dyDescent="0.25">
      <c r="A11" s="11" t="s">
        <v>3034</v>
      </c>
      <c r="B11" s="7">
        <v>2865.0199999999995</v>
      </c>
      <c r="F11" s="7" t="str">
        <f t="shared" si="1"/>
        <v>District of Columbia</v>
      </c>
      <c r="G11" s="7">
        <f t="shared" si="0"/>
        <v>2865.0199999999995</v>
      </c>
    </row>
    <row r="12" spans="1:7" x14ac:dyDescent="0.25">
      <c r="A12" s="11" t="s">
        <v>54</v>
      </c>
      <c r="B12" s="7">
        <v>89473.707999999999</v>
      </c>
      <c r="F12" s="7" t="str">
        <f t="shared" si="1"/>
        <v>Florida</v>
      </c>
      <c r="G12" s="7">
        <f t="shared" si="0"/>
        <v>89473.707999999999</v>
      </c>
    </row>
    <row r="13" spans="1:7" x14ac:dyDescent="0.25">
      <c r="A13" s="11" t="s">
        <v>1272</v>
      </c>
      <c r="B13" s="7">
        <v>49095.840000000004</v>
      </c>
      <c r="F13" s="7" t="str">
        <f t="shared" si="1"/>
        <v>Georgia</v>
      </c>
      <c r="G13" s="7">
        <f t="shared" si="0"/>
        <v>49095.840000000004</v>
      </c>
    </row>
    <row r="14" spans="1:7" x14ac:dyDescent="0.25">
      <c r="A14" s="11" t="s">
        <v>6259</v>
      </c>
      <c r="B14" s="7">
        <v>4382.4860000000017</v>
      </c>
      <c r="F14" s="7" t="str">
        <f t="shared" si="1"/>
        <v>Idaho</v>
      </c>
      <c r="G14" s="7">
        <f t="shared" si="0"/>
        <v>4382.4860000000017</v>
      </c>
    </row>
    <row r="15" spans="1:7" x14ac:dyDescent="0.25">
      <c r="A15" s="11" t="s">
        <v>211</v>
      </c>
      <c r="B15" s="7">
        <v>80166.10099999985</v>
      </c>
      <c r="C15" s="9"/>
      <c r="F15" s="7" t="str">
        <f t="shared" si="1"/>
        <v>Illinois</v>
      </c>
      <c r="G15" s="7">
        <f t="shared" si="0"/>
        <v>80166.10099999985</v>
      </c>
    </row>
    <row r="16" spans="1:7" x14ac:dyDescent="0.25">
      <c r="A16" s="11" t="s">
        <v>254</v>
      </c>
      <c r="B16" s="7">
        <v>53555.360000000001</v>
      </c>
      <c r="F16" s="7" t="str">
        <f t="shared" si="1"/>
        <v>Indiana</v>
      </c>
      <c r="G16" s="7">
        <f t="shared" si="0"/>
        <v>53555.360000000001</v>
      </c>
    </row>
    <row r="17" spans="1:7" x14ac:dyDescent="0.25">
      <c r="A17" s="11" t="s">
        <v>489</v>
      </c>
      <c r="B17" s="7">
        <v>4579.7599999999993</v>
      </c>
      <c r="F17" s="7" t="str">
        <f t="shared" si="1"/>
        <v>Iowa</v>
      </c>
      <c r="G17" s="7">
        <f t="shared" si="0"/>
        <v>4579.7599999999993</v>
      </c>
    </row>
    <row r="18" spans="1:7" x14ac:dyDescent="0.25">
      <c r="A18" s="11" t="s">
        <v>4530</v>
      </c>
      <c r="B18" s="7">
        <v>2914.31</v>
      </c>
      <c r="F18" s="7" t="str">
        <f t="shared" si="1"/>
        <v>Kansas</v>
      </c>
      <c r="G18" s="7">
        <f t="shared" si="0"/>
        <v>2914.31</v>
      </c>
    </row>
    <row r="19" spans="1:7" x14ac:dyDescent="0.25">
      <c r="A19" s="11" t="s">
        <v>29</v>
      </c>
      <c r="B19" s="7">
        <v>36591.749999999971</v>
      </c>
      <c r="F19" s="7" t="str">
        <f t="shared" si="1"/>
        <v>Kentucky</v>
      </c>
      <c r="G19" s="7">
        <f t="shared" si="0"/>
        <v>36591.749999999971</v>
      </c>
    </row>
    <row r="20" spans="1:7" x14ac:dyDescent="0.25">
      <c r="A20" s="11" t="s">
        <v>736</v>
      </c>
      <c r="B20" s="7">
        <v>9217.0299999999988</v>
      </c>
      <c r="F20" s="7" t="str">
        <f t="shared" si="1"/>
        <v>Louisiana</v>
      </c>
      <c r="G20" s="7">
        <f t="shared" si="0"/>
        <v>9217.0299999999988</v>
      </c>
    </row>
    <row r="21" spans="1:7" x14ac:dyDescent="0.25">
      <c r="A21" s="11" t="s">
        <v>5234</v>
      </c>
      <c r="B21" s="7">
        <v>1270.53</v>
      </c>
      <c r="F21" s="7" t="str">
        <f t="shared" si="1"/>
        <v>Maine</v>
      </c>
      <c r="G21" s="7">
        <f t="shared" si="0"/>
        <v>1270.53</v>
      </c>
    </row>
    <row r="22" spans="1:7" x14ac:dyDescent="0.25">
      <c r="A22" s="11" t="s">
        <v>2735</v>
      </c>
      <c r="B22" s="7">
        <v>23705.523000000005</v>
      </c>
      <c r="F22" s="7" t="str">
        <f t="shared" si="1"/>
        <v>Maryland</v>
      </c>
      <c r="G22" s="7">
        <f t="shared" si="0"/>
        <v>23705.523000000005</v>
      </c>
    </row>
    <row r="23" spans="1:7" x14ac:dyDescent="0.25">
      <c r="A23" s="11" t="s">
        <v>1245</v>
      </c>
      <c r="B23" s="7">
        <v>28634.43399999999</v>
      </c>
      <c r="F23" s="7" t="str">
        <f t="shared" si="1"/>
        <v>Massachusetts</v>
      </c>
      <c r="G23" s="7">
        <f t="shared" si="0"/>
        <v>28634.43399999999</v>
      </c>
    </row>
    <row r="24" spans="1:7" x14ac:dyDescent="0.25">
      <c r="A24" s="11" t="s">
        <v>238</v>
      </c>
      <c r="B24" s="7">
        <v>76269.614000000016</v>
      </c>
      <c r="F24" s="7" t="str">
        <f t="shared" si="1"/>
        <v>Michigan</v>
      </c>
      <c r="G24" s="7">
        <f t="shared" si="0"/>
        <v>76269.614000000016</v>
      </c>
    </row>
    <row r="25" spans="1:7" x14ac:dyDescent="0.25">
      <c r="A25" s="11" t="s">
        <v>229</v>
      </c>
      <c r="B25" s="7">
        <v>29863.149999999994</v>
      </c>
      <c r="F25" s="7" t="str">
        <f t="shared" si="1"/>
        <v>Minnesota</v>
      </c>
      <c r="G25" s="7">
        <f t="shared" si="0"/>
        <v>29863.149999999994</v>
      </c>
    </row>
    <row r="26" spans="1:7" x14ac:dyDescent="0.25">
      <c r="A26" s="11" t="s">
        <v>1487</v>
      </c>
      <c r="B26" s="7">
        <v>10771.34</v>
      </c>
      <c r="F26" s="7" t="str">
        <f t="shared" si="1"/>
        <v>Mississippi</v>
      </c>
      <c r="G26" s="7">
        <f t="shared" si="0"/>
        <v>10771.34</v>
      </c>
    </row>
    <row r="27" spans="1:7" x14ac:dyDescent="0.25">
      <c r="A27" s="11" t="s">
        <v>596</v>
      </c>
      <c r="B27" s="7">
        <v>22205.149999999998</v>
      </c>
      <c r="F27" s="7" t="str">
        <f t="shared" si="1"/>
        <v>Missouri</v>
      </c>
      <c r="G27" s="7">
        <f t="shared" si="0"/>
        <v>22205.149999999998</v>
      </c>
    </row>
    <row r="28" spans="1:7" x14ac:dyDescent="0.25">
      <c r="A28" s="11" t="s">
        <v>1762</v>
      </c>
      <c r="B28" s="7">
        <v>5589.3519999999971</v>
      </c>
      <c r="F28" s="7" t="str">
        <f t="shared" si="1"/>
        <v>Montana</v>
      </c>
      <c r="G28" s="7">
        <f t="shared" si="0"/>
        <v>5589.3519999999971</v>
      </c>
    </row>
    <row r="29" spans="1:7" x14ac:dyDescent="0.25">
      <c r="A29" s="11" t="s">
        <v>138</v>
      </c>
      <c r="B29" s="7">
        <v>7464.9299999999985</v>
      </c>
      <c r="F29" s="7" t="str">
        <f t="shared" si="1"/>
        <v>Nebraska</v>
      </c>
      <c r="G29" s="7">
        <f t="shared" si="0"/>
        <v>7464.9299999999985</v>
      </c>
    </row>
    <row r="30" spans="1:7" x14ac:dyDescent="0.25">
      <c r="A30" s="11" t="s">
        <v>1392</v>
      </c>
      <c r="B30" s="7">
        <v>16729.101999999999</v>
      </c>
      <c r="F30" s="7" t="str">
        <f t="shared" si="1"/>
        <v>Nevada</v>
      </c>
      <c r="G30" s="7">
        <f t="shared" si="0"/>
        <v>16729.101999999999</v>
      </c>
    </row>
    <row r="31" spans="1:7" x14ac:dyDescent="0.25">
      <c r="A31" s="11" t="s">
        <v>2694</v>
      </c>
      <c r="B31" s="7">
        <v>7292.5239999999994</v>
      </c>
      <c r="F31" s="7" t="str">
        <f t="shared" si="1"/>
        <v>New Hampshire</v>
      </c>
      <c r="G31" s="7">
        <f t="shared" si="0"/>
        <v>7292.5239999999994</v>
      </c>
    </row>
    <row r="32" spans="1:7" x14ac:dyDescent="0.25">
      <c r="A32" s="11" t="s">
        <v>788</v>
      </c>
      <c r="B32" s="7">
        <v>35764.312000000013</v>
      </c>
      <c r="F32" s="7" t="str">
        <f t="shared" si="1"/>
        <v>New Jersey</v>
      </c>
      <c r="G32" s="7">
        <f t="shared" si="0"/>
        <v>35764.312000000013</v>
      </c>
    </row>
    <row r="33" spans="1:7" x14ac:dyDescent="0.25">
      <c r="A33" s="11" t="s">
        <v>668</v>
      </c>
      <c r="B33" s="7">
        <v>4783.5220000000008</v>
      </c>
      <c r="F33" s="7" t="str">
        <f t="shared" si="1"/>
        <v>New Mexico</v>
      </c>
      <c r="G33" s="7">
        <f t="shared" si="0"/>
        <v>4783.5220000000008</v>
      </c>
    </row>
    <row r="34" spans="1:7" x14ac:dyDescent="0.25">
      <c r="A34" s="11" t="s">
        <v>267</v>
      </c>
      <c r="B34" s="7">
        <v>310876.27099999978</v>
      </c>
      <c r="F34" s="7" t="str">
        <f t="shared" si="1"/>
        <v>New York</v>
      </c>
      <c r="G34" s="7">
        <f t="shared" si="0"/>
        <v>310876.27099999978</v>
      </c>
    </row>
    <row r="35" spans="1:7" x14ac:dyDescent="0.25">
      <c r="A35" s="11" t="s">
        <v>88</v>
      </c>
      <c r="B35" s="7">
        <v>55603.163999999968</v>
      </c>
      <c r="F35" s="7" t="str">
        <f t="shared" si="1"/>
        <v>North Carolina</v>
      </c>
      <c r="G35" s="7">
        <f t="shared" si="0"/>
        <v>55603.163999999968</v>
      </c>
    </row>
    <row r="36" spans="1:7" x14ac:dyDescent="0.25">
      <c r="A36" s="11" t="s">
        <v>7448</v>
      </c>
      <c r="B36" s="7">
        <v>919.91</v>
      </c>
      <c r="F36" s="7" t="str">
        <f t="shared" si="1"/>
        <v>North Dakota</v>
      </c>
      <c r="G36" s="7">
        <f t="shared" si="0"/>
        <v>919.91</v>
      </c>
    </row>
    <row r="37" spans="1:7" x14ac:dyDescent="0.25">
      <c r="A37" s="11" t="s">
        <v>498</v>
      </c>
      <c r="B37" s="7">
        <v>78258.135999999926</v>
      </c>
      <c r="F37" s="7" t="str">
        <f t="shared" si="1"/>
        <v>Ohio</v>
      </c>
      <c r="G37" s="7">
        <f t="shared" si="0"/>
        <v>78258.135999999926</v>
      </c>
    </row>
    <row r="38" spans="1:7" x14ac:dyDescent="0.25">
      <c r="A38" s="11" t="s">
        <v>649</v>
      </c>
      <c r="B38" s="7">
        <v>19683.390000000003</v>
      </c>
      <c r="F38" s="7" t="str">
        <f t="shared" si="1"/>
        <v>Oklahoma</v>
      </c>
      <c r="G38" s="7">
        <f t="shared" si="0"/>
        <v>19683.390000000003</v>
      </c>
    </row>
    <row r="39" spans="1:7" x14ac:dyDescent="0.25">
      <c r="A39" s="11" t="s">
        <v>420</v>
      </c>
      <c r="B39" s="7">
        <v>17431.149999999991</v>
      </c>
      <c r="F39" s="7" t="str">
        <f t="shared" si="1"/>
        <v>Oregon</v>
      </c>
      <c r="G39" s="7">
        <f t="shared" si="0"/>
        <v>17431.149999999991</v>
      </c>
    </row>
    <row r="40" spans="1:7" x14ac:dyDescent="0.25">
      <c r="A40" s="11" t="s">
        <v>147</v>
      </c>
      <c r="B40" s="7">
        <v>116511.91400000003</v>
      </c>
      <c r="F40" s="7" t="str">
        <f t="shared" si="1"/>
        <v>Pennsylvania</v>
      </c>
      <c r="G40" s="7">
        <f t="shared" si="0"/>
        <v>116511.91400000003</v>
      </c>
    </row>
    <row r="41" spans="1:7" x14ac:dyDescent="0.25">
      <c r="A41" s="11" t="s">
        <v>1399</v>
      </c>
      <c r="B41" s="7">
        <v>22627.955999999995</v>
      </c>
      <c r="F41" s="7" t="str">
        <f t="shared" si="1"/>
        <v>Rhode Island</v>
      </c>
      <c r="G41" s="7">
        <f t="shared" si="0"/>
        <v>22627.955999999995</v>
      </c>
    </row>
    <row r="42" spans="1:7" x14ac:dyDescent="0.25">
      <c r="A42" s="11" t="s">
        <v>383</v>
      </c>
      <c r="B42" s="7">
        <v>8481.7099999999991</v>
      </c>
      <c r="F42" s="7" t="str">
        <f t="shared" si="1"/>
        <v>South Carolina</v>
      </c>
      <c r="G42" s="7">
        <f t="shared" si="0"/>
        <v>8481.7099999999991</v>
      </c>
    </row>
    <row r="43" spans="1:7" x14ac:dyDescent="0.25">
      <c r="A43" s="11" t="s">
        <v>5325</v>
      </c>
      <c r="B43" s="7">
        <v>1315.5600000000002</v>
      </c>
      <c r="F43" s="7" t="str">
        <f t="shared" si="1"/>
        <v>South Dakota</v>
      </c>
      <c r="G43" s="7">
        <f t="shared" si="0"/>
        <v>1315.5600000000002</v>
      </c>
    </row>
    <row r="44" spans="1:7" x14ac:dyDescent="0.25">
      <c r="A44" s="11" t="s">
        <v>335</v>
      </c>
      <c r="B44" s="7">
        <v>30661.872999999981</v>
      </c>
      <c r="F44" s="7" t="str">
        <f t="shared" si="1"/>
        <v>Tennessee</v>
      </c>
      <c r="G44" s="7">
        <f t="shared" si="0"/>
        <v>30661.872999999981</v>
      </c>
    </row>
    <row r="45" spans="1:7" x14ac:dyDescent="0.25">
      <c r="A45" s="11" t="s">
        <v>104</v>
      </c>
      <c r="B45" s="7">
        <v>170188.04580000002</v>
      </c>
      <c r="F45" s="7" t="str">
        <f t="shared" si="1"/>
        <v>Texas</v>
      </c>
      <c r="G45" s="7">
        <f t="shared" si="0"/>
        <v>170188.04580000002</v>
      </c>
    </row>
    <row r="46" spans="1:7" x14ac:dyDescent="0.25">
      <c r="A46" s="11" t="s">
        <v>121</v>
      </c>
      <c r="B46" s="7">
        <v>11220.055999999999</v>
      </c>
      <c r="F46" s="7" t="str">
        <f t="shared" si="1"/>
        <v>Utah</v>
      </c>
      <c r="G46" s="7">
        <f t="shared" si="0"/>
        <v>11220.055999999999</v>
      </c>
    </row>
    <row r="47" spans="1:7" x14ac:dyDescent="0.25">
      <c r="A47" s="11" t="s">
        <v>5203</v>
      </c>
      <c r="B47" s="7">
        <v>8929.369999999999</v>
      </c>
      <c r="F47" s="7" t="str">
        <f t="shared" si="1"/>
        <v>Vermont</v>
      </c>
      <c r="G47" s="7">
        <f t="shared" si="0"/>
        <v>8929.369999999999</v>
      </c>
    </row>
    <row r="48" spans="1:7" x14ac:dyDescent="0.25">
      <c r="A48" s="11" t="s">
        <v>319</v>
      </c>
      <c r="B48" s="7">
        <v>70636.719999999987</v>
      </c>
      <c r="F48" s="7" t="str">
        <f t="shared" si="1"/>
        <v>Virginia</v>
      </c>
      <c r="G48" s="7">
        <f t="shared" si="0"/>
        <v>70636.719999999987</v>
      </c>
    </row>
    <row r="49" spans="1:7" x14ac:dyDescent="0.25">
      <c r="A49" s="11" t="s">
        <v>96</v>
      </c>
      <c r="B49" s="7">
        <v>138641.26999999993</v>
      </c>
      <c r="F49" s="7" t="str">
        <f t="shared" si="1"/>
        <v>Washington</v>
      </c>
      <c r="G49" s="7">
        <f t="shared" si="0"/>
        <v>138641.26999999993</v>
      </c>
    </row>
    <row r="50" spans="1:7" x14ac:dyDescent="0.25">
      <c r="A50" s="11" t="s">
        <v>9725</v>
      </c>
      <c r="B50" s="7">
        <v>1209.8240000000001</v>
      </c>
      <c r="F50" s="7" t="str">
        <f t="shared" si="1"/>
        <v>West Virginia</v>
      </c>
      <c r="G50" s="7">
        <f t="shared" si="0"/>
        <v>1209.8240000000001</v>
      </c>
    </row>
    <row r="51" spans="1:7" x14ac:dyDescent="0.25">
      <c r="A51" s="11" t="s">
        <v>114</v>
      </c>
      <c r="B51" s="7">
        <v>32114.610000000019</v>
      </c>
      <c r="F51" s="7" t="str">
        <f t="shared" si="1"/>
        <v>Wisconsin</v>
      </c>
      <c r="G51" s="7">
        <f t="shared" si="0"/>
        <v>32114.610000000019</v>
      </c>
    </row>
    <row r="52" spans="1:7" x14ac:dyDescent="0.25">
      <c r="A52" s="11" t="s">
        <v>8541</v>
      </c>
      <c r="B52" s="7">
        <v>1603.1360000000002</v>
      </c>
      <c r="F52" s="7" t="str">
        <f t="shared" si="1"/>
        <v>Wyoming</v>
      </c>
      <c r="G52" s="7">
        <f t="shared" si="0"/>
        <v>1603.1360000000002</v>
      </c>
    </row>
    <row r="53" spans="1:7" x14ac:dyDescent="0.25">
      <c r="A53" s="11" t="s">
        <v>10932</v>
      </c>
      <c r="B53" s="7">
        <v>2297200.8603000003</v>
      </c>
      <c r="F53" s="7" t="str">
        <f t="shared" si="1"/>
        <v>Grand Total</v>
      </c>
      <c r="G53" s="7">
        <f t="shared" si="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C9C54-B57C-469B-AECB-F04816050C81}">
  <dimension ref="A1:B7"/>
  <sheetViews>
    <sheetView workbookViewId="0">
      <selection activeCell="A6" sqref="A6"/>
    </sheetView>
  </sheetViews>
  <sheetFormatPr defaultRowHeight="15" x14ac:dyDescent="0.25"/>
  <cols>
    <col min="1" max="1" width="13.140625" bestFit="1" customWidth="1"/>
    <col min="2" max="2" width="12.140625" bestFit="1" customWidth="1"/>
  </cols>
  <sheetData>
    <row r="1" spans="1:2" x14ac:dyDescent="0.25">
      <c r="A1" s="3" t="s">
        <v>10931</v>
      </c>
      <c r="B1" s="6" t="s">
        <v>10945</v>
      </c>
    </row>
    <row r="2" spans="1:2" x14ac:dyDescent="0.25">
      <c r="A2" s="5" t="s">
        <v>75</v>
      </c>
      <c r="B2" s="6">
        <v>203412.73300000009</v>
      </c>
    </row>
    <row r="3" spans="1:2" x14ac:dyDescent="0.25">
      <c r="A3" s="5" t="s">
        <v>56</v>
      </c>
      <c r="B3" s="6">
        <v>206965.53200000009</v>
      </c>
    </row>
    <row r="4" spans="1:2" x14ac:dyDescent="0.25">
      <c r="A4" s="5" t="s">
        <v>59</v>
      </c>
      <c r="B4" s="6">
        <v>223843.60800000012</v>
      </c>
    </row>
    <row r="5" spans="1:2" x14ac:dyDescent="0.25">
      <c r="A5" s="5" t="s">
        <v>36</v>
      </c>
      <c r="B5" s="6">
        <v>328449.1030000007</v>
      </c>
    </row>
    <row r="6" spans="1:2" x14ac:dyDescent="0.25">
      <c r="A6" s="5" t="s">
        <v>72</v>
      </c>
      <c r="B6" s="6">
        <v>330007.05400000012</v>
      </c>
    </row>
    <row r="7" spans="1:2" x14ac:dyDescent="0.25">
      <c r="A7" s="5" t="s">
        <v>10932</v>
      </c>
      <c r="B7" s="6">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D005-4C16-4A6F-9081-396E3E997369}">
  <dimension ref="A1:N21"/>
  <sheetViews>
    <sheetView workbookViewId="0">
      <selection activeCell="N21" sqref="N21"/>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 min="16" max="16" width="13.140625" bestFit="1" customWidth="1"/>
    <col min="17" max="17" width="19.42578125" bestFit="1" customWidth="1"/>
  </cols>
  <sheetData>
    <row r="1" spans="1:14" x14ac:dyDescent="0.25">
      <c r="A1" s="3" t="s">
        <v>10931</v>
      </c>
      <c r="B1" t="s">
        <v>10945</v>
      </c>
      <c r="D1" s="3" t="s">
        <v>10931</v>
      </c>
      <c r="E1" t="s">
        <v>10946</v>
      </c>
      <c r="G1" s="3" t="s">
        <v>10931</v>
      </c>
      <c r="H1" t="s">
        <v>10947</v>
      </c>
      <c r="J1" s="3" t="s">
        <v>10931</v>
      </c>
      <c r="K1" t="s">
        <v>10948</v>
      </c>
      <c r="M1" s="3" t="s">
        <v>10931</v>
      </c>
      <c r="N1" t="s">
        <v>10949</v>
      </c>
    </row>
    <row r="2" spans="1:14" x14ac:dyDescent="0.25">
      <c r="A2" s="4" t="s">
        <v>10933</v>
      </c>
      <c r="B2" s="1">
        <v>95365.937600000019</v>
      </c>
      <c r="D2" s="4" t="s">
        <v>10933</v>
      </c>
      <c r="E2" s="1">
        <v>9199.2699999999986</v>
      </c>
      <c r="G2" s="4" t="s">
        <v>10933</v>
      </c>
      <c r="H2" s="1">
        <v>1500</v>
      </c>
      <c r="J2" s="4" t="s">
        <v>10933</v>
      </c>
      <c r="K2" s="1">
        <v>387</v>
      </c>
      <c r="M2" s="4" t="s">
        <v>10933</v>
      </c>
      <c r="N2" s="1">
        <v>9.6462848596792869E-2</v>
      </c>
    </row>
    <row r="3" spans="1:14" x14ac:dyDescent="0.25">
      <c r="A3" s="4" t="s">
        <v>10934</v>
      </c>
      <c r="B3" s="1">
        <v>60172.649400000024</v>
      </c>
      <c r="D3" s="4" t="s">
        <v>10934</v>
      </c>
      <c r="E3" s="1">
        <v>10288.898699999991</v>
      </c>
      <c r="G3" s="4" t="s">
        <v>10934</v>
      </c>
      <c r="H3" s="1">
        <v>1068</v>
      </c>
      <c r="J3" s="4" t="s">
        <v>10934</v>
      </c>
      <c r="K3" s="1">
        <v>301</v>
      </c>
      <c r="M3" s="4" t="s">
        <v>10934</v>
      </c>
      <c r="N3" s="1">
        <v>0.17098962406664425</v>
      </c>
    </row>
    <row r="4" spans="1:14" x14ac:dyDescent="0.25">
      <c r="A4" s="4" t="s">
        <v>10935</v>
      </c>
      <c r="B4" s="1">
        <v>199252.98399999991</v>
      </c>
      <c r="D4" s="4" t="s">
        <v>10935</v>
      </c>
      <c r="E4" s="1">
        <v>26806.573700000015</v>
      </c>
      <c r="G4" s="4" t="s">
        <v>10935</v>
      </c>
      <c r="H4" s="1">
        <v>2491</v>
      </c>
      <c r="J4" s="4" t="s">
        <v>10935</v>
      </c>
      <c r="K4" s="1">
        <v>680</v>
      </c>
      <c r="M4" s="4" t="s">
        <v>10935</v>
      </c>
      <c r="N4" s="1">
        <v>0.13453536886554246</v>
      </c>
    </row>
    <row r="5" spans="1:14" x14ac:dyDescent="0.25">
      <c r="A5" s="4" t="s">
        <v>10936</v>
      </c>
      <c r="B5" s="1">
        <v>141851.5674</v>
      </c>
      <c r="D5" s="4" t="s">
        <v>10936</v>
      </c>
      <c r="E5" s="1">
        <v>13437.806799999998</v>
      </c>
      <c r="G5" s="4" t="s">
        <v>10936</v>
      </c>
      <c r="H5" s="1">
        <v>2441</v>
      </c>
      <c r="J5" s="4" t="s">
        <v>10936</v>
      </c>
      <c r="K5" s="1">
        <v>663</v>
      </c>
      <c r="M5" s="4" t="s">
        <v>10936</v>
      </c>
      <c r="N5" s="1">
        <v>9.4731465053942004E-2</v>
      </c>
    </row>
    <row r="6" spans="1:14" x14ac:dyDescent="0.25">
      <c r="A6" s="4" t="s">
        <v>10937</v>
      </c>
      <c r="B6" s="1">
        <v>156122.28669999994</v>
      </c>
      <c r="D6" s="4" t="s">
        <v>10937</v>
      </c>
      <c r="E6" s="1">
        <v>22308.51279999999</v>
      </c>
      <c r="G6" s="4" t="s">
        <v>10937</v>
      </c>
      <c r="H6" s="1">
        <v>2850</v>
      </c>
      <c r="J6" s="4" t="s">
        <v>10937</v>
      </c>
      <c r="K6" s="1">
        <v>750</v>
      </c>
      <c r="M6" s="4" t="s">
        <v>10937</v>
      </c>
      <c r="N6" s="1">
        <v>0.14289127626517142</v>
      </c>
    </row>
    <row r="7" spans="1:14" x14ac:dyDescent="0.25">
      <c r="A7" s="4" t="s">
        <v>10938</v>
      </c>
      <c r="B7" s="1">
        <v>147082.61130000011</v>
      </c>
      <c r="D7" s="4" t="s">
        <v>10938</v>
      </c>
      <c r="E7" s="1">
        <v>20899.334500000012</v>
      </c>
      <c r="G7" s="4" t="s">
        <v>10938</v>
      </c>
      <c r="H7" s="1">
        <v>2644</v>
      </c>
      <c r="J7" s="4" t="s">
        <v>10938</v>
      </c>
      <c r="K7" s="1">
        <v>709</v>
      </c>
      <c r="M7" s="4" t="s">
        <v>10938</v>
      </c>
      <c r="N7" s="1">
        <v>0.1420924901678027</v>
      </c>
    </row>
    <row r="8" spans="1:14" x14ac:dyDescent="0.25">
      <c r="A8" s="4" t="s">
        <v>10939</v>
      </c>
      <c r="B8" s="1">
        <v>149580.83800000031</v>
      </c>
      <c r="D8" s="4" t="s">
        <v>10939</v>
      </c>
      <c r="E8" s="1">
        <v>13535.38299999998</v>
      </c>
      <c r="G8" s="4" t="s">
        <v>10939</v>
      </c>
      <c r="H8" s="1">
        <v>2705</v>
      </c>
      <c r="J8" s="4" t="s">
        <v>10939</v>
      </c>
      <c r="K8" s="1">
        <v>708</v>
      </c>
      <c r="M8" s="4" t="s">
        <v>10939</v>
      </c>
      <c r="N8" s="1">
        <v>9.0488749635163512E-2</v>
      </c>
    </row>
    <row r="9" spans="1:14" x14ac:dyDescent="0.25">
      <c r="A9" s="4" t="s">
        <v>10940</v>
      </c>
      <c r="B9" s="1">
        <v>159589.45099999988</v>
      </c>
      <c r="D9" s="4" t="s">
        <v>10940</v>
      </c>
      <c r="E9" s="1">
        <v>21896.715399999972</v>
      </c>
      <c r="G9" s="4" t="s">
        <v>10940</v>
      </c>
      <c r="H9" s="1">
        <v>2796</v>
      </c>
      <c r="J9" s="4" t="s">
        <v>10940</v>
      </c>
      <c r="K9" s="1">
        <v>710</v>
      </c>
      <c r="M9" s="4" t="s">
        <v>10940</v>
      </c>
      <c r="N9" s="1">
        <v>0.13720653378273723</v>
      </c>
    </row>
    <row r="10" spans="1:14" x14ac:dyDescent="0.25">
      <c r="A10" s="4" t="s">
        <v>10941</v>
      </c>
      <c r="B10" s="1">
        <v>309770.09970000025</v>
      </c>
      <c r="D10" s="4" t="s">
        <v>10941</v>
      </c>
      <c r="E10" s="1">
        <v>37293.192500000034</v>
      </c>
      <c r="G10" s="4" t="s">
        <v>10941</v>
      </c>
      <c r="H10" s="1">
        <v>5073</v>
      </c>
      <c r="J10" s="4" t="s">
        <v>10941</v>
      </c>
      <c r="K10" s="1">
        <v>1386</v>
      </c>
      <c r="M10" s="4" t="s">
        <v>10941</v>
      </c>
      <c r="N10" s="1">
        <v>0.12038990379031732</v>
      </c>
    </row>
    <row r="11" spans="1:14" x14ac:dyDescent="0.25">
      <c r="A11" s="4" t="s">
        <v>10942</v>
      </c>
      <c r="B11" s="1">
        <v>197115.20170000009</v>
      </c>
      <c r="D11" s="4" t="s">
        <v>10942</v>
      </c>
      <c r="E11" s="1">
        <v>31469.663800000035</v>
      </c>
      <c r="G11" s="4" t="s">
        <v>10942</v>
      </c>
      <c r="H11" s="1">
        <v>3095</v>
      </c>
      <c r="J11" s="4" t="s">
        <v>10942</v>
      </c>
      <c r="K11" s="1">
        <v>817</v>
      </c>
      <c r="M11" s="4" t="s">
        <v>10942</v>
      </c>
      <c r="N11" s="1">
        <v>0.15965112547684351</v>
      </c>
    </row>
    <row r="12" spans="1:14" x14ac:dyDescent="0.25">
      <c r="A12" s="4" t="s">
        <v>10943</v>
      </c>
      <c r="B12" s="1">
        <v>349120.07400000008</v>
      </c>
      <c r="D12" s="4" t="s">
        <v>10943</v>
      </c>
      <c r="E12" s="1">
        <v>35825.536599999927</v>
      </c>
      <c r="G12" s="4" t="s">
        <v>10943</v>
      </c>
      <c r="H12" s="1">
        <v>5741</v>
      </c>
      <c r="J12" s="4" t="s">
        <v>10943</v>
      </c>
      <c r="K12" s="1">
        <v>1462</v>
      </c>
      <c r="M12" s="4" t="s">
        <v>10943</v>
      </c>
      <c r="N12" s="1">
        <v>0.10261666191099604</v>
      </c>
    </row>
    <row r="13" spans="1:14" x14ac:dyDescent="0.25">
      <c r="A13" s="4" t="s">
        <v>10944</v>
      </c>
      <c r="B13" s="1">
        <v>332177.15950000001</v>
      </c>
      <c r="D13" s="4" t="s">
        <v>10944</v>
      </c>
      <c r="E13" s="1">
        <v>43436.13390000003</v>
      </c>
      <c r="G13" s="4" t="s">
        <v>10944</v>
      </c>
      <c r="H13" s="1">
        <v>5469</v>
      </c>
      <c r="J13" s="4" t="s">
        <v>10944</v>
      </c>
      <c r="K13" s="1">
        <v>1421</v>
      </c>
      <c r="M13" s="4" t="s">
        <v>10944</v>
      </c>
      <c r="N13" s="1">
        <v>0.13076195234308405</v>
      </c>
    </row>
    <row r="14" spans="1:14" x14ac:dyDescent="0.25">
      <c r="A14" s="4" t="s">
        <v>10932</v>
      </c>
      <c r="B14" s="1">
        <v>2297200.8603000008</v>
      </c>
      <c r="D14" s="4" t="s">
        <v>10932</v>
      </c>
      <c r="E14" s="1">
        <v>286397.02169999998</v>
      </c>
      <c r="G14" s="4" t="s">
        <v>10932</v>
      </c>
      <c r="H14" s="1">
        <v>37873</v>
      </c>
      <c r="J14" s="4" t="s">
        <v>10932</v>
      </c>
      <c r="K14" s="1">
        <v>9994</v>
      </c>
      <c r="M14" s="4" t="s">
        <v>10932</v>
      </c>
      <c r="N14" s="1">
        <v>0.12467217240315856</v>
      </c>
    </row>
    <row r="20" spans="2:14" x14ac:dyDescent="0.25">
      <c r="E20" s="12">
        <f>GETPIVOTDATA("Profit",$D$1)</f>
        <v>286397.02169999998</v>
      </c>
    </row>
    <row r="21" spans="2:14" x14ac:dyDescent="0.25">
      <c r="B21" s="12">
        <f>GETPIVOTDATA("Sales",$A$1)</f>
        <v>2297200.8603000008</v>
      </c>
      <c r="H21">
        <f>GETPIVOTDATA("Quantity",$G$1)</f>
        <v>37873</v>
      </c>
      <c r="K21">
        <f>GETPIVOTDATA("Order ID",$J$1)</f>
        <v>9994</v>
      </c>
      <c r="N21" s="8">
        <f>GETPIVOTDATA("Profit margin",$M$1)</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ECE20-3FAB-4A49-88C4-58EEDF6A29C5}">
  <dimension ref="A1:F13"/>
  <sheetViews>
    <sheetView workbookViewId="0">
      <selection activeCell="H13" sqref="H13"/>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3.140625" bestFit="1" customWidth="1"/>
  </cols>
  <sheetData>
    <row r="1" spans="1:6" x14ac:dyDescent="0.25">
      <c r="A1" s="3" t="s">
        <v>10931</v>
      </c>
      <c r="B1" t="s">
        <v>10945</v>
      </c>
      <c r="C1" t="s">
        <v>10946</v>
      </c>
      <c r="D1" t="s">
        <v>10947</v>
      </c>
      <c r="E1" t="s">
        <v>10948</v>
      </c>
      <c r="F1" t="s">
        <v>10950</v>
      </c>
    </row>
    <row r="2" spans="1:6" x14ac:dyDescent="0.25">
      <c r="A2" s="5">
        <v>2011</v>
      </c>
      <c r="B2" s="1">
        <v>484247.49810000096</v>
      </c>
      <c r="C2" s="1">
        <v>49543.974100000007</v>
      </c>
      <c r="D2" s="1">
        <v>7581</v>
      </c>
      <c r="E2" s="1">
        <v>1993</v>
      </c>
      <c r="F2" s="1">
        <v>0.10231126499236715</v>
      </c>
    </row>
    <row r="3" spans="1:6" x14ac:dyDescent="0.25">
      <c r="A3" s="5">
        <v>2012</v>
      </c>
      <c r="B3" s="1">
        <v>470532.50899999985</v>
      </c>
      <c r="C3" s="1">
        <v>61618.603700000051</v>
      </c>
      <c r="D3" s="1">
        <v>7979</v>
      </c>
      <c r="E3" s="1">
        <v>2102</v>
      </c>
      <c r="F3" s="1">
        <v>0.13095504034557592</v>
      </c>
    </row>
    <row r="4" spans="1:6" x14ac:dyDescent="0.25">
      <c r="A4" s="5">
        <v>2013</v>
      </c>
      <c r="B4" s="1">
        <v>608473.83000000066</v>
      </c>
      <c r="C4" s="1">
        <v>81726.930800000177</v>
      </c>
      <c r="D4" s="1">
        <v>9810</v>
      </c>
      <c r="E4" s="1">
        <v>2580</v>
      </c>
      <c r="F4" s="1">
        <v>0.13431461924993568</v>
      </c>
    </row>
    <row r="5" spans="1:6" x14ac:dyDescent="0.25">
      <c r="A5" s="5">
        <v>2014</v>
      </c>
      <c r="B5" s="1">
        <v>733947.0231999997</v>
      </c>
      <c r="C5" s="1">
        <v>93507.513099999967</v>
      </c>
      <c r="D5" s="1">
        <v>12503</v>
      </c>
      <c r="E5" s="1">
        <v>3319</v>
      </c>
      <c r="F5" s="1">
        <v>0.12740362743390987</v>
      </c>
    </row>
    <row r="6" spans="1:6" x14ac:dyDescent="0.25">
      <c r="A6" s="13"/>
      <c r="B6" s="14">
        <f>(GETPIVOTDATA("Sum of Sales",$A$1,"Year",2014)/GETPIVOTDATA("Sum of Sales",$A$1,"Year",2013))-1</f>
        <v>0.20620967905883303</v>
      </c>
      <c r="C6" s="14">
        <f>(GETPIVOTDATA("Sum of Profit",$A$1,"Year",2014)/GETPIVOTDATA("Sum of Profit",$A$1,"Year",2013)-1)</f>
        <v>0.14414565902185772</v>
      </c>
      <c r="D6" s="14">
        <f>(GETPIVOTDATA("Sum of Quantity",$A$1,"Year",2014)/GETPIVOTDATA("Sum of Quantity",$A$1,"Year",2013))-1</f>
        <v>0.27451580020387367</v>
      </c>
      <c r="E6" s="14">
        <f>(GETPIVOTDATA("Count of Order ID",$A$1,"Year",2014)/GETPIVOTDATA("Count of Order ID",$A$1,"Year",2013))-1</f>
        <v>0.2864341085271318</v>
      </c>
      <c r="F6" s="15">
        <f>(GETPIVOTDATA("Profit margin",$A$1,"Year",2014)/GETPIVOTDATA(" Profit margin",$A$1,"Year",2013))-1</f>
        <v>-5.1453757264990463E-2</v>
      </c>
    </row>
    <row r="13" spans="1:6" x14ac:dyDescent="0.25">
      <c r="F13" s="15"/>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40987-0C66-4CA2-9329-64FC61172F72}">
  <dimension ref="P15:T16"/>
  <sheetViews>
    <sheetView showGridLines="0" workbookViewId="0">
      <selection activeCell="AA9" sqref="AA9"/>
    </sheetView>
  </sheetViews>
  <sheetFormatPr defaultRowHeight="15" x14ac:dyDescent="0.25"/>
  <sheetData>
    <row r="15" spans="16:20" x14ac:dyDescent="0.25">
      <c r="P15" s="14"/>
    </row>
    <row r="16" spans="16:20" x14ac:dyDescent="0.25">
      <c r="T16" s="15"/>
    </row>
  </sheetData>
  <sheetProtection algorithmName="SHA-512" hashValue="NMHA366D/oEEAIK0k8SEEheZkdDUyn+iUJhHl7DFYiFiBSIZxBKEtXzo6MCWVK3dGRwTSEJeHhQyvWANpVaCDg==" saltValue="2m2rZa0Jf1Er88TU76akGA==" spinCount="100000" sheet="1" objects="1" scenarios="1" selectLockedCells="1" selectUnlockedCells="1"/>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217319-1F8E-47BF-8E32-287C80CE3A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Doughnut chart</vt:lpstr>
      <vt:lpstr>Map chart</vt:lpstr>
      <vt:lpstr>Bar chart</vt:lpstr>
      <vt:lpstr>KPI</vt:lpstr>
      <vt:lpstr>YOY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dc:creator>
  <cp:lastModifiedBy>devil</cp:lastModifiedBy>
  <dcterms:created xsi:type="dcterms:W3CDTF">2024-06-14T10:16:56Z</dcterms:created>
  <dcterms:modified xsi:type="dcterms:W3CDTF">2024-06-16T06:14:18Z</dcterms:modified>
</cp:coreProperties>
</file>