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GameSpeed" sheetId="1" r:id="rId1"/>
    <sheet name="Religious Buildin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B5" i="1" s="1"/>
  <c r="AB6" i="1" s="1"/>
  <c r="AB7" i="1" s="1"/>
  <c r="AB8" i="1" s="1"/>
  <c r="AB9" i="1" s="1"/>
  <c r="AB10" i="1" s="1"/>
  <c r="AB11" i="1" s="1"/>
  <c r="AB12" i="1" s="1"/>
  <c r="X4" i="1"/>
  <c r="X5" i="1" s="1"/>
  <c r="X6" i="1" s="1"/>
  <c r="X7" i="1" s="1"/>
  <c r="X8" i="1" s="1"/>
  <c r="X9" i="1" s="1"/>
  <c r="X10" i="1" s="1"/>
  <c r="X11" i="1" s="1"/>
  <c r="X12" i="1" s="1"/>
  <c r="T4" i="1"/>
  <c r="T5" i="1" s="1"/>
  <c r="T6" i="1" s="1"/>
  <c r="T7" i="1" s="1"/>
  <c r="T8" i="1" s="1"/>
  <c r="T9" i="1" s="1"/>
  <c r="T10" i="1" s="1"/>
  <c r="T11" i="1" s="1"/>
  <c r="T12" i="1" s="1"/>
  <c r="P4" i="1"/>
  <c r="P5" i="1" s="1"/>
  <c r="P6" i="1" s="1"/>
  <c r="P7" i="1" s="1"/>
  <c r="P8" i="1" s="1"/>
  <c r="P9" i="1" s="1"/>
  <c r="P10" i="1" s="1"/>
  <c r="P11" i="1" s="1"/>
  <c r="P12" i="1" s="1"/>
  <c r="L4" i="1"/>
  <c r="L5" i="1" s="1"/>
  <c r="L6" i="1" s="1"/>
  <c r="L7" i="1" s="1"/>
  <c r="L8" i="1" s="1"/>
  <c r="L9" i="1" s="1"/>
  <c r="L10" i="1" s="1"/>
  <c r="L11" i="1" s="1"/>
  <c r="H5" i="1"/>
  <c r="H6" i="1" s="1"/>
  <c r="H7" i="1" s="1"/>
  <c r="H8" i="1" s="1"/>
  <c r="H9" i="1" s="1"/>
  <c r="H10" i="1" s="1"/>
  <c r="H11" i="1" s="1"/>
  <c r="H4" i="1"/>
  <c r="D4" i="1"/>
  <c r="D5" i="1" s="1"/>
  <c r="D6" i="1" s="1"/>
  <c r="D7" i="1" s="1"/>
  <c r="D8" i="1" s="1"/>
  <c r="D9" i="1" s="1"/>
  <c r="D10" i="1" s="1"/>
  <c r="D11" i="1" s="1"/>
  <c r="AA4" i="1" l="1"/>
  <c r="AA5" i="1" s="1"/>
  <c r="AA6" i="1" s="1"/>
  <c r="AA7" i="1" s="1"/>
  <c r="AA8" i="1" s="1"/>
  <c r="AA9" i="1" s="1"/>
  <c r="AA10" i="1" s="1"/>
  <c r="AA11" i="1" s="1"/>
  <c r="AA12" i="1" s="1"/>
  <c r="W4" i="1"/>
  <c r="W5" i="1" s="1"/>
  <c r="W6" i="1" s="1"/>
  <c r="W7" i="1" s="1"/>
  <c r="W8" i="1" s="1"/>
  <c r="W9" i="1" s="1"/>
  <c r="W10" i="1" s="1"/>
  <c r="W11" i="1" s="1"/>
  <c r="W12" i="1" s="1"/>
  <c r="S4" i="1"/>
  <c r="S5" i="1" s="1"/>
  <c r="S6" i="1" s="1"/>
  <c r="S7" i="1" s="1"/>
  <c r="S8" i="1" s="1"/>
  <c r="S9" i="1" s="1"/>
  <c r="S10" i="1" s="1"/>
  <c r="S11" i="1" s="1"/>
  <c r="S12" i="1" s="1"/>
  <c r="O4" i="1"/>
  <c r="O5" i="1" s="1"/>
  <c r="O6" i="1" s="1"/>
  <c r="O7" i="1" s="1"/>
  <c r="O8" i="1" s="1"/>
  <c r="O9" i="1" s="1"/>
  <c r="O10" i="1" s="1"/>
  <c r="O11" i="1" s="1"/>
  <c r="O12" i="1" s="1"/>
  <c r="C4" i="1"/>
  <c r="C5" i="1" s="1"/>
  <c r="C6" i="1" s="1"/>
  <c r="C7" i="1" s="1"/>
  <c r="C8" i="1" s="1"/>
  <c r="C9" i="1" s="1"/>
  <c r="C10" i="1" s="1"/>
  <c r="C11" i="1" s="1"/>
  <c r="K4" i="1"/>
  <c r="K5" i="1" s="1"/>
  <c r="K6" i="1" s="1"/>
  <c r="K7" i="1" s="1"/>
  <c r="K8" i="1" s="1"/>
  <c r="K9" i="1" s="1"/>
  <c r="K10" i="1" s="1"/>
  <c r="K11" i="1" s="1"/>
  <c r="G4" i="1"/>
  <c r="G5" i="1" s="1"/>
  <c r="G6" i="1" s="1"/>
  <c r="G7" i="1" s="1"/>
  <c r="G8" i="1" s="1"/>
  <c r="G9" i="1" s="1"/>
  <c r="G10" i="1" s="1"/>
  <c r="G11" i="1" s="1"/>
</calcChain>
</file>

<file path=xl/comments1.xml><?xml version="1.0" encoding="utf-8"?>
<comments xmlns="http://schemas.openxmlformats.org/spreadsheetml/2006/main">
  <authors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Each wonder should have at least 100 in here as they should not be rushed</t>
        </r>
      </text>
    </comment>
  </commentList>
</comments>
</file>

<file path=xl/sharedStrings.xml><?xml version="1.0" encoding="utf-8"?>
<sst xmlns="http://schemas.openxmlformats.org/spreadsheetml/2006/main" count="82" uniqueCount="55">
  <si>
    <t>Marathon</t>
  </si>
  <si>
    <t xml:space="preserve">Month </t>
  </si>
  <si>
    <t>Turn</t>
  </si>
  <si>
    <t>Epic</t>
  </si>
  <si>
    <t>Normal</t>
  </si>
  <si>
    <t>Quick</t>
  </si>
  <si>
    <t>Eternity</t>
  </si>
  <si>
    <t>Snail</t>
  </si>
  <si>
    <t>Blitz</t>
  </si>
  <si>
    <t>Turns</t>
  </si>
  <si>
    <t>Year</t>
  </si>
  <si>
    <t>Temple</t>
  </si>
  <si>
    <t>Cathedral</t>
  </si>
  <si>
    <t>Shrine</t>
  </si>
  <si>
    <t>The religious buildings should be roughly balanced for all the religions. It is not the intention that they are all the same, but one religion should not stand out.</t>
  </si>
  <si>
    <t xml:space="preserve"> Religions from later eras should have more culture boost per building to compensate for the length of time earlier religions can be pumping it out. The value of commerce/science should also be taken into account as these can have a significant impact on game progress</t>
  </si>
  <si>
    <t>0/0/1</t>
  </si>
  <si>
    <t>Religion Change</t>
  </si>
  <si>
    <t>Priest</t>
  </si>
  <si>
    <t>Monastery</t>
  </si>
  <si>
    <t>Cost</t>
  </si>
  <si>
    <t>Maintenance</t>
  </si>
  <si>
    <t>Religion Happiness</t>
  </si>
  <si>
    <t>Obs Commerce</t>
  </si>
  <si>
    <t>Yield</t>
  </si>
  <si>
    <t>0/0/3</t>
  </si>
  <si>
    <t>0/0/2</t>
  </si>
  <si>
    <t>Comm Mod</t>
  </si>
  <si>
    <t>0/0/50</t>
  </si>
  <si>
    <t>0/0/4</t>
  </si>
  <si>
    <t>Wonders</t>
  </si>
  <si>
    <t>Free Priest</t>
  </si>
  <si>
    <t>The values from the wonders should be spread across the number of wonders that each religion has, taking into account the aggregated production costs</t>
  </si>
  <si>
    <t>Religions</t>
  </si>
  <si>
    <t>Asatru</t>
  </si>
  <si>
    <t>Buddhism</t>
  </si>
  <si>
    <t>Christianity</t>
  </si>
  <si>
    <t>Confucianism</t>
  </si>
  <si>
    <t>Hellenism</t>
  </si>
  <si>
    <t>Kemetism</t>
  </si>
  <si>
    <t>Hinduism</t>
  </si>
  <si>
    <t>Islam</t>
  </si>
  <si>
    <t>Judaism</t>
  </si>
  <si>
    <t>Nagualism</t>
  </si>
  <si>
    <t>Taosim</t>
  </si>
  <si>
    <t>Zoroastrianism</t>
  </si>
  <si>
    <t>0/0/15</t>
  </si>
  <si>
    <t>The basline for a religion is to have 3 wonders with the aggregate stats shown. It s fine for a religion to have a different number but they should be balanced around these values. It is also expected that there will be 3 unique bonuses available across the wonders in addition to these core values</t>
  </si>
  <si>
    <t>Obs. Comm.</t>
  </si>
  <si>
    <t>Rel. Happ.</t>
  </si>
  <si>
    <t>Rel. Ch.</t>
  </si>
  <si>
    <t>Free Pr.</t>
  </si>
  <si>
    <t>Bonus</t>
  </si>
  <si>
    <t>Hurry Cost Mod</t>
  </si>
  <si>
    <t>Curr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</si>
</sst>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1" fillId="3" borderId="0" xfId="0" applyFont="1" applyFill="1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4" borderId="0" xfId="0" applyFont="1" applyFill="1" applyBorder="1"/>
    <xf numFmtId="0" fontId="1" fillId="4" borderId="2" xfId="0" applyFont="1" applyFill="1" applyBorder="1"/>
    <xf numFmtId="0" fontId="0" fillId="4" borderId="5" xfId="0" applyFill="1" applyBorder="1"/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0" xfId="0" applyAlignment="1"/>
    <xf numFmtId="0" fontId="4" fillId="0" borderId="0" xfId="0" applyFont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workbookViewId="0">
      <selection activeCell="Y12" sqref="Y12"/>
    </sheetView>
  </sheetViews>
  <sheetFormatPr defaultRowHeight="15" x14ac:dyDescent="0.25"/>
  <sheetData>
    <row r="1" spans="1:28" ht="15.75" thickBot="1" x14ac:dyDescent="0.3"/>
    <row r="2" spans="1:28" x14ac:dyDescent="0.25">
      <c r="A2" s="32" t="s">
        <v>6</v>
      </c>
      <c r="B2" s="33"/>
      <c r="C2" s="33"/>
      <c r="D2" s="34"/>
      <c r="E2" s="35" t="s">
        <v>7</v>
      </c>
      <c r="F2" s="36"/>
      <c r="G2" s="36"/>
      <c r="H2" s="37"/>
      <c r="I2" s="38" t="s">
        <v>0</v>
      </c>
      <c r="J2" s="39"/>
      <c r="K2" s="39"/>
      <c r="L2" s="40"/>
      <c r="M2" s="35" t="s">
        <v>3</v>
      </c>
      <c r="N2" s="36"/>
      <c r="O2" s="36"/>
      <c r="P2" s="37"/>
      <c r="Q2" s="38" t="s">
        <v>4</v>
      </c>
      <c r="R2" s="39"/>
      <c r="S2" s="39"/>
      <c r="T2" s="40"/>
      <c r="U2" s="35" t="s">
        <v>5</v>
      </c>
      <c r="V2" s="36"/>
      <c r="W2" s="36"/>
      <c r="X2" s="37"/>
      <c r="Y2" s="38" t="s">
        <v>8</v>
      </c>
      <c r="Z2" s="39"/>
      <c r="AA2" s="39"/>
      <c r="AB2" s="40"/>
    </row>
    <row r="3" spans="1:28" x14ac:dyDescent="0.25">
      <c r="A3" s="26" t="s">
        <v>1</v>
      </c>
      <c r="B3" s="25" t="s">
        <v>9</v>
      </c>
      <c r="C3" s="25" t="s">
        <v>2</v>
      </c>
      <c r="D3" s="27" t="s">
        <v>10</v>
      </c>
      <c r="E3" s="22" t="s">
        <v>1</v>
      </c>
      <c r="F3" s="21" t="s">
        <v>9</v>
      </c>
      <c r="G3" s="21" t="s">
        <v>2</v>
      </c>
      <c r="H3" s="23" t="s">
        <v>10</v>
      </c>
      <c r="I3" s="28" t="s">
        <v>1</v>
      </c>
      <c r="J3" s="24" t="s">
        <v>9</v>
      </c>
      <c r="K3" s="24" t="s">
        <v>2</v>
      </c>
      <c r="L3" s="29" t="s">
        <v>10</v>
      </c>
      <c r="M3" s="22" t="s">
        <v>1</v>
      </c>
      <c r="N3" s="21" t="s">
        <v>9</v>
      </c>
      <c r="O3" s="21" t="s">
        <v>2</v>
      </c>
      <c r="P3" s="23" t="s">
        <v>10</v>
      </c>
      <c r="Q3" s="28" t="s">
        <v>1</v>
      </c>
      <c r="R3" s="24" t="s">
        <v>9</v>
      </c>
      <c r="S3" s="24" t="s">
        <v>2</v>
      </c>
      <c r="T3" s="29" t="s">
        <v>10</v>
      </c>
      <c r="U3" s="22" t="s">
        <v>1</v>
      </c>
      <c r="V3" s="21" t="s">
        <v>9</v>
      </c>
      <c r="W3" s="21" t="s">
        <v>2</v>
      </c>
      <c r="X3" s="23" t="s">
        <v>10</v>
      </c>
      <c r="Y3" s="28" t="s">
        <v>1</v>
      </c>
      <c r="Z3" s="24" t="s">
        <v>9</v>
      </c>
      <c r="AA3" s="24" t="s">
        <v>2</v>
      </c>
      <c r="AB3" s="29" t="s">
        <v>10</v>
      </c>
    </row>
    <row r="4" spans="1:28" x14ac:dyDescent="0.25">
      <c r="A4" s="9">
        <v>240</v>
      </c>
      <c r="B4" s="10">
        <v>60</v>
      </c>
      <c r="C4" s="10">
        <f>B4</f>
        <v>60</v>
      </c>
      <c r="D4" s="11">
        <f>A4*B4/12</f>
        <v>1200</v>
      </c>
      <c r="E4" s="1">
        <v>300</v>
      </c>
      <c r="F4" s="2">
        <v>59</v>
      </c>
      <c r="G4" s="2">
        <f>F4</f>
        <v>59</v>
      </c>
      <c r="H4" s="2">
        <f>E4*F4/12</f>
        <v>1475</v>
      </c>
      <c r="I4" s="9">
        <v>480</v>
      </c>
      <c r="J4" s="10">
        <v>38</v>
      </c>
      <c r="K4" s="10">
        <f>J4</f>
        <v>38</v>
      </c>
      <c r="L4" s="10">
        <f>I4*J4/12</f>
        <v>1520</v>
      </c>
      <c r="M4" s="1">
        <v>600</v>
      </c>
      <c r="N4" s="2">
        <v>29</v>
      </c>
      <c r="O4" s="2">
        <f>N4</f>
        <v>29</v>
      </c>
      <c r="P4" s="3">
        <f>M4*N4/12</f>
        <v>1450</v>
      </c>
      <c r="Q4" s="9">
        <v>900</v>
      </c>
      <c r="R4" s="10">
        <v>18</v>
      </c>
      <c r="S4" s="10">
        <f>R4</f>
        <v>18</v>
      </c>
      <c r="T4" s="10">
        <f>Q4*R4/12</f>
        <v>1350</v>
      </c>
      <c r="U4" s="1">
        <v>1200</v>
      </c>
      <c r="V4" s="2">
        <v>14</v>
      </c>
      <c r="W4" s="2">
        <f>V4</f>
        <v>14</v>
      </c>
      <c r="X4" s="2">
        <f>U4*V4/12</f>
        <v>1400</v>
      </c>
      <c r="Y4" s="9">
        <v>1800</v>
      </c>
      <c r="Z4" s="10">
        <v>9</v>
      </c>
      <c r="AA4" s="10">
        <f>Z4</f>
        <v>9</v>
      </c>
      <c r="AB4" s="11">
        <f>Y4*Z4/12</f>
        <v>1350</v>
      </c>
    </row>
    <row r="5" spans="1:28" x14ac:dyDescent="0.25">
      <c r="A5" s="9">
        <v>72</v>
      </c>
      <c r="B5" s="10">
        <v>580</v>
      </c>
      <c r="C5" s="10">
        <f>B5+C4</f>
        <v>640</v>
      </c>
      <c r="D5" s="11">
        <f>(A5*B5/12)+D4</f>
        <v>4680</v>
      </c>
      <c r="E5" s="1">
        <v>96</v>
      </c>
      <c r="F5" s="2">
        <v>420</v>
      </c>
      <c r="G5" s="2">
        <f>F5+G4</f>
        <v>479</v>
      </c>
      <c r="H5" s="2">
        <f>(E5*F5/12)+H4</f>
        <v>4835</v>
      </c>
      <c r="I5" s="9">
        <v>132</v>
      </c>
      <c r="J5" s="10">
        <v>282</v>
      </c>
      <c r="K5" s="10">
        <f>J5+K4</f>
        <v>320</v>
      </c>
      <c r="L5" s="10">
        <f>(I5*J5/12)+L4</f>
        <v>4622</v>
      </c>
      <c r="M5" s="1">
        <v>180</v>
      </c>
      <c r="N5" s="2">
        <v>210</v>
      </c>
      <c r="O5" s="2">
        <f>N5+O4</f>
        <v>239</v>
      </c>
      <c r="P5" s="3">
        <f>(M5*N5/12)+P4</f>
        <v>4600</v>
      </c>
      <c r="Q5" s="9">
        <v>276</v>
      </c>
      <c r="R5" s="10">
        <v>140</v>
      </c>
      <c r="S5" s="10">
        <f>R5+S4</f>
        <v>158</v>
      </c>
      <c r="T5" s="10">
        <f>(Q5*R5/12)+T4</f>
        <v>4570</v>
      </c>
      <c r="U5" s="1">
        <v>360</v>
      </c>
      <c r="V5" s="2">
        <v>105</v>
      </c>
      <c r="W5" s="2">
        <f>V5+W4</f>
        <v>119</v>
      </c>
      <c r="X5" s="2">
        <f>(U5*V5/12)+X4</f>
        <v>4550</v>
      </c>
      <c r="Y5" s="9">
        <v>540</v>
      </c>
      <c r="Z5" s="10">
        <v>70</v>
      </c>
      <c r="AA5" s="10">
        <f>Z5+AA4</f>
        <v>79</v>
      </c>
      <c r="AB5" s="11">
        <f>(Y5*Z5/12)+AB4</f>
        <v>4500</v>
      </c>
    </row>
    <row r="6" spans="1:28" x14ac:dyDescent="0.25">
      <c r="A6" s="9">
        <v>36</v>
      </c>
      <c r="B6" s="10">
        <v>300</v>
      </c>
      <c r="C6" s="10">
        <f t="shared" ref="C6:C11" si="0">B6+C5</f>
        <v>940</v>
      </c>
      <c r="D6" s="11">
        <f t="shared" ref="D6:D11" si="1">(A6*B6/12)+D5</f>
        <v>5580</v>
      </c>
      <c r="E6" s="1">
        <v>36</v>
      </c>
      <c r="F6" s="2">
        <v>560</v>
      </c>
      <c r="G6" s="2">
        <f t="shared" ref="G6:G11" si="2">F6+G5</f>
        <v>1039</v>
      </c>
      <c r="H6" s="2">
        <f t="shared" ref="H6:H11" si="3">(E6*F6/12)+H5</f>
        <v>6515</v>
      </c>
      <c r="I6" s="9">
        <v>60</v>
      </c>
      <c r="J6" s="10">
        <v>360</v>
      </c>
      <c r="K6" s="10">
        <f t="shared" ref="K6:K11" si="4">J6+K5</f>
        <v>680</v>
      </c>
      <c r="L6" s="10">
        <f t="shared" ref="L6:L11" si="5">(I6*J6/12)+L5</f>
        <v>6422</v>
      </c>
      <c r="M6" s="1">
        <v>84</v>
      </c>
      <c r="N6" s="2">
        <v>260</v>
      </c>
      <c r="O6" s="2">
        <f t="shared" ref="O6:O12" si="6">N6+O5</f>
        <v>499</v>
      </c>
      <c r="P6" s="3">
        <f t="shared" ref="P6:P12" si="7">(M6*N6/12)+P5</f>
        <v>6420</v>
      </c>
      <c r="Q6" s="9">
        <v>120</v>
      </c>
      <c r="R6" s="10">
        <v>182</v>
      </c>
      <c r="S6" s="10">
        <f t="shared" ref="S6:S12" si="8">R6+S5</f>
        <v>340</v>
      </c>
      <c r="T6" s="10">
        <f t="shared" ref="T6:T12" si="9">(Q6*R6/12)+T5</f>
        <v>6390</v>
      </c>
      <c r="U6" s="1">
        <v>168</v>
      </c>
      <c r="V6" s="2">
        <v>130</v>
      </c>
      <c r="W6" s="2">
        <f t="shared" ref="W6:W12" si="10">V6+W5</f>
        <v>249</v>
      </c>
      <c r="X6" s="2">
        <f t="shared" ref="X6:X12" si="11">(U6*V6/12)+X5</f>
        <v>6370</v>
      </c>
      <c r="Y6" s="9">
        <v>240</v>
      </c>
      <c r="Z6" s="10">
        <v>91</v>
      </c>
      <c r="AA6" s="10">
        <f t="shared" ref="AA6:AA12" si="12">Z6+AA5</f>
        <v>170</v>
      </c>
      <c r="AB6" s="11">
        <f t="shared" ref="AB6:AB12" si="13">(Y6*Z6/12)+AB5</f>
        <v>6320</v>
      </c>
    </row>
    <row r="7" spans="1:28" x14ac:dyDescent="0.25">
      <c r="A7" s="9">
        <v>24</v>
      </c>
      <c r="B7" s="10">
        <v>435</v>
      </c>
      <c r="C7" s="10">
        <f t="shared" si="0"/>
        <v>1375</v>
      </c>
      <c r="D7" s="11">
        <f t="shared" si="1"/>
        <v>6450</v>
      </c>
      <c r="E7" s="1">
        <v>24</v>
      </c>
      <c r="F7" s="2">
        <v>550</v>
      </c>
      <c r="G7" s="2">
        <f t="shared" si="2"/>
        <v>1589</v>
      </c>
      <c r="H7" s="2">
        <f t="shared" si="3"/>
        <v>7615</v>
      </c>
      <c r="I7" s="9">
        <v>36</v>
      </c>
      <c r="J7" s="10">
        <v>340</v>
      </c>
      <c r="K7" s="10">
        <f t="shared" si="4"/>
        <v>1020</v>
      </c>
      <c r="L7" s="10">
        <f t="shared" si="5"/>
        <v>7442</v>
      </c>
      <c r="M7" s="1">
        <v>48</v>
      </c>
      <c r="N7" s="2">
        <v>256</v>
      </c>
      <c r="O7" s="2">
        <f t="shared" si="6"/>
        <v>755</v>
      </c>
      <c r="P7" s="3">
        <f t="shared" si="7"/>
        <v>7444</v>
      </c>
      <c r="Q7" s="9">
        <v>72</v>
      </c>
      <c r="R7" s="10">
        <v>170</v>
      </c>
      <c r="S7" s="10">
        <f t="shared" si="8"/>
        <v>510</v>
      </c>
      <c r="T7" s="10">
        <f t="shared" si="9"/>
        <v>7410</v>
      </c>
      <c r="U7" s="1">
        <v>96</v>
      </c>
      <c r="V7" s="2">
        <v>128</v>
      </c>
      <c r="W7" s="2">
        <f t="shared" si="10"/>
        <v>377</v>
      </c>
      <c r="X7" s="2">
        <f t="shared" si="11"/>
        <v>7394</v>
      </c>
      <c r="Y7" s="9">
        <v>144</v>
      </c>
      <c r="Z7" s="10">
        <v>85</v>
      </c>
      <c r="AA7" s="10">
        <f t="shared" si="12"/>
        <v>255</v>
      </c>
      <c r="AB7" s="11">
        <f t="shared" si="13"/>
        <v>7340</v>
      </c>
    </row>
    <row r="8" spans="1:28" x14ac:dyDescent="0.25">
      <c r="A8" s="9">
        <v>18</v>
      </c>
      <c r="B8" s="10">
        <v>700</v>
      </c>
      <c r="C8" s="10">
        <f t="shared" si="0"/>
        <v>2075</v>
      </c>
      <c r="D8" s="11">
        <f t="shared" si="1"/>
        <v>7500</v>
      </c>
      <c r="E8" s="1">
        <v>12</v>
      </c>
      <c r="F8" s="2">
        <v>160</v>
      </c>
      <c r="G8" s="2">
        <f t="shared" si="2"/>
        <v>1749</v>
      </c>
      <c r="H8" s="2">
        <f t="shared" si="3"/>
        <v>7775</v>
      </c>
      <c r="I8" s="9">
        <v>12</v>
      </c>
      <c r="J8" s="10">
        <v>360</v>
      </c>
      <c r="K8" s="10">
        <f t="shared" si="4"/>
        <v>1380</v>
      </c>
      <c r="L8" s="10">
        <f t="shared" si="5"/>
        <v>7802</v>
      </c>
      <c r="M8" s="1">
        <v>24</v>
      </c>
      <c r="N8" s="2">
        <v>80</v>
      </c>
      <c r="O8" s="2">
        <f t="shared" si="6"/>
        <v>835</v>
      </c>
      <c r="P8" s="3">
        <f t="shared" si="7"/>
        <v>7604</v>
      </c>
      <c r="Q8" s="9">
        <v>24</v>
      </c>
      <c r="R8" s="10">
        <v>180</v>
      </c>
      <c r="S8" s="10">
        <f t="shared" si="8"/>
        <v>690</v>
      </c>
      <c r="T8" s="10">
        <f t="shared" si="9"/>
        <v>7770</v>
      </c>
      <c r="U8" s="1">
        <v>30</v>
      </c>
      <c r="V8" s="2">
        <v>140</v>
      </c>
      <c r="W8" s="2">
        <f t="shared" si="10"/>
        <v>517</v>
      </c>
      <c r="X8" s="2">
        <f t="shared" si="11"/>
        <v>7744</v>
      </c>
      <c r="Y8" s="9">
        <v>48</v>
      </c>
      <c r="Z8" s="10">
        <v>90</v>
      </c>
      <c r="AA8" s="10">
        <f t="shared" si="12"/>
        <v>345</v>
      </c>
      <c r="AB8" s="11">
        <f t="shared" si="13"/>
        <v>7700</v>
      </c>
    </row>
    <row r="9" spans="1:28" x14ac:dyDescent="0.25">
      <c r="A9" s="9">
        <v>6</v>
      </c>
      <c r="B9" s="10">
        <v>700</v>
      </c>
      <c r="C9" s="10">
        <f t="shared" si="0"/>
        <v>2775</v>
      </c>
      <c r="D9" s="11">
        <f t="shared" si="1"/>
        <v>7850</v>
      </c>
      <c r="E9" s="1">
        <v>6</v>
      </c>
      <c r="F9" s="2">
        <v>430</v>
      </c>
      <c r="G9" s="2">
        <f t="shared" si="2"/>
        <v>2179</v>
      </c>
      <c r="H9" s="2">
        <f t="shared" si="3"/>
        <v>7990</v>
      </c>
      <c r="I9" s="9">
        <v>6</v>
      </c>
      <c r="J9" s="10">
        <v>760</v>
      </c>
      <c r="K9" s="10">
        <f t="shared" si="4"/>
        <v>2140</v>
      </c>
      <c r="L9" s="10">
        <f t="shared" si="5"/>
        <v>8182</v>
      </c>
      <c r="M9" s="1">
        <v>12</v>
      </c>
      <c r="N9" s="2">
        <v>200</v>
      </c>
      <c r="O9" s="2">
        <f t="shared" si="6"/>
        <v>1035</v>
      </c>
      <c r="P9" s="3">
        <f t="shared" si="7"/>
        <v>7804</v>
      </c>
      <c r="Q9" s="9">
        <v>12</v>
      </c>
      <c r="R9" s="10">
        <v>380</v>
      </c>
      <c r="S9" s="10">
        <f t="shared" si="8"/>
        <v>1070</v>
      </c>
      <c r="T9" s="10">
        <f t="shared" si="9"/>
        <v>8150</v>
      </c>
      <c r="U9" s="1">
        <v>24</v>
      </c>
      <c r="V9" s="2">
        <v>147</v>
      </c>
      <c r="W9" s="2">
        <f t="shared" si="10"/>
        <v>664</v>
      </c>
      <c r="X9" s="2">
        <f t="shared" si="11"/>
        <v>8038</v>
      </c>
      <c r="Y9" s="9">
        <v>24</v>
      </c>
      <c r="Z9" s="10">
        <v>95</v>
      </c>
      <c r="AA9" s="10">
        <f t="shared" si="12"/>
        <v>440</v>
      </c>
      <c r="AB9" s="11">
        <f t="shared" si="13"/>
        <v>7890</v>
      </c>
    </row>
    <row r="10" spans="1:28" x14ac:dyDescent="0.25">
      <c r="A10" s="9">
        <v>3</v>
      </c>
      <c r="B10" s="10">
        <v>700</v>
      </c>
      <c r="C10" s="10">
        <f t="shared" si="0"/>
        <v>3475</v>
      </c>
      <c r="D10" s="11">
        <f t="shared" si="1"/>
        <v>8025</v>
      </c>
      <c r="E10" s="1">
        <v>2</v>
      </c>
      <c r="F10" s="2">
        <v>822</v>
      </c>
      <c r="G10" s="2">
        <f t="shared" si="2"/>
        <v>3001</v>
      </c>
      <c r="H10" s="2">
        <f t="shared" si="3"/>
        <v>8127</v>
      </c>
      <c r="I10" s="9">
        <v>3</v>
      </c>
      <c r="J10" s="10">
        <v>120</v>
      </c>
      <c r="K10" s="10">
        <f t="shared" si="4"/>
        <v>2260</v>
      </c>
      <c r="L10" s="10">
        <f t="shared" si="5"/>
        <v>8212</v>
      </c>
      <c r="M10" s="1">
        <v>4</v>
      </c>
      <c r="N10" s="2">
        <v>570</v>
      </c>
      <c r="O10" s="2">
        <f t="shared" si="6"/>
        <v>1605</v>
      </c>
      <c r="P10" s="3">
        <f t="shared" si="7"/>
        <v>7994</v>
      </c>
      <c r="Q10" s="9">
        <v>6</v>
      </c>
      <c r="R10" s="10">
        <v>64</v>
      </c>
      <c r="S10" s="10">
        <f t="shared" si="8"/>
        <v>1134</v>
      </c>
      <c r="T10" s="10">
        <f t="shared" si="9"/>
        <v>8182</v>
      </c>
      <c r="U10" s="1">
        <v>12</v>
      </c>
      <c r="V10" s="2">
        <v>141</v>
      </c>
      <c r="W10" s="2">
        <f t="shared" si="10"/>
        <v>805</v>
      </c>
      <c r="X10" s="2">
        <f t="shared" si="11"/>
        <v>8179</v>
      </c>
      <c r="Y10" s="9">
        <v>12</v>
      </c>
      <c r="Z10" s="10">
        <v>95</v>
      </c>
      <c r="AA10" s="10">
        <f t="shared" si="12"/>
        <v>535</v>
      </c>
      <c r="AB10" s="11">
        <f t="shared" si="13"/>
        <v>7985</v>
      </c>
    </row>
    <row r="11" spans="1:28" x14ac:dyDescent="0.25">
      <c r="A11" s="9">
        <v>1</v>
      </c>
      <c r="B11" s="10">
        <v>1428</v>
      </c>
      <c r="C11" s="18">
        <f t="shared" si="0"/>
        <v>4903</v>
      </c>
      <c r="D11" s="19">
        <f t="shared" si="1"/>
        <v>8144</v>
      </c>
      <c r="E11" s="1">
        <v>1</v>
      </c>
      <c r="F11" s="2">
        <v>180</v>
      </c>
      <c r="G11" s="4">
        <f t="shared" si="2"/>
        <v>3181</v>
      </c>
      <c r="H11" s="4">
        <f t="shared" si="3"/>
        <v>8142</v>
      </c>
      <c r="I11" s="9">
        <v>1</v>
      </c>
      <c r="J11" s="10">
        <v>144</v>
      </c>
      <c r="K11" s="18">
        <f t="shared" si="4"/>
        <v>2404</v>
      </c>
      <c r="L11" s="18">
        <f t="shared" si="5"/>
        <v>8224</v>
      </c>
      <c r="M11" s="1">
        <v>2</v>
      </c>
      <c r="N11" s="2">
        <v>78</v>
      </c>
      <c r="O11" s="2">
        <f t="shared" si="6"/>
        <v>1683</v>
      </c>
      <c r="P11" s="3">
        <f t="shared" si="7"/>
        <v>8007</v>
      </c>
      <c r="Q11" s="9">
        <v>3</v>
      </c>
      <c r="R11" s="10">
        <v>36</v>
      </c>
      <c r="S11" s="10">
        <f t="shared" si="8"/>
        <v>1170</v>
      </c>
      <c r="T11" s="10">
        <f t="shared" si="9"/>
        <v>8191</v>
      </c>
      <c r="U11" s="1">
        <v>6</v>
      </c>
      <c r="V11" s="2">
        <v>48</v>
      </c>
      <c r="W11" s="2">
        <f t="shared" si="10"/>
        <v>853</v>
      </c>
      <c r="X11" s="2">
        <f t="shared" si="11"/>
        <v>8203</v>
      </c>
      <c r="Y11" s="9">
        <v>6</v>
      </c>
      <c r="Z11" s="10">
        <v>32</v>
      </c>
      <c r="AA11" s="10">
        <f t="shared" si="12"/>
        <v>567</v>
      </c>
      <c r="AB11" s="11">
        <f t="shared" si="13"/>
        <v>8001</v>
      </c>
    </row>
    <row r="12" spans="1:28" x14ac:dyDescent="0.25">
      <c r="A12" s="9"/>
      <c r="B12" s="10"/>
      <c r="C12" s="10"/>
      <c r="D12" s="11"/>
      <c r="E12" s="1"/>
      <c r="F12" s="2"/>
      <c r="G12" s="2"/>
      <c r="H12" s="2"/>
      <c r="I12" s="9"/>
      <c r="J12" s="10"/>
      <c r="K12" s="18"/>
      <c r="L12" s="18"/>
      <c r="M12" s="1">
        <v>1</v>
      </c>
      <c r="N12" s="2">
        <v>120</v>
      </c>
      <c r="O12" s="4">
        <f t="shared" si="6"/>
        <v>1803</v>
      </c>
      <c r="P12" s="5">
        <f t="shared" si="7"/>
        <v>8017</v>
      </c>
      <c r="Q12" s="9">
        <v>1</v>
      </c>
      <c r="R12" s="10">
        <v>48</v>
      </c>
      <c r="S12" s="18">
        <f t="shared" si="8"/>
        <v>1218</v>
      </c>
      <c r="T12" s="18">
        <f t="shared" si="9"/>
        <v>8195</v>
      </c>
      <c r="U12" s="1">
        <v>3</v>
      </c>
      <c r="V12" s="2">
        <v>48</v>
      </c>
      <c r="W12" s="4">
        <f t="shared" si="10"/>
        <v>901</v>
      </c>
      <c r="X12" s="4">
        <f t="shared" si="11"/>
        <v>8215</v>
      </c>
      <c r="Y12" s="9">
        <v>3</v>
      </c>
      <c r="Z12" s="10">
        <v>36</v>
      </c>
      <c r="AA12" s="18">
        <f t="shared" si="12"/>
        <v>603</v>
      </c>
      <c r="AB12" s="19">
        <f t="shared" si="13"/>
        <v>8010</v>
      </c>
    </row>
    <row r="13" spans="1:28" x14ac:dyDescent="0.25">
      <c r="A13" s="9"/>
      <c r="B13" s="10"/>
      <c r="C13" s="10"/>
      <c r="D13" s="11"/>
      <c r="E13" s="1"/>
      <c r="F13" s="2"/>
      <c r="G13" s="4"/>
      <c r="H13" s="4"/>
      <c r="I13" s="9"/>
      <c r="J13" s="10"/>
      <c r="K13" s="10"/>
      <c r="L13" s="10"/>
      <c r="M13" s="1"/>
      <c r="N13" s="2"/>
      <c r="O13" s="4"/>
      <c r="P13" s="5"/>
      <c r="Q13" s="9"/>
      <c r="R13" s="10"/>
      <c r="S13" s="18"/>
      <c r="T13" s="18"/>
      <c r="U13" s="1"/>
      <c r="V13" s="2"/>
      <c r="W13" s="4"/>
      <c r="X13" s="4"/>
      <c r="Y13" s="9"/>
      <c r="Z13" s="10"/>
      <c r="AA13" s="18"/>
      <c r="AB13" s="19"/>
    </row>
    <row r="14" spans="1:28" ht="15.75" thickBot="1" x14ac:dyDescent="0.3">
      <c r="A14" s="12"/>
      <c r="B14" s="13"/>
      <c r="C14" s="14"/>
      <c r="D14" s="15"/>
      <c r="E14" s="6"/>
      <c r="F14" s="7"/>
      <c r="G14" s="7"/>
      <c r="H14" s="8"/>
      <c r="I14" s="12"/>
      <c r="J14" s="13"/>
      <c r="K14" s="14"/>
      <c r="L14" s="15"/>
      <c r="M14" s="6"/>
      <c r="N14" s="7"/>
      <c r="O14" s="7"/>
      <c r="P14" s="8"/>
      <c r="Q14" s="12"/>
      <c r="R14" s="13"/>
      <c r="S14" s="13"/>
      <c r="T14" s="20"/>
      <c r="U14" s="6"/>
      <c r="V14" s="7"/>
      <c r="W14" s="16"/>
      <c r="X14" s="17"/>
      <c r="Y14" s="12"/>
      <c r="Z14" s="13"/>
      <c r="AA14" s="13"/>
      <c r="AB14" s="20"/>
    </row>
  </sheetData>
  <mergeCells count="7">
    <mergeCell ref="A2:D2"/>
    <mergeCell ref="E2:H2"/>
    <mergeCell ref="Y2:AB2"/>
    <mergeCell ref="U2:X2"/>
    <mergeCell ref="I2:L2"/>
    <mergeCell ref="M2:P2"/>
    <mergeCell ref="Q2:T2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T7" sqref="T7"/>
    </sheetView>
  </sheetViews>
  <sheetFormatPr defaultRowHeight="15" x14ac:dyDescent="0.25"/>
  <cols>
    <col min="1" max="1" width="18.5703125" customWidth="1"/>
    <col min="2" max="2" width="9.140625" customWidth="1"/>
    <col min="3" max="3" width="10.42578125" bestFit="1" customWidth="1"/>
    <col min="12" max="12" width="14.28515625" bestFit="1" customWidth="1"/>
  </cols>
  <sheetData>
    <row r="1" spans="1:20" x14ac:dyDescent="0.25">
      <c r="A1" s="30" t="s">
        <v>14</v>
      </c>
    </row>
    <row r="2" spans="1:20" x14ac:dyDescent="0.25">
      <c r="A2" t="s">
        <v>15</v>
      </c>
    </row>
    <row r="3" spans="1:20" x14ac:dyDescent="0.25">
      <c r="A3" t="s">
        <v>32</v>
      </c>
    </row>
    <row r="4" spans="1:20" x14ac:dyDescent="0.25">
      <c r="A4" t="s">
        <v>47</v>
      </c>
    </row>
    <row r="6" spans="1:20" x14ac:dyDescent="0.25">
      <c r="B6" t="s">
        <v>11</v>
      </c>
      <c r="C6" t="s">
        <v>19</v>
      </c>
      <c r="D6" t="s">
        <v>12</v>
      </c>
      <c r="E6" t="s">
        <v>13</v>
      </c>
      <c r="F6" t="s">
        <v>30</v>
      </c>
      <c r="L6" s="31" t="s">
        <v>33</v>
      </c>
      <c r="M6" t="s">
        <v>30</v>
      </c>
      <c r="N6" t="s">
        <v>54</v>
      </c>
      <c r="O6" t="s">
        <v>49</v>
      </c>
      <c r="P6" t="s">
        <v>48</v>
      </c>
      <c r="Q6" t="s">
        <v>50</v>
      </c>
      <c r="R6" t="s">
        <v>18</v>
      </c>
      <c r="S6" t="s">
        <v>51</v>
      </c>
      <c r="T6" t="s">
        <v>52</v>
      </c>
    </row>
    <row r="7" spans="1:20" x14ac:dyDescent="0.25">
      <c r="A7" t="s">
        <v>20</v>
      </c>
      <c r="B7">
        <v>90</v>
      </c>
      <c r="C7">
        <v>140</v>
      </c>
      <c r="D7">
        <v>350</v>
      </c>
      <c r="E7">
        <v>-1</v>
      </c>
      <c r="F7">
        <v>660</v>
      </c>
      <c r="L7" t="s">
        <v>34</v>
      </c>
      <c r="M7">
        <v>3</v>
      </c>
      <c r="N7">
        <v>1</v>
      </c>
      <c r="O7">
        <v>2</v>
      </c>
      <c r="P7">
        <v>4</v>
      </c>
      <c r="Q7">
        <v>3</v>
      </c>
      <c r="T7">
        <v>2</v>
      </c>
    </row>
    <row r="8" spans="1:20" x14ac:dyDescent="0.25">
      <c r="A8" t="s">
        <v>53</v>
      </c>
      <c r="F8">
        <v>300</v>
      </c>
      <c r="L8" t="s">
        <v>35</v>
      </c>
      <c r="M8">
        <v>4</v>
      </c>
    </row>
    <row r="9" spans="1:20" x14ac:dyDescent="0.25">
      <c r="A9" t="s">
        <v>21</v>
      </c>
      <c r="B9">
        <v>10</v>
      </c>
      <c r="D9">
        <v>15</v>
      </c>
      <c r="L9" t="s">
        <v>36</v>
      </c>
      <c r="M9">
        <v>3</v>
      </c>
    </row>
    <row r="10" spans="1:20" x14ac:dyDescent="0.25">
      <c r="A10" t="s">
        <v>22</v>
      </c>
      <c r="B10">
        <v>2</v>
      </c>
      <c r="D10">
        <v>4</v>
      </c>
      <c r="F10">
        <v>6</v>
      </c>
      <c r="L10" t="s">
        <v>37</v>
      </c>
      <c r="M10">
        <v>2</v>
      </c>
    </row>
    <row r="11" spans="1:20" x14ac:dyDescent="0.25">
      <c r="A11" t="s">
        <v>24</v>
      </c>
      <c r="C11" t="s">
        <v>25</v>
      </c>
      <c r="L11" t="s">
        <v>38</v>
      </c>
      <c r="M11">
        <v>4</v>
      </c>
      <c r="N11">
        <v>2</v>
      </c>
      <c r="P11">
        <v>6</v>
      </c>
      <c r="Q11">
        <v>4</v>
      </c>
      <c r="T11">
        <v>3</v>
      </c>
    </row>
    <row r="12" spans="1:20" x14ac:dyDescent="0.25">
      <c r="A12" t="s">
        <v>23</v>
      </c>
      <c r="B12" t="s">
        <v>16</v>
      </c>
      <c r="C12" t="s">
        <v>26</v>
      </c>
      <c r="D12" t="s">
        <v>26</v>
      </c>
      <c r="E12" t="s">
        <v>29</v>
      </c>
      <c r="F12" t="s">
        <v>46</v>
      </c>
      <c r="L12" t="s">
        <v>40</v>
      </c>
      <c r="M12">
        <v>3</v>
      </c>
    </row>
    <row r="13" spans="1:20" x14ac:dyDescent="0.25">
      <c r="A13" t="s">
        <v>27</v>
      </c>
      <c r="D13" t="s">
        <v>28</v>
      </c>
      <c r="L13" t="s">
        <v>41</v>
      </c>
      <c r="M13">
        <v>4</v>
      </c>
    </row>
    <row r="14" spans="1:20" x14ac:dyDescent="0.25">
      <c r="A14" t="s">
        <v>17</v>
      </c>
      <c r="B14">
        <v>2</v>
      </c>
      <c r="C14">
        <v>1</v>
      </c>
      <c r="D14">
        <v>3</v>
      </c>
      <c r="E14">
        <v>4</v>
      </c>
      <c r="F14">
        <v>12</v>
      </c>
      <c r="L14" t="s">
        <v>42</v>
      </c>
      <c r="M14">
        <v>2</v>
      </c>
      <c r="N14">
        <v>1</v>
      </c>
      <c r="O14">
        <v>4</v>
      </c>
      <c r="P14">
        <v>5</v>
      </c>
      <c r="Q14">
        <v>4</v>
      </c>
      <c r="R14">
        <v>3</v>
      </c>
      <c r="T14">
        <v>2</v>
      </c>
    </row>
    <row r="15" spans="1:20" x14ac:dyDescent="0.25">
      <c r="A15" t="s">
        <v>18</v>
      </c>
      <c r="B15">
        <v>1</v>
      </c>
      <c r="D15">
        <v>3</v>
      </c>
      <c r="E15">
        <v>3</v>
      </c>
      <c r="F15">
        <v>6</v>
      </c>
      <c r="L15" t="s">
        <v>39</v>
      </c>
      <c r="M15">
        <v>5</v>
      </c>
      <c r="N15">
        <v>5</v>
      </c>
      <c r="O15">
        <v>5</v>
      </c>
      <c r="P15">
        <v>10</v>
      </c>
      <c r="Q15">
        <v>10</v>
      </c>
      <c r="R15">
        <v>5</v>
      </c>
      <c r="T15">
        <v>5</v>
      </c>
    </row>
    <row r="16" spans="1:20" x14ac:dyDescent="0.25">
      <c r="A16" t="s">
        <v>31</v>
      </c>
      <c r="F16">
        <v>3</v>
      </c>
      <c r="L16" t="s">
        <v>43</v>
      </c>
      <c r="M16">
        <v>3</v>
      </c>
      <c r="N16">
        <v>1</v>
      </c>
      <c r="O16">
        <v>2</v>
      </c>
      <c r="P16">
        <v>2</v>
      </c>
      <c r="Q16">
        <v>4</v>
      </c>
      <c r="R16">
        <v>2</v>
      </c>
      <c r="S16">
        <v>1</v>
      </c>
      <c r="T16">
        <v>2</v>
      </c>
    </row>
    <row r="17" spans="12:20" x14ac:dyDescent="0.25">
      <c r="L17" t="s">
        <v>44</v>
      </c>
      <c r="M17">
        <v>3</v>
      </c>
    </row>
    <row r="18" spans="12:20" x14ac:dyDescent="0.25">
      <c r="L18" t="s">
        <v>45</v>
      </c>
      <c r="M18">
        <v>3</v>
      </c>
      <c r="N18">
        <v>3</v>
      </c>
      <c r="O18">
        <v>6</v>
      </c>
      <c r="P18">
        <v>14</v>
      </c>
      <c r="Q18">
        <v>12</v>
      </c>
      <c r="R18">
        <v>2</v>
      </c>
      <c r="S18">
        <v>1</v>
      </c>
      <c r="T18">
        <v>4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GameSpeed</vt:lpstr>
      <vt:lpstr>Religious 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2023-07-24T15:58:36Z</dcterms:modified>
</cp:coreProperties>
</file>