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harts/chart15.xml" ContentType="application/vnd.openxmlformats-officedocument.drawingml.chart+xml"/>
  <Override PartName="/xl/charts/chart16.xml" ContentType="application/vnd.openxmlformats-officedocument.drawingml.chart+xml"/>
  <Override PartName="/xl/charts/chart17.xml" ContentType="application/vnd.openxmlformats-officedocument.drawingml.chart+xml"/>
  <Override PartName="/xl/charts/chart18.xml" ContentType="application/vnd.openxmlformats-officedocument.drawingml.chart+xml"/>
  <Override PartName="/xl/charts/chart19.xml" ContentType="application/vnd.openxmlformats-officedocument.drawingml.chart+xml"/>
  <Override PartName="/xl/charts/chart20.xml" ContentType="application/vnd.openxmlformats-officedocument.drawingml.chart+xml"/>
  <Override PartName="/xl/charts/chart21.xml" ContentType="application/vnd.openxmlformats-officedocument.drawingml.chart+xml"/>
  <Override PartName="/xl/charts/chart22.xml" ContentType="application/vnd.openxmlformats-officedocument.drawingml.chart+xml"/>
  <Override PartName="/xl/drawings/_rels/drawing2.xml.rels" ContentType="application/vnd.openxmlformats-package.relationship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Computation times" sheetId="1" state="visible" r:id="rId2"/>
    <sheet name="Lap Timings" sheetId="2" state="visible" r:id="rId3"/>
    <sheet name="Combined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<sst xmlns="http://schemas.openxmlformats.org/spreadsheetml/2006/main" count="77" uniqueCount="55">
  <si>
    <t xml:space="preserve">Time</t>
  </si>
  <si>
    <t xml:space="preserve">FTG</t>
  </si>
  <si>
    <t xml:space="preserve">FTGi</t>
  </si>
  <si>
    <t xml:space="preserve">PP</t>
  </si>
  <si>
    <t xml:space="preserve">PPi </t>
  </si>
  <si>
    <t xml:space="preserve">FTGi vs FTG %</t>
  </si>
  <si>
    <t xml:space="preserve">PP vs PPi %</t>
  </si>
  <si>
    <t xml:space="preserve">FTGi vs FTG (abs)</t>
  </si>
  <si>
    <t xml:space="preserve">PP vs PPi (abs)</t>
  </si>
  <si>
    <t xml:space="preserve">Average (ns)</t>
  </si>
  <si>
    <t xml:space="preserve">Average (ns, -log10)</t>
  </si>
  <si>
    <t xml:space="preserve">All increased over time even though they are averages???</t>
  </si>
  <si>
    <t xml:space="preserve">Map</t>
  </si>
  <si>
    <t xml:space="preserve">No. Sharp bends</t>
  </si>
  <si>
    <t xml:space="preserve">No. medium bends</t>
  </si>
  <si>
    <t xml:space="preserve">No. U bends</t>
  </si>
  <si>
    <t xml:space="preserve">No. Straights</t>
  </si>
  <si>
    <t xml:space="preserve">PP – 2</t>
  </si>
  <si>
    <t xml:space="preserve">PPi – 2</t>
  </si>
  <si>
    <t xml:space="preserve">% slower</t>
  </si>
  <si>
    <t xml:space="preserve">PP – 1.5</t>
  </si>
  <si>
    <t xml:space="preserve">PPi – 1.5</t>
  </si>
  <si>
    <t xml:space="preserve">PP – 2.5</t>
  </si>
  <si>
    <t xml:space="preserve">PPi – 2.5</t>
  </si>
  <si>
    <t xml:space="preserve">PP – 1</t>
  </si>
  <si>
    <t xml:space="preserve">PPi – 1</t>
  </si>
  <si>
    <t xml:space="preserve">PP – 3</t>
  </si>
  <si>
    <t xml:space="preserve">PPi – 3</t>
  </si>
  <si>
    <t xml:space="preserve">PP – 4</t>
  </si>
  <si>
    <t xml:space="preserve">PPi – 4</t>
  </si>
  <si>
    <t xml:space="preserve">MUX_IDX</t>
  </si>
  <si>
    <t xml:space="preserve">More than 135deg</t>
  </si>
  <si>
    <t xml:space="preserve">Approx 90deg</t>
  </si>
  <si>
    <t xml:space="preserve">6R</t>
  </si>
  <si>
    <t xml:space="preserve">8R</t>
  </si>
  <si>
    <t xml:space="preserve">6RR</t>
  </si>
  <si>
    <t xml:space="preserve">8RR</t>
  </si>
  <si>
    <t xml:space="preserve">Austin</t>
  </si>
  <si>
    <t xml:space="preserve">N/A</t>
  </si>
  <si>
    <t xml:space="preserve">FAIL</t>
  </si>
  <si>
    <t xml:space="preserve">Brands Hatch</t>
  </si>
  <si>
    <t xml:space="preserve">Budapest</t>
  </si>
  <si>
    <t xml:space="preserve">Catalunya</t>
  </si>
  <si>
    <t xml:space="preserve">Average</t>
  </si>
  <si>
    <t xml:space="preserve">Bend definitions:</t>
  </si>
  <si>
    <t xml:space="preserve">Average:</t>
  </si>
  <si>
    <t xml:space="preserve">Tight = Turn more than 90deg</t>
  </si>
  <si>
    <t xml:space="preserve">Medium = A U bend</t>
  </si>
  <si>
    <t xml:space="preserve">Straights = Period of long straightness with no features</t>
  </si>
  <si>
    <t xml:space="preserve">PPi</t>
  </si>
  <si>
    <t xml:space="preserve">Cycle Time</t>
  </si>
  <si>
    <t xml:space="preserve">Cycle Time log</t>
  </si>
  <si>
    <t xml:space="preserve">Race Time</t>
  </si>
  <si>
    <t xml:space="preserve">RT/CT</t>
  </si>
  <si>
    <t xml:space="preserve">RT/-log(CT)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</si>
</sst>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General"/>
  </numFmts>
  <fonts count="7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3"/>
      <name val="Arial"/>
      <family val="2"/>
    </font>
    <font>
      <sz val="9"/>
      <name val="Arial"/>
      <family val="2"/>
    </font>
    <font>
      <b val="true"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top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3B3B3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D320"/>
      <rgbColor rgb="FFFF9900"/>
      <rgbColor rgb="FFFF420E"/>
      <rgbColor rgb="FF666699"/>
      <rgbColor rgb="FF969696"/>
      <rgbColor rgb="FF004586"/>
      <rgbColor rgb="FF579D1C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300" spc="-1" strike="noStrike">
                <a:latin typeface="Arial"/>
              </a:defRPr>
            </a:pPr>
            <a:r>
              <a:rPr b="0" sz="1300" spc="-1" strike="noStrike">
                <a:latin typeface="Arial"/>
              </a:rPr>
              <a:t>Average cycle execution speed by controller</a:t>
            </a:r>
          </a:p>
        </c:rich>
      </c:tx>
      <c:overlay val="0"/>
      <c:spPr>
        <a:noFill/>
        <a:ln>
          <a:noFill/>
        </a:ln>
      </c:spPr>
    </c:title>
    <c:autoTitleDeleted val="0"/>
    <c:plotArea>
      <c:barChart>
        <c:barDir val="col"/>
        <c:grouping val="clustered"/>
        <c:varyColors val="0"/>
        <c:ser>
          <c:idx val="0"/>
          <c:order val="0"/>
          <c:tx>
            <c:strRef>
              <c:f>'Computation times'!$A$7</c:f>
              <c:strCache>
                <c:ptCount val="1"/>
                <c:pt idx="0">
                  <c:v>Average (ns)</c:v>
                </c:pt>
              </c:strCache>
            </c:strRef>
          </c:tx>
          <c:spPr>
            <a:solidFill>
              <a:srgbClr val="004586"/>
            </a:solidFill>
            <a:ln>
              <a:noFill/>
            </a:ln>
          </c:spPr>
          <c:invertIfNegative val="0"/>
          <c:dLbls>
            <c:txPr>
              <a:bodyPr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 </c:separator>
            <c:showLeaderLines val="0"/>
          </c:dLbls>
          <c:cat>
            <c:strRef>
              <c:f>'Computation times'!$B$1:$E$1</c:f>
              <c:strCache>
                <c:ptCount val="4"/>
                <c:pt idx="0">
                  <c:v>FTG</c:v>
                </c:pt>
                <c:pt idx="1">
                  <c:v>FTGi</c:v>
                </c:pt>
                <c:pt idx="2">
                  <c:v>PP</c:v>
                </c:pt>
                <c:pt idx="3">
                  <c:v>PPi </c:v>
                </c:pt>
              </c:strCache>
            </c:strRef>
          </c:cat>
          <c:val>
            <c:numRef>
              <c:f>'Computation times'!$B$7:$E$7</c:f>
              <c:numCache>
                <c:formatCode>General</c:formatCode>
                <c:ptCount val="4"/>
                <c:pt idx="0">
                  <c:v>0.000470871159580851</c:v>
                </c:pt>
                <c:pt idx="1">
                  <c:v>0.000538488043624614</c:v>
                </c:pt>
                <c:pt idx="2">
                  <c:v>0.0326080955845814</c:v>
                </c:pt>
                <c:pt idx="3">
                  <c:v>0.0407524069726477</c:v>
                </c:pt>
              </c:numCache>
            </c:numRef>
          </c:val>
        </c:ser>
        <c:gapWidth val="100"/>
        <c:overlap val="0"/>
        <c:axId val="96113941"/>
        <c:axId val="39544953"/>
      </c:barChart>
      <c:catAx>
        <c:axId val="96113941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b="0" sz="900" spc="-1" strike="noStrike">
                    <a:latin typeface="Arial"/>
                  </a:defRPr>
                </a:pPr>
                <a:r>
                  <a:rPr b="0" sz="900" spc="-1" strike="noStrike">
                    <a:latin typeface="Arial"/>
                  </a:rPr>
                  <a:t>Controller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39544953"/>
        <c:crosses val="autoZero"/>
        <c:auto val="1"/>
        <c:lblAlgn val="ctr"/>
        <c:lblOffset val="100"/>
        <c:noMultiLvlLbl val="0"/>
      </c:catAx>
      <c:valAx>
        <c:axId val="39544953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title>
          <c:tx>
            <c:rich>
              <a:bodyPr rot="-5400000"/>
              <a:lstStyle/>
              <a:p>
                <a:pPr>
                  <a:defRPr b="0" sz="900" spc="-1" strike="noStrike">
                    <a:latin typeface="Arial"/>
                  </a:defRPr>
                </a:pPr>
                <a:r>
                  <a:rPr b="0" sz="900" spc="-1" strike="noStrike">
                    <a:latin typeface="Arial"/>
                  </a:rPr>
                  <a:t>Time (ns)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96113941"/>
        <c:crosses val="autoZero"/>
        <c:crossBetween val="between"/>
      </c:valAx>
      <c:spPr>
        <a:noFill/>
        <a:ln>
          <a:solidFill>
            <a:srgbClr val="b3b3b3"/>
          </a:solidFill>
        </a:ln>
      </c:spPr>
    </c:plotArea>
    <c:plotVisOnly val="1"/>
    <c:dispBlanksAs val="gap"/>
  </c:chart>
  <c:spPr>
    <a:solidFill>
      <a:srgbClr val="ffffff"/>
    </a:solidFill>
    <a:ln>
      <a:noFill/>
    </a:ln>
  </c:spPr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300" spc="-1" strike="noStrike">
                <a:latin typeface="Arial"/>
              </a:defRPr>
            </a:pPr>
            <a:r>
              <a:rPr b="0" sz="1300" spc="-1" strike="noStrike">
                <a:latin typeface="Arial"/>
              </a:rPr>
              <a:t>Cycle execution time over time</a:t>
            </a:r>
          </a:p>
        </c:rich>
      </c:tx>
      <c:overlay val="0"/>
      <c:spPr>
        <a:noFill/>
        <a:ln>
          <a:noFill/>
        </a:ln>
      </c:spPr>
    </c:title>
    <c:autoTitleDeleted val="0"/>
    <c:plotArea>
      <c:lineChart>
        <c:grouping val="standard"/>
        <c:varyColors val="0"/>
        <c:ser>
          <c:idx val="0"/>
          <c:order val="0"/>
          <c:tx>
            <c:strRef>
              <c:f>'Computation times'!$B$1</c:f>
              <c:strCache>
                <c:ptCount val="1"/>
                <c:pt idx="0">
                  <c:v>FTG</c:v>
                </c:pt>
              </c:strCache>
            </c:strRef>
          </c:tx>
          <c:spPr>
            <a:solidFill>
              <a:srgbClr val="004586"/>
            </a:solidFill>
            <a:ln w="28800">
              <a:solidFill>
                <a:srgbClr val="004586"/>
              </a:solidFill>
              <a:round/>
            </a:ln>
          </c:spPr>
          <c:marker>
            <c:symbol val="none"/>
          </c:marker>
          <c:dLbls>
            <c:txPr>
              <a:bodyPr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 </c:separator>
            <c:showLeaderLines val="0"/>
          </c:dLbls>
          <c:cat>
            <c:strRef>
              <c:f>'Computation times'!$A$2:$A$6</c:f>
              <c:strCache>
                <c:ptCount val="5"/>
                <c:pt idx="0">
                  <c:v>0</c:v>
                </c:pt>
                <c:pt idx="1">
                  <c:v>15</c:v>
                </c:pt>
                <c:pt idx="2">
                  <c:v>30</c:v>
                </c:pt>
                <c:pt idx="3">
                  <c:v>45</c:v>
                </c:pt>
                <c:pt idx="4">
                  <c:v>60</c:v>
                </c:pt>
              </c:strCache>
            </c:strRef>
          </c:cat>
          <c:val>
            <c:numRef>
              <c:f>'Computation times'!$B$2:$B$6</c:f>
              <c:numCache>
                <c:formatCode>General</c:formatCode>
                <c:ptCount val="5"/>
                <c:pt idx="0">
                  <c:v>0.000384248067140816</c:v>
                </c:pt>
                <c:pt idx="1">
                  <c:v>0.000442222832797088</c:v>
                </c:pt>
                <c:pt idx="2">
                  <c:v>0.000488289403866798</c:v>
                </c:pt>
                <c:pt idx="3">
                  <c:v>0.000511021052422728</c:v>
                </c:pt>
                <c:pt idx="4">
                  <c:v>0.000528574441676827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'Computation times'!$C$1</c:f>
              <c:strCache>
                <c:ptCount val="1"/>
                <c:pt idx="0">
                  <c:v>FTGi</c:v>
                </c:pt>
              </c:strCache>
            </c:strRef>
          </c:tx>
          <c:spPr>
            <a:solidFill>
              <a:srgbClr val="ff420e"/>
            </a:solidFill>
            <a:ln w="28800">
              <a:solidFill>
                <a:srgbClr val="ff420e"/>
              </a:solidFill>
              <a:round/>
            </a:ln>
          </c:spPr>
          <c:marker>
            <c:symbol val="none"/>
          </c:marker>
          <c:dLbls>
            <c:txPr>
              <a:bodyPr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 </c:separator>
            <c:showLeaderLines val="0"/>
          </c:dLbls>
          <c:cat>
            <c:strRef>
              <c:f>'Computation times'!$A$2:$A$6</c:f>
              <c:strCache>
                <c:ptCount val="5"/>
                <c:pt idx="0">
                  <c:v>0</c:v>
                </c:pt>
                <c:pt idx="1">
                  <c:v>15</c:v>
                </c:pt>
                <c:pt idx="2">
                  <c:v>30</c:v>
                </c:pt>
                <c:pt idx="3">
                  <c:v>45</c:v>
                </c:pt>
                <c:pt idx="4">
                  <c:v>60</c:v>
                </c:pt>
              </c:strCache>
            </c:strRef>
          </c:cat>
          <c:val>
            <c:numRef>
              <c:f>'Computation times'!$C$2:$C$6</c:f>
              <c:numCache>
                <c:formatCode>General</c:formatCode>
                <c:ptCount val="5"/>
                <c:pt idx="0">
                  <c:v>0.000467097294752642</c:v>
                </c:pt>
                <c:pt idx="1">
                  <c:v>0.000524362671275099</c:v>
                </c:pt>
                <c:pt idx="2">
                  <c:v>0.000559569633147541</c:v>
                </c:pt>
                <c:pt idx="3">
                  <c:v>0.000602922575323173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'Computation times'!$D$1</c:f>
              <c:strCache>
                <c:ptCount val="1"/>
                <c:pt idx="0">
                  <c:v>PP</c:v>
                </c:pt>
              </c:strCache>
            </c:strRef>
          </c:tx>
          <c:spPr>
            <a:solidFill>
              <a:srgbClr val="ffd320"/>
            </a:solidFill>
            <a:ln w="28800">
              <a:solidFill>
                <a:srgbClr val="ffd320"/>
              </a:solidFill>
              <a:round/>
            </a:ln>
          </c:spPr>
          <c:marker>
            <c:symbol val="none"/>
          </c:marker>
          <c:dLbls>
            <c:txPr>
              <a:bodyPr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 </c:separator>
            <c:showLeaderLines val="0"/>
          </c:dLbls>
          <c:cat>
            <c:strRef>
              <c:f>'Computation times'!$A$2:$A$6</c:f>
              <c:strCache>
                <c:ptCount val="5"/>
                <c:pt idx="0">
                  <c:v>0</c:v>
                </c:pt>
                <c:pt idx="1">
                  <c:v>15</c:v>
                </c:pt>
                <c:pt idx="2">
                  <c:v>30</c:v>
                </c:pt>
                <c:pt idx="3">
                  <c:v>45</c:v>
                </c:pt>
                <c:pt idx="4">
                  <c:v>60</c:v>
                </c:pt>
              </c:strCache>
            </c:strRef>
          </c:cat>
          <c:val>
            <c:numRef>
              <c:f>'Computation times'!$D$2:$D$6</c:f>
              <c:numCache>
                <c:formatCode>General</c:formatCode>
                <c:ptCount val="5"/>
                <c:pt idx="0">
                  <c:v>0.0313356729114757</c:v>
                </c:pt>
                <c:pt idx="1">
                  <c:v>0.0316680034902211</c:v>
                </c:pt>
                <c:pt idx="2">
                  <c:v>0.0326670842212543</c:v>
                </c:pt>
                <c:pt idx="3">
                  <c:v>0.0333792262417166</c:v>
                </c:pt>
                <c:pt idx="4">
                  <c:v>0.0339904910582392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'Computation times'!$E$1</c:f>
              <c:strCache>
                <c:ptCount val="1"/>
                <c:pt idx="0">
                  <c:v>PPi </c:v>
                </c:pt>
              </c:strCache>
            </c:strRef>
          </c:tx>
          <c:spPr>
            <a:solidFill>
              <a:srgbClr val="579d1c"/>
            </a:solidFill>
            <a:ln w="28800">
              <a:solidFill>
                <a:srgbClr val="579d1c"/>
              </a:solidFill>
              <a:round/>
            </a:ln>
          </c:spPr>
          <c:marker>
            <c:symbol val="none"/>
          </c:marker>
          <c:dLbls>
            <c:txPr>
              <a:bodyPr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 </c:separator>
            <c:showLeaderLines val="0"/>
          </c:dLbls>
          <c:cat>
            <c:strRef>
              <c:f>'Computation times'!$A$2:$A$6</c:f>
              <c:strCache>
                <c:ptCount val="5"/>
                <c:pt idx="0">
                  <c:v>0</c:v>
                </c:pt>
                <c:pt idx="1">
                  <c:v>15</c:v>
                </c:pt>
                <c:pt idx="2">
                  <c:v>30</c:v>
                </c:pt>
                <c:pt idx="3">
                  <c:v>45</c:v>
                </c:pt>
                <c:pt idx="4">
                  <c:v>60</c:v>
                </c:pt>
              </c:strCache>
            </c:strRef>
          </c:cat>
          <c:val>
            <c:numRef>
              <c:f>'Computation times'!$E$2:$E$6</c:f>
              <c:numCache>
                <c:formatCode>General</c:formatCode>
                <c:ptCount val="5"/>
                <c:pt idx="0">
                  <c:v>0.0390084356147786</c:v>
                </c:pt>
                <c:pt idx="1">
                  <c:v>0.0402919034630222</c:v>
                </c:pt>
                <c:pt idx="2">
                  <c:v>0.0411117646108449</c:v>
                </c:pt>
                <c:pt idx="3">
                  <c:v>0.0425975242019452</c:v>
                </c:pt>
              </c:numCache>
            </c:numRef>
          </c:val>
          <c:smooth val="0"/>
        </c:ser>
        <c:hiLowLines>
          <c:spPr>
            <a:ln>
              <a:noFill/>
            </a:ln>
          </c:spPr>
        </c:hiLowLines>
        <c:marker val="0"/>
        <c:axId val="24460744"/>
        <c:axId val="27983961"/>
      </c:lineChart>
      <c:catAx>
        <c:axId val="2446074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27983961"/>
        <c:crosses val="autoZero"/>
        <c:auto val="1"/>
        <c:lblAlgn val="ctr"/>
        <c:lblOffset val="100"/>
        <c:noMultiLvlLbl val="0"/>
      </c:catAx>
      <c:valAx>
        <c:axId val="27983961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title>
          <c:tx>
            <c:rich>
              <a:bodyPr rot="-5400000"/>
              <a:lstStyle/>
              <a:p>
                <a:pPr>
                  <a:defRPr b="0" sz="900" spc="-1" strike="noStrike">
                    <a:latin typeface="Arial"/>
                  </a:defRPr>
                </a:pPr>
                <a:r>
                  <a:rPr b="0" sz="900" spc="-1" strike="noStrike">
                    <a:latin typeface="Arial"/>
                  </a:rPr>
                  <a:t>Cylce execution time (ns)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24460744"/>
        <c:crosses val="autoZero"/>
        <c:crossBetween val="midCat"/>
      </c:valAx>
      <c:spPr>
        <a:noFill/>
        <a:ln>
          <a:solidFill>
            <a:srgbClr val="b3b3b3"/>
          </a:solidFill>
        </a:ln>
      </c:spPr>
    </c:plotArea>
    <c:legend>
      <c:legendPos val="r"/>
      <c:overlay val="0"/>
      <c:spPr>
        <a:noFill/>
        <a:ln>
          <a:noFill/>
        </a:ln>
      </c:spPr>
      <c:txPr>
        <a:bodyPr/>
        <a:lstStyle/>
        <a:p>
          <a:pPr>
            <a:defRPr b="0" sz="1000" spc="-1" strike="noStrike">
              <a:latin typeface="Arial"/>
            </a:defRPr>
          </a:pPr>
        </a:p>
      </c:txPr>
    </c:legend>
    <c:plotVisOnly val="1"/>
    <c:dispBlanksAs val="gap"/>
  </c:chart>
  <c:spPr>
    <a:solidFill>
      <a:srgbClr val="ffffff"/>
    </a:solidFill>
    <a:ln>
      <a:noFill/>
    </a:ln>
  </c:spPr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300" spc="-1" strike="noStrike">
                <a:latin typeface="Arial"/>
              </a:defRPr>
            </a:pPr>
            <a:r>
              <a:rPr b="0" sz="1300" spc="-1" strike="noStrike">
                <a:latin typeface="Arial"/>
              </a:rPr>
              <a:t>Cycle execution time over time</a:t>
            </a:r>
          </a:p>
        </c:rich>
      </c:tx>
      <c:overlay val="0"/>
      <c:spPr>
        <a:noFill/>
        <a:ln>
          <a:noFill/>
        </a:ln>
      </c:spPr>
    </c:title>
    <c:autoTitleDeleted val="0"/>
    <c:plotArea>
      <c:lineChart>
        <c:grouping val="standard"/>
        <c:varyColors val="0"/>
        <c:ser>
          <c:idx val="0"/>
          <c:order val="0"/>
          <c:tx>
            <c:strRef>
              <c:f>'Computation times'!$B$1</c:f>
              <c:strCache>
                <c:ptCount val="1"/>
                <c:pt idx="0">
                  <c:v>FTG</c:v>
                </c:pt>
              </c:strCache>
            </c:strRef>
          </c:tx>
          <c:spPr>
            <a:solidFill>
              <a:srgbClr val="004586"/>
            </a:solidFill>
            <a:ln w="28800">
              <a:solidFill>
                <a:srgbClr val="004586"/>
              </a:solidFill>
              <a:round/>
            </a:ln>
          </c:spPr>
          <c:marker>
            <c:symbol val="none"/>
          </c:marker>
          <c:dLbls>
            <c:txPr>
              <a:bodyPr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 </c:separator>
            <c:showLeaderLines val="0"/>
          </c:dLbls>
          <c:cat>
            <c:strRef>
              <c:f>'Computation times'!$A$2:$A$6</c:f>
              <c:strCache>
                <c:ptCount val="5"/>
                <c:pt idx="0">
                  <c:v>0</c:v>
                </c:pt>
                <c:pt idx="1">
                  <c:v>15</c:v>
                </c:pt>
                <c:pt idx="2">
                  <c:v>30</c:v>
                </c:pt>
                <c:pt idx="3">
                  <c:v>45</c:v>
                </c:pt>
                <c:pt idx="4">
                  <c:v>60</c:v>
                </c:pt>
              </c:strCache>
            </c:strRef>
          </c:cat>
          <c:val>
            <c:numRef>
              <c:f>'Computation times'!$B$2:$B$6</c:f>
              <c:numCache>
                <c:formatCode>General</c:formatCode>
                <c:ptCount val="5"/>
                <c:pt idx="0">
                  <c:v>0.000384248067140816</c:v>
                </c:pt>
                <c:pt idx="1">
                  <c:v>0.000442222832797088</c:v>
                </c:pt>
                <c:pt idx="2">
                  <c:v>0.000488289403866798</c:v>
                </c:pt>
                <c:pt idx="3">
                  <c:v>0.000511021052422728</c:v>
                </c:pt>
                <c:pt idx="4">
                  <c:v>0.000528574441676827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'Computation times'!$C$1</c:f>
              <c:strCache>
                <c:ptCount val="1"/>
                <c:pt idx="0">
                  <c:v>FTGi</c:v>
                </c:pt>
              </c:strCache>
            </c:strRef>
          </c:tx>
          <c:spPr>
            <a:solidFill>
              <a:srgbClr val="ff420e"/>
            </a:solidFill>
            <a:ln w="28800">
              <a:solidFill>
                <a:srgbClr val="ff420e"/>
              </a:solidFill>
              <a:round/>
            </a:ln>
          </c:spPr>
          <c:marker>
            <c:symbol val="none"/>
          </c:marker>
          <c:dLbls>
            <c:txPr>
              <a:bodyPr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 </c:separator>
            <c:showLeaderLines val="0"/>
          </c:dLbls>
          <c:cat>
            <c:strRef>
              <c:f>'Computation times'!$A$2:$A$6</c:f>
              <c:strCache>
                <c:ptCount val="5"/>
                <c:pt idx="0">
                  <c:v>0</c:v>
                </c:pt>
                <c:pt idx="1">
                  <c:v>15</c:v>
                </c:pt>
                <c:pt idx="2">
                  <c:v>30</c:v>
                </c:pt>
                <c:pt idx="3">
                  <c:v>45</c:v>
                </c:pt>
                <c:pt idx="4">
                  <c:v>60</c:v>
                </c:pt>
              </c:strCache>
            </c:strRef>
          </c:cat>
          <c:val>
            <c:numRef>
              <c:f>'Computation times'!$C$2:$C$6</c:f>
              <c:numCache>
                <c:formatCode>General</c:formatCode>
                <c:ptCount val="5"/>
                <c:pt idx="0">
                  <c:v>0.000467097294752642</c:v>
                </c:pt>
                <c:pt idx="1">
                  <c:v>0.000524362671275099</c:v>
                </c:pt>
                <c:pt idx="2">
                  <c:v>0.000559569633147541</c:v>
                </c:pt>
                <c:pt idx="3">
                  <c:v>0.000602922575323173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'Computation times'!$D$1</c:f>
              <c:strCache>
                <c:ptCount val="1"/>
                <c:pt idx="0">
                  <c:v>PP</c:v>
                </c:pt>
              </c:strCache>
            </c:strRef>
          </c:tx>
          <c:spPr>
            <a:solidFill>
              <a:srgbClr val="ffd320"/>
            </a:solidFill>
            <a:ln w="28800">
              <a:solidFill>
                <a:srgbClr val="ffd320"/>
              </a:solidFill>
              <a:round/>
            </a:ln>
          </c:spPr>
          <c:marker>
            <c:symbol val="none"/>
          </c:marker>
          <c:dLbls>
            <c:txPr>
              <a:bodyPr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 </c:separator>
            <c:showLeaderLines val="0"/>
          </c:dLbls>
          <c:cat>
            <c:strRef>
              <c:f>'Computation times'!$A$2:$A$6</c:f>
              <c:strCache>
                <c:ptCount val="5"/>
                <c:pt idx="0">
                  <c:v>0</c:v>
                </c:pt>
                <c:pt idx="1">
                  <c:v>15</c:v>
                </c:pt>
                <c:pt idx="2">
                  <c:v>30</c:v>
                </c:pt>
                <c:pt idx="3">
                  <c:v>45</c:v>
                </c:pt>
                <c:pt idx="4">
                  <c:v>60</c:v>
                </c:pt>
              </c:strCache>
            </c:strRef>
          </c:cat>
          <c:val>
            <c:numRef>
              <c:f>'Computation times'!$D$2:$D$6</c:f>
              <c:numCache>
                <c:formatCode>General</c:formatCode>
                <c:ptCount val="5"/>
                <c:pt idx="0">
                  <c:v>0.0313356729114757</c:v>
                </c:pt>
                <c:pt idx="1">
                  <c:v>0.0316680034902211</c:v>
                </c:pt>
                <c:pt idx="2">
                  <c:v>0.0326670842212543</c:v>
                </c:pt>
                <c:pt idx="3">
                  <c:v>0.0333792262417166</c:v>
                </c:pt>
                <c:pt idx="4">
                  <c:v>0.0339904910582392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'Computation times'!$E$1</c:f>
              <c:strCache>
                <c:ptCount val="1"/>
                <c:pt idx="0">
                  <c:v>PPi </c:v>
                </c:pt>
              </c:strCache>
            </c:strRef>
          </c:tx>
          <c:spPr>
            <a:solidFill>
              <a:srgbClr val="579d1c"/>
            </a:solidFill>
            <a:ln w="28800">
              <a:solidFill>
                <a:srgbClr val="579d1c"/>
              </a:solidFill>
              <a:round/>
            </a:ln>
          </c:spPr>
          <c:marker>
            <c:symbol val="none"/>
          </c:marker>
          <c:dLbls>
            <c:txPr>
              <a:bodyPr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 </c:separator>
            <c:showLeaderLines val="0"/>
          </c:dLbls>
          <c:cat>
            <c:strRef>
              <c:f>'Computation times'!$A$2:$A$6</c:f>
              <c:strCache>
                <c:ptCount val="5"/>
                <c:pt idx="0">
                  <c:v>0</c:v>
                </c:pt>
                <c:pt idx="1">
                  <c:v>15</c:v>
                </c:pt>
                <c:pt idx="2">
                  <c:v>30</c:v>
                </c:pt>
                <c:pt idx="3">
                  <c:v>45</c:v>
                </c:pt>
                <c:pt idx="4">
                  <c:v>60</c:v>
                </c:pt>
              </c:strCache>
            </c:strRef>
          </c:cat>
          <c:val>
            <c:numRef>
              <c:f>'Computation times'!$E$2:$E$6</c:f>
              <c:numCache>
                <c:formatCode>General</c:formatCode>
                <c:ptCount val="5"/>
                <c:pt idx="0">
                  <c:v>0.0390084356147786</c:v>
                </c:pt>
                <c:pt idx="1">
                  <c:v>0.0402919034630222</c:v>
                </c:pt>
                <c:pt idx="2">
                  <c:v>0.0411117646108449</c:v>
                </c:pt>
                <c:pt idx="3">
                  <c:v>0.0425975242019452</c:v>
                </c:pt>
              </c:numCache>
            </c:numRef>
          </c:val>
          <c:smooth val="0"/>
        </c:ser>
        <c:hiLowLines>
          <c:spPr>
            <a:ln>
              <a:noFill/>
            </a:ln>
          </c:spPr>
        </c:hiLowLines>
        <c:marker val="0"/>
        <c:axId val="89326181"/>
        <c:axId val="22808628"/>
      </c:lineChart>
      <c:catAx>
        <c:axId val="89326181"/>
        <c:scaling>
          <c:orientation val="minMax"/>
        </c:scaling>
        <c:delete val="0"/>
        <c:axPos val="b"/>
        <c:majorGridlines>
          <c:spPr>
            <a:ln>
              <a:solidFill>
                <a:srgbClr val="b3b3b3"/>
              </a:solidFill>
            </a:ln>
          </c:spPr>
        </c:majorGridlines>
        <c:title>
          <c:tx>
            <c:rich>
              <a:bodyPr rot="0"/>
              <a:lstStyle/>
              <a:p>
                <a:pPr>
                  <a:defRPr b="0" sz="900" spc="-1" strike="noStrike">
                    <a:latin typeface="Arial"/>
                  </a:defRPr>
                </a:pPr>
                <a:r>
                  <a:rPr b="0" sz="900" spc="-1" strike="noStrike">
                    <a:latin typeface="Arial"/>
                  </a:rPr>
                  <a:t>Time (s)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22808628"/>
        <c:crosses val="autoZero"/>
        <c:auto val="1"/>
        <c:lblAlgn val="ctr"/>
        <c:lblOffset val="100"/>
        <c:noMultiLvlLbl val="0"/>
      </c:catAx>
      <c:valAx>
        <c:axId val="22808628"/>
        <c:scaling>
          <c:logBase val="10"/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title>
          <c:tx>
            <c:rich>
              <a:bodyPr rot="-5400000"/>
              <a:lstStyle/>
              <a:p>
                <a:pPr>
                  <a:defRPr b="0" sz="900" spc="-1" strike="noStrike">
                    <a:latin typeface="Arial"/>
                  </a:defRPr>
                </a:pPr>
                <a:r>
                  <a:rPr b="0" sz="900" spc="-1" strike="noStrike">
                    <a:latin typeface="Arial"/>
                  </a:rPr>
                  <a:t>Cycle execution time (log10(ns))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89326181"/>
        <c:crossesAt val="0"/>
        <c:crossBetween val="midCat"/>
      </c:valAx>
      <c:spPr>
        <a:noFill/>
        <a:ln>
          <a:solidFill>
            <a:srgbClr val="b3b3b3"/>
          </a:solidFill>
        </a:ln>
      </c:spPr>
    </c:plotArea>
    <c:legend>
      <c:legendPos val="r"/>
      <c:overlay val="0"/>
      <c:spPr>
        <a:noFill/>
        <a:ln>
          <a:noFill/>
        </a:ln>
      </c:spPr>
      <c:txPr>
        <a:bodyPr/>
        <a:lstStyle/>
        <a:p>
          <a:pPr>
            <a:defRPr b="0" sz="1000" spc="-1" strike="noStrike">
              <a:latin typeface="Arial"/>
            </a:defRPr>
          </a:pPr>
        </a:p>
      </c:txPr>
    </c:legend>
    <c:plotVisOnly val="1"/>
    <c:dispBlanksAs val="gap"/>
  </c:chart>
  <c:spPr>
    <a:solidFill>
      <a:srgbClr val="ffffff"/>
    </a:solidFill>
    <a:ln>
      <a:noFill/>
    </a:ln>
  </c:spPr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300" spc="-1" strike="noStrike">
                <a:latin typeface="Arial"/>
              </a:defRPr>
            </a:pPr>
            <a:r>
              <a:rPr b="0" sz="1300" spc="-1" strike="noStrike">
                <a:latin typeface="Arial"/>
              </a:rPr>
              <a:t>Average cycle execution speed by controller</a:t>
            </a:r>
          </a:p>
        </c:rich>
      </c:tx>
      <c:overlay val="0"/>
      <c:spPr>
        <a:noFill/>
        <a:ln>
          <a:noFill/>
        </a:ln>
      </c:spPr>
    </c:title>
    <c:autoTitleDeleted val="0"/>
    <c:plotArea>
      <c:barChart>
        <c:barDir val="col"/>
        <c:grouping val="clustered"/>
        <c:varyColors val="0"/>
        <c:ser>
          <c:idx val="0"/>
          <c:order val="0"/>
          <c:tx>
            <c:strRef>
              <c:f>'Computation times'!$A$7</c:f>
              <c:strCache>
                <c:ptCount val="1"/>
                <c:pt idx="0">
                  <c:v>Average (ns)</c:v>
                </c:pt>
              </c:strCache>
            </c:strRef>
          </c:tx>
          <c:spPr>
            <a:solidFill>
              <a:srgbClr val="004586"/>
            </a:solidFill>
            <a:ln>
              <a:noFill/>
            </a:ln>
          </c:spPr>
          <c:invertIfNegative val="0"/>
          <c:dLbls>
            <c:txPr>
              <a:bodyPr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 </c:separator>
            <c:showLeaderLines val="0"/>
          </c:dLbls>
          <c:cat>
            <c:strRef>
              <c:f>'Computation times'!$B$1:$E$1</c:f>
              <c:strCache>
                <c:ptCount val="4"/>
                <c:pt idx="0">
                  <c:v>FTG</c:v>
                </c:pt>
                <c:pt idx="1">
                  <c:v>FTGi</c:v>
                </c:pt>
                <c:pt idx="2">
                  <c:v>PP</c:v>
                </c:pt>
                <c:pt idx="3">
                  <c:v>PPi </c:v>
                </c:pt>
              </c:strCache>
            </c:strRef>
          </c:cat>
          <c:val>
            <c:numRef>
              <c:f>'Computation times'!$B$7:$E$7</c:f>
              <c:numCache>
                <c:formatCode>General</c:formatCode>
                <c:ptCount val="4"/>
                <c:pt idx="0">
                  <c:v>0.000470871159580851</c:v>
                </c:pt>
                <c:pt idx="1">
                  <c:v>0.000538488043624614</c:v>
                </c:pt>
                <c:pt idx="2">
                  <c:v>0.0326080955845814</c:v>
                </c:pt>
                <c:pt idx="3">
                  <c:v>0.0407524069726477</c:v>
                </c:pt>
              </c:numCache>
            </c:numRef>
          </c:val>
        </c:ser>
        <c:gapWidth val="100"/>
        <c:overlap val="0"/>
        <c:axId val="34279557"/>
        <c:axId val="98318129"/>
      </c:barChart>
      <c:catAx>
        <c:axId val="34279557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b="0" sz="900" spc="-1" strike="noStrike">
                    <a:latin typeface="Arial"/>
                  </a:defRPr>
                </a:pPr>
                <a:r>
                  <a:rPr b="0" sz="900" spc="-1" strike="noStrike">
                    <a:latin typeface="Arial"/>
                  </a:rPr>
                  <a:t>Controller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98318129"/>
        <c:crosses val="autoZero"/>
        <c:auto val="1"/>
        <c:lblAlgn val="ctr"/>
        <c:lblOffset val="100"/>
        <c:noMultiLvlLbl val="0"/>
      </c:catAx>
      <c:valAx>
        <c:axId val="98318129"/>
        <c:scaling>
          <c:logBase val="10"/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title>
          <c:tx>
            <c:rich>
              <a:bodyPr rot="-5400000"/>
              <a:lstStyle/>
              <a:p>
                <a:pPr>
                  <a:defRPr b="0" sz="900" spc="-1" strike="noStrike">
                    <a:latin typeface="Arial"/>
                  </a:defRPr>
                </a:pPr>
                <a:r>
                  <a:rPr b="0" sz="900" spc="-1" strike="noStrike">
                    <a:latin typeface="Arial"/>
                  </a:rPr>
                  <a:t>Time log (ns)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34279557"/>
        <c:crossesAt val="0"/>
        <c:crossBetween val="between"/>
      </c:valAx>
      <c:spPr>
        <a:noFill/>
        <a:ln>
          <a:solidFill>
            <a:srgbClr val="b3b3b3"/>
          </a:solidFill>
        </a:ln>
      </c:spPr>
    </c:plotArea>
    <c:plotVisOnly val="1"/>
    <c:dispBlanksAs val="gap"/>
  </c:chart>
  <c:spPr>
    <a:solidFill>
      <a:srgbClr val="ffffff"/>
    </a:solidFill>
    <a:ln>
      <a:noFill/>
    </a:ln>
  </c:spPr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300" spc="-1" strike="noStrike">
                <a:latin typeface="Arial"/>
              </a:defRPr>
            </a:pPr>
            <a:r>
              <a:rPr b="0" sz="1300" spc="-1" strike="noStrike">
                <a:latin typeface="Arial"/>
              </a:rPr>
              <a:t>Time taken for controllers to complete Austin</a:t>
            </a:r>
          </a:p>
        </c:rich>
      </c:tx>
      <c:overlay val="0"/>
      <c:spPr>
        <a:noFill/>
        <a:ln>
          <a:noFill/>
        </a:ln>
      </c:spPr>
    </c:title>
    <c:autoTitleDeleted val="0"/>
    <c:plotArea>
      <c:barChart>
        <c:barDir val="col"/>
        <c:grouping val="clustered"/>
        <c:varyColors val="0"/>
        <c:ser>
          <c:idx val="0"/>
          <c:order val="0"/>
          <c:tx>
            <c:strRef>
              <c:f>'Lap Timings'!$A$3:$A$3</c:f>
              <c:strCache>
                <c:ptCount val="1"/>
                <c:pt idx="0">
                  <c:v>Austin</c:v>
                </c:pt>
              </c:strCache>
            </c:strRef>
          </c:tx>
          <c:spPr>
            <a:solidFill>
              <a:srgbClr val="004586"/>
            </a:solidFill>
            <a:ln>
              <a:noFill/>
            </a:ln>
          </c:spPr>
          <c:invertIfNegative val="0"/>
          <c:dLbls>
            <c:txPr>
              <a:bodyPr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 </c:separator>
            <c:showLeaderLines val="0"/>
          </c:dLbls>
          <c:cat>
            <c:strRef>
              <c:f>'Lap Timings'!$F$1:$O$1</c:f>
              <c:strCache>
                <c:ptCount val="10"/>
                <c:pt idx="0">
                  <c:v>FTG</c:v>
                </c:pt>
                <c:pt idx="1">
                  <c:v>FTGi</c:v>
                </c:pt>
                <c:pt idx="2">
                  <c:v>PP – 2</c:v>
                </c:pt>
                <c:pt idx="3">
                  <c:v>PPi – 2</c:v>
                </c:pt>
                <c:pt idx="4">
                  <c:v>% slower</c:v>
                </c:pt>
                <c:pt idx="5">
                  <c:v>PP – 1.5</c:v>
                </c:pt>
                <c:pt idx="6">
                  <c:v>PPi – 1.5</c:v>
                </c:pt>
                <c:pt idx="7">
                  <c:v>% slower</c:v>
                </c:pt>
                <c:pt idx="8">
                  <c:v>PP – 2.5</c:v>
                </c:pt>
                <c:pt idx="9">
                  <c:v>PPi – 2.5</c:v>
                </c:pt>
              </c:strCache>
            </c:strRef>
          </c:cat>
          <c:val>
            <c:numRef>
              <c:f>'Lap Timings'!$F$3:$O$3</c:f>
              <c:numCache>
                <c:formatCode>General</c:formatCode>
                <c:ptCount val="10"/>
                <c:pt idx="0">
                  <c:v>84.1856951713562</c:v>
                </c:pt>
                <c:pt idx="1">
                  <c:v>83.1788377761841</c:v>
                </c:pt>
                <c:pt idx="2">
                  <c:v>89.2193818092346</c:v>
                </c:pt>
                <c:pt idx="3">
                  <c:v>95.3356173038483</c:v>
                </c:pt>
                <c:pt idx="4">
                  <c:v>6.85527670174979</c:v>
                </c:pt>
                <c:pt idx="5">
                  <c:v>121.314013242722</c:v>
                </c:pt>
              </c:numCache>
            </c:numRef>
          </c:val>
        </c:ser>
        <c:gapWidth val="100"/>
        <c:overlap val="0"/>
        <c:axId val="45496081"/>
        <c:axId val="45655866"/>
      </c:barChart>
      <c:catAx>
        <c:axId val="45496081"/>
        <c:scaling>
          <c:orientation val="minMax"/>
        </c:scaling>
        <c:delete val="0"/>
        <c:axPos val="b"/>
        <c:majorGridlines>
          <c:spPr>
            <a:ln>
              <a:solidFill>
                <a:srgbClr val="b3b3b3"/>
              </a:solidFill>
            </a:ln>
          </c:spPr>
        </c:majorGridlines>
        <c:title>
          <c:tx>
            <c:rich>
              <a:bodyPr rot="0"/>
              <a:lstStyle/>
              <a:p>
                <a:pPr>
                  <a:defRPr b="0" sz="900" spc="-1" strike="noStrike">
                    <a:latin typeface="Arial"/>
                  </a:defRPr>
                </a:pPr>
                <a:r>
                  <a:rPr b="0" sz="900" spc="-1" strike="noStrike">
                    <a:latin typeface="Arial"/>
                  </a:rPr>
                  <a:t>Controller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45655866"/>
        <c:crosses val="autoZero"/>
        <c:auto val="1"/>
        <c:lblAlgn val="ctr"/>
        <c:lblOffset val="100"/>
        <c:noMultiLvlLbl val="0"/>
      </c:catAx>
      <c:valAx>
        <c:axId val="45655866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title>
          <c:tx>
            <c:rich>
              <a:bodyPr rot="-5400000"/>
              <a:lstStyle/>
              <a:p>
                <a:pPr>
                  <a:defRPr b="0" sz="900" spc="-1" strike="noStrike">
                    <a:latin typeface="Arial"/>
                  </a:defRPr>
                </a:pPr>
                <a:r>
                  <a:rPr b="0" sz="900" spc="-1" strike="noStrike">
                    <a:latin typeface="Arial"/>
                  </a:rPr>
                  <a:t>Time (Seconds)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45496081"/>
        <c:crossesAt val="0"/>
        <c:crossBetween val="between"/>
      </c:valAx>
      <c:spPr>
        <a:noFill/>
        <a:ln>
          <a:solidFill>
            <a:srgbClr val="b3b3b3"/>
          </a:solidFill>
        </a:ln>
      </c:spPr>
    </c:plotArea>
    <c:plotVisOnly val="1"/>
    <c:dispBlanksAs val="gap"/>
  </c:chart>
  <c:spPr>
    <a:solidFill>
      <a:srgbClr val="ffffff"/>
    </a:solidFill>
    <a:ln>
      <a:noFill/>
    </a:ln>
  </c:spPr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300" spc="-1" strike="noStrike">
                <a:latin typeface="Arial"/>
              </a:defRPr>
            </a:pPr>
            <a:r>
              <a:rPr b="0" sz="1300" spc="-1" strike="noStrike">
                <a:latin typeface="Arial"/>
              </a:rPr>
              <a:t>Time for controllers to complete Brandshatch </a:t>
            </a:r>
          </a:p>
        </c:rich>
      </c:tx>
      <c:overlay val="0"/>
      <c:spPr>
        <a:noFill/>
        <a:ln>
          <a:noFill/>
        </a:ln>
      </c:spPr>
    </c:title>
    <c:autoTitleDeleted val="0"/>
    <c:plotArea>
      <c:barChart>
        <c:barDir val="col"/>
        <c:grouping val="clustered"/>
        <c:varyColors val="0"/>
        <c:ser>
          <c:idx val="0"/>
          <c:order val="0"/>
          <c:tx>
            <c:strRef>
              <c:f>'Lap Timings'!$A$4:$A$4</c:f>
              <c:strCache>
                <c:ptCount val="1"/>
                <c:pt idx="0">
                  <c:v>Brands Hatch</c:v>
                </c:pt>
              </c:strCache>
            </c:strRef>
          </c:tx>
          <c:spPr>
            <a:solidFill>
              <a:srgbClr val="004586"/>
            </a:solidFill>
            <a:ln>
              <a:noFill/>
            </a:ln>
          </c:spPr>
          <c:invertIfNegative val="0"/>
          <c:dLbls>
            <c:txPr>
              <a:bodyPr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 </c:separator>
            <c:showLeaderLines val="0"/>
          </c:dLbls>
          <c:cat>
            <c:strRef>
              <c:f>'Lap Timings'!$F$1:$O$1</c:f>
              <c:strCache>
                <c:ptCount val="10"/>
                <c:pt idx="0">
                  <c:v>FTG</c:v>
                </c:pt>
                <c:pt idx="1">
                  <c:v>FTGi</c:v>
                </c:pt>
                <c:pt idx="2">
                  <c:v>PP – 2</c:v>
                </c:pt>
                <c:pt idx="3">
                  <c:v>PPi – 2</c:v>
                </c:pt>
                <c:pt idx="4">
                  <c:v>% slower</c:v>
                </c:pt>
                <c:pt idx="5">
                  <c:v>PP – 1.5</c:v>
                </c:pt>
                <c:pt idx="6">
                  <c:v>PPi – 1.5</c:v>
                </c:pt>
                <c:pt idx="7">
                  <c:v>% slower</c:v>
                </c:pt>
                <c:pt idx="8">
                  <c:v>PP – 2.5</c:v>
                </c:pt>
                <c:pt idx="9">
                  <c:v>PPi – 2.5</c:v>
                </c:pt>
              </c:strCache>
            </c:strRef>
          </c:cat>
          <c:val>
            <c:numRef>
              <c:f>'Lap Timings'!$F$4:$O$4</c:f>
              <c:numCache>
                <c:formatCode>General</c:formatCode>
                <c:ptCount val="10"/>
                <c:pt idx="0">
                  <c:v>70.0576486587524</c:v>
                </c:pt>
                <c:pt idx="1">
                  <c:v>69.7631235122681</c:v>
                </c:pt>
                <c:pt idx="2">
                  <c:v>72.5174109935761</c:v>
                </c:pt>
                <c:pt idx="3">
                  <c:v>73.8891987800598</c:v>
                </c:pt>
                <c:pt idx="4">
                  <c:v>1.89166679792979</c:v>
                </c:pt>
                <c:pt idx="5">
                  <c:v>82.2401158809662</c:v>
                </c:pt>
                <c:pt idx="6">
                  <c:v>91.6186234951019</c:v>
                </c:pt>
                <c:pt idx="7">
                  <c:v>10.2364642213132</c:v>
                </c:pt>
                <c:pt idx="8">
                  <c:v>71.8574249744415</c:v>
                </c:pt>
                <c:pt idx="9">
                  <c:v>72.1825532913208</c:v>
                </c:pt>
              </c:numCache>
            </c:numRef>
          </c:val>
        </c:ser>
        <c:gapWidth val="100"/>
        <c:overlap val="0"/>
        <c:axId val="90074632"/>
        <c:axId val="9843083"/>
      </c:barChart>
      <c:catAx>
        <c:axId val="90074632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b="0" sz="900" spc="-1" strike="noStrike">
                    <a:latin typeface="Arial"/>
                  </a:defRPr>
                </a:pPr>
                <a:r>
                  <a:rPr b="0" sz="900" spc="-1" strike="noStrike">
                    <a:latin typeface="Arial"/>
                  </a:rPr>
                  <a:t>Controller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9843083"/>
        <c:crosses val="autoZero"/>
        <c:auto val="1"/>
        <c:lblAlgn val="ctr"/>
        <c:lblOffset val="100"/>
        <c:noMultiLvlLbl val="0"/>
      </c:catAx>
      <c:valAx>
        <c:axId val="9843083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title>
          <c:tx>
            <c:rich>
              <a:bodyPr rot="-5400000"/>
              <a:lstStyle/>
              <a:p>
                <a:pPr>
                  <a:defRPr b="0" sz="900" spc="-1" strike="noStrike">
                    <a:latin typeface="Arial"/>
                  </a:defRPr>
                </a:pPr>
                <a:r>
                  <a:rPr b="0" sz="900" spc="-1" strike="noStrike">
                    <a:latin typeface="Arial"/>
                  </a:rPr>
                  <a:t>Time (Seconds)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90074632"/>
        <c:crossesAt val="0"/>
        <c:crossBetween val="between"/>
      </c:valAx>
      <c:spPr>
        <a:noFill/>
        <a:ln>
          <a:solidFill>
            <a:srgbClr val="b3b3b3"/>
          </a:solidFill>
        </a:ln>
      </c:spPr>
    </c:plotArea>
    <c:plotVisOnly val="1"/>
    <c:dispBlanksAs val="gap"/>
  </c:chart>
  <c:spPr>
    <a:solidFill>
      <a:srgbClr val="ffffff"/>
    </a:solidFill>
    <a:ln>
      <a:noFill/>
    </a:ln>
  </c:spPr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300" spc="-1" strike="noStrike">
                <a:latin typeface="Arial"/>
              </a:defRPr>
            </a:pPr>
            <a:r>
              <a:rPr b="0" sz="1300" spc="-1" strike="noStrike">
                <a:latin typeface="Arial"/>
              </a:rPr>
              <a:t>Time taken for controllers to complete Budapest</a:t>
            </a:r>
          </a:p>
        </c:rich>
      </c:tx>
      <c:overlay val="0"/>
      <c:spPr>
        <a:noFill/>
        <a:ln>
          <a:noFill/>
        </a:ln>
      </c:spPr>
    </c:title>
    <c:autoTitleDeleted val="0"/>
    <c:plotArea>
      <c:barChart>
        <c:barDir val="col"/>
        <c:grouping val="clustered"/>
        <c:varyColors val="0"/>
        <c:ser>
          <c:idx val="0"/>
          <c:order val="0"/>
          <c:tx>
            <c:strRef>
              <c:f>'Lap Timings'!$A$5:$A$5</c:f>
              <c:strCache>
                <c:ptCount val="1"/>
                <c:pt idx="0">
                  <c:v>Budapest</c:v>
                </c:pt>
              </c:strCache>
            </c:strRef>
          </c:tx>
          <c:spPr>
            <a:solidFill>
              <a:srgbClr val="004586"/>
            </a:solidFill>
            <a:ln>
              <a:noFill/>
            </a:ln>
          </c:spPr>
          <c:invertIfNegative val="0"/>
          <c:dLbls>
            <c:txPr>
              <a:bodyPr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 </c:separator>
            <c:showLeaderLines val="0"/>
          </c:dLbls>
          <c:cat>
            <c:strRef>
              <c:f>'Lap Timings'!$F$1:$O$1</c:f>
              <c:strCache>
                <c:ptCount val="10"/>
                <c:pt idx="0">
                  <c:v>FTG</c:v>
                </c:pt>
                <c:pt idx="1">
                  <c:v>FTGi</c:v>
                </c:pt>
                <c:pt idx="2">
                  <c:v>PP – 2</c:v>
                </c:pt>
                <c:pt idx="3">
                  <c:v>PPi – 2</c:v>
                </c:pt>
                <c:pt idx="4">
                  <c:v>% slower</c:v>
                </c:pt>
                <c:pt idx="5">
                  <c:v>PP – 1.5</c:v>
                </c:pt>
                <c:pt idx="6">
                  <c:v>PPi – 1.5</c:v>
                </c:pt>
                <c:pt idx="7">
                  <c:v>% slower</c:v>
                </c:pt>
                <c:pt idx="8">
                  <c:v>PP – 2.5</c:v>
                </c:pt>
                <c:pt idx="9">
                  <c:v>PPi – 2.5</c:v>
                </c:pt>
              </c:strCache>
            </c:strRef>
          </c:cat>
          <c:val>
            <c:numRef>
              <c:f>'Lap Timings'!$F$5:$O$5</c:f>
              <c:numCache>
                <c:formatCode>General</c:formatCode>
                <c:ptCount val="10"/>
                <c:pt idx="0">
                  <c:v>78.6777091026306</c:v>
                </c:pt>
                <c:pt idx="1">
                  <c:v>78.2000343799591</c:v>
                </c:pt>
                <c:pt idx="2">
                  <c:v>82.464572429657</c:v>
                </c:pt>
                <c:pt idx="3">
                  <c:v>83.9189937114716</c:v>
                </c:pt>
                <c:pt idx="4">
                  <c:v>1.76369226076472</c:v>
                </c:pt>
                <c:pt idx="5">
                  <c:v>94.3941512107849</c:v>
                </c:pt>
                <c:pt idx="6">
                  <c:v>115.349886655808</c:v>
                </c:pt>
                <c:pt idx="7">
                  <c:v>18.1671053631395</c:v>
                </c:pt>
                <c:pt idx="8">
                  <c:v>81.3088657855988</c:v>
                </c:pt>
                <c:pt idx="9">
                  <c:v>82.3196012973785</c:v>
                </c:pt>
              </c:numCache>
            </c:numRef>
          </c:val>
        </c:ser>
        <c:gapWidth val="100"/>
        <c:overlap val="0"/>
        <c:axId val="97916279"/>
        <c:axId val="6145277"/>
      </c:barChart>
      <c:catAx>
        <c:axId val="97916279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b="0" sz="900" spc="-1" strike="noStrike">
                    <a:latin typeface="Arial"/>
                  </a:defRPr>
                </a:pPr>
                <a:r>
                  <a:rPr b="0" sz="900" spc="-1" strike="noStrike">
                    <a:latin typeface="Arial"/>
                  </a:rPr>
                  <a:t>Controller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6145277"/>
        <c:crosses val="autoZero"/>
        <c:auto val="1"/>
        <c:lblAlgn val="ctr"/>
        <c:lblOffset val="100"/>
        <c:noMultiLvlLbl val="0"/>
      </c:catAx>
      <c:valAx>
        <c:axId val="6145277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title>
          <c:tx>
            <c:rich>
              <a:bodyPr rot="-5400000"/>
              <a:lstStyle/>
              <a:p>
                <a:pPr>
                  <a:defRPr b="0" sz="900" spc="-1" strike="noStrike">
                    <a:latin typeface="Arial"/>
                  </a:defRPr>
                </a:pPr>
                <a:r>
                  <a:rPr b="0" sz="900" spc="-1" strike="noStrike">
                    <a:latin typeface="Arial"/>
                  </a:rPr>
                  <a:t>Time (Seconds)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97916279"/>
        <c:crosses val="autoZero"/>
        <c:crossBetween val="between"/>
      </c:valAx>
      <c:spPr>
        <a:noFill/>
        <a:ln>
          <a:solidFill>
            <a:srgbClr val="b3b3b3"/>
          </a:solidFill>
        </a:ln>
      </c:spPr>
    </c:plotArea>
    <c:plotVisOnly val="1"/>
    <c:dispBlanksAs val="gap"/>
  </c:chart>
  <c:spPr>
    <a:solidFill>
      <a:srgbClr val="ffffff"/>
    </a:solidFill>
    <a:ln>
      <a:noFill/>
    </a:ln>
  </c:spPr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300" spc="-1" strike="noStrike">
                <a:latin typeface="Arial"/>
              </a:defRPr>
            </a:pPr>
            <a:r>
              <a:rPr b="0" sz="1300" spc="-1" strike="noStrike">
                <a:latin typeface="Arial"/>
              </a:rPr>
              <a:t>Time taken for controllers to complete Catalunya</a:t>
            </a:r>
          </a:p>
        </c:rich>
      </c:tx>
      <c:overlay val="0"/>
      <c:spPr>
        <a:noFill/>
        <a:ln>
          <a:noFill/>
        </a:ln>
      </c:spPr>
    </c:title>
    <c:autoTitleDeleted val="0"/>
    <c:plotArea>
      <c:barChart>
        <c:barDir val="col"/>
        <c:grouping val="clustered"/>
        <c:varyColors val="0"/>
        <c:ser>
          <c:idx val="0"/>
          <c:order val="0"/>
          <c:tx>
            <c:strRef>
              <c:f>'Lap Timings'!$A$6:$A$6</c:f>
              <c:strCache>
                <c:ptCount val="1"/>
                <c:pt idx="0">
                  <c:v>Catalunya</c:v>
                </c:pt>
              </c:strCache>
            </c:strRef>
          </c:tx>
          <c:spPr>
            <a:solidFill>
              <a:srgbClr val="004586"/>
            </a:solidFill>
            <a:ln>
              <a:noFill/>
            </a:ln>
          </c:spPr>
          <c:invertIfNegative val="0"/>
          <c:dLbls>
            <c:txPr>
              <a:bodyPr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 </c:separator>
            <c:showLeaderLines val="0"/>
          </c:dLbls>
          <c:cat>
            <c:strRef>
              <c:f>'Lap Timings'!$F$1:$O$1</c:f>
              <c:strCache>
                <c:ptCount val="10"/>
                <c:pt idx="0">
                  <c:v>FTG</c:v>
                </c:pt>
                <c:pt idx="1">
                  <c:v>FTGi</c:v>
                </c:pt>
                <c:pt idx="2">
                  <c:v>PP – 2</c:v>
                </c:pt>
                <c:pt idx="3">
                  <c:v>PPi – 2</c:v>
                </c:pt>
                <c:pt idx="4">
                  <c:v>% slower</c:v>
                </c:pt>
                <c:pt idx="5">
                  <c:v>PP – 1.5</c:v>
                </c:pt>
                <c:pt idx="6">
                  <c:v>PPi – 1.5</c:v>
                </c:pt>
                <c:pt idx="7">
                  <c:v>% slower</c:v>
                </c:pt>
                <c:pt idx="8">
                  <c:v>PP – 2.5</c:v>
                </c:pt>
                <c:pt idx="9">
                  <c:v>PPi – 2.5</c:v>
                </c:pt>
              </c:strCache>
            </c:strRef>
          </c:cat>
          <c:val>
            <c:numRef>
              <c:f>'Lap Timings'!$F$6:$O$6</c:f>
              <c:numCache>
                <c:formatCode>General</c:formatCode>
                <c:ptCount val="10"/>
                <c:pt idx="0">
                  <c:v>81.8364953994751</c:v>
                </c:pt>
                <c:pt idx="1">
                  <c:v>81.0827033519745</c:v>
                </c:pt>
                <c:pt idx="2">
                  <c:v>85.8227756023407</c:v>
                </c:pt>
                <c:pt idx="3">
                  <c:v>89.3421754837036</c:v>
                </c:pt>
                <c:pt idx="4">
                  <c:v>4.10077611294003</c:v>
                </c:pt>
                <c:pt idx="5">
                  <c:v>103.538135528564</c:v>
                </c:pt>
                <c:pt idx="6">
                  <c:v>123.349205493927</c:v>
                </c:pt>
                <c:pt idx="7">
                  <c:v>16.0609627650483</c:v>
                </c:pt>
                <c:pt idx="8">
                  <c:v>84.5070233345032</c:v>
                </c:pt>
                <c:pt idx="9">
                  <c:v>85.3645434379578</c:v>
                </c:pt>
              </c:numCache>
            </c:numRef>
          </c:val>
        </c:ser>
        <c:gapWidth val="100"/>
        <c:overlap val="0"/>
        <c:axId val="38401233"/>
        <c:axId val="54197803"/>
      </c:barChart>
      <c:catAx>
        <c:axId val="38401233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b="0" sz="900" spc="-1" strike="noStrike">
                    <a:latin typeface="Arial"/>
                  </a:defRPr>
                </a:pPr>
                <a:r>
                  <a:rPr b="0" sz="900" spc="-1" strike="noStrike">
                    <a:latin typeface="Arial"/>
                  </a:rPr>
                  <a:t>Controller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54197803"/>
        <c:crosses val="autoZero"/>
        <c:auto val="1"/>
        <c:lblAlgn val="ctr"/>
        <c:lblOffset val="100"/>
        <c:noMultiLvlLbl val="0"/>
      </c:catAx>
      <c:valAx>
        <c:axId val="54197803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title>
          <c:tx>
            <c:rich>
              <a:bodyPr rot="-5400000"/>
              <a:lstStyle/>
              <a:p>
                <a:pPr>
                  <a:defRPr b="0" sz="900" spc="-1" strike="noStrike">
                    <a:latin typeface="Arial"/>
                  </a:defRPr>
                </a:pPr>
                <a:r>
                  <a:rPr b="0" sz="900" spc="-1" strike="noStrike">
                    <a:latin typeface="Arial"/>
                  </a:rPr>
                  <a:t>Time (Seconds)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38401233"/>
        <c:crosses val="autoZero"/>
        <c:crossBetween val="between"/>
      </c:valAx>
      <c:spPr>
        <a:noFill/>
        <a:ln>
          <a:solidFill>
            <a:srgbClr val="b3b3b3"/>
          </a:solidFill>
        </a:ln>
      </c:spPr>
    </c:plotArea>
    <c:plotVisOnly val="1"/>
    <c:dispBlanksAs val="gap"/>
  </c:chart>
  <c:spPr>
    <a:solidFill>
      <a:srgbClr val="ffffff"/>
    </a:solidFill>
    <a:ln>
      <a:noFill/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15.xml"/><Relationship Id="rId2" Type="http://schemas.openxmlformats.org/officeDocument/2006/relationships/chart" Target="../charts/chart16.xml"/><Relationship Id="rId3" Type="http://schemas.openxmlformats.org/officeDocument/2006/relationships/chart" Target="../charts/chart17.xml"/><Relationship Id="rId4" Type="http://schemas.openxmlformats.org/officeDocument/2006/relationships/chart" Target="../charts/chart18.xml"/>
</Relationships>
</file>

<file path=xl/drawings/_rels/drawing2.xml.rels><?xml version="1.0" encoding="UTF-8"?>
<Relationships xmlns="http://schemas.openxmlformats.org/package/2006/relationships"><Relationship Id="rId1" Type="http://schemas.openxmlformats.org/officeDocument/2006/relationships/chart" Target="../charts/chart19.xml"/><Relationship Id="rId2" Type="http://schemas.openxmlformats.org/officeDocument/2006/relationships/chart" Target="../charts/chart20.xml"/><Relationship Id="rId3" Type="http://schemas.openxmlformats.org/officeDocument/2006/relationships/chart" Target="../charts/chart21.xml"/><Relationship Id="rId4" Type="http://schemas.openxmlformats.org/officeDocument/2006/relationships/chart" Target="../charts/chart22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54360</xdr:colOff>
      <xdr:row>10</xdr:row>
      <xdr:rowOff>23400</xdr:rowOff>
    </xdr:from>
    <xdr:to>
      <xdr:col>4</xdr:col>
      <xdr:colOff>542520</xdr:colOff>
      <xdr:row>30</xdr:row>
      <xdr:rowOff>11880</xdr:rowOff>
    </xdr:to>
    <xdr:graphicFrame>
      <xdr:nvGraphicFramePr>
        <xdr:cNvPr id="0" name=""/>
        <xdr:cNvGraphicFramePr/>
      </xdr:nvGraphicFramePr>
      <xdr:xfrm>
        <a:off x="54360" y="1648800"/>
        <a:ext cx="5759640" cy="32396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0</xdr:col>
      <xdr:colOff>9000</xdr:colOff>
      <xdr:row>32</xdr:row>
      <xdr:rowOff>36000</xdr:rowOff>
    </xdr:from>
    <xdr:to>
      <xdr:col>4</xdr:col>
      <xdr:colOff>497160</xdr:colOff>
      <xdr:row>52</xdr:row>
      <xdr:rowOff>24480</xdr:rowOff>
    </xdr:to>
    <xdr:graphicFrame>
      <xdr:nvGraphicFramePr>
        <xdr:cNvPr id="1" name=""/>
        <xdr:cNvGraphicFramePr/>
      </xdr:nvGraphicFramePr>
      <xdr:xfrm>
        <a:off x="9000" y="5237640"/>
        <a:ext cx="5759640" cy="32396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5</xdr:col>
      <xdr:colOff>72000</xdr:colOff>
      <xdr:row>32</xdr:row>
      <xdr:rowOff>36000</xdr:rowOff>
    </xdr:from>
    <xdr:to>
      <xdr:col>12</xdr:col>
      <xdr:colOff>141840</xdr:colOff>
      <xdr:row>52</xdr:row>
      <xdr:rowOff>24480</xdr:rowOff>
    </xdr:to>
    <xdr:graphicFrame>
      <xdr:nvGraphicFramePr>
        <xdr:cNvPr id="2" name=""/>
        <xdr:cNvGraphicFramePr/>
      </xdr:nvGraphicFramePr>
      <xdr:xfrm>
        <a:off x="6156360" y="5237640"/>
        <a:ext cx="5759640" cy="32396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 editAs="oneCell">
    <xdr:from>
      <xdr:col>5</xdr:col>
      <xdr:colOff>43920</xdr:colOff>
      <xdr:row>10</xdr:row>
      <xdr:rowOff>28080</xdr:rowOff>
    </xdr:from>
    <xdr:to>
      <xdr:col>12</xdr:col>
      <xdr:colOff>113760</xdr:colOff>
      <xdr:row>30</xdr:row>
      <xdr:rowOff>16560</xdr:rowOff>
    </xdr:to>
    <xdr:graphicFrame>
      <xdr:nvGraphicFramePr>
        <xdr:cNvPr id="3" name=""/>
        <xdr:cNvGraphicFramePr/>
      </xdr:nvGraphicFramePr>
      <xdr:xfrm>
        <a:off x="6128280" y="1653480"/>
        <a:ext cx="5759640" cy="32396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10</xdr:row>
      <xdr:rowOff>167400</xdr:rowOff>
    </xdr:from>
    <xdr:to>
      <xdr:col>6</xdr:col>
      <xdr:colOff>786600</xdr:colOff>
      <xdr:row>26</xdr:row>
      <xdr:rowOff>96840</xdr:rowOff>
    </xdr:to>
    <xdr:graphicFrame>
      <xdr:nvGraphicFramePr>
        <xdr:cNvPr id="4" name=""/>
        <xdr:cNvGraphicFramePr/>
      </xdr:nvGraphicFramePr>
      <xdr:xfrm>
        <a:off x="0" y="2644920"/>
        <a:ext cx="5759640" cy="32396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7</xdr:col>
      <xdr:colOff>330120</xdr:colOff>
      <xdr:row>10</xdr:row>
      <xdr:rowOff>165600</xdr:rowOff>
    </xdr:from>
    <xdr:to>
      <xdr:col>14</xdr:col>
      <xdr:colOff>399960</xdr:colOff>
      <xdr:row>26</xdr:row>
      <xdr:rowOff>95040</xdr:rowOff>
    </xdr:to>
    <xdr:graphicFrame>
      <xdr:nvGraphicFramePr>
        <xdr:cNvPr id="5" name=""/>
        <xdr:cNvGraphicFramePr/>
      </xdr:nvGraphicFramePr>
      <xdr:xfrm>
        <a:off x="6116040" y="2643120"/>
        <a:ext cx="5759640" cy="32396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0</xdr:col>
      <xdr:colOff>0</xdr:colOff>
      <xdr:row>29</xdr:row>
      <xdr:rowOff>85320</xdr:rowOff>
    </xdr:from>
    <xdr:to>
      <xdr:col>6</xdr:col>
      <xdr:colOff>786600</xdr:colOff>
      <xdr:row>49</xdr:row>
      <xdr:rowOff>73800</xdr:rowOff>
    </xdr:to>
    <xdr:graphicFrame>
      <xdr:nvGraphicFramePr>
        <xdr:cNvPr id="6" name=""/>
        <xdr:cNvGraphicFramePr/>
      </xdr:nvGraphicFramePr>
      <xdr:xfrm>
        <a:off x="0" y="6360840"/>
        <a:ext cx="5759640" cy="32396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 editAs="oneCell">
    <xdr:from>
      <xdr:col>7</xdr:col>
      <xdr:colOff>359280</xdr:colOff>
      <xdr:row>29</xdr:row>
      <xdr:rowOff>96840</xdr:rowOff>
    </xdr:from>
    <xdr:to>
      <xdr:col>14</xdr:col>
      <xdr:colOff>429120</xdr:colOff>
      <xdr:row>49</xdr:row>
      <xdr:rowOff>85320</xdr:rowOff>
    </xdr:to>
    <xdr:graphicFrame>
      <xdr:nvGraphicFramePr>
        <xdr:cNvPr id="7" name=""/>
        <xdr:cNvGraphicFramePr/>
      </xdr:nvGraphicFramePr>
      <xdr:xfrm>
        <a:off x="6145200" y="6372360"/>
        <a:ext cx="5759640" cy="32396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9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E9" activeCellId="0" sqref="E9"/>
    </sheetView>
  </sheetViews>
  <sheetFormatPr defaultColWidth="11.53515625" defaultRowHeight="12.8" zeroHeight="false" outlineLevelRow="0" outlineLevelCol="0"/>
  <cols>
    <col collapsed="false" customWidth="true" hidden="false" outlineLevel="0" max="2" min="1" style="0" width="25.84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G1" s="0" t="s">
        <v>5</v>
      </c>
      <c r="H1" s="0" t="s">
        <v>6</v>
      </c>
      <c r="I1" s="0" t="s">
        <v>7</v>
      </c>
      <c r="J1" s="0" t="s">
        <v>8</v>
      </c>
    </row>
    <row r="2" customFormat="false" ht="12.8" hidden="false" customHeight="false" outlineLevel="0" collapsed="false">
      <c r="A2" s="0" t="n">
        <v>0</v>
      </c>
      <c r="B2" s="0" t="n">
        <v>0.000384248067140816</v>
      </c>
      <c r="C2" s="0" t="n">
        <v>0.000467097294752642</v>
      </c>
      <c r="D2" s="0" t="n">
        <v>0.0313356729114757</v>
      </c>
      <c r="E2" s="0" t="n">
        <v>0.0390084356147786</v>
      </c>
      <c r="G2" s="1" t="n">
        <f aca="false">(C2-B2)/B2*100</f>
        <v>21.5613908557318</v>
      </c>
      <c r="H2" s="1" t="n">
        <f aca="false">(E2-D2)/D2*100</f>
        <v>24.4857122582902</v>
      </c>
      <c r="I2" s="1" t="n">
        <f aca="false">ABS(B2-C2)</f>
        <v>8.28492276118259E-005</v>
      </c>
      <c r="J2" s="1" t="n">
        <f aca="false">ABS(D2-E2)</f>
        <v>0.00767276270330292</v>
      </c>
    </row>
    <row r="3" customFormat="false" ht="12.8" hidden="false" customHeight="false" outlineLevel="0" collapsed="false">
      <c r="A3" s="0" t="n">
        <v>15</v>
      </c>
      <c r="B3" s="0" t="n">
        <v>0.000442222832797088</v>
      </c>
      <c r="C3" s="0" t="n">
        <v>0.000524362671275099</v>
      </c>
      <c r="D3" s="0" t="n">
        <v>0.0316680034902211</v>
      </c>
      <c r="E3" s="0" t="n">
        <v>0.0402919034630222</v>
      </c>
      <c r="G3" s="1" t="n">
        <f aca="false">(C3-B3)/B3*100</f>
        <v>18.5743096887312</v>
      </c>
      <c r="H3" s="1" t="n">
        <f aca="false">(E3-D3)/D3*100</f>
        <v>27.2322187139589</v>
      </c>
      <c r="I3" s="1" t="n">
        <f aca="false">ABS(B3-C3)</f>
        <v>8.21398384780109E-005</v>
      </c>
      <c r="J3" s="1" t="n">
        <f aca="false">ABS(D3-E3)</f>
        <v>0.00862389997280113</v>
      </c>
    </row>
    <row r="4" customFormat="false" ht="12.8" hidden="false" customHeight="false" outlineLevel="0" collapsed="false">
      <c r="A4" s="0" t="n">
        <v>30</v>
      </c>
      <c r="B4" s="0" t="n">
        <v>0.000488289403866798</v>
      </c>
      <c r="C4" s="0" t="n">
        <v>0.000559569633147541</v>
      </c>
      <c r="D4" s="0" t="n">
        <v>0.0326670842212543</v>
      </c>
      <c r="E4" s="0" t="n">
        <v>0.0411117646108449</v>
      </c>
      <c r="G4" s="1" t="n">
        <f aca="false">(C4-B4)/B4*100</f>
        <v>14.597947183836</v>
      </c>
      <c r="H4" s="1" t="n">
        <f aca="false">(E4-D4)/D4*100</f>
        <v>25.8507319857344</v>
      </c>
      <c r="I4" s="1" t="n">
        <f aca="false">ABS(B4-C4)</f>
        <v>7.12802292807427E-005</v>
      </c>
      <c r="J4" s="1" t="n">
        <f aca="false">ABS(D4-E4)</f>
        <v>0.0084446803895906</v>
      </c>
    </row>
    <row r="5" customFormat="false" ht="12.8" hidden="false" customHeight="false" outlineLevel="0" collapsed="false">
      <c r="A5" s="0" t="n">
        <v>45</v>
      </c>
      <c r="B5" s="0" t="n">
        <v>0.000511021052422728</v>
      </c>
      <c r="C5" s="0" t="n">
        <v>0.000602922575323173</v>
      </c>
      <c r="D5" s="0" t="n">
        <v>0.0333792262417166</v>
      </c>
      <c r="E5" s="0" t="n">
        <v>0.0425975242019452</v>
      </c>
      <c r="G5" s="1" t="n">
        <f aca="false">(C5-B5)/B5*100</f>
        <v>17.9839015368827</v>
      </c>
      <c r="H5" s="1" t="n">
        <f aca="false">(E5-D5)/D5*100</f>
        <v>27.6168713243201</v>
      </c>
      <c r="I5" s="1" t="n">
        <f aca="false">ABS(B5-C5)</f>
        <v>9.1901522900445E-005</v>
      </c>
      <c r="J5" s="1" t="n">
        <f aca="false">ABS(D5-E5)</f>
        <v>0.00921829796022858</v>
      </c>
    </row>
    <row r="6" customFormat="false" ht="12.8" hidden="false" customHeight="false" outlineLevel="0" collapsed="false">
      <c r="A6" s="0" t="n">
        <v>60</v>
      </c>
      <c r="B6" s="0" t="n">
        <v>0.000528574441676827</v>
      </c>
      <c r="D6" s="0" t="n">
        <v>0.0339904910582392</v>
      </c>
      <c r="G6" s="1"/>
      <c r="H6" s="1"/>
      <c r="I6" s="1"/>
      <c r="J6" s="1"/>
    </row>
    <row r="7" customFormat="false" ht="12.8" hidden="false" customHeight="false" outlineLevel="0" collapsed="false">
      <c r="A7" s="0" t="s">
        <v>9</v>
      </c>
      <c r="B7" s="0" t="n">
        <f aca="false">AVERAGE(B2:B6)</f>
        <v>0.000470871159580851</v>
      </c>
      <c r="C7" s="0" t="n">
        <f aca="false">AVERAGE(C2:C6)</f>
        <v>0.000538488043624614</v>
      </c>
      <c r="D7" s="0" t="n">
        <f aca="false">AVERAGE(D2:D6)</f>
        <v>0.0326080955845814</v>
      </c>
      <c r="E7" s="0" t="n">
        <f aca="false">AVERAGE(E2:E6)</f>
        <v>0.0407524069726477</v>
      </c>
      <c r="G7" s="0" t="n">
        <f aca="false">(C7-B7)/B7*100</f>
        <v>14.3599544520739</v>
      </c>
      <c r="H7" s="0" t="n">
        <f aca="false">(E7-D7)/D7*100</f>
        <v>24.9763478733096</v>
      </c>
      <c r="I7" s="0" t="n">
        <f aca="false">ABS(B7-C7)</f>
        <v>6.76168840437623E-005</v>
      </c>
      <c r="J7" s="0" t="n">
        <f aca="false">ABS(D7-E7)</f>
        <v>0.00814431138806634</v>
      </c>
    </row>
    <row r="8" customFormat="false" ht="12.8" hidden="false" customHeight="false" outlineLevel="0" collapsed="false">
      <c r="A8" s="0" t="s">
        <v>10</v>
      </c>
      <c r="B8" s="0" t="n">
        <f aca="false">-LOG(B7)</f>
        <v>3.32709790887446</v>
      </c>
      <c r="C8" s="0" t="n">
        <f aca="false">-LOG(C7)</f>
        <v>3.26882393516173</v>
      </c>
      <c r="D8" s="0" t="n">
        <f aca="false">-LOG(D7)</f>
        <v>1.48667456461812</v>
      </c>
      <c r="E8" s="0" t="n">
        <f aca="false">-LOG(E7)</f>
        <v>1.38984673529044</v>
      </c>
    </row>
    <row r="9" customFormat="false" ht="12.8" hidden="false" customHeight="false" outlineLevel="0" collapsed="false">
      <c r="A9" s="0" t="s">
        <v>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11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N4" activeCellId="0" sqref="N4"/>
    </sheetView>
  </sheetViews>
  <sheetFormatPr defaultColWidth="11.53515625" defaultRowHeight="12.8" zeroHeight="false" outlineLevelRow="0" outlineLevelCol="0"/>
  <cols>
    <col collapsed="false" customWidth="true" hidden="false" outlineLevel="0" max="1" min="1" style="2" width="12.89"/>
    <col collapsed="false" customWidth="false" hidden="false" outlineLevel="0" max="5" min="2" style="3" width="11.52"/>
    <col collapsed="false" customWidth="false" hidden="false" outlineLevel="0" max="19" min="6" style="4" width="11.52"/>
    <col collapsed="false" customWidth="true" hidden="false" outlineLevel="0" max="20" min="20" style="4" width="14.31"/>
    <col collapsed="false" customWidth="false" hidden="false" outlineLevel="0" max="1024" min="21" style="4" width="11.52"/>
  </cols>
  <sheetData>
    <row r="1" s="2" customFormat="true" ht="23.85" hidden="false" customHeight="false" outlineLevel="0" collapsed="false">
      <c r="A1" s="2" t="s">
        <v>12</v>
      </c>
      <c r="B1" s="5" t="s">
        <v>13</v>
      </c>
      <c r="C1" s="5" t="s">
        <v>14</v>
      </c>
      <c r="D1" s="5" t="s">
        <v>15</v>
      </c>
      <c r="E1" s="5" t="s">
        <v>16</v>
      </c>
      <c r="F1" s="2" t="s">
        <v>1</v>
      </c>
      <c r="G1" s="2" t="s">
        <v>2</v>
      </c>
      <c r="H1" s="2" t="s">
        <v>17</v>
      </c>
      <c r="I1" s="2" t="s">
        <v>18</v>
      </c>
      <c r="J1" s="2" t="s">
        <v>19</v>
      </c>
      <c r="K1" s="2" t="s">
        <v>20</v>
      </c>
      <c r="L1" s="2" t="s">
        <v>21</v>
      </c>
      <c r="M1" s="2" t="s">
        <v>19</v>
      </c>
      <c r="N1" s="2" t="s">
        <v>22</v>
      </c>
      <c r="O1" s="2" t="s">
        <v>23</v>
      </c>
      <c r="P1" s="2" t="s">
        <v>19</v>
      </c>
      <c r="Q1" s="2" t="s">
        <v>24</v>
      </c>
      <c r="R1" s="2" t="s">
        <v>25</v>
      </c>
      <c r="S1" s="2" t="s">
        <v>26</v>
      </c>
      <c r="T1" s="2" t="s">
        <v>27</v>
      </c>
      <c r="U1" s="2" t="s">
        <v>28</v>
      </c>
      <c r="V1" s="2" t="s">
        <v>29</v>
      </c>
    </row>
    <row r="2" customFormat="false" ht="23.85" hidden="false" customHeight="false" outlineLevel="0" collapsed="false">
      <c r="A2" s="2" t="s">
        <v>30</v>
      </c>
      <c r="B2" s="3" t="s">
        <v>31</v>
      </c>
      <c r="C2" s="3" t="s">
        <v>32</v>
      </c>
      <c r="F2" s="4" t="n">
        <v>5</v>
      </c>
      <c r="G2" s="4" t="n">
        <v>9</v>
      </c>
      <c r="H2" s="4" t="n">
        <v>6</v>
      </c>
      <c r="I2" s="4" t="n">
        <v>8</v>
      </c>
      <c r="K2" s="4" t="s">
        <v>33</v>
      </c>
      <c r="L2" s="4" t="s">
        <v>34</v>
      </c>
      <c r="N2" s="4" t="s">
        <v>35</v>
      </c>
      <c r="O2" s="4" t="s">
        <v>36</v>
      </c>
      <c r="Q2" s="4" t="n">
        <v>6</v>
      </c>
      <c r="R2" s="4" t="n">
        <v>8</v>
      </c>
      <c r="S2" s="4" t="n">
        <v>6</v>
      </c>
      <c r="T2" s="4" t="n">
        <v>8</v>
      </c>
      <c r="U2" s="4" t="n">
        <v>6</v>
      </c>
      <c r="V2" s="4" t="n">
        <v>8</v>
      </c>
    </row>
    <row r="3" customFormat="false" ht="12.8" hidden="false" customHeight="false" outlineLevel="0" collapsed="false">
      <c r="A3" s="2" t="s">
        <v>37</v>
      </c>
      <c r="B3" s="3" t="n">
        <v>6</v>
      </c>
      <c r="C3" s="3" t="n">
        <v>3</v>
      </c>
      <c r="D3" s="3" t="n">
        <v>1</v>
      </c>
      <c r="E3" s="3" t="n">
        <v>3</v>
      </c>
      <c r="F3" s="4" t="n">
        <v>84.1856951713562</v>
      </c>
      <c r="G3" s="4" t="n">
        <v>83.1788377761841</v>
      </c>
      <c r="H3" s="4" t="n">
        <v>89.2193818092346</v>
      </c>
      <c r="I3" s="4" t="n">
        <v>95.3356173038483</v>
      </c>
      <c r="J3" s="4" t="n">
        <f aca="false">(I3-H3)/H3*100</f>
        <v>6.85527670174979</v>
      </c>
      <c r="K3" s="4" t="n">
        <v>121.314013242722</v>
      </c>
      <c r="L3" s="4" t="s">
        <v>38</v>
      </c>
      <c r="N3" s="4" t="s">
        <v>38</v>
      </c>
      <c r="O3" s="4" t="s">
        <v>38</v>
      </c>
      <c r="Q3" s="4" t="s">
        <v>39</v>
      </c>
      <c r="R3" s="4" t="s">
        <v>39</v>
      </c>
      <c r="S3" s="4" t="s">
        <v>39</v>
      </c>
      <c r="T3" s="4" t="s">
        <v>39</v>
      </c>
      <c r="U3" s="4" t="s">
        <v>39</v>
      </c>
      <c r="V3" s="4" t="s">
        <v>39</v>
      </c>
    </row>
    <row r="4" customFormat="false" ht="12.8" hidden="false" customHeight="false" outlineLevel="0" collapsed="false">
      <c r="A4" s="2" t="s">
        <v>40</v>
      </c>
      <c r="B4" s="3" t="n">
        <v>1</v>
      </c>
      <c r="C4" s="3" t="n">
        <v>1</v>
      </c>
      <c r="D4" s="3" t="n">
        <v>1</v>
      </c>
      <c r="E4" s="3" t="n">
        <v>2</v>
      </c>
      <c r="F4" s="4" t="n">
        <v>70.0576486587524</v>
      </c>
      <c r="G4" s="4" t="n">
        <v>69.7631235122681</v>
      </c>
      <c r="H4" s="4" t="n">
        <v>72.5174109935761</v>
      </c>
      <c r="I4" s="4" t="n">
        <v>73.8891987800598</v>
      </c>
      <c r="J4" s="4" t="n">
        <f aca="false">(I4-H4)/H4*100</f>
        <v>1.89166679792979</v>
      </c>
      <c r="K4" s="4" t="n">
        <v>82.2401158809662</v>
      </c>
      <c r="L4" s="4" t="n">
        <v>91.6186234951019</v>
      </c>
      <c r="M4" s="4" t="n">
        <f aca="false">(L4-K4)/L4*100</f>
        <v>10.2364642213132</v>
      </c>
      <c r="N4" s="4" t="n">
        <v>71.8574249744415</v>
      </c>
      <c r="O4" s="4" t="n">
        <v>72.1825532913208</v>
      </c>
      <c r="Q4" s="4" t="s">
        <v>39</v>
      </c>
      <c r="R4" s="4" t="s">
        <v>39</v>
      </c>
    </row>
    <row r="5" customFormat="false" ht="12.85" hidden="false" customHeight="false" outlineLevel="0" collapsed="false">
      <c r="A5" s="2" t="s">
        <v>41</v>
      </c>
      <c r="B5" s="3" t="n">
        <v>1</v>
      </c>
      <c r="C5" s="3" t="n">
        <v>4</v>
      </c>
      <c r="D5" s="3" t="n">
        <v>3</v>
      </c>
      <c r="E5" s="3" t="n">
        <v>3</v>
      </c>
      <c r="F5" s="4" t="n">
        <v>78.6777091026306</v>
      </c>
      <c r="G5" s="4" t="n">
        <v>78.2000343799591</v>
      </c>
      <c r="H5" s="4" t="n">
        <v>82.464572429657</v>
      </c>
      <c r="I5" s="4" t="n">
        <v>83.9189937114716</v>
      </c>
      <c r="J5" s="4" t="n">
        <f aca="false">(I5-H5)/H5*100</f>
        <v>1.76369226076472</v>
      </c>
      <c r="K5" s="4" t="n">
        <v>94.3941512107849</v>
      </c>
      <c r="L5" s="4" t="n">
        <v>115.349886655808</v>
      </c>
      <c r="M5" s="4" t="n">
        <f aca="false">(L5-K5)/L5*100</f>
        <v>18.1671053631395</v>
      </c>
      <c r="N5" s="4" t="n">
        <v>81.3088657855988</v>
      </c>
      <c r="O5" s="4" t="n">
        <v>82.3196012973785</v>
      </c>
      <c r="P5" s="4" t="n">
        <f aca="false">(O5-N5)/N5*200</f>
        <v>2.48616310660382</v>
      </c>
      <c r="Q5" s="0"/>
    </row>
    <row r="6" customFormat="false" ht="12.85" hidden="false" customHeight="false" outlineLevel="0" collapsed="false">
      <c r="A6" s="2" t="s">
        <v>42</v>
      </c>
      <c r="B6" s="3" t="n">
        <v>1</v>
      </c>
      <c r="C6" s="3" t="n">
        <v>4</v>
      </c>
      <c r="D6" s="3" t="n">
        <v>3</v>
      </c>
      <c r="E6" s="3" t="n">
        <v>2</v>
      </c>
      <c r="F6" s="4" t="n">
        <v>81.8364953994751</v>
      </c>
      <c r="G6" s="4" t="n">
        <v>81.0827033519745</v>
      </c>
      <c r="H6" s="4" t="n">
        <v>85.8227756023407</v>
      </c>
      <c r="I6" s="4" t="n">
        <v>89.3421754837036</v>
      </c>
      <c r="J6" s="4" t="n">
        <f aca="false">(I6-H6)/H6*100</f>
        <v>4.10077611294003</v>
      </c>
      <c r="K6" s="4" t="n">
        <v>103.538135528564</v>
      </c>
      <c r="L6" s="4" t="n">
        <v>123.349205493927</v>
      </c>
      <c r="M6" s="4" t="n">
        <f aca="false">(L6-K6)/L6*100</f>
        <v>16.0609627650483</v>
      </c>
      <c r="N6" s="4" t="n">
        <v>84.5070233345032</v>
      </c>
      <c r="O6" s="4" t="n">
        <v>85.3645434379578</v>
      </c>
      <c r="P6" s="4" t="n">
        <f aca="false">(O6-N6)/N6*200</f>
        <v>2.02946469918903</v>
      </c>
      <c r="Q6" s="0"/>
    </row>
    <row r="7" customFormat="false" ht="12.8" hidden="false" customHeight="false" outlineLevel="0" collapsed="false">
      <c r="A7" s="2" t="s">
        <v>43</v>
      </c>
      <c r="B7" s="0"/>
      <c r="C7" s="0"/>
      <c r="D7" s="0"/>
      <c r="E7" s="0"/>
      <c r="F7" s="4" t="n">
        <f aca="false">AVERAGE(F3:F6)</f>
        <v>78.6893870830536</v>
      </c>
      <c r="G7" s="4" t="n">
        <f aca="false">AVERAGE(G3:G6)</f>
        <v>78.0561747550964</v>
      </c>
      <c r="H7" s="4" t="n">
        <f aca="false">AVERAGE(H3:H6)</f>
        <v>82.5060352087021</v>
      </c>
      <c r="I7" s="4" t="n">
        <f aca="false">AVERAGE(I3:I6)</f>
        <v>85.6214963197708</v>
      </c>
      <c r="J7" s="4" t="n">
        <f aca="false">(I7-H7)/H7*100</f>
        <v>3.77604026564608</v>
      </c>
      <c r="K7" s="4" t="n">
        <f aca="false">AVERAGE(K3:K6)</f>
        <v>100.371603965759</v>
      </c>
      <c r="L7" s="4" t="n">
        <f aca="false">AVERAGE(L3:L6)</f>
        <v>110.105905214945</v>
      </c>
      <c r="M7" s="4" t="n">
        <f aca="false">(L7-K7)/L7*100</f>
        <v>8.84085302253607</v>
      </c>
      <c r="N7" s="4" t="n">
        <f aca="false">AVERAGE(N3:N6)</f>
        <v>79.2244380315145</v>
      </c>
      <c r="O7" s="4" t="n">
        <f aca="false">AVERAGE(O3:O6)</f>
        <v>79.9555660088857</v>
      </c>
      <c r="P7" s="4" t="n">
        <f aca="false">(O7-N7)/N7*200</f>
        <v>1.84571325600412</v>
      </c>
      <c r="Q7" s="0"/>
    </row>
    <row r="8" customFormat="false" ht="24.4" hidden="false" customHeight="false" outlineLevel="0" collapsed="false">
      <c r="B8" s="3" t="s">
        <v>44</v>
      </c>
      <c r="I8" s="4" t="s">
        <v>45</v>
      </c>
      <c r="J8" s="4" t="n">
        <f aca="false">AVERAGE(J3:J6)</f>
        <v>3.65285296834608</v>
      </c>
      <c r="L8" s="4" t="s">
        <v>43</v>
      </c>
      <c r="M8" s="4" t="n">
        <f aca="false">AVERAGE(M4:M6)</f>
        <v>14.821510783167</v>
      </c>
      <c r="O8" s="4" t="s">
        <v>45</v>
      </c>
      <c r="P8" s="4" t="n">
        <f aca="false">AVERAGE(P5:P6)</f>
        <v>2.25781390289642</v>
      </c>
      <c r="Q8" s="0"/>
    </row>
    <row r="9" customFormat="false" ht="35.05" hidden="false" customHeight="false" outlineLevel="0" collapsed="false">
      <c r="B9" s="3" t="s">
        <v>46</v>
      </c>
    </row>
    <row r="10" customFormat="false" ht="23.85" hidden="false" customHeight="false" outlineLevel="0" collapsed="false">
      <c r="B10" s="3" t="s">
        <v>47</v>
      </c>
    </row>
    <row r="11" customFormat="false" ht="68.65" hidden="false" customHeight="false" outlineLevel="0" collapsed="false">
      <c r="B11" s="3" t="s">
        <v>48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7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D8" activeCellId="0" sqref="D8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3.77"/>
  </cols>
  <sheetData>
    <row r="1" customFormat="false" ht="12.8" hidden="false" customHeight="false" outlineLevel="0" collapsed="false">
      <c r="B1" s="0" t="s">
        <v>1</v>
      </c>
      <c r="C1" s="0" t="s">
        <v>2</v>
      </c>
      <c r="D1" s="0" t="s">
        <v>3</v>
      </c>
      <c r="E1" s="1" t="s">
        <v>49</v>
      </c>
      <c r="F1" s="0" t="s">
        <v>20</v>
      </c>
      <c r="G1" s="0" t="s">
        <v>21</v>
      </c>
      <c r="H1" s="0" t="s">
        <v>22</v>
      </c>
      <c r="I1" s="0" t="s">
        <v>23</v>
      </c>
    </row>
    <row r="2" customFormat="false" ht="12.8" hidden="false" customHeight="false" outlineLevel="0" collapsed="false">
      <c r="A2" s="0" t="s">
        <v>50</v>
      </c>
      <c r="B2" s="1" t="n">
        <f aca="false">'Computation times'!B7</f>
        <v>0.000470871159580851</v>
      </c>
      <c r="C2" s="0" t="n">
        <f aca="false">'Computation times'!C7</f>
        <v>0.000538488043624614</v>
      </c>
      <c r="D2" s="0" t="n">
        <f aca="false">'Computation times'!D7</f>
        <v>0.0326080955845814</v>
      </c>
      <c r="E2" s="0" t="n">
        <f aca="false">'Computation times'!E7</f>
        <v>0.0407524069726477</v>
      </c>
      <c r="F2" s="0" t="n">
        <f aca="false">D2</f>
        <v>0.0326080955845814</v>
      </c>
      <c r="G2" s="0" t="n">
        <f aca="false">E2</f>
        <v>0.0407524069726477</v>
      </c>
      <c r="H2" s="0" t="n">
        <f aca="false">F2</f>
        <v>0.0326080955845814</v>
      </c>
      <c r="I2" s="0" t="n">
        <f aca="false">G2</f>
        <v>0.0407524069726477</v>
      </c>
    </row>
    <row r="3" customFormat="false" ht="12.8" hidden="false" customHeight="false" outlineLevel="0" collapsed="false">
      <c r="A3" s="0" t="s">
        <v>51</v>
      </c>
      <c r="B3" s="1" t="n">
        <f aca="false">-LOG(B2)</f>
        <v>3.32709790887446</v>
      </c>
      <c r="C3" s="1" t="n">
        <f aca="false">-LOG(C2)</f>
        <v>3.26882393516173</v>
      </c>
      <c r="D3" s="1" t="n">
        <f aca="false">-LOG(D2)</f>
        <v>1.48667456461812</v>
      </c>
      <c r="E3" s="1" t="n">
        <f aca="false">-LOG(E2)</f>
        <v>1.38984673529044</v>
      </c>
      <c r="F3" s="0" t="n">
        <f aca="false">D3</f>
        <v>1.48667456461812</v>
      </c>
      <c r="G3" s="0" t="n">
        <f aca="false">E3</f>
        <v>1.38984673529044</v>
      </c>
      <c r="H3" s="0" t="n">
        <f aca="false">F3</f>
        <v>1.48667456461812</v>
      </c>
      <c r="I3" s="0" t="n">
        <f aca="false">G3</f>
        <v>1.38984673529044</v>
      </c>
    </row>
    <row r="4" customFormat="false" ht="12.8" hidden="false" customHeight="false" outlineLevel="0" collapsed="false">
      <c r="A4" s="0" t="s">
        <v>52</v>
      </c>
      <c r="B4" s="0" t="n">
        <f aca="false">'Lap Timings'!F7</f>
        <v>78.6893870830536</v>
      </c>
      <c r="C4" s="0" t="n">
        <f aca="false">'Lap Timings'!G7</f>
        <v>78.0561747550964</v>
      </c>
      <c r="D4" s="0" t="n">
        <f aca="false">'Lap Timings'!H7</f>
        <v>82.5060352087021</v>
      </c>
      <c r="E4" s="0" t="n">
        <f aca="false">'Lap Timings'!I7</f>
        <v>85.6214963197708</v>
      </c>
      <c r="F4" s="0" t="n">
        <f aca="false">'Lap Timings'!K7</f>
        <v>100.371603965759</v>
      </c>
      <c r="G4" s="0" t="n">
        <f aca="false">'Lap Timings'!L7</f>
        <v>110.105905214945</v>
      </c>
      <c r="H4" s="0" t="n">
        <f aca="false">'Lap Timings'!N7</f>
        <v>79.2244380315145</v>
      </c>
      <c r="I4" s="0" t="n">
        <f aca="false">'Lap Timings'!O7</f>
        <v>79.9555660088857</v>
      </c>
    </row>
    <row r="6" customFormat="false" ht="12.8" hidden="false" customHeight="false" outlineLevel="0" collapsed="false">
      <c r="A6" s="0" t="s">
        <v>53</v>
      </c>
      <c r="B6" s="0" t="n">
        <f aca="false">B4/B2</f>
        <v>167114.475970666</v>
      </c>
      <c r="C6" s="0" t="n">
        <f aca="false">C4/C2</f>
        <v>144954.332188498</v>
      </c>
      <c r="D6" s="0" t="n">
        <f aca="false">D4/D2</f>
        <v>2530.23164124049</v>
      </c>
      <c r="E6" s="0" t="n">
        <f aca="false">E4/E2</f>
        <v>2101.01691360803</v>
      </c>
      <c r="F6" s="0" t="n">
        <f aca="false">F4/F2</f>
        <v>3078.1191653897</v>
      </c>
      <c r="G6" s="0" t="n">
        <f aca="false">G4/G2</f>
        <v>2701.82581580633</v>
      </c>
      <c r="H6" s="0" t="n">
        <f aca="false">H4/H2</f>
        <v>2429.59414253482</v>
      </c>
      <c r="I6" s="0" t="n">
        <f aca="false">I4/I2</f>
        <v>1961.98389122268</v>
      </c>
    </row>
    <row r="7" customFormat="false" ht="12.8" hidden="false" customHeight="false" outlineLevel="0" collapsed="false">
      <c r="A7" s="0" t="s">
        <v>54</v>
      </c>
      <c r="B7" s="0" t="n">
        <f aca="false">B4/B3</f>
        <v>23.6510584414012</v>
      </c>
      <c r="C7" s="0" t="n">
        <f aca="false">C4/C3</f>
        <v>23.878977975984</v>
      </c>
      <c r="D7" s="0" t="n">
        <f aca="false">D4/D3</f>
        <v>55.4970382707096</v>
      </c>
      <c r="E7" s="0" t="n">
        <f aca="false">E4/E3</f>
        <v>61.6049915042456</v>
      </c>
      <c r="F7" s="0" t="n">
        <f aca="false">F4/F3</f>
        <v>67.5141731449087</v>
      </c>
      <c r="G7" s="0" t="n">
        <f aca="false">G4/G3</f>
        <v>79.2216166136741</v>
      </c>
      <c r="H7" s="0" t="n">
        <f aca="false">H4/H3</f>
        <v>53.2896976359214</v>
      </c>
      <c r="I7" s="0" t="n">
        <f aca="false">I4/I3</f>
        <v>57.5283331454366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2022-05-27T00:12:55Z</dcterms:created>
  <dc:creator/>
  <dc:description/>
  <dc:language>en-GB</dc:language>
  <cp:lastModifiedBy/>
  <dcterms:modified xsi:type="dcterms:W3CDTF">2022-05-27T10:19:18Z</dcterms:modified>
  <cp:revision>4</cp:revision>
  <dc:subject/>
  <dc:title/>
</cp:coreProperties>
</file>