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o.valadez\Documents\Repositorios\rocket-benchtest-stand\"/>
    </mc:Choice>
  </mc:AlternateContent>
  <bookViews>
    <workbookView xWindow="0" yWindow="0" windowWidth="21195" windowHeight="8085" activeTab="2"/>
  </bookViews>
  <sheets>
    <sheet name="Overview" sheetId="1" r:id="rId1"/>
    <sheet name="PTR base data" sheetId="5" r:id="rId2"/>
    <sheet name="Example" sheetId="6" r:id="rId3"/>
    <sheet name="Truss design" sheetId="4" r:id="rId4"/>
    <sheet name="Instrumentation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6" l="1"/>
  <c r="F44" i="6"/>
  <c r="F41" i="6"/>
  <c r="W17" i="4"/>
  <c r="L24" i="4"/>
  <c r="I24" i="4"/>
  <c r="U17" i="4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<sst xmlns="http://schemas.openxmlformats.org/spreadsheetml/2006/main" count="384" uniqueCount="218">
  <si>
    <t>(Materials selection in mechanical design, pp 12)</t>
  </si>
  <si>
    <t>Design process for the structural components of the Rocket Bench stand</t>
  </si>
  <si>
    <t>Concepto</t>
  </si>
  <si>
    <t>Maxima carga de 300 kg en el eje horizontal (x)</t>
  </si>
  <si>
    <t>1. Exhaustive analysis of loads</t>
  </si>
  <si>
    <t>Viabilidad de lectura de perturbaciones en los tres ejes (x,y,z)</t>
  </si>
  <si>
    <t>a. Permanent loads</t>
  </si>
  <si>
    <t>Referencias</t>
  </si>
  <si>
    <t xml:space="preserve">https://www.researchgate.net/publication/323685633_Design_and_Implementation_of_a_Thrust_Vector_Control_TVC_Test_System </t>
  </si>
  <si>
    <t>b. Variable loads</t>
  </si>
  <si>
    <t>Historial de proyectos similares</t>
  </si>
  <si>
    <t>2. Overview of materials</t>
  </si>
  <si>
    <t>Transportable maximo 20kg por ensamble completo sin motor</t>
  </si>
  <si>
    <t>a. Characteristics for tension, compresion and flexion</t>
  </si>
  <si>
    <t>Restriccion de costo $1,500 MXN</t>
  </si>
  <si>
    <t>b. Variable and static loads capabilities</t>
  </si>
  <si>
    <t>Elevado margen de seguridad (s.f. 2 - 3)</t>
  </si>
  <si>
    <t>c. Corrosion and termal properties</t>
  </si>
  <si>
    <t>Diseño por funcionalidad y analisis de cargas y apoyos</t>
  </si>
  <si>
    <r>
      <t xml:space="preserve">3. Predimension process taking into account </t>
    </r>
    <r>
      <rPr>
        <b/>
        <sz val="11"/>
        <color theme="1"/>
        <rFont val="Aptos Narrow"/>
        <family val="2"/>
        <scheme val="minor"/>
      </rPr>
      <t>step 2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step 3</t>
    </r>
  </si>
  <si>
    <t>Diseño de nodos para analisis de truss/armadura a maxima carga de medicion (300kg)</t>
  </si>
  <si>
    <t>a. Design process</t>
  </si>
  <si>
    <t>y perturbaciones del 20% de la maxima carga, demostracion de porcentaje en hoja de</t>
  </si>
  <si>
    <t>b. Loads overview</t>
  </si>
  <si>
    <t>armadura.</t>
  </si>
  <si>
    <t>c. Materials asignation due to loads and geometry</t>
  </si>
  <si>
    <t>d. Aesthetics</t>
  </si>
  <si>
    <t>4. Structural analysis</t>
  </si>
  <si>
    <t>a. Known materials properties</t>
  </si>
  <si>
    <t>b. Loads conditions</t>
  </si>
  <si>
    <t>c. Standards and normative</t>
  </si>
  <si>
    <t xml:space="preserve">5. Simulations </t>
  </si>
  <si>
    <t>a. FEM</t>
  </si>
  <si>
    <t>b. Vibrations and fatigue</t>
  </si>
  <si>
    <t>6. Drawings and tolerances</t>
  </si>
  <si>
    <t>7. Tracking of structure, due to failure when it's used</t>
  </si>
  <si>
    <t>8. Quality assurance</t>
  </si>
  <si>
    <t>a. Calendar of use, manual register</t>
  </si>
  <si>
    <t>PTR cuadrado (Perfil Tubular Rectangular)</t>
  </si>
  <si>
    <t>Calibre</t>
  </si>
  <si>
    <t>Espesor (in)</t>
  </si>
  <si>
    <t>Largo</t>
  </si>
  <si>
    <t>Pieza x paquete</t>
  </si>
  <si>
    <t>kg/m</t>
  </si>
  <si>
    <t>Norma</t>
  </si>
  <si>
    <t>Referencias de normas</t>
  </si>
  <si>
    <t>1/2″ x 1/2″</t>
  </si>
  <si>
    <t>A513</t>
  </si>
  <si>
    <t>ASTM A513</t>
  </si>
  <si>
    <t xml:space="preserve">https://www.materiales.gelsonluz.com/2020/09/astm-a513-propiedades-mecanicas.html </t>
  </si>
  <si>
    <t>A500B</t>
  </si>
  <si>
    <t>ASTM A500 Grade B Specifications | American Standard Steel Products (nan-steel.com)</t>
  </si>
  <si>
    <t>5/8″ x 5/8″</t>
  </si>
  <si>
    <t>Referencia</t>
  </si>
  <si>
    <t>PTR - Perfiles estructurales (fortacero.com)</t>
  </si>
  <si>
    <t>3/4″ x 3/4″</t>
  </si>
  <si>
    <t>1″ x 1″</t>
  </si>
  <si>
    <t>A500°B</t>
  </si>
  <si>
    <t>1 1/4″ x 1 1/4″</t>
  </si>
  <si>
    <t>1 1/2″ x 1 1/2″</t>
  </si>
  <si>
    <t>2″ x 2″</t>
  </si>
  <si>
    <t>2 1/2″ x 2 1/2″</t>
  </si>
  <si>
    <t>1/4″</t>
  </si>
  <si>
    <t>3″ x 3″</t>
  </si>
  <si>
    <t>6.10/ 12.20</t>
  </si>
  <si>
    <t>3 1/2″ x 3 1/2″</t>
  </si>
  <si>
    <t>6.10/12.20</t>
  </si>
  <si>
    <t>4″ x 4″</t>
  </si>
  <si>
    <t>1/8″</t>
  </si>
  <si>
    <t>3/16″</t>
  </si>
  <si>
    <t>5″ x 5″</t>
  </si>
  <si>
    <t>PTR rectangular</t>
  </si>
  <si>
    <t>1″ x1/2″</t>
  </si>
  <si>
    <t>1 1/4″ x 3/4″</t>
  </si>
  <si>
    <t>1 1/2″ x 1/2″</t>
  </si>
  <si>
    <t>1/2″ x 1″</t>
  </si>
  <si>
    <t>1 3/4″» x 3/4″</t>
  </si>
  <si>
    <t>2″ x 1″</t>
  </si>
  <si>
    <t>2 1/4″ x 3/4″</t>
  </si>
  <si>
    <t>2 1/2″ x 1 1/4″</t>
  </si>
  <si>
    <t>–</t>
  </si>
  <si>
    <t>2 1/2″» x 1 1/2″</t>
  </si>
  <si>
    <t>3″ x 1″</t>
  </si>
  <si>
    <t>3″ x 1 1/2″</t>
  </si>
  <si>
    <t>3″ x 2″</t>
  </si>
  <si>
    <t>4″ x 1 1/2″</t>
  </si>
  <si>
    <t>4″ x 2″</t>
  </si>
  <si>
    <t>4″ x 3″</t>
  </si>
  <si>
    <t>5″ x 2″</t>
  </si>
  <si>
    <t>5″ x 3″</t>
  </si>
  <si>
    <t>6″ x 2″</t>
  </si>
  <si>
    <t>6″ x 4″</t>
  </si>
  <si>
    <t>8″ x 3″</t>
  </si>
  <si>
    <t>Evaluar condiciones de equilibrio</t>
  </si>
  <si>
    <t>Reacciones en apoyos</t>
  </si>
  <si>
    <t>Sumatoria en D</t>
  </si>
  <si>
    <t>Sum Fx=0</t>
  </si>
  <si>
    <t>Sum Mx=0</t>
  </si>
  <si>
    <t>Fx= Ax + Bx + Dx = 0</t>
  </si>
  <si>
    <t>Md= Mfa + Mfb + Mfc</t>
  </si>
  <si>
    <t>Sum Fy=0</t>
  </si>
  <si>
    <t>Sum My=0</t>
  </si>
  <si>
    <t>Fy= By + Dy - 400</t>
  </si>
  <si>
    <t>Mfa = R X Ax</t>
  </si>
  <si>
    <t>Sum Fz=0</t>
  </si>
  <si>
    <t>Fz= Dz=0</t>
  </si>
  <si>
    <t>Mfa= (10j + 7k)x Axi</t>
  </si>
  <si>
    <t>Dos ecuaciones 5 incognitas</t>
  </si>
  <si>
    <t>Mfa= -10Axk + 7Axj</t>
  </si>
  <si>
    <t>nos apoyamos con momentos</t>
  </si>
  <si>
    <t>Mfb = R x Bx + R x By</t>
  </si>
  <si>
    <t>Momentos</t>
  </si>
  <si>
    <t>Mfb= 14k x Bxi + 14k x Byj</t>
  </si>
  <si>
    <t>Mx= -14By + 2800</t>
  </si>
  <si>
    <t>Mfb = 14Bxj - 14Byi</t>
  </si>
  <si>
    <t>My= 7Ax + 14Bx</t>
  </si>
  <si>
    <t>Mz= -10Ax - 9600</t>
  </si>
  <si>
    <t>Mfc= Rx-400j</t>
  </si>
  <si>
    <t>Mfc= (24i + 7k) x -400j</t>
  </si>
  <si>
    <t>Mfc= -9600k + 2800i</t>
  </si>
  <si>
    <t>Sistema de ecuaciones</t>
  </si>
  <si>
    <t>Donde</t>
  </si>
  <si>
    <t>Ax + Bx + Dx= 0</t>
  </si>
  <si>
    <t>Ax= -9600/10</t>
  </si>
  <si>
    <t>By + Dy = 400</t>
  </si>
  <si>
    <t>Ax</t>
  </si>
  <si>
    <t>(-14)By = -2800</t>
  </si>
  <si>
    <t>7Ax + 14Bx = 0</t>
  </si>
  <si>
    <t>By=2800/14</t>
  </si>
  <si>
    <t>(-10)Ax = 9600</t>
  </si>
  <si>
    <t>By</t>
  </si>
  <si>
    <t>Despejando para Bx</t>
  </si>
  <si>
    <t>Despejando de segunda ecuacion</t>
  </si>
  <si>
    <t>Bx</t>
  </si>
  <si>
    <t>Dy</t>
  </si>
  <si>
    <t>Dx</t>
  </si>
  <si>
    <t>Calcular ecuaciones en cada nodo</t>
  </si>
  <si>
    <t>En nodo B</t>
  </si>
  <si>
    <t>Evaluamos un sistema de coordenadas para cada nodo</t>
  </si>
  <si>
    <t>A(0,10,0)</t>
  </si>
  <si>
    <t>B(0,0,7)</t>
  </si>
  <si>
    <t>C(24,0,0)</t>
  </si>
  <si>
    <t>D(0,0,-7)</t>
  </si>
  <si>
    <t>Calculamos el vector longitud del elemento AB</t>
  </si>
  <si>
    <t>Se realiza lo mismo para cada seccion de los nodos</t>
  </si>
  <si>
    <t>AB= 0i + 10j -7k</t>
  </si>
  <si>
    <t>F_BC =0.96|Fbc|i- 0.28|Fbc|k</t>
  </si>
  <si>
    <t>|AB|= raiz(10^2 + (-7)^2)</t>
  </si>
  <si>
    <t>F_BD= -|Fbd|k</t>
  </si>
  <si>
    <t>|AB|=</t>
  </si>
  <si>
    <t>Vector unitario=</t>
  </si>
  <si>
    <t>elemento sobre longitud</t>
  </si>
  <si>
    <t>u= 10/12.2 j - 7/12.2k</t>
  </si>
  <si>
    <t>F_AB= |F_AB|unitario</t>
  </si>
  <si>
    <t>F_AB=0.82|Fab|j - 0.58|Fab|k</t>
  </si>
  <si>
    <t>Sumatorias en los ejes x,y,z</t>
  </si>
  <si>
    <t>Fx</t>
  </si>
  <si>
    <t>0.96|Fbc|i + 480 = 0</t>
  </si>
  <si>
    <t>Fy</t>
  </si>
  <si>
    <t>0.82|Fab|j +200 = 0</t>
  </si>
  <si>
    <t>Fz</t>
  </si>
  <si>
    <t>(-0.58)|Fab|k - |Fbd|k -  0.28|Fbc|k = 0</t>
  </si>
  <si>
    <t>Fab= -224lb  C</t>
  </si>
  <si>
    <t>Fbc= -500lb C</t>
  </si>
  <si>
    <t>Fbd= 280lb T</t>
  </si>
  <si>
    <t>Suponiendo que al dar inicio a la prueba, ya sea porque el motor fue mal acomodado o perturbaciones externas</t>
  </si>
  <si>
    <t>genera ya sea una deformacion o un movimiento del motor de 3 grados, es decir el punto donde el empuje es  generado,</t>
  </si>
  <si>
    <r>
      <t xml:space="preserve">probocara un cambio en la lectura de las reacciones. Las celdas de los ejes </t>
    </r>
    <r>
      <rPr>
        <i/>
        <sz val="11"/>
        <color theme="1"/>
        <rFont val="Aptos Narrow"/>
        <family val="2"/>
        <scheme val="minor"/>
      </rPr>
      <t xml:space="preserve">x </t>
    </r>
    <r>
      <rPr>
        <sz val="11"/>
        <color theme="1"/>
        <rFont val="Aptos Narrow"/>
        <family val="2"/>
        <scheme val="minor"/>
      </rPr>
      <t xml:space="preserve">y </t>
    </r>
    <r>
      <rPr>
        <i/>
        <sz val="11"/>
        <color theme="1"/>
        <rFont val="Aptos Narrow"/>
        <family val="2"/>
        <scheme val="minor"/>
      </rPr>
      <t>y</t>
    </r>
    <r>
      <rPr>
        <sz val="11"/>
        <color theme="1"/>
        <rFont val="Aptos Narrow"/>
        <family val="2"/>
        <scheme val="minor"/>
      </rPr>
      <t xml:space="preserve"> deben soportar esos posibles accidentes</t>
    </r>
  </si>
  <si>
    <t>o perturbaciones</t>
  </si>
  <si>
    <t xml:space="preserve">De </t>
  </si>
  <si>
    <t>Negando la friccion de la union del motor al banco para la condicion de empotramiento</t>
  </si>
  <si>
    <t>Ty + Fsy + Fay+ Fy = 0</t>
  </si>
  <si>
    <t>aFay + LFy = 0</t>
  </si>
  <si>
    <t>Ty + Fay + Fy = 0</t>
  </si>
  <si>
    <t>Acordando que todo el empuje es dirigido en la direccion a la que la celda de carga izquierda</t>
  </si>
  <si>
    <t xml:space="preserve">es posicionada, es decir debido a una mala colocacion del motor el vector de fuerza </t>
  </si>
  <si>
    <t xml:space="preserve">debido al gradiente nuevo de posicion que tomo es ejercido en la posicion de </t>
  </si>
  <si>
    <t>esa celda en especifico</t>
  </si>
  <si>
    <t>En el plano ay-x donde se esta ejerciendo esta nueva</t>
  </si>
  <si>
    <t>kg</t>
  </si>
  <si>
    <t>Hacemos que esta sea la carga</t>
  </si>
  <si>
    <t>maxima que operara Fleft o Fright</t>
  </si>
  <si>
    <t xml:space="preserve">Sin embargo no esta demas ampliar </t>
  </si>
  <si>
    <t>al 20% el rango considerable</t>
  </si>
  <si>
    <t>Las ecuaciones en cada eje son las siguientes:</t>
  </si>
  <si>
    <t>Las medidas de a y L es la respectiva ubicacion de donde estan ubicadas las celdas en hexagono y el largo total del motor</t>
  </si>
  <si>
    <t>plano x-y</t>
  </si>
  <si>
    <t>a=</t>
  </si>
  <si>
    <t>m</t>
  </si>
  <si>
    <t>L=</t>
  </si>
  <si>
    <t>Donde el los momentos de Msy y Msz tienden a ser pequeños que pueden ser ignorados</t>
  </si>
  <si>
    <t>Tx + Fax - Fx= 0</t>
  </si>
  <si>
    <t>Msy+aFay + LFy =0</t>
  </si>
  <si>
    <t>La variable Tx es la lectura leida en la celda de carga principal</t>
  </si>
  <si>
    <t>Sum Fy= 0</t>
  </si>
  <si>
    <t>Ty y Tz son las reacciones debido a la condicion de "empotramiento" del motor que actua como una viga para este analisis</t>
  </si>
  <si>
    <t>Ty + Fsy + Fay + Fy= 0</t>
  </si>
  <si>
    <t>Las reacciones por friccion son:</t>
  </si>
  <si>
    <t>plano x-z</t>
  </si>
  <si>
    <t>Fax donde esta rozando el motor con las celdas de carga en forma hexagonal</t>
  </si>
  <si>
    <t>Sum Mz=0</t>
  </si>
  <si>
    <t>Fsz y Fsy son las reacciones debido a la union con el motor para la condicion de empotramiento</t>
  </si>
  <si>
    <t>Tz+Fsz+Faz-G+Fz=0</t>
  </si>
  <si>
    <t>Msz- bG + aFaz + LFz = 0</t>
  </si>
  <si>
    <t>Las fuerzas laterales de Faz y Fay son calculadas de la siguiente manera:</t>
  </si>
  <si>
    <t>Fay= -(Fleftcos30 - Frightcos30)</t>
  </si>
  <si>
    <t>Faz= -(Frightsin30 + Fleftsin30 - Ftop)</t>
  </si>
  <si>
    <t>Load cell reference</t>
  </si>
  <si>
    <t>Sensor de pesaje de dos vías tipo S, 100kg, 200kg, 300kg, 500kg, 2000kg, 1 tonelada, 1,5 toneladas, 2 toneladas, 1T, sensor de presión de tracción, sensor de peso, celda de carga - AliExpress</t>
  </si>
  <si>
    <t>Load cell general info</t>
  </si>
  <si>
    <t>Interested load cell</t>
  </si>
  <si>
    <t>RAYTEI-Sensores de transductor de carga de compresión de tensión en miniatura, células de carga en línea de alta precisión, 10kg, 15kg, 20kg, 30kg, 50kg, 100kg - AliExpress 502</t>
  </si>
  <si>
    <t>More interesting load cell</t>
  </si>
  <si>
    <t>DYLF-102 de aleación de acero, célula de carga redonda de compresión, 50kg, 80kg, 500kg, 1t, 3t, 5t, 50t, 100t, 500t - AliExpress 502</t>
  </si>
  <si>
    <t>ADC selection</t>
  </si>
  <si>
    <t>sex</t>
  </si>
  <si>
    <t xml:space="preserve">ADC </t>
  </si>
  <si>
    <t>Módulo de Conversión de Analógico a Digital Placa de Adquisición de Señal ADC de Alta Precisión de 8 Canales Y 24 Bits Convierta Señales Analógicas en Señales Digitales : Amazon.com.mx: Industria, Empresas y 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</si>
</sst>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000000"/>
      <name val="Font Awesome 5 Free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949494"/>
      </right>
      <top style="medium">
        <color rgb="FF949494"/>
      </top>
      <bottom style="medium">
        <color rgb="FF94949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2" borderId="0" xfId="2" applyFill="1" applyAlignment="1">
      <alignment horizontal="center" vertical="center" wrapText="1"/>
    </xf>
    <xf numFmtId="0" fontId="4" fillId="0" borderId="0" xfId="2"/>
    <xf numFmtId="0" fontId="4" fillId="0" borderId="0" xfId="2" applyAlignment="1">
      <alignment horizontal="center" vertical="center" wrapText="1"/>
    </xf>
    <xf numFmtId="0" fontId="1" fillId="0" borderId="2" xfId="0" applyFont="1" applyBorder="1"/>
    <xf numFmtId="9" fontId="0" fillId="0" borderId="0" xfId="1" applyFont="1"/>
    <xf numFmtId="0" fontId="0" fillId="4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30039</xdr:colOff>
      <xdr:row>2</xdr:row>
      <xdr:rowOff>26348</xdr:rowOff>
    </xdr:from>
    <xdr:to>
      <xdr:col>14</xdr:col>
      <xdr:colOff>152400</xdr:colOff>
      <xdr:row>27</xdr:row>
      <xdr:rowOff>6772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684C3C5-DAA1-0FFD-42E3-3D5DF5927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6839" y="392108"/>
          <a:ext cx="3779961" cy="45600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58</xdr:row>
      <xdr:rowOff>0</xdr:rowOff>
    </xdr:from>
    <xdr:to>
      <xdr:col>11</xdr:col>
      <xdr:colOff>173638</xdr:colOff>
      <xdr:row>75</xdr:row>
      <xdr:rowOff>53813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96B3375-9C92-1B6B-758A-EA72BB08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12706350"/>
          <a:ext cx="2029108" cy="3391373"/>
        </a:xfrm>
        <a:prstGeom prst="rect">
          <a:avLst/>
        </a:prstGeom>
      </xdr:spPr>
    </xdr:pic>
    <xdr:clientData/>
  </xdr:twoCellAnchor>
  <xdr:twoCellAnchor editAs="oneCell">
    <xdr:from>
      <xdr:col>8</xdr:col>
      <xdr:colOff>571499</xdr:colOff>
      <xdr:row>8</xdr:row>
      <xdr:rowOff>25413</xdr:rowOff>
    </xdr:from>
    <xdr:to>
      <xdr:col>11</xdr:col>
      <xdr:colOff>440587</xdr:colOff>
      <xdr:row>21</xdr:row>
      <xdr:rowOff>93904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CA22387-73AB-26F5-3C1D-5737F0395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099" y="1892313"/>
          <a:ext cx="2336063" cy="24478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20954</xdr:colOff>
      <xdr:row>0</xdr:row>
      <xdr:rowOff>177252</xdr:rowOff>
    </xdr:from>
    <xdr:to>
      <xdr:col>14</xdr:col>
      <xdr:colOff>74857</xdr:colOff>
      <xdr:row>21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D8E8793-F09C-DBBC-8F68-AB2AB1330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4" y="177252"/>
          <a:ext cx="7978703" cy="3756573"/>
        </a:xfrm>
        <a:prstGeom prst="rect">
          <a:avLst/>
        </a:prstGeom>
      </xdr:spPr>
    </xdr:pic>
    <xdr:clientData/>
  </xdr:twoCellAnchor>
  <xdr:twoCellAnchor editAs="oneCell">
    <xdr:from>
      <xdr:col>14</xdr:col>
      <xdr:colOff>300990</xdr:colOff>
      <xdr:row>1</xdr:row>
      <xdr:rowOff>173315</xdr:rowOff>
    </xdr:from>
    <xdr:to>
      <xdr:col>18</xdr:col>
      <xdr:colOff>246233</xdr:colOff>
      <xdr:row>14</xdr:row>
      <xdr:rowOff>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D8B252A-7486-70B0-AC76-61C6891FB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5390" y="354290"/>
          <a:ext cx="2383643" cy="21798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257175</xdr:colOff>
      <xdr:row>21</xdr:row>
      <xdr:rowOff>3275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C4DA1F8-A635-4E4C-9C97-10B5703E0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6355080" cy="366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598662</xdr:colOff>
      <xdr:row>14</xdr:row>
      <xdr:rowOff>7620</xdr:rowOff>
    </xdr:from>
    <xdr:to>
      <xdr:col>17</xdr:col>
      <xdr:colOff>599843</xdr:colOff>
      <xdr:row>20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01281D1-570F-B0E7-290B-B831A7033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3062" y="2567940"/>
          <a:ext cx="1831886" cy="1203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129540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xmlns="" id="{2CF56B6D-0E4C-76D3-7C78-C253C736FF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323685633_Design_and_Implementation_of_a_Thrust_Vector_Control_TVC_Test_Syste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rtacero.com/cat_ptr/" TargetMode="External"/><Relationship Id="rId2" Type="http://schemas.openxmlformats.org/officeDocument/2006/relationships/hyperlink" Target="https://www.nan-steel.com/news/astm-a500-grade-b.html" TargetMode="External"/><Relationship Id="rId1" Type="http://schemas.openxmlformats.org/officeDocument/2006/relationships/hyperlink" Target="https://www.materiales.gelsonluz.com/2020/09/astm-a513-propiedades-mecanicas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1005006732452379.html?spm=a2g0o.detail.pcDetailBottomMoreOtherSeller.7.1a3d4wrx4wrxGR&amp;gps-id=pcDetailBottomMoreOtherSeller&amp;scm=1007.40000.326746.0&amp;scm_id=1007.40000.326746.0&amp;scm-url=1007.40000.326746.0&amp;pvid=b897bdac-172d-4dcc-83a0-454806878ae4&amp;_t=gps-id:pcDetailBottomMoreOtherSeller,scm-url:1007.40000.326746.0,pvid:b897bdac-172d-4dcc-83a0-454806878ae4,tpp_buckets:668%232846%238115%23870&amp;pdp_npi=4%40dis%21MXN%211253.72%21674.56%21%21%21504.92%21271.67%21%402101dee017210836143727304e969f%2112000038120783793%21rec%21MX%21%21AB&amp;utparam-url=scene%3ApcDetailBottomMoreOtherSeller%7Cquery_from%3A" TargetMode="External"/><Relationship Id="rId2" Type="http://schemas.openxmlformats.org/officeDocument/2006/relationships/hyperlink" Target="https://es.aliexpress.com/item/1005006236153559.html?spm=a2g0o.detail.pcDetailTopMoreOtherSeller.10.42b5Hp0XHp0XEL&amp;gps-id=pcDetailTopMoreOtherSeller&amp;scm=1007.40000.327270.0&amp;scm_id=1007.40000.327270.0&amp;scm-url=1007.40000.327270.0&amp;pvid=8e8df423-9348-430e-bd8a-ef2b74523ad3&amp;_t=gps-id:pcDetailTopMoreOtherSeller,scm-url:1007.40000.327270.0,pvid:8e8df423-9348-430e-bd8a-ef2b74523ad3,tpp_buckets:668%232846%238115%232000&amp;pdp_npi=4%40dis%21MXN%211440.14%211440.14%21%21%21580.00%21580.00%21%402101c80217210782867234885e2967%2112000036407770943%21rec%21MX%21%21AB&amp;utparam-url=scene%3ApcDetailTopMoreOtherSeller%7Cquery_from%3A&amp;search_p4p_id=202407151418067686820644873943000265_9" TargetMode="External"/><Relationship Id="rId1" Type="http://schemas.openxmlformats.org/officeDocument/2006/relationships/hyperlink" Target="https://es.aliexpress.com/item/1005006070642588.html?spm=a2g0o.detail.1000023.7.6731h1Sth1St9k&amp;gatewayAdapt=glo2esp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https://www.amazon.com.mx/Conversi%C3%B3n-Anal%C3%B3gico-Adquisici%C3%B3n-Precisi%C3%B3n-Anal%C3%B3gicas/dp/B099KR3ZH2/ref=sr_1_4_sspa?__mk_es_MX=%C3%85M%C3%85%C5%BD%C3%95%C3%91&amp;crid=2ZSLGVRH28XV4&amp;dib=eyJ2IjoiMSJ9.4G6WaOCAu0novMMLXdnrGg.WiLun_ccVPpdns00fxZXsuGMPfwrG2LR9eMn6e7xYY4&amp;dib_tag=se&amp;keywords=adc+high+sps&amp;qid=1739164832&amp;sprefix=adc+high+sps%2Caps%2C118&amp;sr=8-4-spons&amp;ufe=app_do%3Aamzn1.fos.45030d3a-91a9-4303-890a-776dee9077c1&amp;sp_csd=d2lkZ2V0TmFtZT1zcF9t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topLeftCell="A13" workbookViewId="0">
      <selection activeCell="D21" sqref="D21"/>
    </sheetView>
  </sheetViews>
  <sheetFormatPr defaultRowHeight="14.25"/>
  <sheetData>
    <row r="2" spans="2:18" ht="15" thickBot="1">
      <c r="I2" t="s">
        <v>0</v>
      </c>
    </row>
    <row r="3" spans="2:18" ht="15.75" thickBot="1">
      <c r="B3" t="s">
        <v>1</v>
      </c>
      <c r="P3" s="21" t="s">
        <v>2</v>
      </c>
    </row>
    <row r="4" spans="2:18">
      <c r="P4" t="s">
        <v>3</v>
      </c>
    </row>
    <row r="5" spans="2:18">
      <c r="B5" t="s">
        <v>4</v>
      </c>
      <c r="P5" t="s">
        <v>5</v>
      </c>
    </row>
    <row r="6" spans="2:18">
      <c r="C6" t="s">
        <v>6</v>
      </c>
      <c r="P6" t="s">
        <v>7</v>
      </c>
      <c r="R6" s="19" t="s">
        <v>8</v>
      </c>
    </row>
    <row r="7" spans="2:18">
      <c r="C7" t="s">
        <v>9</v>
      </c>
      <c r="P7" t="s">
        <v>10</v>
      </c>
    </row>
    <row r="8" spans="2:18">
      <c r="B8" t="s">
        <v>11</v>
      </c>
      <c r="P8" t="s">
        <v>12</v>
      </c>
    </row>
    <row r="9" spans="2:18">
      <c r="C9" t="s">
        <v>13</v>
      </c>
      <c r="P9" t="s">
        <v>14</v>
      </c>
    </row>
    <row r="10" spans="2:18">
      <c r="C10" t="s">
        <v>15</v>
      </c>
      <c r="P10" t="s">
        <v>16</v>
      </c>
    </row>
    <row r="11" spans="2:18">
      <c r="C11" t="s">
        <v>17</v>
      </c>
      <c r="P11" t="s">
        <v>18</v>
      </c>
    </row>
    <row r="12" spans="2:18" ht="15">
      <c r="B12" t="s">
        <v>19</v>
      </c>
      <c r="P12" t="s">
        <v>20</v>
      </c>
    </row>
    <row r="13" spans="2:18">
      <c r="C13" t="s">
        <v>21</v>
      </c>
      <c r="P13" t="s">
        <v>22</v>
      </c>
    </row>
    <row r="14" spans="2:18">
      <c r="C14" t="s">
        <v>23</v>
      </c>
      <c r="P14" t="s">
        <v>24</v>
      </c>
    </row>
    <row r="15" spans="2:18">
      <c r="C15" t="s">
        <v>25</v>
      </c>
    </row>
    <row r="16" spans="2:18">
      <c r="C16" t="s">
        <v>26</v>
      </c>
    </row>
    <row r="17" spans="2:3">
      <c r="B17" t="s">
        <v>27</v>
      </c>
    </row>
    <row r="18" spans="2:3">
      <c r="C18" t="s">
        <v>28</v>
      </c>
    </row>
    <row r="19" spans="2:3">
      <c r="C19" t="s">
        <v>29</v>
      </c>
    </row>
    <row r="20" spans="2:3">
      <c r="C20" t="s">
        <v>30</v>
      </c>
    </row>
    <row r="21" spans="2:3">
      <c r="B21" t="s">
        <v>31</v>
      </c>
    </row>
    <row r="22" spans="2:3">
      <c r="C22" t="s">
        <v>32</v>
      </c>
    </row>
    <row r="23" spans="2:3">
      <c r="C23" t="s">
        <v>33</v>
      </c>
    </row>
    <row r="24" spans="2:3">
      <c r="B24" t="s">
        <v>34</v>
      </c>
    </row>
    <row r="25" spans="2:3">
      <c r="B25" t="s">
        <v>35</v>
      </c>
    </row>
    <row r="26" spans="2:3">
      <c r="B26" t="s">
        <v>36</v>
      </c>
    </row>
    <row r="27" spans="2:3">
      <c r="C27" t="s">
        <v>37</v>
      </c>
    </row>
  </sheetData>
  <hyperlinks>
    <hyperlink ref="R6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1"/>
  <sheetViews>
    <sheetView topLeftCell="A33" workbookViewId="0">
      <selection activeCell="D27" sqref="D27"/>
    </sheetView>
  </sheetViews>
  <sheetFormatPr defaultColWidth="8.875" defaultRowHeight="14.25"/>
  <cols>
    <col min="1" max="1" width="8.875" style="4"/>
    <col min="2" max="2" width="18.875" style="4" customWidth="1"/>
    <col min="3" max="10" width="8.875" style="4"/>
    <col min="11" max="11" width="18" style="4" customWidth="1"/>
    <col min="12" max="12" width="23.25" style="4" customWidth="1"/>
    <col min="13" max="13" width="8.875" style="4"/>
    <col min="14" max="14" width="20.25" style="4" customWidth="1"/>
    <col min="15" max="16384" width="8.875" style="4"/>
  </cols>
  <sheetData>
    <row r="2" spans="2:14" ht="15" thickBot="1"/>
    <row r="3" spans="2:14" ht="40.9" customHeight="1" thickBot="1">
      <c r="B3" s="2" t="s">
        <v>38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5" t="s">
        <v>44</v>
      </c>
      <c r="K3" s="24" t="s">
        <v>45</v>
      </c>
      <c r="L3" s="24"/>
    </row>
    <row r="4" spans="2:14" ht="18.600000000000001" customHeight="1">
      <c r="B4" s="6" t="s">
        <v>46</v>
      </c>
      <c r="C4" s="7">
        <v>20</v>
      </c>
      <c r="D4" s="8">
        <v>3.5999999999999997E-2</v>
      </c>
      <c r="E4" s="8">
        <v>6</v>
      </c>
      <c r="F4" s="8">
        <v>231</v>
      </c>
      <c r="G4" s="8">
        <v>0.34</v>
      </c>
      <c r="H4" s="9" t="s">
        <v>47</v>
      </c>
      <c r="K4" s="4" t="s">
        <v>48</v>
      </c>
      <c r="L4" s="18" t="s">
        <v>49</v>
      </c>
      <c r="M4" s="4" t="s">
        <v>50</v>
      </c>
      <c r="N4" s="20" t="s">
        <v>51</v>
      </c>
    </row>
    <row r="5" spans="2:14" ht="15.75" thickBot="1">
      <c r="B5" s="10"/>
      <c r="C5" s="11">
        <v>18</v>
      </c>
      <c r="D5" s="4">
        <v>4.8000000000000001E-2</v>
      </c>
      <c r="E5" s="4">
        <v>6</v>
      </c>
      <c r="F5" s="4">
        <v>231</v>
      </c>
      <c r="G5" s="4">
        <v>0.44</v>
      </c>
      <c r="H5" s="12" t="s">
        <v>47</v>
      </c>
    </row>
    <row r="6" spans="2:14" ht="15">
      <c r="B6" s="6" t="s">
        <v>52</v>
      </c>
      <c r="C6" s="11">
        <v>20</v>
      </c>
      <c r="D6" s="4">
        <v>3.5999999999999997E-2</v>
      </c>
      <c r="E6" s="4">
        <v>6</v>
      </c>
      <c r="F6" s="4">
        <v>252</v>
      </c>
      <c r="G6" s="4">
        <v>0.43</v>
      </c>
      <c r="H6" s="12" t="s">
        <v>47</v>
      </c>
      <c r="K6" s="4" t="s">
        <v>53</v>
      </c>
      <c r="L6" s="19" t="s">
        <v>54</v>
      </c>
    </row>
    <row r="7" spans="2:14" ht="15.75" thickBot="1">
      <c r="B7" s="10"/>
      <c r="C7" s="11">
        <v>18</v>
      </c>
      <c r="D7" s="4">
        <v>4.8000000000000001E-2</v>
      </c>
      <c r="E7" s="4">
        <v>6</v>
      </c>
      <c r="F7" s="4">
        <v>252</v>
      </c>
      <c r="G7" s="4">
        <v>0.56000000000000005</v>
      </c>
      <c r="H7" s="12" t="s">
        <v>47</v>
      </c>
    </row>
    <row r="8" spans="2:14" ht="15">
      <c r="B8" s="6" t="s">
        <v>55</v>
      </c>
      <c r="C8" s="11">
        <v>20</v>
      </c>
      <c r="D8" s="4">
        <v>3.5999999999999997E-2</v>
      </c>
      <c r="E8" s="4">
        <v>6</v>
      </c>
      <c r="F8" s="4">
        <v>121</v>
      </c>
      <c r="G8" s="4">
        <v>0.52</v>
      </c>
      <c r="H8" s="12" t="s">
        <v>47</v>
      </c>
    </row>
    <row r="9" spans="2:14" ht="15">
      <c r="B9" s="13"/>
      <c r="C9" s="11">
        <v>18</v>
      </c>
      <c r="D9" s="4">
        <v>4.8000000000000001E-2</v>
      </c>
      <c r="E9" s="4">
        <v>6</v>
      </c>
      <c r="F9" s="4">
        <v>121</v>
      </c>
      <c r="G9" s="4">
        <v>0.68</v>
      </c>
      <c r="H9" s="12" t="s">
        <v>47</v>
      </c>
    </row>
    <row r="10" spans="2:14" ht="15">
      <c r="B10" s="13"/>
      <c r="C10" s="11">
        <v>16</v>
      </c>
      <c r="D10" s="4">
        <v>0.06</v>
      </c>
      <c r="E10" s="4">
        <v>6</v>
      </c>
      <c r="F10" s="4">
        <v>121</v>
      </c>
      <c r="G10" s="4">
        <v>0.84</v>
      </c>
      <c r="H10" s="12" t="s">
        <v>47</v>
      </c>
    </row>
    <row r="11" spans="2:14" ht="15.75" thickBot="1">
      <c r="B11" s="10"/>
      <c r="C11" s="11">
        <v>14</v>
      </c>
      <c r="D11" s="4">
        <v>7.4999999999999997E-2</v>
      </c>
      <c r="E11" s="4">
        <v>6</v>
      </c>
      <c r="F11" s="4">
        <v>121</v>
      </c>
      <c r="G11" s="4">
        <v>1.02</v>
      </c>
      <c r="H11" s="12" t="s">
        <v>47</v>
      </c>
    </row>
    <row r="12" spans="2:14" ht="15">
      <c r="B12" s="6" t="s">
        <v>56</v>
      </c>
      <c r="C12" s="11">
        <v>20</v>
      </c>
      <c r="D12" s="4">
        <v>3.5999999999999997E-2</v>
      </c>
      <c r="E12" s="4">
        <v>6</v>
      </c>
      <c r="F12" s="4">
        <v>100</v>
      </c>
      <c r="G12" s="4">
        <v>0.7</v>
      </c>
      <c r="H12" s="12" t="s">
        <v>47</v>
      </c>
    </row>
    <row r="13" spans="2:14" ht="15">
      <c r="B13" s="13"/>
      <c r="C13" s="11">
        <v>18</v>
      </c>
      <c r="D13" s="4">
        <v>4.8000000000000001E-2</v>
      </c>
      <c r="E13" s="4">
        <v>6</v>
      </c>
      <c r="F13" s="4">
        <v>100</v>
      </c>
      <c r="G13" s="4">
        <v>0.92</v>
      </c>
      <c r="H13" s="12" t="s">
        <v>47</v>
      </c>
    </row>
    <row r="14" spans="2:14" ht="15">
      <c r="B14" s="13"/>
      <c r="C14" s="11">
        <v>16</v>
      </c>
      <c r="D14" s="4">
        <v>0.06</v>
      </c>
      <c r="E14" s="4">
        <v>6</v>
      </c>
      <c r="F14" s="4">
        <v>100</v>
      </c>
      <c r="G14" s="4">
        <v>1.1399999999999999</v>
      </c>
      <c r="H14" s="12" t="s">
        <v>47</v>
      </c>
    </row>
    <row r="15" spans="2:14" ht="15">
      <c r="B15" s="13"/>
      <c r="C15" s="11">
        <v>14</v>
      </c>
      <c r="D15" s="4">
        <v>7.4999999999999997E-2</v>
      </c>
      <c r="E15" s="4">
        <v>6</v>
      </c>
      <c r="F15" s="4">
        <v>100</v>
      </c>
      <c r="G15" s="4">
        <v>1.4</v>
      </c>
      <c r="H15" s="12" t="s">
        <v>47</v>
      </c>
    </row>
    <row r="16" spans="2:14" ht="15">
      <c r="B16" s="13"/>
      <c r="C16" s="11">
        <v>13</v>
      </c>
      <c r="D16" s="4">
        <v>0.09</v>
      </c>
      <c r="E16" s="4">
        <v>6</v>
      </c>
      <c r="F16" s="4">
        <v>100</v>
      </c>
      <c r="G16" s="4">
        <v>1.65</v>
      </c>
      <c r="H16" s="12" t="s">
        <v>47</v>
      </c>
    </row>
    <row r="17" spans="2:8" ht="15">
      <c r="B17" s="13"/>
      <c r="C17" s="11">
        <v>12</v>
      </c>
      <c r="D17" s="4">
        <v>0.105</v>
      </c>
      <c r="E17" s="4">
        <v>6</v>
      </c>
      <c r="F17" s="4">
        <v>100</v>
      </c>
      <c r="G17" s="4">
        <v>1.9</v>
      </c>
      <c r="H17" s="12" t="s">
        <v>47</v>
      </c>
    </row>
    <row r="18" spans="2:8" ht="15">
      <c r="B18" s="13"/>
      <c r="C18" s="11">
        <v>11</v>
      </c>
      <c r="D18" s="4">
        <v>0.12</v>
      </c>
      <c r="E18" s="4">
        <v>6</v>
      </c>
      <c r="F18" s="4">
        <v>100</v>
      </c>
      <c r="G18" s="4">
        <v>1.94</v>
      </c>
      <c r="H18" s="12" t="s">
        <v>57</v>
      </c>
    </row>
    <row r="19" spans="2:8" ht="15.75" thickBot="1">
      <c r="B19" s="10"/>
      <c r="C19" s="11">
        <v>10</v>
      </c>
      <c r="D19" s="4">
        <v>0.13500000000000001</v>
      </c>
      <c r="E19" s="4">
        <v>6</v>
      </c>
      <c r="F19" s="4">
        <v>100</v>
      </c>
      <c r="G19" s="4">
        <v>2.12</v>
      </c>
      <c r="H19" s="12" t="s">
        <v>57</v>
      </c>
    </row>
    <row r="20" spans="2:8" ht="15">
      <c r="B20" s="6" t="s">
        <v>58</v>
      </c>
      <c r="C20" s="11">
        <v>20</v>
      </c>
      <c r="D20" s="4">
        <v>3.5999999999999997E-2</v>
      </c>
      <c r="E20" s="4">
        <v>6</v>
      </c>
      <c r="F20" s="4">
        <v>81</v>
      </c>
      <c r="G20" s="4">
        <v>0.88</v>
      </c>
      <c r="H20" s="12" t="s">
        <v>47</v>
      </c>
    </row>
    <row r="21" spans="2:8" ht="15">
      <c r="B21" s="13"/>
      <c r="C21" s="11">
        <v>18</v>
      </c>
      <c r="D21" s="4">
        <v>4.8500000000000001E-2</v>
      </c>
      <c r="E21" s="4">
        <v>6</v>
      </c>
      <c r="F21" s="4">
        <v>81</v>
      </c>
      <c r="G21" s="4">
        <v>1.1599999999999999</v>
      </c>
      <c r="H21" s="12" t="s">
        <v>47</v>
      </c>
    </row>
    <row r="22" spans="2:8" ht="15">
      <c r="B22" s="13"/>
      <c r="C22" s="11">
        <v>16</v>
      </c>
      <c r="D22" s="4">
        <v>0.06</v>
      </c>
      <c r="E22" s="4">
        <v>6</v>
      </c>
      <c r="F22" s="4">
        <v>100</v>
      </c>
      <c r="G22" s="4">
        <v>1.44</v>
      </c>
      <c r="H22" s="12" t="s">
        <v>47</v>
      </c>
    </row>
    <row r="23" spans="2:8" ht="15">
      <c r="B23" s="13"/>
      <c r="C23" s="11">
        <v>14</v>
      </c>
      <c r="D23" s="4">
        <v>7.4999999999999997E-2</v>
      </c>
      <c r="E23" s="4">
        <v>6</v>
      </c>
      <c r="F23" s="4">
        <v>100</v>
      </c>
      <c r="G23" s="4">
        <v>1.78</v>
      </c>
      <c r="H23" s="12" t="s">
        <v>47</v>
      </c>
    </row>
    <row r="24" spans="2:8" ht="15.75" thickBot="1">
      <c r="B24" s="10"/>
      <c r="C24" s="11">
        <v>12</v>
      </c>
      <c r="D24" s="4">
        <v>0.105</v>
      </c>
      <c r="E24" s="4">
        <v>6</v>
      </c>
      <c r="F24" s="4">
        <v>100</v>
      </c>
      <c r="G24" s="4">
        <v>2.42</v>
      </c>
      <c r="H24" s="12" t="s">
        <v>47</v>
      </c>
    </row>
    <row r="25" spans="2:8" ht="15">
      <c r="B25" s="6" t="s">
        <v>59</v>
      </c>
      <c r="C25" s="11">
        <v>20</v>
      </c>
      <c r="D25" s="4">
        <v>3.5999999999999997E-2</v>
      </c>
      <c r="E25" s="4">
        <v>6</v>
      </c>
      <c r="F25" s="4">
        <v>49</v>
      </c>
      <c r="G25" s="4">
        <v>1.06</v>
      </c>
      <c r="H25" s="12" t="s">
        <v>47</v>
      </c>
    </row>
    <row r="26" spans="2:8" ht="15">
      <c r="B26" s="13"/>
      <c r="C26" s="11">
        <v>18</v>
      </c>
      <c r="D26" s="4">
        <v>4.8000000000000001E-2</v>
      </c>
      <c r="E26" s="4">
        <v>6</v>
      </c>
      <c r="F26" s="4">
        <v>49</v>
      </c>
      <c r="G26" s="4">
        <v>1.4</v>
      </c>
      <c r="H26" s="12" t="s">
        <v>47</v>
      </c>
    </row>
    <row r="27" spans="2:8" ht="15">
      <c r="B27" s="13"/>
      <c r="C27" s="11">
        <v>16</v>
      </c>
      <c r="D27" s="4">
        <v>0.06</v>
      </c>
      <c r="E27" s="4">
        <v>6</v>
      </c>
      <c r="F27" s="4">
        <v>100</v>
      </c>
      <c r="G27" s="4">
        <v>1.74</v>
      </c>
      <c r="H27" s="12" t="s">
        <v>47</v>
      </c>
    </row>
    <row r="28" spans="2:8" ht="15">
      <c r="B28" s="13"/>
      <c r="C28" s="11">
        <v>14</v>
      </c>
      <c r="D28" s="4">
        <v>7.4999999999999997E-2</v>
      </c>
      <c r="E28" s="4">
        <v>6</v>
      </c>
      <c r="F28" s="4">
        <v>64</v>
      </c>
      <c r="G28" s="4">
        <v>2.15</v>
      </c>
      <c r="H28" s="12" t="s">
        <v>47</v>
      </c>
    </row>
    <row r="29" spans="2:8" ht="15">
      <c r="B29" s="13"/>
      <c r="C29" s="11">
        <v>12</v>
      </c>
      <c r="D29" s="4">
        <v>0.105</v>
      </c>
      <c r="E29" s="4">
        <v>6</v>
      </c>
      <c r="F29" s="4">
        <v>64</v>
      </c>
      <c r="G29" s="4">
        <v>2.95</v>
      </c>
      <c r="H29" s="12" t="s">
        <v>47</v>
      </c>
    </row>
    <row r="30" spans="2:8" ht="15.75" thickBot="1">
      <c r="B30" s="10"/>
      <c r="C30" s="11">
        <v>9</v>
      </c>
      <c r="D30" s="4">
        <v>0.15</v>
      </c>
      <c r="E30" s="4">
        <v>6</v>
      </c>
      <c r="F30" s="4">
        <v>64</v>
      </c>
      <c r="G30" s="4">
        <v>3.79</v>
      </c>
      <c r="H30" s="12" t="s">
        <v>57</v>
      </c>
    </row>
    <row r="31" spans="2:8" ht="15">
      <c r="B31" s="6" t="s">
        <v>60</v>
      </c>
      <c r="C31" s="11">
        <v>18</v>
      </c>
      <c r="D31" s="4">
        <v>4.8000000000000001E-2</v>
      </c>
      <c r="E31" s="4">
        <v>6</v>
      </c>
      <c r="F31" s="4">
        <v>64</v>
      </c>
      <c r="G31" s="4">
        <v>1.89</v>
      </c>
      <c r="H31" s="12" t="s">
        <v>47</v>
      </c>
    </row>
    <row r="32" spans="2:8" ht="15">
      <c r="B32" s="13"/>
      <c r="C32" s="11">
        <v>14</v>
      </c>
      <c r="D32" s="4">
        <v>7.4999999999999997E-2</v>
      </c>
      <c r="E32" s="4">
        <v>6</v>
      </c>
      <c r="F32" s="4">
        <v>64</v>
      </c>
      <c r="G32" s="4">
        <v>2.91</v>
      </c>
      <c r="H32" s="12" t="s">
        <v>47</v>
      </c>
    </row>
    <row r="33" spans="2:9" ht="15">
      <c r="B33" s="13"/>
      <c r="C33" s="11">
        <v>12</v>
      </c>
      <c r="D33" s="4">
        <v>0.105</v>
      </c>
      <c r="E33" s="4">
        <v>6</v>
      </c>
      <c r="F33" s="4">
        <v>64</v>
      </c>
      <c r="G33" s="4">
        <v>4.01</v>
      </c>
      <c r="H33" s="12" t="s">
        <v>47</v>
      </c>
    </row>
    <row r="34" spans="2:9" ht="15">
      <c r="B34" s="13"/>
      <c r="C34" s="11">
        <v>10</v>
      </c>
      <c r="D34" s="4">
        <v>0.13500000000000001</v>
      </c>
      <c r="E34" s="4">
        <v>6</v>
      </c>
      <c r="F34" s="4">
        <v>64</v>
      </c>
      <c r="G34" s="4">
        <v>4.84</v>
      </c>
      <c r="H34" s="12" t="s">
        <v>57</v>
      </c>
    </row>
    <row r="35" spans="2:9" ht="15.75" thickBot="1">
      <c r="B35" s="10"/>
      <c r="C35" s="11">
        <v>9</v>
      </c>
      <c r="D35" s="4">
        <v>0.15</v>
      </c>
      <c r="E35" s="4">
        <v>6</v>
      </c>
      <c r="F35" s="4">
        <v>64</v>
      </c>
      <c r="G35" s="4">
        <v>5.31</v>
      </c>
      <c r="H35" s="12" t="s">
        <v>47</v>
      </c>
    </row>
    <row r="36" spans="2:9" ht="15">
      <c r="B36" s="6" t="s">
        <v>61</v>
      </c>
      <c r="C36" s="11">
        <v>14</v>
      </c>
      <c r="D36" s="4">
        <v>7.4999999999999997E-2</v>
      </c>
      <c r="E36" s="4">
        <v>6</v>
      </c>
      <c r="F36" s="4">
        <v>42</v>
      </c>
      <c r="G36" s="4">
        <v>3.67</v>
      </c>
      <c r="H36" s="12" t="s">
        <v>47</v>
      </c>
    </row>
    <row r="37" spans="2:9" ht="15">
      <c r="B37" s="13"/>
      <c r="C37" s="11">
        <v>11</v>
      </c>
      <c r="D37" s="4">
        <v>0.12</v>
      </c>
      <c r="E37" s="4">
        <v>6</v>
      </c>
      <c r="F37" s="4">
        <v>36</v>
      </c>
      <c r="G37" s="4">
        <v>5.57</v>
      </c>
      <c r="H37" s="12" t="s">
        <v>57</v>
      </c>
    </row>
    <row r="38" spans="2:9" ht="15">
      <c r="B38" s="13"/>
      <c r="C38" s="11">
        <v>7</v>
      </c>
      <c r="D38" s="4">
        <v>0.18</v>
      </c>
      <c r="E38" s="4">
        <v>6.1</v>
      </c>
      <c r="F38" s="4">
        <v>36</v>
      </c>
      <c r="G38" s="4">
        <v>8.34</v>
      </c>
      <c r="H38" s="12" t="s">
        <v>57</v>
      </c>
    </row>
    <row r="39" spans="2:9" ht="15.75" thickBot="1">
      <c r="B39" s="10"/>
      <c r="C39" s="11" t="s">
        <v>62</v>
      </c>
      <c r="D39" s="4">
        <v>0.25</v>
      </c>
      <c r="E39" s="4">
        <v>6.1</v>
      </c>
      <c r="F39" s="4">
        <v>36</v>
      </c>
      <c r="G39" s="4">
        <v>10.57</v>
      </c>
      <c r="H39" s="12" t="s">
        <v>57</v>
      </c>
    </row>
    <row r="40" spans="2:9" ht="15">
      <c r="B40" s="6" t="s">
        <v>63</v>
      </c>
      <c r="C40" s="11">
        <v>14</v>
      </c>
      <c r="D40" s="4">
        <v>7.4999999999999997E-2</v>
      </c>
      <c r="E40" s="4">
        <v>6</v>
      </c>
      <c r="F40" s="4">
        <v>42</v>
      </c>
      <c r="G40" s="4">
        <v>4.42</v>
      </c>
      <c r="H40" s="12" t="s">
        <v>47</v>
      </c>
    </row>
    <row r="41" spans="2:9" ht="28.5">
      <c r="B41" s="13"/>
      <c r="C41" s="11">
        <v>11</v>
      </c>
      <c r="D41" s="4">
        <v>0.12</v>
      </c>
      <c r="E41" s="4" t="s">
        <v>64</v>
      </c>
      <c r="F41" s="4">
        <v>36</v>
      </c>
      <c r="G41" s="4">
        <v>6.78</v>
      </c>
      <c r="H41" s="12" t="s">
        <v>57</v>
      </c>
    </row>
    <row r="42" spans="2:9" ht="15">
      <c r="B42" s="13"/>
      <c r="C42" s="11">
        <v>9</v>
      </c>
      <c r="D42" s="4">
        <v>0.15</v>
      </c>
      <c r="E42" s="4">
        <v>6.1</v>
      </c>
      <c r="F42" s="4">
        <v>25</v>
      </c>
      <c r="G42" s="4">
        <v>8.33</v>
      </c>
      <c r="H42" s="12" t="s">
        <v>57</v>
      </c>
    </row>
    <row r="43" spans="2:9" ht="15">
      <c r="B43" s="13"/>
      <c r="C43" s="11">
        <v>7</v>
      </c>
      <c r="D43" s="4">
        <v>0.18</v>
      </c>
      <c r="E43" s="4">
        <v>6.1</v>
      </c>
      <c r="F43" s="4">
        <v>25</v>
      </c>
      <c r="G43" s="4">
        <v>10.24</v>
      </c>
      <c r="H43" s="12" t="s">
        <v>57</v>
      </c>
    </row>
    <row r="44" spans="2:9" ht="29.25" thickBot="1">
      <c r="B44" s="10"/>
      <c r="C44" s="11" t="s">
        <v>62</v>
      </c>
      <c r="D44" s="4">
        <v>0.25</v>
      </c>
      <c r="E44" s="4" t="s">
        <v>64</v>
      </c>
      <c r="F44" s="4">
        <v>25</v>
      </c>
      <c r="G44" s="4">
        <v>13.1</v>
      </c>
      <c r="H44" s="12" t="s">
        <v>57</v>
      </c>
    </row>
    <row r="45" spans="2:9" ht="15">
      <c r="B45" s="6" t="s">
        <v>65</v>
      </c>
      <c r="C45" s="11">
        <v>11</v>
      </c>
      <c r="D45" s="4">
        <v>0.12</v>
      </c>
      <c r="E45" s="4">
        <v>6.1</v>
      </c>
      <c r="F45" s="4">
        <v>36</v>
      </c>
      <c r="G45" s="4">
        <v>7.99</v>
      </c>
      <c r="H45" s="12" t="s">
        <v>57</v>
      </c>
    </row>
    <row r="46" spans="2:9" ht="15.75" thickBot="1">
      <c r="B46" s="13"/>
      <c r="C46" s="11">
        <v>9</v>
      </c>
      <c r="D46" s="4">
        <v>0.15</v>
      </c>
      <c r="E46" s="4">
        <v>6.1</v>
      </c>
      <c r="F46" s="4">
        <v>25</v>
      </c>
      <c r="G46" s="4">
        <v>9.85</v>
      </c>
      <c r="H46" s="12" t="s">
        <v>57</v>
      </c>
    </row>
    <row r="47" spans="2:9" ht="15.75" thickBot="1">
      <c r="B47" s="13"/>
      <c r="C47" s="11">
        <v>7</v>
      </c>
      <c r="D47" s="4">
        <v>0.18</v>
      </c>
      <c r="E47" s="4">
        <v>6.1</v>
      </c>
      <c r="F47" s="4">
        <v>25</v>
      </c>
      <c r="G47" s="4">
        <v>12.14</v>
      </c>
      <c r="H47" s="12" t="s">
        <v>57</v>
      </c>
      <c r="I47" s="1"/>
    </row>
    <row r="48" spans="2:9" ht="29.25" thickBot="1">
      <c r="B48" s="10"/>
      <c r="C48" s="11" t="s">
        <v>62</v>
      </c>
      <c r="D48" s="4">
        <v>0.25</v>
      </c>
      <c r="E48" s="4" t="s">
        <v>66</v>
      </c>
      <c r="F48" s="4">
        <v>16</v>
      </c>
      <c r="G48" s="4">
        <v>15.63</v>
      </c>
      <c r="H48" s="12" t="s">
        <v>57</v>
      </c>
    </row>
    <row r="49" spans="2:9" ht="15">
      <c r="B49" s="6" t="s">
        <v>67</v>
      </c>
      <c r="C49" s="11">
        <v>14</v>
      </c>
      <c r="D49" s="4">
        <v>7.4999999999999997E-2</v>
      </c>
      <c r="E49" s="4">
        <v>6</v>
      </c>
      <c r="F49" s="4">
        <v>30</v>
      </c>
      <c r="G49" s="4">
        <v>5.93</v>
      </c>
      <c r="H49" s="12" t="s">
        <v>47</v>
      </c>
    </row>
    <row r="50" spans="2:9" ht="29.25" thickBot="1">
      <c r="B50" s="13"/>
      <c r="C50" s="11" t="s">
        <v>68</v>
      </c>
      <c r="D50" s="4">
        <v>0.125</v>
      </c>
      <c r="E50" s="4" t="s">
        <v>66</v>
      </c>
      <c r="F50" s="4">
        <v>30</v>
      </c>
      <c r="G50" s="4">
        <v>9.2100000000000009</v>
      </c>
      <c r="H50" s="12" t="s">
        <v>57</v>
      </c>
    </row>
    <row r="51" spans="2:9" ht="15.75" thickBot="1">
      <c r="B51" s="13"/>
      <c r="C51" s="11">
        <v>9</v>
      </c>
      <c r="D51" s="4">
        <v>0.15</v>
      </c>
      <c r="E51" s="4">
        <v>6.1</v>
      </c>
      <c r="F51" s="4">
        <v>25</v>
      </c>
      <c r="G51" s="4">
        <v>11.36</v>
      </c>
      <c r="H51" s="12" t="s">
        <v>57</v>
      </c>
      <c r="I51" s="1"/>
    </row>
    <row r="52" spans="2:9" ht="28.5">
      <c r="B52" s="13"/>
      <c r="C52" s="11" t="s">
        <v>69</v>
      </c>
      <c r="D52" s="4">
        <v>0.187</v>
      </c>
      <c r="E52" s="4" t="s">
        <v>66</v>
      </c>
      <c r="F52" s="4">
        <v>25</v>
      </c>
      <c r="G52" s="4">
        <v>14.04</v>
      </c>
      <c r="H52" s="12" t="s">
        <v>57</v>
      </c>
    </row>
    <row r="53" spans="2:9" ht="29.25" thickBot="1">
      <c r="B53" s="10"/>
      <c r="C53" s="11" t="s">
        <v>62</v>
      </c>
      <c r="D53" s="4">
        <v>0.25</v>
      </c>
      <c r="E53" s="4" t="s">
        <v>64</v>
      </c>
      <c r="F53" s="4">
        <v>16</v>
      </c>
      <c r="G53" s="4">
        <v>18.16</v>
      </c>
      <c r="H53" s="12" t="s">
        <v>57</v>
      </c>
    </row>
    <row r="54" spans="2:9" ht="28.5">
      <c r="B54" s="6" t="s">
        <v>70</v>
      </c>
      <c r="C54" s="11" t="s">
        <v>68</v>
      </c>
      <c r="D54" s="4">
        <v>0.125</v>
      </c>
      <c r="E54" s="4" t="s">
        <v>66</v>
      </c>
      <c r="F54" s="4">
        <v>20</v>
      </c>
      <c r="G54" s="4">
        <v>11.63</v>
      </c>
      <c r="H54" s="12" t="s">
        <v>57</v>
      </c>
    </row>
    <row r="55" spans="2:9" ht="28.5">
      <c r="B55" s="13"/>
      <c r="C55" s="11" t="s">
        <v>69</v>
      </c>
      <c r="D55" s="4">
        <v>0.187</v>
      </c>
      <c r="E55" s="4" t="s">
        <v>66</v>
      </c>
      <c r="F55" s="4">
        <v>16</v>
      </c>
      <c r="G55" s="4">
        <v>18.96</v>
      </c>
      <c r="H55" s="12" t="s">
        <v>57</v>
      </c>
    </row>
    <row r="56" spans="2:9" ht="29.25" thickBot="1">
      <c r="B56" s="10"/>
      <c r="C56" s="14" t="s">
        <v>62</v>
      </c>
      <c r="D56" s="15">
        <v>0.25</v>
      </c>
      <c r="E56" s="15" t="s">
        <v>66</v>
      </c>
      <c r="F56" s="15">
        <v>12</v>
      </c>
      <c r="G56" s="15">
        <v>23.22</v>
      </c>
      <c r="H56" s="16" t="s">
        <v>57</v>
      </c>
    </row>
    <row r="58" spans="2:9" ht="15" thickBot="1"/>
    <row r="59" spans="2:9" ht="30" customHeight="1" thickBot="1">
      <c r="B59" s="2" t="s">
        <v>71</v>
      </c>
      <c r="C59" s="3" t="s">
        <v>39</v>
      </c>
      <c r="D59" s="3" t="s">
        <v>40</v>
      </c>
      <c r="E59" s="3" t="s">
        <v>41</v>
      </c>
      <c r="F59" s="3" t="s">
        <v>42</v>
      </c>
      <c r="G59" s="3" t="s">
        <v>43</v>
      </c>
      <c r="H59" s="5" t="s">
        <v>44</v>
      </c>
    </row>
    <row r="60" spans="2:9" ht="15.75" thickBot="1">
      <c r="B60" s="10" t="s">
        <v>72</v>
      </c>
      <c r="C60" s="7">
        <v>18</v>
      </c>
      <c r="D60" s="8">
        <v>4.8000000000000001E-2</v>
      </c>
      <c r="E60" s="8">
        <v>6</v>
      </c>
      <c r="F60" s="8">
        <v>120</v>
      </c>
      <c r="G60" s="8">
        <v>0.68</v>
      </c>
      <c r="H60" s="9" t="s">
        <v>47</v>
      </c>
    </row>
    <row r="61" spans="2:9" ht="15">
      <c r="B61" s="6" t="s">
        <v>73</v>
      </c>
      <c r="C61" s="11">
        <v>20</v>
      </c>
      <c r="D61" s="4">
        <v>3.5999999999999997E-2</v>
      </c>
      <c r="E61" s="4">
        <v>6</v>
      </c>
      <c r="F61" s="4">
        <v>99</v>
      </c>
      <c r="G61" s="4">
        <v>0.7</v>
      </c>
      <c r="H61" s="12" t="s">
        <v>47</v>
      </c>
    </row>
    <row r="62" spans="2:9" ht="15.75" thickBot="1">
      <c r="B62" s="10"/>
      <c r="C62" s="11">
        <v>18</v>
      </c>
      <c r="D62" s="4">
        <v>4.8000000000000001E-2</v>
      </c>
      <c r="E62" s="4">
        <v>6</v>
      </c>
      <c r="F62" s="4">
        <v>99</v>
      </c>
      <c r="G62" s="4">
        <v>0.92</v>
      </c>
      <c r="H62" s="12" t="s">
        <v>47</v>
      </c>
    </row>
    <row r="63" spans="2:9" ht="15">
      <c r="B63" s="6" t="s">
        <v>74</v>
      </c>
      <c r="C63" s="11">
        <v>20</v>
      </c>
      <c r="D63" s="4">
        <v>3.5999999999999997E-2</v>
      </c>
      <c r="E63" s="4">
        <v>6</v>
      </c>
      <c r="F63" s="4">
        <v>98</v>
      </c>
      <c r="G63" s="4">
        <v>0.7</v>
      </c>
      <c r="H63" s="12" t="s">
        <v>47</v>
      </c>
    </row>
    <row r="64" spans="2:9" ht="15.75" thickBot="1">
      <c r="B64" s="10"/>
      <c r="C64" s="11">
        <v>18</v>
      </c>
      <c r="D64" s="4">
        <v>4.8000000000000001E-2</v>
      </c>
      <c r="E64" s="4">
        <v>6</v>
      </c>
      <c r="F64" s="4">
        <v>98</v>
      </c>
      <c r="G64" s="4">
        <v>0.92</v>
      </c>
      <c r="H64" s="12" t="s">
        <v>47</v>
      </c>
    </row>
    <row r="65" spans="2:8" ht="15">
      <c r="B65" s="6" t="s">
        <v>75</v>
      </c>
      <c r="C65" s="11">
        <v>20</v>
      </c>
      <c r="D65" s="4">
        <v>3.5999999999999997E-2</v>
      </c>
      <c r="E65" s="4">
        <v>6</v>
      </c>
      <c r="F65" s="4">
        <v>84</v>
      </c>
      <c r="G65" s="4">
        <v>0.88</v>
      </c>
      <c r="H65" s="12" t="s">
        <v>47</v>
      </c>
    </row>
    <row r="66" spans="2:8" ht="15">
      <c r="B66" s="13"/>
      <c r="C66" s="11">
        <v>18</v>
      </c>
      <c r="D66" s="4">
        <v>4.8000000000000001E-2</v>
      </c>
      <c r="E66" s="4">
        <v>6</v>
      </c>
      <c r="F66" s="4">
        <v>84</v>
      </c>
      <c r="G66" s="4">
        <v>1.1599999999999999</v>
      </c>
      <c r="H66" s="12" t="s">
        <v>47</v>
      </c>
    </row>
    <row r="67" spans="2:8" ht="15">
      <c r="B67" s="13"/>
      <c r="C67" s="11">
        <v>16</v>
      </c>
      <c r="D67" s="4">
        <v>0.06</v>
      </c>
      <c r="E67" s="4">
        <v>6</v>
      </c>
      <c r="F67" s="4">
        <v>100</v>
      </c>
      <c r="G67" s="4">
        <v>1.44</v>
      </c>
      <c r="H67" s="12" t="s">
        <v>47</v>
      </c>
    </row>
    <row r="68" spans="2:8" ht="15">
      <c r="B68" s="13"/>
      <c r="C68" s="11">
        <v>14</v>
      </c>
      <c r="D68" s="4">
        <v>7.4999999999999997E-2</v>
      </c>
      <c r="E68" s="4">
        <v>6</v>
      </c>
      <c r="F68" s="4">
        <v>84</v>
      </c>
      <c r="G68" s="4">
        <v>1.78</v>
      </c>
      <c r="H68" s="12" t="s">
        <v>47</v>
      </c>
    </row>
    <row r="69" spans="2:8" ht="15.75" thickBot="1">
      <c r="B69" s="10"/>
      <c r="C69" s="11">
        <v>11</v>
      </c>
      <c r="D69" s="4">
        <v>0.12</v>
      </c>
      <c r="E69" s="4">
        <v>6</v>
      </c>
      <c r="F69" s="4">
        <v>63</v>
      </c>
      <c r="G69" s="4">
        <v>2.5499999999999998</v>
      </c>
      <c r="H69" s="12" t="s">
        <v>47</v>
      </c>
    </row>
    <row r="70" spans="2:8" ht="15">
      <c r="B70" s="6" t="s">
        <v>76</v>
      </c>
      <c r="C70" s="11">
        <v>20</v>
      </c>
      <c r="D70" s="4">
        <v>3.5999999999999997E-2</v>
      </c>
      <c r="E70" s="4">
        <v>6</v>
      </c>
      <c r="F70" s="4">
        <v>84</v>
      </c>
      <c r="G70" s="4">
        <v>0.88</v>
      </c>
      <c r="H70" s="12" t="s">
        <v>47</v>
      </c>
    </row>
    <row r="71" spans="2:8" ht="15.75" thickBot="1">
      <c r="B71" s="10"/>
      <c r="C71" s="11">
        <v>18</v>
      </c>
      <c r="D71" s="4">
        <v>4.8000000000000001E-2</v>
      </c>
      <c r="E71" s="4">
        <v>6</v>
      </c>
      <c r="F71" s="4">
        <v>84</v>
      </c>
      <c r="G71" s="4">
        <v>1.1599999999999999</v>
      </c>
      <c r="H71" s="12" t="s">
        <v>47</v>
      </c>
    </row>
    <row r="72" spans="2:8" ht="15">
      <c r="B72" s="6" t="s">
        <v>77</v>
      </c>
      <c r="C72" s="11">
        <v>20</v>
      </c>
      <c r="D72" s="4">
        <v>3.5999999999999997E-2</v>
      </c>
      <c r="E72" s="4">
        <v>6</v>
      </c>
      <c r="F72" s="4">
        <v>50</v>
      </c>
      <c r="G72" s="4">
        <v>1.06</v>
      </c>
      <c r="H72" s="12" t="s">
        <v>47</v>
      </c>
    </row>
    <row r="73" spans="2:8" ht="15">
      <c r="B73" s="13"/>
      <c r="C73" s="11">
        <v>18</v>
      </c>
      <c r="D73" s="4">
        <v>4.8000000000000001E-2</v>
      </c>
      <c r="E73" s="4">
        <v>6</v>
      </c>
      <c r="F73" s="4">
        <v>50</v>
      </c>
      <c r="G73" s="4">
        <v>1.4</v>
      </c>
      <c r="H73" s="12" t="s">
        <v>47</v>
      </c>
    </row>
    <row r="74" spans="2:8" ht="15">
      <c r="B74" s="13"/>
      <c r="C74" s="11">
        <v>14</v>
      </c>
      <c r="D74" s="4">
        <v>7.4999999999999997E-2</v>
      </c>
      <c r="E74" s="4">
        <v>6</v>
      </c>
      <c r="F74" s="4">
        <v>80</v>
      </c>
      <c r="G74" s="4">
        <v>2.15</v>
      </c>
      <c r="H74" s="12" t="s">
        <v>47</v>
      </c>
    </row>
    <row r="75" spans="2:8" ht="15.75" thickBot="1">
      <c r="B75" s="10"/>
      <c r="C75" s="11">
        <v>11</v>
      </c>
      <c r="D75" s="4">
        <v>0.12</v>
      </c>
      <c r="E75" s="4">
        <v>6</v>
      </c>
      <c r="F75" s="4">
        <v>80</v>
      </c>
      <c r="G75" s="4">
        <v>3.15</v>
      </c>
      <c r="H75" s="12" t="s">
        <v>57</v>
      </c>
    </row>
    <row r="76" spans="2:8" ht="15">
      <c r="B76" s="6" t="s">
        <v>78</v>
      </c>
      <c r="C76" s="11">
        <v>20</v>
      </c>
      <c r="D76" s="4">
        <v>3.5999999999999997E-2</v>
      </c>
      <c r="E76" s="4">
        <v>6</v>
      </c>
      <c r="F76" s="4">
        <v>55</v>
      </c>
      <c r="G76" s="4">
        <v>1.06</v>
      </c>
      <c r="H76" s="12" t="s">
        <v>47</v>
      </c>
    </row>
    <row r="77" spans="2:8" ht="15.75" thickBot="1">
      <c r="B77" s="10"/>
      <c r="C77" s="11">
        <v>18</v>
      </c>
      <c r="D77" s="4">
        <v>4.8000000000000001E-2</v>
      </c>
      <c r="E77" s="4">
        <v>6</v>
      </c>
      <c r="F77" s="4">
        <v>55</v>
      </c>
      <c r="G77" s="4">
        <v>1.4</v>
      </c>
      <c r="H77" s="12" t="s">
        <v>47</v>
      </c>
    </row>
    <row r="78" spans="2:8" ht="15">
      <c r="B78" s="6" t="s">
        <v>79</v>
      </c>
      <c r="C78" s="11">
        <v>20</v>
      </c>
      <c r="D78" s="4">
        <v>7.4999999999999997E-2</v>
      </c>
      <c r="E78" s="4">
        <v>6</v>
      </c>
      <c r="F78" s="4">
        <v>54</v>
      </c>
      <c r="G78" s="4">
        <v>1.34</v>
      </c>
      <c r="H78" s="12" t="s">
        <v>47</v>
      </c>
    </row>
    <row r="79" spans="2:8" ht="15">
      <c r="B79" s="13"/>
      <c r="C79" s="11">
        <v>18</v>
      </c>
      <c r="D79" s="4">
        <v>7.4999999999999997E-2</v>
      </c>
      <c r="E79" s="4">
        <v>6</v>
      </c>
      <c r="F79" s="4">
        <v>54</v>
      </c>
      <c r="G79" s="4">
        <v>1.77</v>
      </c>
      <c r="H79" s="12" t="s">
        <v>47</v>
      </c>
    </row>
    <row r="80" spans="2:8" ht="15.75" thickBot="1">
      <c r="B80" s="10"/>
      <c r="C80" s="11">
        <v>14</v>
      </c>
      <c r="D80" s="4">
        <v>7.4999999999999997E-2</v>
      </c>
      <c r="E80" s="4">
        <v>6</v>
      </c>
      <c r="F80" s="4" t="s">
        <v>80</v>
      </c>
      <c r="G80" s="4" t="s">
        <v>80</v>
      </c>
      <c r="H80" s="12" t="s">
        <v>47</v>
      </c>
    </row>
    <row r="81" spans="2:8" ht="15.75" thickBot="1">
      <c r="B81" s="17" t="s">
        <v>81</v>
      </c>
      <c r="C81" s="11">
        <v>14</v>
      </c>
      <c r="D81" s="4">
        <v>7.4999999999999997E-2</v>
      </c>
      <c r="E81" s="4">
        <v>6</v>
      </c>
      <c r="F81" s="4">
        <v>48</v>
      </c>
      <c r="G81" s="4">
        <v>2.91</v>
      </c>
      <c r="H81" s="12" t="s">
        <v>47</v>
      </c>
    </row>
    <row r="82" spans="2:8" ht="15">
      <c r="B82" s="6" t="s">
        <v>82</v>
      </c>
      <c r="C82" s="11">
        <v>18</v>
      </c>
      <c r="D82" s="4">
        <v>4.8000000000000001E-2</v>
      </c>
      <c r="E82" s="4">
        <v>6</v>
      </c>
      <c r="F82" s="4">
        <v>48</v>
      </c>
      <c r="G82" s="4">
        <v>1.89</v>
      </c>
      <c r="H82" s="12" t="s">
        <v>47</v>
      </c>
    </row>
    <row r="83" spans="2:8" ht="15">
      <c r="B83" s="13"/>
      <c r="C83" s="11">
        <v>16</v>
      </c>
      <c r="D83" s="4">
        <v>0.06</v>
      </c>
      <c r="E83" s="4">
        <v>6</v>
      </c>
      <c r="F83" s="4">
        <v>48</v>
      </c>
      <c r="G83" s="4">
        <v>2.35</v>
      </c>
      <c r="H83" s="12" t="s">
        <v>47</v>
      </c>
    </row>
    <row r="84" spans="2:8" ht="15">
      <c r="B84" s="13"/>
      <c r="C84" s="11">
        <v>14</v>
      </c>
      <c r="D84" s="4">
        <v>7.4999999999999997E-2</v>
      </c>
      <c r="E84" s="4">
        <v>6</v>
      </c>
      <c r="F84" s="4">
        <v>48</v>
      </c>
      <c r="G84" s="4">
        <v>2.91</v>
      </c>
      <c r="H84" s="12" t="s">
        <v>47</v>
      </c>
    </row>
    <row r="85" spans="2:8" ht="15">
      <c r="B85" s="13"/>
      <c r="C85" s="11">
        <v>11</v>
      </c>
      <c r="D85" s="4">
        <v>0.12</v>
      </c>
      <c r="E85" s="4">
        <v>6</v>
      </c>
      <c r="F85" s="4">
        <v>48</v>
      </c>
      <c r="G85" s="4">
        <v>4.3600000000000003</v>
      </c>
      <c r="H85" s="12" t="s">
        <v>47</v>
      </c>
    </row>
    <row r="86" spans="2:8" ht="15.75" thickBot="1">
      <c r="B86" s="10"/>
      <c r="C86" s="11">
        <v>10</v>
      </c>
      <c r="D86" s="4">
        <v>0.13500000000000001</v>
      </c>
      <c r="E86" s="4">
        <v>6</v>
      </c>
      <c r="F86" s="4">
        <v>48</v>
      </c>
      <c r="H86" s="12" t="s">
        <v>47</v>
      </c>
    </row>
    <row r="87" spans="2:8" ht="15">
      <c r="B87" s="6" t="s">
        <v>83</v>
      </c>
      <c r="C87" s="11">
        <v>20</v>
      </c>
      <c r="D87" s="4">
        <v>3.5999999999999997E-2</v>
      </c>
      <c r="E87" s="4">
        <v>6</v>
      </c>
      <c r="F87" s="4">
        <v>48</v>
      </c>
      <c r="G87" s="4">
        <v>1.61</v>
      </c>
      <c r="H87" s="12" t="s">
        <v>47</v>
      </c>
    </row>
    <row r="88" spans="2:8" ht="15">
      <c r="B88" s="13"/>
      <c r="C88" s="11">
        <v>18</v>
      </c>
      <c r="D88" s="4">
        <v>4.8000000000000001E-2</v>
      </c>
      <c r="E88" s="4">
        <v>6</v>
      </c>
      <c r="F88" s="4">
        <v>70</v>
      </c>
      <c r="G88" s="4">
        <v>2.13</v>
      </c>
      <c r="H88" s="12" t="s">
        <v>47</v>
      </c>
    </row>
    <row r="89" spans="2:8" ht="15">
      <c r="B89" s="13"/>
      <c r="C89" s="11">
        <v>14</v>
      </c>
      <c r="D89" s="4">
        <v>7.4999999999999997E-2</v>
      </c>
      <c r="E89" s="4">
        <v>6</v>
      </c>
      <c r="F89" s="4">
        <v>70</v>
      </c>
      <c r="G89" s="4">
        <v>3.29</v>
      </c>
      <c r="H89" s="12" t="s">
        <v>47</v>
      </c>
    </row>
    <row r="90" spans="2:8" ht="15.75" thickBot="1">
      <c r="B90" s="10"/>
      <c r="C90" s="11">
        <v>11</v>
      </c>
      <c r="D90" s="4">
        <v>0.12</v>
      </c>
      <c r="E90" s="4">
        <v>6</v>
      </c>
      <c r="F90" s="4">
        <v>70</v>
      </c>
      <c r="G90" s="4">
        <v>4.9000000000000004</v>
      </c>
      <c r="H90" s="12" t="s">
        <v>57</v>
      </c>
    </row>
    <row r="91" spans="2:8" ht="15">
      <c r="B91" s="6" t="s">
        <v>84</v>
      </c>
      <c r="C91" s="11">
        <v>14</v>
      </c>
      <c r="D91" s="4">
        <v>7.4999999999999997E-2</v>
      </c>
      <c r="E91" s="4">
        <v>6</v>
      </c>
      <c r="F91" s="4">
        <v>49</v>
      </c>
      <c r="G91" s="4">
        <v>3.67</v>
      </c>
      <c r="H91" s="12" t="s">
        <v>47</v>
      </c>
    </row>
    <row r="92" spans="2:8" ht="15">
      <c r="B92" s="13"/>
      <c r="C92" s="11">
        <v>11</v>
      </c>
      <c r="D92" s="4">
        <v>0.12</v>
      </c>
      <c r="E92" s="4">
        <v>6</v>
      </c>
      <c r="F92" s="4">
        <v>42</v>
      </c>
      <c r="G92" s="4">
        <v>5.57</v>
      </c>
      <c r="H92" s="12" t="s">
        <v>57</v>
      </c>
    </row>
    <row r="93" spans="2:8" ht="15">
      <c r="B93" s="13"/>
      <c r="C93" s="11">
        <v>10</v>
      </c>
      <c r="D93" s="4">
        <v>0.13500000000000001</v>
      </c>
      <c r="E93" s="4">
        <v>6</v>
      </c>
      <c r="F93" s="4">
        <v>42</v>
      </c>
      <c r="G93" s="4">
        <v>6.2</v>
      </c>
      <c r="H93" s="12" t="s">
        <v>57</v>
      </c>
    </row>
    <row r="94" spans="2:8" ht="15">
      <c r="B94" s="13"/>
      <c r="C94" s="11">
        <v>7</v>
      </c>
      <c r="D94" s="4">
        <v>0.18</v>
      </c>
      <c r="E94" s="4">
        <v>6.1</v>
      </c>
      <c r="F94" s="4">
        <v>36</v>
      </c>
      <c r="G94" s="4">
        <v>8.34</v>
      </c>
      <c r="H94" s="12" t="s">
        <v>57</v>
      </c>
    </row>
    <row r="95" spans="2:8" ht="15.75" thickBot="1">
      <c r="B95" s="10"/>
      <c r="C95" s="11" t="s">
        <v>62</v>
      </c>
      <c r="D95" s="4">
        <v>0.25</v>
      </c>
      <c r="E95" s="4">
        <v>6.1</v>
      </c>
      <c r="F95" s="4">
        <v>36</v>
      </c>
      <c r="G95" s="4">
        <v>10.57</v>
      </c>
      <c r="H95" s="12" t="s">
        <v>57</v>
      </c>
    </row>
    <row r="96" spans="2:8" ht="15.75" thickBot="1">
      <c r="B96" s="17" t="s">
        <v>85</v>
      </c>
      <c r="C96" s="11">
        <v>14</v>
      </c>
      <c r="D96" s="4">
        <v>7.4999999999999997E-2</v>
      </c>
      <c r="E96" s="4">
        <v>6</v>
      </c>
      <c r="F96" s="4">
        <v>35</v>
      </c>
      <c r="G96" s="4">
        <v>4.04</v>
      </c>
      <c r="H96" s="12" t="s">
        <v>47</v>
      </c>
    </row>
    <row r="97" spans="2:8" ht="15">
      <c r="B97" s="6" t="s">
        <v>86</v>
      </c>
      <c r="C97" s="11">
        <v>14</v>
      </c>
      <c r="D97" s="4">
        <v>7.4999999999999997E-2</v>
      </c>
      <c r="E97" s="4">
        <v>6.1</v>
      </c>
      <c r="F97" s="4">
        <v>40</v>
      </c>
      <c r="G97" s="4">
        <v>4.42</v>
      </c>
      <c r="H97" s="12" t="s">
        <v>47</v>
      </c>
    </row>
    <row r="98" spans="2:8" ht="15">
      <c r="B98" s="13"/>
      <c r="C98" s="11">
        <v>11</v>
      </c>
      <c r="D98" s="4">
        <v>0.12</v>
      </c>
      <c r="E98" s="4">
        <v>6.1</v>
      </c>
      <c r="F98" s="4">
        <v>32</v>
      </c>
      <c r="G98" s="4">
        <v>6.78</v>
      </c>
      <c r="H98" s="12" t="s">
        <v>57</v>
      </c>
    </row>
    <row r="99" spans="2:8" ht="15">
      <c r="B99" s="13"/>
      <c r="C99" s="11">
        <v>9</v>
      </c>
      <c r="D99" s="4">
        <v>0.15</v>
      </c>
      <c r="E99" s="4">
        <v>6.1</v>
      </c>
      <c r="F99" s="4">
        <v>32</v>
      </c>
      <c r="G99" s="4">
        <v>8.33</v>
      </c>
      <c r="H99" s="12" t="s">
        <v>57</v>
      </c>
    </row>
    <row r="100" spans="2:8" ht="15">
      <c r="B100" s="13"/>
      <c r="C100" s="11">
        <v>7</v>
      </c>
      <c r="D100" s="4">
        <v>0.18</v>
      </c>
      <c r="E100" s="4">
        <v>6.1</v>
      </c>
      <c r="F100" s="4">
        <v>28</v>
      </c>
      <c r="G100" s="4">
        <v>10.24</v>
      </c>
      <c r="H100" s="12" t="s">
        <v>57</v>
      </c>
    </row>
    <row r="101" spans="2:8" ht="29.25" thickBot="1">
      <c r="B101" s="10"/>
      <c r="C101" s="11" t="s">
        <v>62</v>
      </c>
      <c r="D101" s="4">
        <v>0.25</v>
      </c>
      <c r="E101" s="4" t="s">
        <v>64</v>
      </c>
      <c r="F101" s="4">
        <v>20</v>
      </c>
      <c r="G101" s="4">
        <v>13.13</v>
      </c>
      <c r="H101" s="12" t="s">
        <v>57</v>
      </c>
    </row>
    <row r="102" spans="2:8" ht="15">
      <c r="B102" s="6" t="s">
        <v>87</v>
      </c>
      <c r="C102" s="11">
        <v>14</v>
      </c>
      <c r="D102" s="4">
        <v>7.4999999999999997E-2</v>
      </c>
      <c r="E102" s="4">
        <v>6</v>
      </c>
      <c r="F102" s="4">
        <v>40</v>
      </c>
      <c r="G102" s="4">
        <v>5.18</v>
      </c>
      <c r="H102" s="12" t="s">
        <v>47</v>
      </c>
    </row>
    <row r="103" spans="2:8" ht="15">
      <c r="B103" s="13"/>
      <c r="C103" s="11">
        <v>11</v>
      </c>
      <c r="D103" s="4">
        <v>0.12</v>
      </c>
      <c r="E103" s="4">
        <v>6.1</v>
      </c>
      <c r="F103" s="4">
        <v>30</v>
      </c>
      <c r="G103" s="4">
        <v>7.99</v>
      </c>
      <c r="H103" s="12" t="s">
        <v>57</v>
      </c>
    </row>
    <row r="104" spans="2:8" ht="28.5">
      <c r="B104" s="13"/>
      <c r="C104" s="11">
        <v>9</v>
      </c>
      <c r="D104" s="4">
        <v>0.15</v>
      </c>
      <c r="E104" s="4" t="s">
        <v>64</v>
      </c>
      <c r="F104" s="4">
        <v>25</v>
      </c>
      <c r="G104" s="4">
        <v>9.85</v>
      </c>
      <c r="H104" s="12" t="s">
        <v>57</v>
      </c>
    </row>
    <row r="105" spans="2:8" ht="15">
      <c r="B105" s="13"/>
      <c r="C105" s="11">
        <v>7</v>
      </c>
      <c r="D105" s="4">
        <v>0.18</v>
      </c>
      <c r="E105" s="4">
        <v>6.1</v>
      </c>
      <c r="F105" s="4">
        <v>20</v>
      </c>
      <c r="G105" s="4">
        <v>12.14</v>
      </c>
      <c r="H105" s="12" t="s">
        <v>57</v>
      </c>
    </row>
    <row r="106" spans="2:8" ht="29.25" thickBot="1">
      <c r="B106" s="10"/>
      <c r="C106" s="11" t="s">
        <v>62</v>
      </c>
      <c r="D106" s="4">
        <v>0.25</v>
      </c>
      <c r="E106" s="4" t="s">
        <v>66</v>
      </c>
      <c r="F106" s="4">
        <v>16</v>
      </c>
      <c r="G106" s="4">
        <v>15.63</v>
      </c>
      <c r="H106" s="12" t="s">
        <v>57</v>
      </c>
    </row>
    <row r="107" spans="2:8" ht="15">
      <c r="B107" s="6" t="s">
        <v>88</v>
      </c>
      <c r="C107" s="11">
        <v>11</v>
      </c>
      <c r="D107" s="4">
        <v>0.12</v>
      </c>
      <c r="E107" s="4">
        <v>6.1</v>
      </c>
      <c r="F107" s="4">
        <v>20</v>
      </c>
      <c r="G107" s="4">
        <v>7.99</v>
      </c>
      <c r="H107" s="12" t="s">
        <v>57</v>
      </c>
    </row>
    <row r="108" spans="2:8" ht="15.75" thickBot="1">
      <c r="B108" s="10"/>
      <c r="C108" s="11">
        <v>7</v>
      </c>
      <c r="D108" s="4">
        <v>0.18</v>
      </c>
      <c r="E108" s="4">
        <v>6.1</v>
      </c>
      <c r="F108" s="4">
        <v>20</v>
      </c>
      <c r="G108" s="4">
        <v>12.14</v>
      </c>
      <c r="H108" s="12" t="s">
        <v>57</v>
      </c>
    </row>
    <row r="109" spans="2:8" ht="15">
      <c r="B109" s="6" t="s">
        <v>89</v>
      </c>
      <c r="C109" s="11">
        <v>14</v>
      </c>
      <c r="D109" s="4">
        <v>7.4999999999999997E-2</v>
      </c>
      <c r="E109" s="4">
        <v>6</v>
      </c>
      <c r="F109" s="4">
        <v>35</v>
      </c>
      <c r="G109" s="4">
        <v>5.93</v>
      </c>
      <c r="H109" s="12" t="s">
        <v>47</v>
      </c>
    </row>
    <row r="110" spans="2:8" ht="28.5">
      <c r="B110" s="13"/>
      <c r="C110" s="11" t="s">
        <v>68</v>
      </c>
      <c r="D110" s="4">
        <v>0.125</v>
      </c>
      <c r="E110" s="4" t="s">
        <v>64</v>
      </c>
      <c r="F110" s="4">
        <v>35</v>
      </c>
      <c r="G110" s="4">
        <v>9.2100000000000009</v>
      </c>
      <c r="H110" s="12" t="s">
        <v>57</v>
      </c>
    </row>
    <row r="111" spans="2:8" ht="28.5">
      <c r="B111" s="13"/>
      <c r="C111" s="11" t="s">
        <v>69</v>
      </c>
      <c r="D111" s="4">
        <v>0.187</v>
      </c>
      <c r="E111" s="4" t="s">
        <v>64</v>
      </c>
      <c r="F111" s="4">
        <v>24</v>
      </c>
      <c r="G111" s="4">
        <v>14.03</v>
      </c>
      <c r="H111" s="12" t="s">
        <v>57</v>
      </c>
    </row>
    <row r="112" spans="2:8" ht="29.25" thickBot="1">
      <c r="B112" s="10"/>
      <c r="C112" s="11" t="s">
        <v>62</v>
      </c>
      <c r="D112" s="4">
        <v>0.25</v>
      </c>
      <c r="E112" s="4" t="s">
        <v>64</v>
      </c>
      <c r="F112" s="4">
        <v>18</v>
      </c>
      <c r="G112" s="4">
        <v>18.16</v>
      </c>
      <c r="H112" s="12" t="s">
        <v>57</v>
      </c>
    </row>
    <row r="113" spans="2:8" ht="15">
      <c r="B113" s="6" t="s">
        <v>90</v>
      </c>
      <c r="C113" s="11">
        <v>14</v>
      </c>
      <c r="D113" s="4">
        <v>7.4999999999999997E-2</v>
      </c>
      <c r="E113" s="4">
        <v>6</v>
      </c>
      <c r="F113" s="4">
        <v>16</v>
      </c>
      <c r="G113" s="4">
        <v>5.93</v>
      </c>
      <c r="H113" s="12" t="s">
        <v>47</v>
      </c>
    </row>
    <row r="114" spans="2:8" ht="28.5">
      <c r="B114" s="13"/>
      <c r="C114" s="11" t="s">
        <v>68</v>
      </c>
      <c r="D114" s="4">
        <v>0.125</v>
      </c>
      <c r="E114" s="4" t="s">
        <v>64</v>
      </c>
      <c r="F114" s="4">
        <v>16</v>
      </c>
      <c r="G114" s="4">
        <v>9.2100000000000009</v>
      </c>
      <c r="H114" s="12" t="s">
        <v>57</v>
      </c>
    </row>
    <row r="115" spans="2:8" ht="28.5">
      <c r="B115" s="13"/>
      <c r="C115" s="11" t="s">
        <v>69</v>
      </c>
      <c r="D115" s="4">
        <v>0.187</v>
      </c>
      <c r="E115" s="4" t="s">
        <v>64</v>
      </c>
      <c r="F115" s="4">
        <v>16</v>
      </c>
      <c r="G115" s="4">
        <v>14.03</v>
      </c>
      <c r="H115" s="12" t="s">
        <v>57</v>
      </c>
    </row>
    <row r="116" spans="2:8" ht="29.25" thickBot="1">
      <c r="B116" s="10"/>
      <c r="C116" s="11" t="s">
        <v>62</v>
      </c>
      <c r="D116" s="4">
        <v>0.25</v>
      </c>
      <c r="E116" s="4" t="s">
        <v>64</v>
      </c>
      <c r="F116" s="4">
        <v>16</v>
      </c>
      <c r="G116" s="4">
        <v>18.16</v>
      </c>
      <c r="H116" s="12" t="s">
        <v>57</v>
      </c>
    </row>
    <row r="117" spans="2:8" ht="28.5">
      <c r="B117" s="6" t="s">
        <v>91</v>
      </c>
      <c r="C117" s="11" t="s">
        <v>68</v>
      </c>
      <c r="D117" s="4">
        <v>0.125</v>
      </c>
      <c r="E117" s="4" t="s">
        <v>64</v>
      </c>
      <c r="F117" s="4">
        <v>20</v>
      </c>
      <c r="G117" s="4">
        <v>11.63</v>
      </c>
      <c r="H117" s="12" t="s">
        <v>57</v>
      </c>
    </row>
    <row r="118" spans="2:8" ht="28.5">
      <c r="B118" s="13"/>
      <c r="C118" s="11" t="s">
        <v>69</v>
      </c>
      <c r="D118" s="4">
        <v>0.187</v>
      </c>
      <c r="E118" s="4" t="s">
        <v>66</v>
      </c>
      <c r="F118" s="4">
        <v>20</v>
      </c>
      <c r="G118" s="4">
        <v>17.850000000000001</v>
      </c>
      <c r="H118" s="12" t="s">
        <v>57</v>
      </c>
    </row>
    <row r="119" spans="2:8" ht="29.25" thickBot="1">
      <c r="B119" s="10"/>
      <c r="C119" s="11" t="s">
        <v>62</v>
      </c>
      <c r="D119" s="4">
        <v>0.25</v>
      </c>
      <c r="E119" s="4" t="s">
        <v>64</v>
      </c>
      <c r="F119" s="4">
        <v>12</v>
      </c>
      <c r="G119" s="4">
        <v>23.22</v>
      </c>
      <c r="H119" s="12" t="s">
        <v>57</v>
      </c>
    </row>
    <row r="120" spans="2:8" ht="15">
      <c r="B120" s="6" t="s">
        <v>92</v>
      </c>
      <c r="C120" s="11" t="s">
        <v>68</v>
      </c>
      <c r="D120" s="4">
        <v>0.125</v>
      </c>
      <c r="E120" s="4">
        <v>12.2</v>
      </c>
      <c r="F120" s="4">
        <v>12</v>
      </c>
      <c r="G120" s="4">
        <v>13.61</v>
      </c>
      <c r="H120" s="12" t="s">
        <v>57</v>
      </c>
    </row>
    <row r="121" spans="2:8" ht="15.75" thickBot="1">
      <c r="B121" s="10"/>
      <c r="C121" s="14" t="s">
        <v>69</v>
      </c>
      <c r="D121" s="15">
        <v>0.187</v>
      </c>
      <c r="E121" s="15">
        <v>12.2</v>
      </c>
      <c r="F121" s="15">
        <v>12</v>
      </c>
      <c r="G121" s="15">
        <v>20</v>
      </c>
      <c r="H121" s="16" t="s">
        <v>57</v>
      </c>
    </row>
  </sheetData>
  <mergeCells count="1">
    <mergeCell ref="K3:L3"/>
  </mergeCells>
  <hyperlinks>
    <hyperlink ref="L4" r:id="rId1"/>
    <hyperlink ref="N4" r:id="rId2" display="https://www.nan-steel.com/news/astm-a500-grade-b.html"/>
    <hyperlink ref="L6" r:id="rId3" display="https://www.fortacero.com/cat_ptr/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J75"/>
  <sheetViews>
    <sheetView tabSelected="1" topLeftCell="A22" workbookViewId="0">
      <selection activeCell="G38" sqref="G38"/>
    </sheetView>
  </sheetViews>
  <sheetFormatPr defaultRowHeight="14.25"/>
  <sheetData>
    <row r="24" spans="2:10">
      <c r="B24" t="s">
        <v>93</v>
      </c>
      <c r="F24" t="s">
        <v>94</v>
      </c>
      <c r="J24" t="s">
        <v>95</v>
      </c>
    </row>
    <row r="26" spans="2:10">
      <c r="B26" t="s">
        <v>96</v>
      </c>
      <c r="D26" t="s">
        <v>97</v>
      </c>
      <c r="F26" t="s">
        <v>98</v>
      </c>
      <c r="J26" t="s">
        <v>99</v>
      </c>
    </row>
    <row r="27" spans="2:10">
      <c r="B27" t="s">
        <v>100</v>
      </c>
      <c r="D27" t="s">
        <v>101</v>
      </c>
      <c r="F27" t="s">
        <v>102</v>
      </c>
      <c r="J27" t="s">
        <v>103</v>
      </c>
    </row>
    <row r="28" spans="2:10">
      <c r="B28" t="s">
        <v>104</v>
      </c>
      <c r="F28" t="s">
        <v>105</v>
      </c>
      <c r="J28" t="s">
        <v>106</v>
      </c>
    </row>
    <row r="29" spans="2:10">
      <c r="F29" t="s">
        <v>107</v>
      </c>
      <c r="J29" t="s">
        <v>108</v>
      </c>
    </row>
    <row r="30" spans="2:10">
      <c r="F30" t="s">
        <v>109</v>
      </c>
    </row>
    <row r="31" spans="2:10">
      <c r="J31" t="s">
        <v>110</v>
      </c>
    </row>
    <row r="32" spans="2:10">
      <c r="F32" t="s">
        <v>111</v>
      </c>
      <c r="J32" t="s">
        <v>112</v>
      </c>
    </row>
    <row r="33" spans="2:10">
      <c r="F33" t="s">
        <v>113</v>
      </c>
      <c r="J33" t="s">
        <v>114</v>
      </c>
    </row>
    <row r="34" spans="2:10">
      <c r="F34" t="s">
        <v>115</v>
      </c>
    </row>
    <row r="35" spans="2:10">
      <c r="F35" t="s">
        <v>116</v>
      </c>
      <c r="J35" t="s">
        <v>117</v>
      </c>
    </row>
    <row r="36" spans="2:10">
      <c r="J36" t="s">
        <v>118</v>
      </c>
    </row>
    <row r="37" spans="2:10">
      <c r="J37" t="s">
        <v>119</v>
      </c>
    </row>
    <row r="39" spans="2:10">
      <c r="B39" t="s">
        <v>120</v>
      </c>
      <c r="E39" t="s">
        <v>121</v>
      </c>
    </row>
    <row r="40" spans="2:10">
      <c r="B40" t="s">
        <v>122</v>
      </c>
      <c r="E40" t="s">
        <v>123</v>
      </c>
    </row>
    <row r="41" spans="2:10">
      <c r="B41" t="s">
        <v>124</v>
      </c>
      <c r="E41" t="s">
        <v>125</v>
      </c>
      <c r="F41">
        <f>-960</f>
        <v>-960</v>
      </c>
    </row>
    <row r="42" spans="2:10">
      <c r="B42" t="s">
        <v>126</v>
      </c>
    </row>
    <row r="43" spans="2:10">
      <c r="B43" t="s">
        <v>127</v>
      </c>
      <c r="E43" t="s">
        <v>128</v>
      </c>
    </row>
    <row r="44" spans="2:10">
      <c r="B44" t="s">
        <v>129</v>
      </c>
      <c r="E44" t="s">
        <v>130</v>
      </c>
      <c r="F44">
        <f>2800/14</f>
        <v>200</v>
      </c>
    </row>
    <row r="46" spans="2:10">
      <c r="B46" t="s">
        <v>131</v>
      </c>
      <c r="E46" t="s">
        <v>132</v>
      </c>
    </row>
    <row r="47" spans="2:10">
      <c r="B47" t="s">
        <v>133</v>
      </c>
      <c r="C47">
        <v>480</v>
      </c>
      <c r="E47" t="s">
        <v>134</v>
      </c>
      <c r="F47">
        <v>200</v>
      </c>
    </row>
    <row r="48" spans="2:10">
      <c r="E48" t="s">
        <v>135</v>
      </c>
      <c r="F48">
        <v>480</v>
      </c>
    </row>
    <row r="51" spans="2:8">
      <c r="B51" t="s">
        <v>136</v>
      </c>
    </row>
    <row r="52" spans="2:8">
      <c r="B52" t="s">
        <v>137</v>
      </c>
    </row>
    <row r="53" spans="2:8">
      <c r="B53" t="s">
        <v>138</v>
      </c>
    </row>
    <row r="54" spans="2:8">
      <c r="B54" t="s">
        <v>139</v>
      </c>
    </row>
    <row r="55" spans="2:8">
      <c r="B55" t="s">
        <v>140</v>
      </c>
    </row>
    <row r="56" spans="2:8">
      <c r="B56" t="s">
        <v>141</v>
      </c>
    </row>
    <row r="57" spans="2:8">
      <c r="B57" t="s">
        <v>142</v>
      </c>
    </row>
    <row r="59" spans="2:8">
      <c r="B59" t="s">
        <v>143</v>
      </c>
      <c r="H59" t="s">
        <v>144</v>
      </c>
    </row>
    <row r="60" spans="2:8">
      <c r="B60" t="s">
        <v>145</v>
      </c>
      <c r="H60" t="s">
        <v>146</v>
      </c>
    </row>
    <row r="61" spans="2:8">
      <c r="B61" t="s">
        <v>147</v>
      </c>
      <c r="H61" t="s">
        <v>148</v>
      </c>
    </row>
    <row r="62" spans="2:8">
      <c r="B62" t="s">
        <v>149</v>
      </c>
      <c r="C62">
        <f>SQRT(10^2+7^2)</f>
        <v>12.206555615733702</v>
      </c>
    </row>
    <row r="63" spans="2:8">
      <c r="B63" t="s">
        <v>150</v>
      </c>
      <c r="D63" t="s">
        <v>151</v>
      </c>
    </row>
    <row r="64" spans="2:8">
      <c r="B64" t="s">
        <v>152</v>
      </c>
    </row>
    <row r="65" spans="2:3">
      <c r="B65" t="s">
        <v>153</v>
      </c>
    </row>
    <row r="66" spans="2:3">
      <c r="B66" t="s">
        <v>154</v>
      </c>
    </row>
    <row r="68" spans="2:3">
      <c r="B68" t="s">
        <v>155</v>
      </c>
    </row>
    <row r="69" spans="2:3">
      <c r="B69" t="s">
        <v>156</v>
      </c>
      <c r="C69" t="s">
        <v>157</v>
      </c>
    </row>
    <row r="70" spans="2:3">
      <c r="B70" t="s">
        <v>158</v>
      </c>
      <c r="C70" t="s">
        <v>159</v>
      </c>
    </row>
    <row r="71" spans="2:3">
      <c r="B71" t="s">
        <v>160</v>
      </c>
      <c r="C71" t="s">
        <v>161</v>
      </c>
    </row>
    <row r="73" spans="2:3">
      <c r="B73" t="s">
        <v>162</v>
      </c>
    </row>
    <row r="74" spans="2:3">
      <c r="B74" t="s">
        <v>163</v>
      </c>
    </row>
    <row r="75" spans="2:3">
      <c r="B75" t="s">
        <v>164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6"/>
  <sheetViews>
    <sheetView topLeftCell="A7" workbookViewId="0">
      <selection activeCell="E55" sqref="E55"/>
    </sheetView>
  </sheetViews>
  <sheetFormatPr defaultRowHeight="14.25"/>
  <sheetData>
    <row r="2" spans="13:19">
      <c r="M2" t="s">
        <v>165</v>
      </c>
    </row>
    <row r="3" spans="13:19">
      <c r="M3" t="s">
        <v>166</v>
      </c>
    </row>
    <row r="4" spans="13:19">
      <c r="M4" t="s">
        <v>167</v>
      </c>
    </row>
    <row r="5" spans="13:19">
      <c r="M5" t="s">
        <v>168</v>
      </c>
    </row>
    <row r="7" spans="13:19">
      <c r="M7" t="s">
        <v>169</v>
      </c>
      <c r="P7" t="s">
        <v>170</v>
      </c>
    </row>
    <row r="8" spans="13:19">
      <c r="M8" t="s">
        <v>171</v>
      </c>
    </row>
    <row r="9" spans="13:19">
      <c r="M9" t="s">
        <v>172</v>
      </c>
    </row>
    <row r="10" spans="13:19">
      <c r="M10" t="s">
        <v>173</v>
      </c>
      <c r="P10" t="s">
        <v>174</v>
      </c>
    </row>
    <row r="11" spans="13:19">
      <c r="P11" t="s">
        <v>175</v>
      </c>
    </row>
    <row r="12" spans="13:19">
      <c r="P12" t="s">
        <v>176</v>
      </c>
    </row>
    <row r="13" spans="13:19">
      <c r="P13" t="s">
        <v>177</v>
      </c>
    </row>
    <row r="15" spans="13:19">
      <c r="S15" t="s">
        <v>178</v>
      </c>
    </row>
    <row r="17" spans="2:23">
      <c r="T17" t="s">
        <v>158</v>
      </c>
      <c r="U17">
        <f>300*SIN(RADIANS(5))</f>
        <v>26.146722824297449</v>
      </c>
      <c r="V17" t="s">
        <v>179</v>
      </c>
      <c r="W17" s="22">
        <f>U17/300</f>
        <v>8.7155742747658166E-2</v>
      </c>
    </row>
    <row r="18" spans="2:23">
      <c r="T18" t="s">
        <v>180</v>
      </c>
    </row>
    <row r="19" spans="2:23">
      <c r="T19" t="s">
        <v>181</v>
      </c>
    </row>
    <row r="20" spans="2:23">
      <c r="T20" t="s">
        <v>182</v>
      </c>
    </row>
    <row r="21" spans="2:23">
      <c r="T21" t="s">
        <v>183</v>
      </c>
    </row>
    <row r="23" spans="2:23">
      <c r="B23" t="s">
        <v>184</v>
      </c>
      <c r="H23" t="s">
        <v>185</v>
      </c>
    </row>
    <row r="24" spans="2:23">
      <c r="B24" t="s">
        <v>186</v>
      </c>
      <c r="E24" t="s">
        <v>111</v>
      </c>
      <c r="H24" t="s">
        <v>187</v>
      </c>
      <c r="I24">
        <f>0.3</f>
        <v>0.3</v>
      </c>
      <c r="J24" t="s">
        <v>188</v>
      </c>
      <c r="K24" t="s">
        <v>189</v>
      </c>
      <c r="L24">
        <f>0.45</f>
        <v>0.45</v>
      </c>
      <c r="M24" t="s">
        <v>188</v>
      </c>
    </row>
    <row r="25" spans="2:23">
      <c r="B25" t="s">
        <v>96</v>
      </c>
      <c r="E25" t="s">
        <v>101</v>
      </c>
      <c r="H25" t="s">
        <v>190</v>
      </c>
    </row>
    <row r="26" spans="2:23">
      <c r="B26" t="s">
        <v>191</v>
      </c>
      <c r="E26" t="s">
        <v>192</v>
      </c>
      <c r="H26" t="s">
        <v>193</v>
      </c>
    </row>
    <row r="27" spans="2:23">
      <c r="B27" t="s">
        <v>194</v>
      </c>
      <c r="H27" t="s">
        <v>195</v>
      </c>
    </row>
    <row r="28" spans="2:23">
      <c r="B28" t="s">
        <v>196</v>
      </c>
    </row>
    <row r="29" spans="2:23">
      <c r="H29" t="s">
        <v>197</v>
      </c>
    </row>
    <row r="30" spans="2:23">
      <c r="B30" t="s">
        <v>198</v>
      </c>
      <c r="E30" t="s">
        <v>111</v>
      </c>
      <c r="H30" t="s">
        <v>199</v>
      </c>
    </row>
    <row r="31" spans="2:23">
      <c r="B31" t="s">
        <v>104</v>
      </c>
      <c r="E31" t="s">
        <v>200</v>
      </c>
      <c r="H31" t="s">
        <v>201</v>
      </c>
    </row>
    <row r="32" spans="2:23">
      <c r="B32" t="s">
        <v>202</v>
      </c>
      <c r="E32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1"/>
  <sheetViews>
    <sheetView topLeftCell="A208" workbookViewId="0">
      <selection activeCell="J220" sqref="J220"/>
    </sheetView>
  </sheetViews>
  <sheetFormatPr defaultRowHeight="14.25"/>
  <sheetData>
    <row r="3" spans="2:10">
      <c r="B3" t="s">
        <v>207</v>
      </c>
    </row>
    <row r="4" spans="2:10">
      <c r="B4" s="19" t="s">
        <v>208</v>
      </c>
    </row>
    <row r="5" spans="2:10">
      <c r="B5" t="s">
        <v>209</v>
      </c>
    </row>
    <row r="6" spans="2:10">
      <c r="B6" s="25" t="e" vm="1">
        <v>#VALUE!</v>
      </c>
      <c r="C6" s="25"/>
      <c r="D6" s="25"/>
      <c r="E6" s="25"/>
      <c r="F6" s="25"/>
      <c r="G6" s="25"/>
      <c r="H6" s="25"/>
      <c r="J6" t="s">
        <v>210</v>
      </c>
    </row>
    <row r="7" spans="2:10">
      <c r="B7" s="25"/>
      <c r="C7" s="25"/>
      <c r="D7" s="25"/>
      <c r="E7" s="25"/>
      <c r="F7" s="25"/>
      <c r="G7" s="25"/>
      <c r="H7" s="25"/>
      <c r="J7" s="19" t="s">
        <v>211</v>
      </c>
    </row>
    <row r="8" spans="2:10">
      <c r="B8" s="25"/>
      <c r="C8" s="25"/>
      <c r="D8" s="25"/>
      <c r="E8" s="25"/>
      <c r="F8" s="25"/>
      <c r="G8" s="25"/>
      <c r="H8" s="25"/>
      <c r="J8" t="s">
        <v>212</v>
      </c>
    </row>
    <row r="9" spans="2:10">
      <c r="B9" s="25"/>
      <c r="C9" s="25"/>
      <c r="D9" s="25"/>
      <c r="E9" s="25"/>
      <c r="F9" s="25"/>
      <c r="G9" s="25"/>
      <c r="H9" s="25"/>
      <c r="J9" s="19" t="s">
        <v>213</v>
      </c>
    </row>
    <row r="10" spans="2:10">
      <c r="B10" s="25"/>
      <c r="C10" s="25"/>
      <c r="D10" s="25"/>
      <c r="E10" s="25"/>
      <c r="F10" s="25"/>
      <c r="G10" s="25"/>
      <c r="H10" s="25"/>
    </row>
    <row r="11" spans="2:10">
      <c r="B11" s="25"/>
      <c r="C11" s="25"/>
      <c r="D11" s="25"/>
      <c r="E11" s="25"/>
      <c r="F11" s="25"/>
      <c r="G11" s="25"/>
      <c r="H11" s="25"/>
    </row>
    <row r="12" spans="2:10">
      <c r="B12" s="25"/>
      <c r="C12" s="25"/>
      <c r="D12" s="25"/>
      <c r="E12" s="25"/>
      <c r="F12" s="25"/>
      <c r="G12" s="25"/>
      <c r="H12" s="25"/>
    </row>
    <row r="13" spans="2:10">
      <c r="B13" s="25"/>
      <c r="C13" s="25"/>
      <c r="D13" s="25"/>
      <c r="E13" s="25"/>
      <c r="F13" s="25"/>
      <c r="G13" s="25"/>
      <c r="H13" s="25"/>
      <c r="J13" t="s">
        <v>214</v>
      </c>
    </row>
    <row r="14" spans="2:10">
      <c r="B14" s="25"/>
      <c r="C14" s="25"/>
      <c r="D14" s="25"/>
      <c r="E14" s="25"/>
      <c r="F14" s="25"/>
      <c r="G14" s="25"/>
      <c r="H14" s="25"/>
    </row>
    <row r="15" spans="2:10">
      <c r="B15" s="25"/>
      <c r="C15" s="25"/>
      <c r="D15" s="25"/>
      <c r="E15" s="25"/>
      <c r="F15" s="25"/>
      <c r="G15" s="25"/>
      <c r="H15" s="25"/>
    </row>
    <row r="16" spans="2:10">
      <c r="B16" s="25"/>
      <c r="C16" s="25"/>
      <c r="D16" s="25"/>
      <c r="E16" s="25"/>
      <c r="F16" s="25"/>
      <c r="G16" s="25"/>
      <c r="H16" s="25"/>
    </row>
    <row r="17" spans="2:10">
      <c r="B17" s="25"/>
      <c r="C17" s="25"/>
      <c r="D17" s="25"/>
      <c r="E17" s="25"/>
      <c r="F17" s="25"/>
      <c r="G17" s="25"/>
      <c r="H17" s="25"/>
      <c r="J17" t="s">
        <v>215</v>
      </c>
    </row>
    <row r="18" spans="2:10">
      <c r="B18" s="25"/>
      <c r="C18" s="25"/>
      <c r="D18" s="25"/>
      <c r="E18" s="25"/>
      <c r="F18" s="25"/>
      <c r="G18" s="25"/>
      <c r="H18" s="25"/>
    </row>
    <row r="19" spans="2:10">
      <c r="B19" s="25"/>
      <c r="C19" s="25"/>
      <c r="D19" s="25"/>
      <c r="E19" s="25"/>
      <c r="F19" s="25"/>
      <c r="G19" s="25"/>
      <c r="H19" s="25"/>
    </row>
    <row r="20" spans="2:10">
      <c r="B20" s="25"/>
      <c r="C20" s="25"/>
      <c r="D20" s="25"/>
      <c r="E20" s="25"/>
      <c r="F20" s="25"/>
      <c r="G20" s="25"/>
      <c r="H20" s="25"/>
    </row>
    <row r="21" spans="2:10">
      <c r="B21" s="25"/>
      <c r="C21" s="25"/>
      <c r="D21" s="25"/>
      <c r="E21" s="25"/>
      <c r="F21" s="25"/>
      <c r="G21" s="25"/>
      <c r="H21" s="25"/>
    </row>
    <row r="22" spans="2:10">
      <c r="B22" s="25"/>
      <c r="C22" s="25"/>
      <c r="D22" s="25"/>
      <c r="E22" s="25"/>
      <c r="F22" s="25"/>
      <c r="G22" s="25"/>
      <c r="H22" s="25"/>
    </row>
    <row r="23" spans="2:10">
      <c r="B23" s="25"/>
      <c r="C23" s="25"/>
      <c r="D23" s="25"/>
      <c r="E23" s="25"/>
      <c r="F23" s="25"/>
      <c r="G23" s="25"/>
      <c r="H23" s="25"/>
    </row>
    <row r="24" spans="2:10">
      <c r="B24" s="25"/>
      <c r="C24" s="25"/>
      <c r="D24" s="25"/>
      <c r="E24" s="25"/>
      <c r="F24" s="25"/>
      <c r="G24" s="25"/>
      <c r="H24" s="25"/>
    </row>
    <row r="25" spans="2:10">
      <c r="B25" s="25"/>
      <c r="C25" s="25"/>
      <c r="D25" s="25"/>
      <c r="E25" s="25"/>
      <c r="F25" s="25"/>
      <c r="G25" s="25"/>
      <c r="H25" s="25"/>
    </row>
    <row r="26" spans="2:10">
      <c r="B26" s="25"/>
      <c r="C26" s="25"/>
      <c r="D26" s="25"/>
      <c r="E26" s="25"/>
      <c r="F26" s="25"/>
      <c r="G26" s="25"/>
      <c r="H26" s="25"/>
    </row>
    <row r="27" spans="2:10">
      <c r="B27" s="25"/>
      <c r="C27" s="25"/>
      <c r="D27" s="25"/>
      <c r="E27" s="25"/>
      <c r="F27" s="25"/>
      <c r="G27" s="25"/>
      <c r="H27" s="25"/>
    </row>
    <row r="28" spans="2:10">
      <c r="B28" s="25"/>
      <c r="C28" s="25"/>
      <c r="D28" s="25"/>
      <c r="E28" s="25"/>
      <c r="F28" s="25"/>
      <c r="G28" s="25"/>
      <c r="H28" s="25"/>
    </row>
    <row r="29" spans="2:10">
      <c r="B29" s="25"/>
      <c r="C29" s="25"/>
      <c r="D29" s="25"/>
      <c r="E29" s="25"/>
      <c r="F29" s="25"/>
      <c r="G29" s="25"/>
      <c r="H29" s="25"/>
    </row>
    <row r="30" spans="2:10">
      <c r="B30" s="25"/>
      <c r="C30" s="25"/>
      <c r="D30" s="25"/>
      <c r="E30" s="25"/>
      <c r="F30" s="25"/>
      <c r="G30" s="25"/>
      <c r="H30" s="25"/>
    </row>
    <row r="31" spans="2:10">
      <c r="B31" s="25"/>
      <c r="C31" s="25"/>
      <c r="D31" s="25"/>
      <c r="E31" s="25"/>
      <c r="F31" s="25"/>
      <c r="G31" s="25"/>
      <c r="H31" s="25"/>
    </row>
    <row r="32" spans="2:10">
      <c r="B32" s="25"/>
      <c r="C32" s="25"/>
      <c r="D32" s="25"/>
      <c r="E32" s="25"/>
      <c r="F32" s="25"/>
      <c r="G32" s="25"/>
      <c r="H32" s="25"/>
    </row>
    <row r="33" spans="2:8">
      <c r="B33" s="25"/>
      <c r="C33" s="25"/>
      <c r="D33" s="25"/>
      <c r="E33" s="25"/>
      <c r="F33" s="25"/>
      <c r="G33" s="25"/>
      <c r="H33" s="25"/>
    </row>
    <row r="34" spans="2:8">
      <c r="B34" s="25"/>
      <c r="C34" s="25"/>
      <c r="D34" s="25"/>
      <c r="E34" s="25"/>
      <c r="F34" s="25"/>
      <c r="G34" s="25"/>
      <c r="H34" s="25"/>
    </row>
    <row r="35" spans="2:8">
      <c r="B35" s="25"/>
      <c r="C35" s="25"/>
      <c r="D35" s="25"/>
      <c r="E35" s="25"/>
      <c r="F35" s="25"/>
      <c r="G35" s="25"/>
      <c r="H35" s="25"/>
    </row>
    <row r="36" spans="2:8">
      <c r="B36" s="25"/>
      <c r="C36" s="25"/>
      <c r="D36" s="25"/>
      <c r="E36" s="25"/>
      <c r="F36" s="25"/>
      <c r="G36" s="25"/>
      <c r="H36" s="25"/>
    </row>
    <row r="37" spans="2:8">
      <c r="B37" s="25"/>
      <c r="C37" s="25"/>
      <c r="D37" s="25"/>
      <c r="E37" s="25"/>
      <c r="F37" s="25"/>
      <c r="G37" s="25"/>
      <c r="H37" s="25"/>
    </row>
    <row r="38" spans="2:8">
      <c r="B38" s="25"/>
      <c r="C38" s="25"/>
      <c r="D38" s="25"/>
      <c r="E38" s="25"/>
      <c r="F38" s="25"/>
      <c r="G38" s="25"/>
      <c r="H38" s="25"/>
    </row>
    <row r="39" spans="2:8">
      <c r="B39" s="25"/>
      <c r="C39" s="25"/>
      <c r="D39" s="25"/>
      <c r="E39" s="25"/>
      <c r="F39" s="25"/>
      <c r="G39" s="25"/>
      <c r="H39" s="25"/>
    </row>
    <row r="40" spans="2:8">
      <c r="B40" s="25"/>
      <c r="C40" s="25"/>
      <c r="D40" s="25"/>
      <c r="E40" s="25"/>
      <c r="F40" s="25"/>
      <c r="G40" s="25"/>
      <c r="H40" s="25"/>
    </row>
    <row r="41" spans="2:8">
      <c r="B41" s="25"/>
      <c r="C41" s="25"/>
      <c r="D41" s="25"/>
      <c r="E41" s="25"/>
      <c r="F41" s="25"/>
      <c r="G41" s="25"/>
      <c r="H41" s="25"/>
    </row>
    <row r="42" spans="2:8">
      <c r="B42" s="25"/>
      <c r="C42" s="25"/>
      <c r="D42" s="25"/>
      <c r="E42" s="25"/>
      <c r="F42" s="25"/>
      <c r="G42" s="25"/>
      <c r="H42" s="25"/>
    </row>
    <row r="43" spans="2:8">
      <c r="B43" s="25"/>
      <c r="C43" s="25"/>
      <c r="D43" s="25"/>
      <c r="E43" s="25"/>
      <c r="F43" s="25"/>
      <c r="G43" s="25"/>
      <c r="H43" s="25"/>
    </row>
    <row r="44" spans="2:8">
      <c r="B44" s="25"/>
      <c r="C44" s="25"/>
      <c r="D44" s="25"/>
      <c r="E44" s="25"/>
      <c r="F44" s="25"/>
      <c r="G44" s="25"/>
      <c r="H44" s="25"/>
    </row>
    <row r="45" spans="2:8">
      <c r="B45" s="25"/>
      <c r="C45" s="25"/>
      <c r="D45" s="25"/>
      <c r="E45" s="25"/>
      <c r="F45" s="25"/>
      <c r="G45" s="25"/>
      <c r="H45" s="25"/>
    </row>
    <row r="46" spans="2:8">
      <c r="B46" s="25"/>
      <c r="C46" s="25"/>
      <c r="D46" s="25"/>
      <c r="E46" s="25"/>
      <c r="F46" s="25"/>
      <c r="G46" s="25"/>
      <c r="H46" s="25"/>
    </row>
    <row r="47" spans="2:8">
      <c r="B47" s="25"/>
      <c r="C47" s="25"/>
      <c r="D47" s="25"/>
      <c r="E47" s="25"/>
      <c r="F47" s="25"/>
      <c r="G47" s="25"/>
      <c r="H47" s="25"/>
    </row>
    <row r="48" spans="2:8">
      <c r="B48" s="25"/>
      <c r="C48" s="25"/>
      <c r="D48" s="25"/>
      <c r="E48" s="25"/>
      <c r="F48" s="25"/>
      <c r="G48" s="25"/>
      <c r="H48" s="25"/>
    </row>
    <row r="49" spans="2:8">
      <c r="B49" s="25"/>
      <c r="C49" s="25"/>
      <c r="D49" s="25"/>
      <c r="E49" s="25"/>
      <c r="F49" s="25"/>
      <c r="G49" s="25"/>
      <c r="H49" s="25"/>
    </row>
    <row r="50" spans="2:8">
      <c r="B50" s="25"/>
      <c r="C50" s="25"/>
      <c r="D50" s="25"/>
      <c r="E50" s="25"/>
      <c r="F50" s="25"/>
      <c r="G50" s="25"/>
      <c r="H50" s="25"/>
    </row>
    <row r="51" spans="2:8">
      <c r="B51" s="25"/>
      <c r="C51" s="25"/>
      <c r="D51" s="25"/>
      <c r="E51" s="25"/>
      <c r="F51" s="25"/>
      <c r="G51" s="25"/>
      <c r="H51" s="25"/>
    </row>
    <row r="52" spans="2:8">
      <c r="B52" s="25"/>
      <c r="C52" s="25"/>
      <c r="D52" s="25"/>
      <c r="E52" s="25"/>
      <c r="F52" s="25"/>
      <c r="G52" s="25"/>
      <c r="H52" s="25"/>
    </row>
    <row r="53" spans="2:8">
      <c r="B53" s="25"/>
      <c r="C53" s="25"/>
      <c r="D53" s="25"/>
      <c r="E53" s="25"/>
      <c r="F53" s="25"/>
      <c r="G53" s="25"/>
      <c r="H53" s="25"/>
    </row>
    <row r="54" spans="2:8">
      <c r="B54" s="25"/>
      <c r="C54" s="25"/>
      <c r="D54" s="25"/>
      <c r="E54" s="25"/>
      <c r="F54" s="25"/>
      <c r="G54" s="25"/>
      <c r="H54" s="25"/>
    </row>
    <row r="55" spans="2:8">
      <c r="B55" s="25"/>
      <c r="C55" s="25"/>
      <c r="D55" s="25"/>
      <c r="E55" s="25"/>
      <c r="F55" s="25"/>
      <c r="G55" s="25"/>
      <c r="H55" s="25"/>
    </row>
    <row r="56" spans="2:8">
      <c r="B56" s="25"/>
      <c r="C56" s="25"/>
      <c r="D56" s="25"/>
      <c r="E56" s="25"/>
      <c r="F56" s="25"/>
      <c r="G56" s="25"/>
      <c r="H56" s="25"/>
    </row>
    <row r="57" spans="2:8">
      <c r="B57" s="25"/>
      <c r="C57" s="25"/>
      <c r="D57" s="25"/>
      <c r="E57" s="25"/>
      <c r="F57" s="25"/>
      <c r="G57" s="25"/>
      <c r="H57" s="25"/>
    </row>
    <row r="58" spans="2:8">
      <c r="B58" s="25"/>
      <c r="C58" s="25"/>
      <c r="D58" s="25"/>
      <c r="E58" s="25"/>
      <c r="F58" s="25"/>
      <c r="G58" s="25"/>
      <c r="H58" s="25"/>
    </row>
    <row r="59" spans="2:8">
      <c r="B59" s="25"/>
      <c r="C59" s="25"/>
      <c r="D59" s="25"/>
      <c r="E59" s="25"/>
      <c r="F59" s="25"/>
      <c r="G59" s="25"/>
      <c r="H59" s="25"/>
    </row>
    <row r="60" spans="2:8">
      <c r="B60" s="25"/>
      <c r="C60" s="25"/>
      <c r="D60" s="25"/>
      <c r="E60" s="25"/>
      <c r="F60" s="25"/>
      <c r="G60" s="25"/>
      <c r="H60" s="25"/>
    </row>
    <row r="61" spans="2:8">
      <c r="B61" s="25"/>
      <c r="C61" s="25"/>
      <c r="D61" s="25"/>
      <c r="E61" s="25"/>
      <c r="F61" s="25"/>
      <c r="G61" s="25"/>
      <c r="H61" s="25"/>
    </row>
    <row r="62" spans="2:8">
      <c r="B62" s="25"/>
      <c r="C62" s="25"/>
      <c r="D62" s="25"/>
      <c r="E62" s="25"/>
      <c r="F62" s="25"/>
      <c r="G62" s="25"/>
      <c r="H62" s="25"/>
    </row>
    <row r="63" spans="2:8">
      <c r="B63" s="25"/>
      <c r="C63" s="25"/>
      <c r="D63" s="25"/>
      <c r="E63" s="25"/>
      <c r="F63" s="25"/>
      <c r="G63" s="25"/>
      <c r="H63" s="25"/>
    </row>
    <row r="64" spans="2:8">
      <c r="B64" s="25"/>
      <c r="C64" s="25"/>
      <c r="D64" s="25"/>
      <c r="E64" s="25"/>
      <c r="F64" s="25"/>
      <c r="G64" s="25"/>
      <c r="H64" s="25"/>
    </row>
    <row r="65" spans="2:8">
      <c r="B65" s="25"/>
      <c r="C65" s="25"/>
      <c r="D65" s="25"/>
      <c r="E65" s="25"/>
      <c r="F65" s="25"/>
      <c r="G65" s="25"/>
      <c r="H65" s="25"/>
    </row>
    <row r="66" spans="2:8">
      <c r="B66" s="25"/>
      <c r="C66" s="25"/>
      <c r="D66" s="25"/>
      <c r="E66" s="25"/>
      <c r="F66" s="25"/>
      <c r="G66" s="25"/>
      <c r="H66" s="25"/>
    </row>
    <row r="67" spans="2:8">
      <c r="B67" s="25"/>
      <c r="C67" s="25"/>
      <c r="D67" s="25"/>
      <c r="E67" s="25"/>
      <c r="F67" s="25"/>
      <c r="G67" s="25"/>
      <c r="H67" s="25"/>
    </row>
    <row r="68" spans="2:8">
      <c r="B68" s="25"/>
      <c r="C68" s="25"/>
      <c r="D68" s="25"/>
      <c r="E68" s="25"/>
      <c r="F68" s="25"/>
      <c r="G68" s="25"/>
      <c r="H68" s="25"/>
    </row>
    <row r="69" spans="2:8">
      <c r="B69" s="25"/>
      <c r="C69" s="25"/>
      <c r="D69" s="25"/>
      <c r="E69" s="25"/>
      <c r="F69" s="25"/>
      <c r="G69" s="25"/>
      <c r="H69" s="25"/>
    </row>
    <row r="70" spans="2:8">
      <c r="B70" s="25"/>
      <c r="C70" s="25"/>
      <c r="D70" s="25"/>
      <c r="E70" s="25"/>
      <c r="F70" s="25"/>
      <c r="G70" s="25"/>
      <c r="H70" s="25"/>
    </row>
    <row r="71" spans="2:8">
      <c r="B71" s="25"/>
      <c r="C71" s="25"/>
      <c r="D71" s="25"/>
      <c r="E71" s="25"/>
      <c r="F71" s="25"/>
      <c r="G71" s="25"/>
      <c r="H71" s="25"/>
    </row>
    <row r="72" spans="2:8">
      <c r="B72" s="25"/>
      <c r="C72" s="25"/>
      <c r="D72" s="25"/>
      <c r="E72" s="25"/>
      <c r="F72" s="25"/>
      <c r="G72" s="25"/>
      <c r="H72" s="25"/>
    </row>
    <row r="73" spans="2:8">
      <c r="B73" s="25"/>
      <c r="C73" s="25"/>
      <c r="D73" s="25"/>
      <c r="E73" s="25"/>
      <c r="F73" s="25"/>
      <c r="G73" s="25"/>
      <c r="H73" s="25"/>
    </row>
    <row r="74" spans="2:8">
      <c r="B74" s="25"/>
      <c r="C74" s="25"/>
      <c r="D74" s="25"/>
      <c r="E74" s="25"/>
      <c r="F74" s="25"/>
      <c r="G74" s="25"/>
      <c r="H74" s="25"/>
    </row>
    <row r="75" spans="2:8">
      <c r="B75" s="25"/>
      <c r="C75" s="25"/>
      <c r="D75" s="25"/>
      <c r="E75" s="25"/>
      <c r="F75" s="25"/>
      <c r="G75" s="25"/>
      <c r="H75" s="25"/>
    </row>
    <row r="76" spans="2:8">
      <c r="B76" s="25"/>
      <c r="C76" s="25"/>
      <c r="D76" s="25"/>
      <c r="E76" s="25"/>
      <c r="F76" s="25"/>
      <c r="G76" s="25"/>
      <c r="H76" s="25"/>
    </row>
    <row r="77" spans="2:8">
      <c r="B77" s="25"/>
      <c r="C77" s="25"/>
      <c r="D77" s="25"/>
      <c r="E77" s="25"/>
      <c r="F77" s="25"/>
      <c r="G77" s="25"/>
      <c r="H77" s="25"/>
    </row>
    <row r="78" spans="2:8">
      <c r="B78" s="25"/>
      <c r="C78" s="25"/>
      <c r="D78" s="25"/>
      <c r="E78" s="25"/>
      <c r="F78" s="25"/>
      <c r="G78" s="25"/>
      <c r="H78" s="25"/>
    </row>
    <row r="79" spans="2:8">
      <c r="B79" s="25"/>
      <c r="C79" s="25"/>
      <c r="D79" s="25"/>
      <c r="E79" s="25"/>
      <c r="F79" s="25"/>
      <c r="G79" s="25"/>
      <c r="H79" s="25"/>
    </row>
    <row r="80" spans="2:8">
      <c r="B80" s="25"/>
      <c r="C80" s="25"/>
      <c r="D80" s="25"/>
      <c r="E80" s="25"/>
      <c r="F80" s="25"/>
      <c r="G80" s="25"/>
      <c r="H80" s="25"/>
    </row>
    <row r="81" spans="2:8">
      <c r="B81" s="25"/>
      <c r="C81" s="25"/>
      <c r="D81" s="25"/>
      <c r="E81" s="25"/>
      <c r="F81" s="25"/>
      <c r="G81" s="25"/>
      <c r="H81" s="25"/>
    </row>
    <row r="82" spans="2:8">
      <c r="B82" s="25"/>
      <c r="C82" s="25"/>
      <c r="D82" s="25"/>
      <c r="E82" s="25"/>
      <c r="F82" s="25"/>
      <c r="G82" s="25"/>
      <c r="H82" s="25"/>
    </row>
    <row r="83" spans="2:8">
      <c r="B83" s="25"/>
      <c r="C83" s="25"/>
      <c r="D83" s="25"/>
      <c r="E83" s="25"/>
      <c r="F83" s="25"/>
      <c r="G83" s="25"/>
      <c r="H83" s="25"/>
    </row>
    <row r="84" spans="2:8">
      <c r="B84" s="25"/>
      <c r="C84" s="25"/>
      <c r="D84" s="25"/>
      <c r="E84" s="25"/>
      <c r="F84" s="25"/>
      <c r="G84" s="25"/>
      <c r="H84" s="25"/>
    </row>
    <row r="85" spans="2:8">
      <c r="B85" s="25"/>
      <c r="C85" s="25"/>
      <c r="D85" s="25"/>
      <c r="E85" s="25"/>
      <c r="F85" s="25"/>
      <c r="G85" s="25"/>
      <c r="H85" s="25"/>
    </row>
    <row r="86" spans="2:8">
      <c r="B86" s="25"/>
      <c r="C86" s="25"/>
      <c r="D86" s="25"/>
      <c r="E86" s="25"/>
      <c r="F86" s="25"/>
      <c r="G86" s="25"/>
      <c r="H86" s="25"/>
    </row>
    <row r="87" spans="2:8">
      <c r="B87" s="25"/>
      <c r="C87" s="25"/>
      <c r="D87" s="25"/>
      <c r="E87" s="25"/>
      <c r="F87" s="25"/>
      <c r="G87" s="25"/>
      <c r="H87" s="25"/>
    </row>
    <row r="88" spans="2:8">
      <c r="B88" s="25"/>
      <c r="C88" s="25"/>
      <c r="D88" s="25"/>
      <c r="E88" s="25"/>
      <c r="F88" s="25"/>
      <c r="G88" s="25"/>
      <c r="H88" s="25"/>
    </row>
    <row r="89" spans="2:8">
      <c r="B89" s="25"/>
      <c r="C89" s="25"/>
      <c r="D89" s="25"/>
      <c r="E89" s="25"/>
      <c r="F89" s="25"/>
      <c r="G89" s="25"/>
      <c r="H89" s="25"/>
    </row>
    <row r="90" spans="2:8">
      <c r="B90" s="25"/>
      <c r="C90" s="25"/>
      <c r="D90" s="25"/>
      <c r="E90" s="25"/>
      <c r="F90" s="25"/>
      <c r="G90" s="25"/>
      <c r="H90" s="25"/>
    </row>
    <row r="91" spans="2:8">
      <c r="B91" s="25"/>
      <c r="C91" s="25"/>
      <c r="D91" s="25"/>
      <c r="E91" s="25"/>
      <c r="F91" s="25"/>
      <c r="G91" s="25"/>
      <c r="H91" s="25"/>
    </row>
    <row r="92" spans="2:8">
      <c r="B92" s="25"/>
      <c r="C92" s="25"/>
      <c r="D92" s="25"/>
      <c r="E92" s="25"/>
      <c r="F92" s="25"/>
      <c r="G92" s="25"/>
      <c r="H92" s="25"/>
    </row>
    <row r="93" spans="2:8">
      <c r="B93" s="25"/>
      <c r="C93" s="25"/>
      <c r="D93" s="25"/>
      <c r="E93" s="25"/>
      <c r="F93" s="25"/>
      <c r="G93" s="25"/>
      <c r="H93" s="25"/>
    </row>
    <row r="94" spans="2:8">
      <c r="B94" s="25"/>
      <c r="C94" s="25"/>
      <c r="D94" s="25"/>
      <c r="E94" s="25"/>
      <c r="F94" s="25"/>
      <c r="G94" s="25"/>
      <c r="H94" s="25"/>
    </row>
    <row r="95" spans="2:8">
      <c r="B95" s="25"/>
      <c r="C95" s="25"/>
      <c r="D95" s="25"/>
      <c r="E95" s="25"/>
      <c r="F95" s="25"/>
      <c r="G95" s="25"/>
      <c r="H95" s="25"/>
    </row>
    <row r="96" spans="2:8">
      <c r="B96" s="25"/>
      <c r="C96" s="25"/>
      <c r="D96" s="25"/>
      <c r="E96" s="25"/>
      <c r="F96" s="25"/>
      <c r="G96" s="25"/>
      <c r="H96" s="25"/>
    </row>
    <row r="97" spans="2:8">
      <c r="B97" s="25"/>
      <c r="C97" s="25"/>
      <c r="D97" s="25"/>
      <c r="E97" s="25"/>
      <c r="F97" s="25"/>
      <c r="G97" s="25"/>
      <c r="H97" s="25"/>
    </row>
    <row r="98" spans="2:8">
      <c r="B98" s="25"/>
      <c r="C98" s="25"/>
      <c r="D98" s="25"/>
      <c r="E98" s="25"/>
      <c r="F98" s="25"/>
      <c r="G98" s="25"/>
      <c r="H98" s="25"/>
    </row>
    <row r="99" spans="2:8">
      <c r="B99" s="25"/>
      <c r="C99" s="25"/>
      <c r="D99" s="25"/>
      <c r="E99" s="25"/>
      <c r="F99" s="25"/>
      <c r="G99" s="25"/>
      <c r="H99" s="25"/>
    </row>
    <row r="100" spans="2:8">
      <c r="B100" s="25"/>
      <c r="C100" s="25"/>
      <c r="D100" s="25"/>
      <c r="E100" s="25"/>
      <c r="F100" s="25"/>
      <c r="G100" s="25"/>
      <c r="H100" s="25"/>
    </row>
    <row r="101" spans="2:8">
      <c r="B101" s="25"/>
      <c r="C101" s="25"/>
      <c r="D101" s="25"/>
      <c r="E101" s="25"/>
      <c r="F101" s="25"/>
      <c r="G101" s="25"/>
      <c r="H101" s="25"/>
    </row>
    <row r="102" spans="2:8">
      <c r="B102" s="25"/>
      <c r="C102" s="25"/>
      <c r="D102" s="25"/>
      <c r="E102" s="25"/>
      <c r="F102" s="25"/>
      <c r="G102" s="25"/>
      <c r="H102" s="25"/>
    </row>
    <row r="103" spans="2:8">
      <c r="B103" s="25"/>
      <c r="C103" s="25"/>
      <c r="D103" s="25"/>
      <c r="E103" s="25"/>
      <c r="F103" s="25"/>
      <c r="G103" s="25"/>
      <c r="H103" s="25"/>
    </row>
    <row r="104" spans="2:8">
      <c r="B104" s="25"/>
      <c r="C104" s="25"/>
      <c r="D104" s="25"/>
      <c r="E104" s="25"/>
      <c r="F104" s="25"/>
      <c r="G104" s="25"/>
      <c r="H104" s="25"/>
    </row>
    <row r="105" spans="2:8">
      <c r="B105" s="25"/>
      <c r="C105" s="25"/>
      <c r="D105" s="25"/>
      <c r="E105" s="25"/>
      <c r="F105" s="25"/>
      <c r="G105" s="25"/>
      <c r="H105" s="25"/>
    </row>
    <row r="106" spans="2:8">
      <c r="B106" s="25"/>
      <c r="C106" s="25"/>
      <c r="D106" s="25"/>
      <c r="E106" s="25"/>
      <c r="F106" s="25"/>
      <c r="G106" s="25"/>
      <c r="H106" s="25"/>
    </row>
    <row r="107" spans="2:8">
      <c r="B107" s="25"/>
      <c r="C107" s="25"/>
      <c r="D107" s="25"/>
      <c r="E107" s="25"/>
      <c r="F107" s="25"/>
      <c r="G107" s="25"/>
      <c r="H107" s="25"/>
    </row>
    <row r="108" spans="2:8">
      <c r="B108" s="25"/>
      <c r="C108" s="25"/>
      <c r="D108" s="25"/>
      <c r="E108" s="25"/>
      <c r="F108" s="25"/>
      <c r="G108" s="25"/>
      <c r="H108" s="25"/>
    </row>
    <row r="109" spans="2:8">
      <c r="B109" s="25"/>
      <c r="C109" s="25"/>
      <c r="D109" s="25"/>
      <c r="E109" s="25"/>
      <c r="F109" s="25"/>
      <c r="G109" s="25"/>
      <c r="H109" s="25"/>
    </row>
    <row r="110" spans="2:8">
      <c r="B110" s="25"/>
      <c r="C110" s="25"/>
      <c r="D110" s="25"/>
      <c r="E110" s="25"/>
      <c r="F110" s="25"/>
      <c r="G110" s="25"/>
      <c r="H110" s="25"/>
    </row>
    <row r="111" spans="2:8">
      <c r="B111" s="25"/>
      <c r="C111" s="25"/>
      <c r="D111" s="25"/>
      <c r="E111" s="25"/>
      <c r="F111" s="25"/>
      <c r="G111" s="25"/>
      <c r="H111" s="25"/>
    </row>
    <row r="112" spans="2:8">
      <c r="B112" s="25"/>
      <c r="C112" s="25"/>
      <c r="D112" s="25"/>
      <c r="E112" s="25"/>
      <c r="F112" s="25"/>
      <c r="G112" s="25"/>
      <c r="H112" s="25"/>
    </row>
    <row r="113" spans="2:8">
      <c r="B113" s="25"/>
      <c r="C113" s="25"/>
      <c r="D113" s="25"/>
      <c r="E113" s="25"/>
      <c r="F113" s="25"/>
      <c r="G113" s="25"/>
      <c r="H113" s="25"/>
    </row>
    <row r="114" spans="2:8">
      <c r="B114" s="25"/>
      <c r="C114" s="25"/>
      <c r="D114" s="25"/>
      <c r="E114" s="25"/>
      <c r="F114" s="25"/>
      <c r="G114" s="25"/>
      <c r="H114" s="25"/>
    </row>
    <row r="115" spans="2:8">
      <c r="B115" s="25"/>
      <c r="C115" s="25"/>
      <c r="D115" s="25"/>
      <c r="E115" s="25"/>
      <c r="F115" s="25"/>
      <c r="G115" s="25"/>
      <c r="H115" s="25"/>
    </row>
    <row r="116" spans="2:8">
      <c r="B116" s="25"/>
      <c r="C116" s="25"/>
      <c r="D116" s="25"/>
      <c r="E116" s="25"/>
      <c r="F116" s="25"/>
      <c r="G116" s="25"/>
      <c r="H116" s="25"/>
    </row>
    <row r="117" spans="2:8">
      <c r="B117" s="25"/>
      <c r="C117" s="25"/>
      <c r="D117" s="25"/>
      <c r="E117" s="25"/>
      <c r="F117" s="25"/>
      <c r="G117" s="25"/>
      <c r="H117" s="25"/>
    </row>
    <row r="118" spans="2:8">
      <c r="B118" s="25"/>
      <c r="C118" s="25"/>
      <c r="D118" s="25"/>
      <c r="E118" s="25"/>
      <c r="F118" s="25"/>
      <c r="G118" s="25"/>
      <c r="H118" s="25"/>
    </row>
    <row r="119" spans="2:8">
      <c r="B119" s="25"/>
      <c r="C119" s="25"/>
      <c r="D119" s="25"/>
      <c r="E119" s="25"/>
      <c r="F119" s="25"/>
      <c r="G119" s="25"/>
      <c r="H119" s="25"/>
    </row>
    <row r="120" spans="2:8">
      <c r="B120" s="25"/>
      <c r="C120" s="25"/>
      <c r="D120" s="25"/>
      <c r="E120" s="25"/>
      <c r="F120" s="25"/>
      <c r="G120" s="25"/>
      <c r="H120" s="25"/>
    </row>
    <row r="121" spans="2:8">
      <c r="B121" s="25"/>
      <c r="C121" s="25"/>
      <c r="D121" s="25"/>
      <c r="E121" s="25"/>
      <c r="F121" s="25"/>
      <c r="G121" s="25"/>
      <c r="H121" s="25"/>
    </row>
    <row r="122" spans="2:8">
      <c r="B122" s="25"/>
      <c r="C122" s="25"/>
      <c r="D122" s="25"/>
      <c r="E122" s="25"/>
      <c r="F122" s="25"/>
      <c r="G122" s="25"/>
      <c r="H122" s="25"/>
    </row>
    <row r="123" spans="2:8">
      <c r="B123" s="25"/>
      <c r="C123" s="25"/>
      <c r="D123" s="25"/>
      <c r="E123" s="25"/>
      <c r="F123" s="25"/>
      <c r="G123" s="25"/>
      <c r="H123" s="25"/>
    </row>
    <row r="124" spans="2:8">
      <c r="B124" s="25"/>
      <c r="C124" s="25"/>
      <c r="D124" s="25"/>
      <c r="E124" s="25"/>
      <c r="F124" s="25"/>
      <c r="G124" s="25"/>
      <c r="H124" s="25"/>
    </row>
    <row r="125" spans="2:8">
      <c r="B125" s="25"/>
      <c r="C125" s="25"/>
      <c r="D125" s="25"/>
      <c r="E125" s="25"/>
      <c r="F125" s="25"/>
      <c r="G125" s="25"/>
      <c r="H125" s="25"/>
    </row>
    <row r="126" spans="2:8">
      <c r="B126" s="25"/>
      <c r="C126" s="25"/>
      <c r="D126" s="25"/>
      <c r="E126" s="25"/>
      <c r="F126" s="25"/>
      <c r="G126" s="25"/>
      <c r="H126" s="25"/>
    </row>
    <row r="127" spans="2:8">
      <c r="B127" s="25"/>
      <c r="C127" s="25"/>
      <c r="D127" s="25"/>
      <c r="E127" s="25"/>
      <c r="F127" s="25"/>
      <c r="G127" s="25"/>
      <c r="H127" s="25"/>
    </row>
    <row r="128" spans="2:8">
      <c r="B128" s="25"/>
      <c r="C128" s="25"/>
      <c r="D128" s="25"/>
      <c r="E128" s="25"/>
      <c r="F128" s="25"/>
      <c r="G128" s="25"/>
      <c r="H128" s="25"/>
    </row>
    <row r="129" spans="2:8">
      <c r="B129" s="25"/>
      <c r="C129" s="25"/>
      <c r="D129" s="25"/>
      <c r="E129" s="25"/>
      <c r="F129" s="25"/>
      <c r="G129" s="25"/>
      <c r="H129" s="25"/>
    </row>
    <row r="130" spans="2:8">
      <c r="B130" s="25"/>
      <c r="C130" s="25"/>
      <c r="D130" s="25"/>
      <c r="E130" s="25"/>
      <c r="F130" s="25"/>
      <c r="G130" s="25"/>
      <c r="H130" s="25"/>
    </row>
    <row r="131" spans="2:8">
      <c r="B131" s="25"/>
      <c r="C131" s="25"/>
      <c r="D131" s="25"/>
      <c r="E131" s="25"/>
      <c r="F131" s="25"/>
      <c r="G131" s="25"/>
      <c r="H131" s="25"/>
    </row>
    <row r="132" spans="2:8">
      <c r="B132" s="25"/>
      <c r="C132" s="25"/>
      <c r="D132" s="25"/>
      <c r="E132" s="25"/>
      <c r="F132" s="25"/>
      <c r="G132" s="25"/>
      <c r="H132" s="25"/>
    </row>
    <row r="133" spans="2:8">
      <c r="B133" s="25"/>
      <c r="C133" s="25"/>
      <c r="D133" s="25"/>
      <c r="E133" s="25"/>
      <c r="F133" s="25"/>
      <c r="G133" s="25"/>
      <c r="H133" s="25"/>
    </row>
    <row r="134" spans="2:8">
      <c r="B134" s="25"/>
      <c r="C134" s="25"/>
      <c r="D134" s="25"/>
      <c r="E134" s="25"/>
      <c r="F134" s="25"/>
      <c r="G134" s="25"/>
      <c r="H134" s="25"/>
    </row>
    <row r="135" spans="2:8">
      <c r="B135" s="25"/>
      <c r="C135" s="25"/>
      <c r="D135" s="25"/>
      <c r="E135" s="25"/>
      <c r="F135" s="25"/>
      <c r="G135" s="25"/>
      <c r="H135" s="25"/>
    </row>
    <row r="136" spans="2:8">
      <c r="B136" s="25"/>
      <c r="C136" s="25"/>
      <c r="D136" s="25"/>
      <c r="E136" s="25"/>
      <c r="F136" s="25"/>
      <c r="G136" s="25"/>
      <c r="H136" s="25"/>
    </row>
    <row r="137" spans="2:8">
      <c r="B137" s="25"/>
      <c r="C137" s="25"/>
      <c r="D137" s="25"/>
      <c r="E137" s="25"/>
      <c r="F137" s="25"/>
      <c r="G137" s="25"/>
      <c r="H137" s="25"/>
    </row>
    <row r="138" spans="2:8">
      <c r="B138" s="25"/>
      <c r="C138" s="25"/>
      <c r="D138" s="25"/>
      <c r="E138" s="25"/>
      <c r="F138" s="25"/>
      <c r="G138" s="25"/>
      <c r="H138" s="25"/>
    </row>
    <row r="139" spans="2:8">
      <c r="B139" s="25"/>
      <c r="C139" s="25"/>
      <c r="D139" s="25"/>
      <c r="E139" s="25"/>
      <c r="F139" s="25"/>
      <c r="G139" s="25"/>
      <c r="H139" s="25"/>
    </row>
    <row r="140" spans="2:8">
      <c r="B140" s="25"/>
      <c r="C140" s="25"/>
      <c r="D140" s="25"/>
      <c r="E140" s="25"/>
      <c r="F140" s="25"/>
      <c r="G140" s="25"/>
      <c r="H140" s="25"/>
    </row>
    <row r="141" spans="2:8">
      <c r="B141" s="25"/>
      <c r="C141" s="25"/>
      <c r="D141" s="25"/>
      <c r="E141" s="25"/>
      <c r="F141" s="25"/>
      <c r="G141" s="25"/>
      <c r="H141" s="25"/>
    </row>
    <row r="142" spans="2:8">
      <c r="B142" s="25"/>
      <c r="C142" s="25"/>
      <c r="D142" s="25"/>
      <c r="E142" s="25"/>
      <c r="F142" s="25"/>
      <c r="G142" s="25"/>
      <c r="H142" s="25"/>
    </row>
    <row r="143" spans="2:8">
      <c r="B143" s="25"/>
      <c r="C143" s="25"/>
      <c r="D143" s="25"/>
      <c r="E143" s="25"/>
      <c r="F143" s="25"/>
      <c r="G143" s="25"/>
      <c r="H143" s="25"/>
    </row>
    <row r="144" spans="2:8">
      <c r="B144" s="25"/>
      <c r="C144" s="25"/>
      <c r="D144" s="25"/>
      <c r="E144" s="25"/>
      <c r="F144" s="25"/>
      <c r="G144" s="25"/>
      <c r="H144" s="25"/>
    </row>
    <row r="145" spans="2:8">
      <c r="B145" s="25"/>
      <c r="C145" s="25"/>
      <c r="D145" s="25"/>
      <c r="E145" s="25"/>
      <c r="F145" s="25"/>
      <c r="G145" s="25"/>
      <c r="H145" s="25"/>
    </row>
    <row r="146" spans="2:8">
      <c r="B146" s="25"/>
      <c r="C146" s="25"/>
      <c r="D146" s="25"/>
      <c r="E146" s="25"/>
      <c r="F146" s="25"/>
      <c r="G146" s="25"/>
      <c r="H146" s="25"/>
    </row>
    <row r="147" spans="2:8">
      <c r="B147" s="25"/>
      <c r="C147" s="25"/>
      <c r="D147" s="25"/>
      <c r="E147" s="25"/>
      <c r="F147" s="25"/>
      <c r="G147" s="25"/>
      <c r="H147" s="25"/>
    </row>
    <row r="148" spans="2:8">
      <c r="B148" s="25"/>
      <c r="C148" s="25"/>
      <c r="D148" s="25"/>
      <c r="E148" s="25"/>
      <c r="F148" s="25"/>
      <c r="G148" s="25"/>
      <c r="H148" s="25"/>
    </row>
    <row r="149" spans="2:8">
      <c r="B149" s="25"/>
      <c r="C149" s="25"/>
      <c r="D149" s="25"/>
      <c r="E149" s="25"/>
      <c r="F149" s="25"/>
      <c r="G149" s="25"/>
      <c r="H149" s="25"/>
    </row>
    <row r="150" spans="2:8">
      <c r="B150" s="25"/>
      <c r="C150" s="25"/>
      <c r="D150" s="25"/>
      <c r="E150" s="25"/>
      <c r="F150" s="25"/>
      <c r="G150" s="25"/>
      <c r="H150" s="25"/>
    </row>
    <row r="151" spans="2:8">
      <c r="B151" s="25"/>
      <c r="C151" s="25"/>
      <c r="D151" s="25"/>
      <c r="E151" s="25"/>
      <c r="F151" s="25"/>
      <c r="G151" s="25"/>
      <c r="H151" s="25"/>
    </row>
    <row r="152" spans="2:8">
      <c r="B152" s="25"/>
      <c r="C152" s="25"/>
      <c r="D152" s="25"/>
      <c r="E152" s="25"/>
      <c r="F152" s="25"/>
      <c r="G152" s="25"/>
      <c r="H152" s="25"/>
    </row>
    <row r="153" spans="2:8">
      <c r="B153" s="25"/>
      <c r="C153" s="25"/>
      <c r="D153" s="25"/>
      <c r="E153" s="25"/>
      <c r="F153" s="25"/>
      <c r="G153" s="25"/>
      <c r="H153" s="25"/>
    </row>
    <row r="154" spans="2:8">
      <c r="B154" s="25"/>
      <c r="C154" s="25"/>
      <c r="D154" s="25"/>
      <c r="E154" s="25"/>
      <c r="F154" s="25"/>
      <c r="G154" s="25"/>
      <c r="H154" s="25"/>
    </row>
    <row r="155" spans="2:8">
      <c r="B155" s="25"/>
      <c r="C155" s="25"/>
      <c r="D155" s="25"/>
      <c r="E155" s="25"/>
      <c r="F155" s="25"/>
      <c r="G155" s="25"/>
      <c r="H155" s="25"/>
    </row>
    <row r="156" spans="2:8">
      <c r="B156" s="25"/>
      <c r="C156" s="25"/>
      <c r="D156" s="25"/>
      <c r="E156" s="25"/>
      <c r="F156" s="25"/>
      <c r="G156" s="25"/>
      <c r="H156" s="25"/>
    </row>
    <row r="157" spans="2:8">
      <c r="B157" s="25"/>
      <c r="C157" s="25"/>
      <c r="D157" s="25"/>
      <c r="E157" s="25"/>
      <c r="F157" s="25"/>
      <c r="G157" s="25"/>
      <c r="H157" s="25"/>
    </row>
    <row r="158" spans="2:8">
      <c r="B158" s="25"/>
      <c r="C158" s="25"/>
      <c r="D158" s="25"/>
      <c r="E158" s="25"/>
      <c r="F158" s="25"/>
      <c r="G158" s="25"/>
      <c r="H158" s="25"/>
    </row>
    <row r="159" spans="2:8">
      <c r="B159" s="25"/>
      <c r="C159" s="25"/>
      <c r="D159" s="25"/>
      <c r="E159" s="25"/>
      <c r="F159" s="25"/>
      <c r="G159" s="25"/>
      <c r="H159" s="25"/>
    </row>
    <row r="160" spans="2:8">
      <c r="B160" s="25"/>
      <c r="C160" s="25"/>
      <c r="D160" s="25"/>
      <c r="E160" s="25"/>
      <c r="F160" s="25"/>
      <c r="G160" s="25"/>
      <c r="H160" s="25"/>
    </row>
    <row r="161" spans="2:8">
      <c r="B161" s="25"/>
      <c r="C161" s="25"/>
      <c r="D161" s="25"/>
      <c r="E161" s="25"/>
      <c r="F161" s="25"/>
      <c r="G161" s="25"/>
      <c r="H161" s="25"/>
    </row>
    <row r="162" spans="2:8">
      <c r="B162" s="25"/>
      <c r="C162" s="25"/>
      <c r="D162" s="25"/>
      <c r="E162" s="25"/>
      <c r="F162" s="25"/>
      <c r="G162" s="25"/>
      <c r="H162" s="25"/>
    </row>
    <row r="163" spans="2:8">
      <c r="B163" s="25"/>
      <c r="C163" s="25"/>
      <c r="D163" s="25"/>
      <c r="E163" s="25"/>
      <c r="F163" s="25"/>
      <c r="G163" s="25"/>
      <c r="H163" s="25"/>
    </row>
    <row r="164" spans="2:8">
      <c r="B164" s="25"/>
      <c r="C164" s="25"/>
      <c r="D164" s="25"/>
      <c r="E164" s="25"/>
      <c r="F164" s="25"/>
      <c r="G164" s="25"/>
      <c r="H164" s="25"/>
    </row>
    <row r="165" spans="2:8">
      <c r="B165" s="25"/>
      <c r="C165" s="25"/>
      <c r="D165" s="25"/>
      <c r="E165" s="25"/>
      <c r="F165" s="25"/>
      <c r="G165" s="25"/>
      <c r="H165" s="25"/>
    </row>
    <row r="166" spans="2:8">
      <c r="B166" s="25"/>
      <c r="C166" s="25"/>
      <c r="D166" s="25"/>
      <c r="E166" s="25"/>
      <c r="F166" s="25"/>
      <c r="G166" s="25"/>
      <c r="H166" s="25"/>
    </row>
    <row r="167" spans="2:8">
      <c r="B167" s="25"/>
      <c r="C167" s="25"/>
      <c r="D167" s="25"/>
      <c r="E167" s="25"/>
      <c r="F167" s="25"/>
      <c r="G167" s="25"/>
      <c r="H167" s="25"/>
    </row>
    <row r="168" spans="2:8">
      <c r="B168" s="25"/>
      <c r="C168" s="25"/>
      <c r="D168" s="25"/>
      <c r="E168" s="25"/>
      <c r="F168" s="25"/>
      <c r="G168" s="25"/>
      <c r="H168" s="25"/>
    </row>
    <row r="169" spans="2:8">
      <c r="B169" s="25"/>
      <c r="C169" s="25"/>
      <c r="D169" s="25"/>
      <c r="E169" s="25"/>
      <c r="F169" s="25"/>
      <c r="G169" s="25"/>
      <c r="H169" s="25"/>
    </row>
    <row r="170" spans="2:8">
      <c r="B170" s="25"/>
      <c r="C170" s="25"/>
      <c r="D170" s="25"/>
      <c r="E170" s="25"/>
      <c r="F170" s="25"/>
      <c r="G170" s="25"/>
      <c r="H170" s="25"/>
    </row>
    <row r="171" spans="2:8">
      <c r="B171" s="25"/>
      <c r="C171" s="25"/>
      <c r="D171" s="25"/>
      <c r="E171" s="25"/>
      <c r="F171" s="25"/>
      <c r="G171" s="25"/>
      <c r="H171" s="25"/>
    </row>
    <row r="172" spans="2:8">
      <c r="B172" s="25"/>
      <c r="C172" s="25"/>
      <c r="D172" s="25"/>
      <c r="E172" s="25"/>
      <c r="F172" s="25"/>
      <c r="G172" s="25"/>
      <c r="H172" s="25"/>
    </row>
    <row r="173" spans="2:8">
      <c r="B173" s="25"/>
      <c r="C173" s="25"/>
      <c r="D173" s="25"/>
      <c r="E173" s="25"/>
      <c r="F173" s="25"/>
      <c r="G173" s="25"/>
      <c r="H173" s="25"/>
    </row>
    <row r="174" spans="2:8">
      <c r="B174" s="25"/>
      <c r="C174" s="25"/>
      <c r="D174" s="25"/>
      <c r="E174" s="25"/>
      <c r="F174" s="25"/>
      <c r="G174" s="25"/>
      <c r="H174" s="25"/>
    </row>
    <row r="175" spans="2:8">
      <c r="B175" s="25"/>
      <c r="C175" s="25"/>
      <c r="D175" s="25"/>
      <c r="E175" s="25"/>
      <c r="F175" s="25"/>
      <c r="G175" s="25"/>
      <c r="H175" s="25"/>
    </row>
    <row r="176" spans="2:8">
      <c r="B176" s="25"/>
      <c r="C176" s="25"/>
      <c r="D176" s="25"/>
      <c r="E176" s="25"/>
      <c r="F176" s="25"/>
      <c r="G176" s="25"/>
      <c r="H176" s="25"/>
    </row>
    <row r="177" spans="2:8">
      <c r="B177" s="25"/>
      <c r="C177" s="25"/>
      <c r="D177" s="25"/>
      <c r="E177" s="25"/>
      <c r="F177" s="25"/>
      <c r="G177" s="25"/>
      <c r="H177" s="25"/>
    </row>
    <row r="178" spans="2:8">
      <c r="B178" s="25"/>
      <c r="C178" s="25"/>
      <c r="D178" s="25"/>
      <c r="E178" s="25"/>
      <c r="F178" s="25"/>
      <c r="G178" s="25"/>
      <c r="H178" s="25"/>
    </row>
    <row r="179" spans="2:8">
      <c r="B179" s="25"/>
      <c r="C179" s="25"/>
      <c r="D179" s="25"/>
      <c r="E179" s="25"/>
      <c r="F179" s="25"/>
      <c r="G179" s="25"/>
      <c r="H179" s="25"/>
    </row>
    <row r="180" spans="2:8">
      <c r="B180" s="25"/>
      <c r="C180" s="25"/>
      <c r="D180" s="25"/>
      <c r="E180" s="25"/>
      <c r="F180" s="25"/>
      <c r="G180" s="25"/>
      <c r="H180" s="25"/>
    </row>
    <row r="181" spans="2:8">
      <c r="B181" s="25"/>
      <c r="C181" s="25"/>
      <c r="D181" s="25"/>
      <c r="E181" s="25"/>
      <c r="F181" s="25"/>
      <c r="G181" s="25"/>
      <c r="H181" s="25"/>
    </row>
    <row r="182" spans="2:8">
      <c r="B182" s="25"/>
      <c r="C182" s="25"/>
      <c r="D182" s="25"/>
      <c r="E182" s="25"/>
      <c r="F182" s="25"/>
      <c r="G182" s="25"/>
      <c r="H182" s="25"/>
    </row>
    <row r="183" spans="2:8">
      <c r="B183" s="25"/>
      <c r="C183" s="25"/>
      <c r="D183" s="25"/>
      <c r="E183" s="25"/>
      <c r="F183" s="25"/>
      <c r="G183" s="25"/>
      <c r="H183" s="25"/>
    </row>
    <row r="184" spans="2:8">
      <c r="B184" s="25"/>
      <c r="C184" s="25"/>
      <c r="D184" s="25"/>
      <c r="E184" s="25"/>
      <c r="F184" s="25"/>
      <c r="G184" s="25"/>
      <c r="H184" s="25"/>
    </row>
    <row r="185" spans="2:8">
      <c r="B185" s="25"/>
      <c r="C185" s="25"/>
      <c r="D185" s="25"/>
      <c r="E185" s="25"/>
      <c r="F185" s="25"/>
      <c r="G185" s="25"/>
      <c r="H185" s="25"/>
    </row>
    <row r="186" spans="2:8">
      <c r="B186" s="25"/>
      <c r="C186" s="25"/>
      <c r="D186" s="25"/>
      <c r="E186" s="25"/>
      <c r="F186" s="25"/>
      <c r="G186" s="25"/>
      <c r="H186" s="25"/>
    </row>
    <row r="187" spans="2:8">
      <c r="B187" s="25"/>
      <c r="C187" s="25"/>
      <c r="D187" s="25"/>
      <c r="E187" s="25"/>
      <c r="F187" s="25"/>
      <c r="G187" s="25"/>
      <c r="H187" s="25"/>
    </row>
    <row r="188" spans="2:8">
      <c r="B188" s="25"/>
      <c r="C188" s="25"/>
      <c r="D188" s="25"/>
      <c r="E188" s="25"/>
      <c r="F188" s="25"/>
      <c r="G188" s="25"/>
      <c r="H188" s="25"/>
    </row>
    <row r="189" spans="2:8">
      <c r="B189" s="25"/>
      <c r="C189" s="25"/>
      <c r="D189" s="25"/>
      <c r="E189" s="25"/>
      <c r="F189" s="25"/>
      <c r="G189" s="25"/>
      <c r="H189" s="25"/>
    </row>
    <row r="190" spans="2:8">
      <c r="B190" s="25"/>
      <c r="C190" s="25"/>
      <c r="D190" s="25"/>
      <c r="E190" s="25"/>
      <c r="F190" s="25"/>
      <c r="G190" s="25"/>
      <c r="H190" s="25"/>
    </row>
    <row r="191" spans="2:8">
      <c r="B191" s="25"/>
      <c r="C191" s="25"/>
      <c r="D191" s="25"/>
      <c r="E191" s="25"/>
      <c r="F191" s="25"/>
      <c r="G191" s="25"/>
      <c r="H191" s="25"/>
    </row>
    <row r="192" spans="2:8">
      <c r="B192" s="25"/>
      <c r="C192" s="25"/>
      <c r="D192" s="25"/>
      <c r="E192" s="25"/>
      <c r="F192" s="25"/>
      <c r="G192" s="25"/>
      <c r="H192" s="25"/>
    </row>
    <row r="193" spans="2:8">
      <c r="B193" s="25"/>
      <c r="C193" s="25"/>
      <c r="D193" s="25"/>
      <c r="E193" s="25"/>
      <c r="F193" s="25"/>
      <c r="G193" s="25"/>
      <c r="H193" s="25"/>
    </row>
    <row r="194" spans="2:8">
      <c r="B194" s="25"/>
      <c r="C194" s="25"/>
      <c r="D194" s="25"/>
      <c r="E194" s="25"/>
      <c r="F194" s="25"/>
      <c r="G194" s="25"/>
      <c r="H194" s="25"/>
    </row>
    <row r="195" spans="2:8">
      <c r="B195" s="25"/>
      <c r="C195" s="25"/>
      <c r="D195" s="25"/>
      <c r="E195" s="25"/>
      <c r="F195" s="25"/>
      <c r="G195" s="25"/>
      <c r="H195" s="25"/>
    </row>
    <row r="196" spans="2:8">
      <c r="B196" s="25"/>
      <c r="C196" s="25"/>
      <c r="D196" s="25"/>
      <c r="E196" s="25"/>
      <c r="F196" s="25"/>
      <c r="G196" s="25"/>
      <c r="H196" s="25"/>
    </row>
    <row r="197" spans="2:8">
      <c r="B197" s="25"/>
      <c r="C197" s="25"/>
      <c r="D197" s="25"/>
      <c r="E197" s="25"/>
      <c r="F197" s="25"/>
      <c r="G197" s="25"/>
      <c r="H197" s="25"/>
    </row>
    <row r="198" spans="2:8">
      <c r="B198" s="25"/>
      <c r="C198" s="25"/>
      <c r="D198" s="25"/>
      <c r="E198" s="25"/>
      <c r="F198" s="25"/>
      <c r="G198" s="25"/>
      <c r="H198" s="25"/>
    </row>
    <row r="199" spans="2:8">
      <c r="B199" s="25"/>
      <c r="C199" s="25"/>
      <c r="D199" s="25"/>
      <c r="E199" s="25"/>
      <c r="F199" s="25"/>
      <c r="G199" s="25"/>
      <c r="H199" s="25"/>
    </row>
    <row r="200" spans="2:8">
      <c r="B200" s="25"/>
      <c r="C200" s="25"/>
      <c r="D200" s="25"/>
      <c r="E200" s="25"/>
      <c r="F200" s="25"/>
      <c r="G200" s="25"/>
      <c r="H200" s="25"/>
    </row>
    <row r="201" spans="2:8">
      <c r="B201" s="25"/>
      <c r="C201" s="25"/>
      <c r="D201" s="25"/>
      <c r="E201" s="25"/>
      <c r="F201" s="25"/>
      <c r="G201" s="25"/>
      <c r="H201" s="25"/>
    </row>
    <row r="202" spans="2:8">
      <c r="B202" s="25"/>
      <c r="C202" s="25"/>
      <c r="D202" s="25"/>
      <c r="E202" s="25"/>
      <c r="F202" s="25"/>
      <c r="G202" s="25"/>
      <c r="H202" s="25"/>
    </row>
    <row r="203" spans="2:8">
      <c r="B203" s="25"/>
      <c r="C203" s="25"/>
      <c r="D203" s="25"/>
      <c r="E203" s="25"/>
      <c r="F203" s="25"/>
      <c r="G203" s="25"/>
      <c r="H203" s="25"/>
    </row>
    <row r="204" spans="2:8">
      <c r="B204" s="25"/>
      <c r="C204" s="25"/>
      <c r="D204" s="25"/>
      <c r="E204" s="25"/>
      <c r="F204" s="25"/>
      <c r="G204" s="25"/>
      <c r="H204" s="25"/>
    </row>
    <row r="205" spans="2:8">
      <c r="B205" s="25"/>
      <c r="C205" s="25"/>
      <c r="D205" s="25"/>
      <c r="E205" s="25"/>
      <c r="F205" s="25"/>
      <c r="G205" s="25"/>
      <c r="H205" s="25"/>
    </row>
    <row r="206" spans="2:8">
      <c r="B206" s="25"/>
      <c r="C206" s="25"/>
      <c r="D206" s="25"/>
      <c r="E206" s="25"/>
      <c r="F206" s="25"/>
      <c r="G206" s="25"/>
      <c r="H206" s="25"/>
    </row>
    <row r="207" spans="2:8">
      <c r="B207" s="25"/>
      <c r="C207" s="25"/>
      <c r="D207" s="25"/>
      <c r="E207" s="25"/>
      <c r="F207" s="25"/>
      <c r="G207" s="25"/>
      <c r="H207" s="25"/>
    </row>
    <row r="208" spans="2:8">
      <c r="B208" s="25"/>
      <c r="C208" s="25"/>
      <c r="D208" s="25"/>
      <c r="E208" s="25"/>
      <c r="F208" s="25"/>
      <c r="G208" s="25"/>
      <c r="H208" s="25"/>
    </row>
    <row r="209" spans="2:8">
      <c r="B209" s="25"/>
      <c r="C209" s="25"/>
      <c r="D209" s="25"/>
      <c r="E209" s="25"/>
      <c r="F209" s="25"/>
      <c r="G209" s="25"/>
      <c r="H209" s="25"/>
    </row>
    <row r="210" spans="2:8">
      <c r="B210" s="25"/>
      <c r="C210" s="25"/>
      <c r="D210" s="25"/>
      <c r="E210" s="25"/>
      <c r="F210" s="25"/>
      <c r="G210" s="25"/>
      <c r="H210" s="25"/>
    </row>
    <row r="211" spans="2:8">
      <c r="B211" s="25"/>
      <c r="C211" s="25"/>
      <c r="D211" s="25"/>
      <c r="E211" s="25"/>
      <c r="F211" s="25"/>
      <c r="G211" s="25"/>
      <c r="H211" s="25"/>
    </row>
    <row r="212" spans="2:8">
      <c r="B212" s="25"/>
      <c r="C212" s="25"/>
      <c r="D212" s="25"/>
      <c r="E212" s="25"/>
      <c r="F212" s="25"/>
      <c r="G212" s="25"/>
      <c r="H212" s="25"/>
    </row>
    <row r="213" spans="2:8">
      <c r="B213" s="25"/>
      <c r="C213" s="25"/>
      <c r="D213" s="25"/>
      <c r="E213" s="25"/>
      <c r="F213" s="25"/>
      <c r="G213" s="25"/>
      <c r="H213" s="25"/>
    </row>
    <row r="214" spans="2:8">
      <c r="B214" s="25"/>
      <c r="C214" s="25"/>
      <c r="D214" s="25"/>
      <c r="E214" s="25"/>
      <c r="F214" s="25"/>
      <c r="G214" s="25"/>
      <c r="H214" s="25"/>
    </row>
    <row r="215" spans="2:8">
      <c r="B215" s="25"/>
      <c r="C215" s="25"/>
      <c r="D215" s="25"/>
      <c r="E215" s="25"/>
      <c r="F215" s="25"/>
      <c r="G215" s="25"/>
      <c r="H215" s="25"/>
    </row>
    <row r="216" spans="2:8">
      <c r="B216" s="25"/>
      <c r="C216" s="25"/>
      <c r="D216" s="25"/>
      <c r="E216" s="25"/>
      <c r="F216" s="25"/>
      <c r="G216" s="25"/>
      <c r="H216" s="25"/>
    </row>
    <row r="217" spans="2:8">
      <c r="B217" s="25"/>
      <c r="C217" s="25"/>
      <c r="D217" s="25"/>
      <c r="E217" s="25"/>
      <c r="F217" s="25"/>
      <c r="G217" s="25"/>
      <c r="H217" s="25"/>
    </row>
    <row r="218" spans="2:8">
      <c r="B218" s="25"/>
      <c r="C218" s="25"/>
      <c r="D218" s="25"/>
      <c r="E218" s="25"/>
      <c r="F218" s="25"/>
      <c r="G218" s="25"/>
      <c r="H218" s="25"/>
    </row>
    <row r="219" spans="2:8">
      <c r="B219" s="25"/>
      <c r="C219" s="25"/>
      <c r="D219" s="25"/>
      <c r="E219" s="25"/>
      <c r="F219" s="25"/>
      <c r="G219" s="25"/>
      <c r="H219" s="25"/>
    </row>
    <row r="220" spans="2:8">
      <c r="B220" s="25"/>
      <c r="C220" s="25"/>
      <c r="D220" s="25"/>
      <c r="E220" s="25"/>
      <c r="F220" s="25"/>
      <c r="G220" s="25"/>
      <c r="H220" s="25"/>
    </row>
    <row r="221" spans="2:8">
      <c r="B221" s="25"/>
      <c r="C221" s="25"/>
      <c r="D221" s="25"/>
      <c r="E221" s="25"/>
      <c r="F221" s="25"/>
      <c r="G221" s="25"/>
      <c r="H221" s="25"/>
    </row>
    <row r="222" spans="2:8">
      <c r="B222" s="25"/>
      <c r="C222" s="25"/>
      <c r="D222" s="25"/>
      <c r="E222" s="25"/>
      <c r="F222" s="25"/>
      <c r="G222" s="25"/>
      <c r="H222" s="25"/>
    </row>
    <row r="223" spans="2:8">
      <c r="B223" s="25"/>
      <c r="C223" s="25"/>
      <c r="D223" s="25"/>
      <c r="E223" s="25"/>
      <c r="F223" s="25"/>
      <c r="G223" s="25"/>
      <c r="H223" s="25"/>
    </row>
    <row r="224" spans="2:8">
      <c r="B224" s="25"/>
      <c r="C224" s="25"/>
      <c r="D224" s="25"/>
      <c r="E224" s="25"/>
      <c r="F224" s="25"/>
      <c r="G224" s="25"/>
      <c r="H224" s="25"/>
    </row>
    <row r="225" spans="2:8">
      <c r="B225" s="25"/>
      <c r="C225" s="25"/>
      <c r="D225" s="25"/>
      <c r="E225" s="25"/>
      <c r="F225" s="25"/>
      <c r="G225" s="25"/>
      <c r="H225" s="25"/>
    </row>
    <row r="226" spans="2:8">
      <c r="B226" s="25"/>
      <c r="C226" s="25"/>
      <c r="D226" s="25"/>
      <c r="E226" s="25"/>
      <c r="F226" s="25"/>
      <c r="G226" s="25"/>
      <c r="H226" s="25"/>
    </row>
    <row r="228" spans="2:8" s="23" customFormat="1" ht="7.15" customHeight="1"/>
    <row r="230" spans="2:8">
      <c r="B230" t="s">
        <v>216</v>
      </c>
    </row>
    <row r="231" spans="2:8">
      <c r="B231" s="19" t="s">
        <v>217</v>
      </c>
    </row>
  </sheetData>
  <mergeCells count="1">
    <mergeCell ref="B6:H226"/>
  </mergeCells>
  <hyperlinks>
    <hyperlink ref="B4" r:id="rId1" display="https://es.aliexpress.com/item/1005006070642588.html?spm=a2g0o.detail.1000023.7.6731h1Sth1St9k&amp;gatewayAdapt=glo2esp"/>
    <hyperlink ref="J7" r:id="rId2" display="https://es.aliexpress.com/item/1005006236153559.html?spm=a2g0o.detail.pcDetailTopMoreOtherSeller.10.42b5Hp0XHp0XEL&amp;gps-id=pcDetailTopMoreOtherSeller&amp;scm=1007.40000.327270.0&amp;scm_id=1007.40000.327270.0&amp;scm-url=1007.40000.327270.0&amp;pvid=8e8df423-9348-430e-bd8a-ef2b74523ad3&amp;_t=gps-id:pcDetailTopMoreOtherSeller,scm-url:1007.40000.327270.0,pvid:8e8df423-9348-430e-bd8a-ef2b74523ad3,tpp_buckets:668%232846%238115%232000&amp;pdp_npi=4%40dis%21MXN%211440.14%211440.14%21%21%21580.00%21580.00%21%402101c80217210782867234885e2967%2112000036407770943%21rec%21MX%21%21AB&amp;utparam-url=scene%3ApcDetailTopMoreOtherSeller%7Cquery_from%3A&amp;search_p4p_id=202407151418067686820644873943000265_9"/>
    <hyperlink ref="J9" r:id="rId3" display="https://es.aliexpress.com/item/1005006732452379.html?spm=a2g0o.detail.pcDetailBottomMoreOtherSeller.7.1a3d4wrx4wrxGR&amp;gps-id=pcDetailBottomMoreOtherSeller&amp;scm=1007.40000.326746.0&amp;scm_id=1007.40000.326746.0&amp;scm-url=1007.40000.326746.0&amp;pvid=b897bdac-172d-4dcc-83a0-454806878ae4&amp;_t=gps-id:pcDetailBottomMoreOtherSeller,scm-url:1007.40000.326746.0,pvid:b897bdac-172d-4dcc-83a0-454806878ae4,tpp_buckets:668%232846%238115%23870&amp;pdp_npi=4%40dis%21MXN%211253.72%21674.56%21%21%21504.92%21271.67%21%402101dee017210836143727304e969f%2112000038120783793%21rec%21MX%21%21AB&amp;utparam-url=scene%3ApcDetailBottomMoreOtherSeller%7Cquery_from%3A"/>
    <hyperlink ref="B231" r:id="rId4" display="https://www.amazon.com.mx/Conversi%C3%B3n-Anal%C3%B3gico-Adquisici%C3%B3n-Precisi%C3%B3n-Anal%C3%B3gicas/dp/B099KR3ZH2/ref=sr_1_4_sspa?__mk_es_MX=%C3%85M%C3%85%C5%BD%C3%95%C3%91&amp;crid=2ZSLGVRH28XV4&amp;dib=eyJ2IjoiMSJ9.4G6WaOCAu0novMMLXdnrGg.WiLun_ccVPpdns00fxZXsuGMPfwrG2LR9eMn6e7xYY4&amp;dib_tag=se&amp;keywords=adc+high+sps&amp;qid=1739164832&amp;sprefix=adc+high+sps%2Caps%2C118&amp;sr=8-4-spons&amp;ufe=app_do%3Aamzn1.fos.45030d3a-91a9-4303-890a-776dee9077c1&amp;sp_csd=d2lkZ2V0TmFtZT1zcF9tdGY&amp;psc=1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16C8A108E61840AFB84A4598B73E55" ma:contentTypeVersion="13" ma:contentTypeDescription="Create a new document." ma:contentTypeScope="" ma:versionID="b1d8d0092a91b491fa162699921cd7b6">
  <xsd:schema xmlns:xsd="http://www.w3.org/2001/XMLSchema" xmlns:xs="http://www.w3.org/2001/XMLSchema" xmlns:p="http://schemas.microsoft.com/office/2006/metadata/properties" xmlns:ns2="f5cf7016-d570-4e66-bed5-9c66354e4d60" xmlns:ns3="d7929c02-2ff7-4e2f-b3f4-5d7437463a37" targetNamespace="http://schemas.microsoft.com/office/2006/metadata/properties" ma:root="true" ma:fieldsID="dc769dae83c42ca581dc5110a4ef7ce3" ns2:_="" ns3:_="">
    <xsd:import namespace="f5cf7016-d570-4e66-bed5-9c66354e4d60"/>
    <xsd:import namespace="d7929c02-2ff7-4e2f-b3f4-5d7437463a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f7016-d570-4e66-bed5-9c66354e4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9375edc-ecdf-4f5c-9a1f-fe3446fc79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29c02-2ff7-4e2f-b3f4-5d7437463a3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87f79f0-00bf-4ada-a9c4-09416d341803}" ma:internalName="TaxCatchAll" ma:showField="CatchAllData" ma:web="d7929c02-2ff7-4e2f-b3f4-5d7437463a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929c02-2ff7-4e2f-b3f4-5d7437463a37" xsi:nil="true"/>
    <lcf76f155ced4ddcb4097134ff3c332f xmlns="f5cf7016-d570-4e66-bed5-9c66354e4d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299929-15DA-49D6-A514-2A8A25D7C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f7016-d570-4e66-bed5-9c66354e4d60"/>
    <ds:schemaRef ds:uri="d7929c02-2ff7-4e2f-b3f4-5d7437463a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73117B-6260-4644-A359-931F1507CA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72EAD0-EA6C-460E-95E6-5BDD1102E907}">
  <ds:schemaRefs>
    <ds:schemaRef ds:uri="http://schemas.microsoft.com/office/2006/metadata/properties"/>
    <ds:schemaRef ds:uri="http://schemas.microsoft.com/office/infopath/2007/PartnerControls"/>
    <ds:schemaRef ds:uri="d7929c02-2ff7-4e2f-b3f4-5d7437463a37"/>
    <ds:schemaRef ds:uri="f5cf7016-d570-4e66-bed5-9c66354e4d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PTR base data</vt:lpstr>
      <vt:lpstr>Example</vt:lpstr>
      <vt:lpstr>Truss design</vt:lpstr>
      <vt:lpstr>Instrumentation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LEONARDO VALADEZ ORTIZ</dc:creator>
  <cp:keywords/>
  <dc:description/>
  <cp:lastModifiedBy>Leonardo Valadez Ortiz</cp:lastModifiedBy>
  <cp:revision/>
  <dcterms:created xsi:type="dcterms:W3CDTF">2024-06-26T23:54:58Z</dcterms:created>
  <dcterms:modified xsi:type="dcterms:W3CDTF">2025-05-28T20:50:27Z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0x0101006416C8A108E61840AFB84A4598B73E55</vt:lpwstr>
  </property>
  <property fmtid="{D5CDD505-2E9C-101B-9397-08002B2CF9AE}" pid="3" name="MediaServiceImageTags">
    <vt:lpwstr/>
  </property>
</Properties>
</file>