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Clusters" sheetId="8" r:id="rId1"/>
    <sheet name="Selected Cluster" sheetId="6" r:id="rId2"/>
    <sheet name="Analysis" sheetId="9" r:id="rId3"/>
  </sheets>
  <calcPr calcId="144525"/>
</workbook>
</file>

<file path=xl/sharedStrings.xml><?xml version="1.0" encoding="utf-8"?>
<sst xmlns="http://schemas.openxmlformats.org/spreadsheetml/2006/main" count="71">
  <si>
    <t>Cluster_3</t>
  </si>
  <si>
    <t>Cluster_4</t>
  </si>
  <si>
    <t>Cluster_5</t>
  </si>
  <si>
    <t>Cluster_6</t>
  </si>
  <si>
    <t>Cluster_7</t>
  </si>
  <si>
    <t>25% Above the Overall</t>
  </si>
  <si>
    <t>25% Below the Overall</t>
  </si>
  <si>
    <t>Size</t>
  </si>
  <si>
    <t>Variable</t>
  </si>
  <si>
    <t>Label</t>
  </si>
  <si>
    <t>All</t>
  </si>
  <si>
    <t>CASH_ADVANCE</t>
  </si>
  <si>
    <t>Total cash-advance amount</t>
  </si>
  <si>
    <t>Mean</t>
  </si>
  <si>
    <t>CASH_ADVANCE_TRX</t>
  </si>
  <si>
    <t>Average amount per cash-advance transaction</t>
  </si>
  <si>
    <t>CASH_ADVANCE_FREQUENCY</t>
  </si>
  <si>
    <t>Cash-Advance frequency</t>
  </si>
  <si>
    <t>ONEOFF_PURCHASES</t>
  </si>
  <si>
    <t>Total amount of one-off purchases</t>
  </si>
  <si>
    <t>PURCHASES</t>
  </si>
  <si>
    <t>Total purchase amount spent during last 12 months</t>
  </si>
  <si>
    <t>ONEOFF_PURCHASES_FREQUENCY</t>
  </si>
  <si>
    <t>Frequency of one-off-purchases</t>
  </si>
  <si>
    <t>PAYMENTS</t>
  </si>
  <si>
    <t>Total payments
 (due amount paid by the customer to decrease their statement balance)
 in the period</t>
  </si>
  <si>
    <t>CREDIT_LIMIT</t>
  </si>
  <si>
    <t>Credit limit</t>
  </si>
  <si>
    <t>PURCHASES_INSTALLMENTS_FREQUENCY</t>
  </si>
  <si>
    <t>Frequency of installment purchases</t>
  </si>
  <si>
    <t>PURCHASES_FREQUENCY</t>
  </si>
  <si>
    <t>Frequency of purchases
(percentage of months with at least one purchase)</t>
  </si>
  <si>
    <t>INSTALLMENTS_PURCHASES</t>
  </si>
  <si>
    <t>Total amount of installment purchases</t>
  </si>
  <si>
    <t>PURCHASES_TRX</t>
  </si>
  <si>
    <t>Average amount per purchase transaction</t>
  </si>
  <si>
    <t>MINIMUM_PAYMENTS</t>
  </si>
  <si>
    <t>Total minimum payments due in the period.</t>
  </si>
  <si>
    <t>BALANCE</t>
  </si>
  <si>
    <t>Monthly average balance 
(based on daily balance averages)</t>
  </si>
  <si>
    <t>ANALYSIS</t>
  </si>
  <si>
    <r>
      <rPr>
        <u/>
        <sz val="11"/>
        <color rgb="FF002060"/>
        <rFont val="Berlin Sans FB Demi"/>
        <charset val="134"/>
      </rPr>
      <t>Segment 1</t>
    </r>
    <r>
      <rPr>
        <sz val="11"/>
        <color rgb="FF002060"/>
        <rFont val="Berlin Sans FB Demi"/>
        <charset val="134"/>
      </rPr>
      <t xml:space="preserve"> -</t>
    </r>
  </si>
  <si>
    <t>Installment Purchase Users (26.27%)</t>
  </si>
  <si>
    <t>Details:</t>
  </si>
  <si>
    <t xml:space="preserve">Users with moderate purchase amount and credit limit.  They have very low Cash Advance , One-off Payments , Payments and Balance but have very high and frequent </t>
  </si>
  <si>
    <t>Installment Purchases</t>
  </si>
  <si>
    <t>Statergy :</t>
  </si>
  <si>
    <t xml:space="preserve">As these card holders only do installment purchases, they should be encouraged to try others methods of purchase such as cash advance and One-off Payments by providing </t>
  </si>
  <si>
    <t>low interest rates on such methods of purchase.</t>
  </si>
  <si>
    <r>
      <rPr>
        <u/>
        <sz val="11"/>
        <color rgb="FF002060"/>
        <rFont val="Berlin Sans FB Demi"/>
        <charset val="134"/>
      </rPr>
      <t>Segment 2</t>
    </r>
    <r>
      <rPr>
        <sz val="11"/>
        <color rgb="FF002060"/>
        <rFont val="Berlin Sans FB Demi"/>
        <charset val="134"/>
      </rPr>
      <t xml:space="preserve"> -</t>
    </r>
  </si>
  <si>
    <t xml:space="preserve"> Cash Advance Users (16.76%)</t>
  </si>
  <si>
    <t xml:space="preserve">Users with very high and frequent cash advance purchases along with high payments , balance and credit limit. But these customers have a low amount of Total Purchase and </t>
  </si>
  <si>
    <t>and have very low and rare Installement and One-off Purchase.</t>
  </si>
  <si>
    <t>With Retaining their interest in cash advance purchases their interest in Installement purchases should be increased by making installment purchase offers on various purchases</t>
  </si>
  <si>
    <t>Also various offers on One-off purchases should be made so that the Total Purchase Amount increases.</t>
  </si>
  <si>
    <r>
      <rPr>
        <u/>
        <sz val="11"/>
        <color rgb="FF002060"/>
        <rFont val="Berlin Sans FB Demi"/>
        <charset val="134"/>
      </rPr>
      <t>Segment 3</t>
    </r>
    <r>
      <rPr>
        <sz val="11"/>
        <color rgb="FF002060"/>
        <rFont val="Berlin Sans FB Demi"/>
        <charset val="134"/>
      </rPr>
      <t xml:space="preserve"> -</t>
    </r>
  </si>
  <si>
    <t xml:space="preserve"> Low-end Customers (41.17%)</t>
  </si>
  <si>
    <t>These are Low-end users who rarely use their credit card.</t>
  </si>
  <si>
    <t xml:space="preserve">First and Foremost their credit limit should be increased so that their purchase capability increases. Also initially they should be provided low interest rate on various methods </t>
  </si>
  <si>
    <t>of purchase to encourage them to use their credit cards.</t>
  </si>
  <si>
    <r>
      <rPr>
        <u/>
        <sz val="11"/>
        <color rgb="FF002060"/>
        <rFont val="Berlin Sans FB Demi"/>
        <charset val="134"/>
      </rPr>
      <t>Segment 4</t>
    </r>
    <r>
      <rPr>
        <sz val="11"/>
        <color rgb="FF002060"/>
        <rFont val="Berlin Sans FB Demi"/>
        <charset val="134"/>
      </rPr>
      <t xml:space="preserve"> -</t>
    </r>
  </si>
  <si>
    <t xml:space="preserve"> Non-Cash Advance Users (11.22%)</t>
  </si>
  <si>
    <t>These customers have moderate Balance and have very high total amount of purchases along with very high and frequent One-off and Installment purchases but very low Cash</t>
  </si>
  <si>
    <t>Advance purchase.</t>
  </si>
  <si>
    <t>These customers should be encouraged to have cash Advance Payments by providing various promotional offers and low interest rate on Cash Advance Purchases.</t>
  </si>
  <si>
    <r>
      <rPr>
        <u/>
        <sz val="11"/>
        <color rgb="FF002060"/>
        <rFont val="Berlin Sans FB Demi"/>
        <charset val="134"/>
      </rPr>
      <t>Segment 5</t>
    </r>
    <r>
      <rPr>
        <sz val="11"/>
        <color rgb="FF002060"/>
        <rFont val="Berlin Sans FB Demi"/>
        <charset val="134"/>
      </rPr>
      <t xml:space="preserve"> -</t>
    </r>
  </si>
  <si>
    <t>High-end Users (4.13%)</t>
  </si>
  <si>
    <t>Everything is high and thus are the most precious customers.</t>
  </si>
  <si>
    <t>Statergy</t>
  </si>
  <si>
    <t xml:space="preserve">Their Satisfaction level should be mantained and their credit limit should be increased so that they purchase more as they have the potential. Efforts should be made to retain </t>
  </si>
  <si>
    <t>them for as long as possible.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</si>
</sst>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(* #,##0_);_(* \(#,##0\);_(* &quot;-&quot;??_);_(@_)"/>
    <numFmt numFmtId="177" formatCode="_ * #,##0_ ;_ * \-#,##0_ ;_ * &quot;-&quot;_ ;_ @_ "/>
    <numFmt numFmtId="178" formatCode="_(* #,##0.0_);_(* \(#,##0.0\);_(* &quot;-&quot;??_);_(@_)"/>
  </numFmts>
  <fonts count="33">
    <font>
      <sz val="11"/>
      <color theme="1"/>
      <name val="Calibri"/>
      <charset val="134"/>
      <scheme val="minor"/>
    </font>
    <font>
      <sz val="11"/>
      <color theme="1"/>
      <name val="Engravers MT"/>
      <charset val="134"/>
    </font>
    <font>
      <sz val="11"/>
      <color rgb="FF002060"/>
      <name val="Berlin Sans FB Demi"/>
      <charset val="134"/>
    </font>
    <font>
      <b/>
      <sz val="10"/>
      <color theme="3" tint="-0.499984740745262"/>
      <name val="Calibri"/>
      <charset val="134"/>
      <scheme val="minor"/>
    </font>
    <font>
      <b/>
      <u/>
      <sz val="9"/>
      <color rgb="FF002060"/>
      <name val="Plantagenet Cherokee"/>
      <charset val="134"/>
    </font>
    <font>
      <b/>
      <sz val="10"/>
      <color theme="3" tint="-0.499984740745262"/>
      <name val="Baskerville Old Face"/>
      <charset val="134"/>
    </font>
    <font>
      <b/>
      <sz val="9"/>
      <color rgb="FF002060"/>
      <name val="Plantagenet Cherokee"/>
      <charset val="134"/>
    </font>
    <font>
      <b/>
      <sz val="9"/>
      <color rgb="FF000000"/>
      <name val="Arial"/>
      <charset val="134"/>
    </font>
    <font>
      <b/>
      <sz val="11"/>
      <color theme="0"/>
      <name val="Andalus"/>
      <charset val="134"/>
    </font>
    <font>
      <b/>
      <sz val="9"/>
      <color theme="0"/>
      <name val="Arial"/>
      <charset val="134"/>
    </font>
    <font>
      <b/>
      <sz val="8"/>
      <color theme="0"/>
      <name val="Arial"/>
      <charset val="134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2060"/>
      <name val="Berlin Sans FB Demi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15" borderId="40" applyNumberFormat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14" fillId="27" borderId="4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31" borderId="46" applyNumberForma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5" fillId="26" borderId="44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31" fillId="26" borderId="46" applyNumberFormat="0" applyAlignment="0" applyProtection="0">
      <alignment vertical="center"/>
    </xf>
    <xf numFmtId="0" fontId="29" fillId="0" borderId="47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center"/>
    </xf>
    <xf numFmtId="10" fontId="3" fillId="4" borderId="4" xfId="0" applyNumberFormat="1" applyFont="1" applyFill="1" applyBorder="1" applyAlignment="1">
      <alignment horizontal="left" vertical="top"/>
    </xf>
    <xf numFmtId="0" fontId="0" fillId="4" borderId="4" xfId="0" applyFill="1" applyBorder="1"/>
    <xf numFmtId="0" fontId="4" fillId="4" borderId="5" xfId="0" applyFont="1" applyFill="1" applyBorder="1"/>
    <xf numFmtId="0" fontId="5" fillId="4" borderId="0" xfId="0" applyFont="1" applyFill="1" applyBorder="1" applyAlignment="1"/>
    <xf numFmtId="0" fontId="0" fillId="4" borderId="0" xfId="0" applyFill="1" applyBorder="1"/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5" fillId="4" borderId="7" xfId="0" applyFont="1" applyFill="1" applyBorder="1" applyAlignment="1"/>
    <xf numFmtId="0" fontId="2" fillId="4" borderId="5" xfId="0" applyFont="1" applyFill="1" applyBorder="1" applyAlignment="1">
      <alignment vertical="center"/>
    </xf>
    <xf numFmtId="10" fontId="3" fillId="4" borderId="0" xfId="0" applyNumberFormat="1" applyFont="1" applyFill="1" applyBorder="1" applyAlignment="1">
      <alignment horizontal="left" vertical="top"/>
    </xf>
    <xf numFmtId="0" fontId="4" fillId="4" borderId="6" xfId="0" applyFont="1" applyFill="1" applyBorder="1"/>
    <xf numFmtId="0" fontId="1" fillId="3" borderId="8" xfId="0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/>
    <xf numFmtId="0" fontId="7" fillId="5" borderId="12" xfId="0" applyFont="1" applyFill="1" applyBorder="1" applyAlignment="1">
      <alignment horizontal="center" vertical="top" wrapText="1"/>
    </xf>
    <xf numFmtId="0" fontId="7" fillId="5" borderId="13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2" fontId="7" fillId="5" borderId="16" xfId="6" applyNumberFormat="1" applyFont="1" applyFill="1" applyBorder="1" applyAlignment="1">
      <alignment horizontal="center" vertical="center" wrapText="1"/>
    </xf>
    <xf numFmtId="2" fontId="7" fillId="5" borderId="17" xfId="6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vertical="top"/>
    </xf>
    <xf numFmtId="0" fontId="9" fillId="8" borderId="19" xfId="0" applyFont="1" applyFill="1" applyBorder="1" applyAlignment="1">
      <alignment horizontal="center" vertical="top"/>
    </xf>
    <xf numFmtId="0" fontId="9" fillId="8" borderId="20" xfId="0" applyFont="1" applyFill="1" applyBorder="1" applyAlignment="1">
      <alignment horizontal="center" vertical="top"/>
    </xf>
    <xf numFmtId="0" fontId="10" fillId="8" borderId="21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left" vertical="top"/>
    </xf>
    <xf numFmtId="0" fontId="11" fillId="5" borderId="15" xfId="0" applyFont="1" applyFill="1" applyBorder="1" applyAlignment="1">
      <alignment horizontal="center" vertical="top" wrapText="1"/>
    </xf>
    <xf numFmtId="176" fontId="9" fillId="8" borderId="22" xfId="2" applyNumberFormat="1" applyFont="1" applyFill="1" applyBorder="1" applyAlignment="1">
      <alignment horizontal="right" vertical="center" wrapText="1"/>
    </xf>
    <xf numFmtId="176" fontId="11" fillId="9" borderId="23" xfId="2" applyNumberFormat="1" applyFont="1" applyFill="1" applyBorder="1" applyAlignment="1">
      <alignment horizontal="right" wrapText="1"/>
    </xf>
    <xf numFmtId="176" fontId="11" fillId="9" borderId="24" xfId="2" applyNumberFormat="1" applyFont="1" applyFill="1" applyBorder="1" applyAlignment="1">
      <alignment horizontal="right" wrapText="1"/>
    </xf>
    <xf numFmtId="0" fontId="10" fillId="8" borderId="25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left" vertical="top"/>
    </xf>
    <xf numFmtId="0" fontId="11" fillId="5" borderId="26" xfId="0" applyFont="1" applyFill="1" applyBorder="1" applyAlignment="1">
      <alignment horizontal="center" vertical="top" wrapText="1"/>
    </xf>
    <xf numFmtId="178" fontId="9" fillId="8" borderId="26" xfId="2" applyNumberFormat="1" applyFont="1" applyFill="1" applyBorder="1" applyAlignment="1">
      <alignment horizontal="right" vertical="center" wrapText="1"/>
    </xf>
    <xf numFmtId="178" fontId="11" fillId="9" borderId="27" xfId="2" applyNumberFormat="1" applyFont="1" applyFill="1" applyBorder="1" applyAlignment="1">
      <alignment horizontal="right" wrapText="1"/>
    </xf>
    <xf numFmtId="178" fontId="11" fillId="9" borderId="17" xfId="2" applyNumberFormat="1" applyFont="1" applyFill="1" applyBorder="1" applyAlignment="1">
      <alignment horizontal="right" wrapText="1"/>
    </xf>
    <xf numFmtId="9" fontId="9" fillId="8" borderId="26" xfId="6" applyFont="1" applyFill="1" applyBorder="1" applyAlignment="1">
      <alignment horizontal="right" vertical="center" wrapText="1"/>
    </xf>
    <xf numFmtId="9" fontId="11" fillId="9" borderId="27" xfId="6" applyFont="1" applyFill="1" applyBorder="1" applyAlignment="1">
      <alignment horizontal="right" wrapText="1"/>
    </xf>
    <xf numFmtId="9" fontId="11" fillId="9" borderId="17" xfId="6" applyFont="1" applyFill="1" applyBorder="1" applyAlignment="1">
      <alignment horizontal="right" wrapText="1"/>
    </xf>
    <xf numFmtId="176" fontId="9" fillId="8" borderId="26" xfId="2" applyNumberFormat="1" applyFont="1" applyFill="1" applyBorder="1" applyAlignment="1">
      <alignment horizontal="right" vertical="center" wrapText="1"/>
    </xf>
    <xf numFmtId="176" fontId="11" fillId="9" borderId="27" xfId="2" applyNumberFormat="1" applyFont="1" applyFill="1" applyBorder="1" applyAlignment="1">
      <alignment horizontal="right" wrapText="1"/>
    </xf>
    <xf numFmtId="176" fontId="11" fillId="9" borderId="17" xfId="2" applyNumberFormat="1" applyFont="1" applyFill="1" applyBorder="1" applyAlignment="1">
      <alignment horizontal="right" wrapText="1"/>
    </xf>
    <xf numFmtId="0" fontId="10" fillId="8" borderId="26" xfId="0" applyFont="1" applyFill="1" applyBorder="1" applyAlignment="1">
      <alignment horizontal="left" vertical="top" wrapText="1"/>
    </xf>
    <xf numFmtId="176" fontId="11" fillId="5" borderId="26" xfId="2" applyNumberFormat="1" applyFont="1" applyFill="1" applyBorder="1" applyAlignment="1">
      <alignment horizontal="center" vertical="top" wrapText="1"/>
    </xf>
    <xf numFmtId="0" fontId="10" fillId="8" borderId="2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left" vertical="top" wrapText="1"/>
    </xf>
    <xf numFmtId="176" fontId="11" fillId="5" borderId="18" xfId="2" applyNumberFormat="1" applyFont="1" applyFill="1" applyBorder="1" applyAlignment="1">
      <alignment horizontal="center" vertical="top" wrapText="1"/>
    </xf>
    <xf numFmtId="176" fontId="9" fillId="8" borderId="18" xfId="2" applyNumberFormat="1" applyFont="1" applyFill="1" applyBorder="1" applyAlignment="1">
      <alignment horizontal="right" vertical="center" wrapText="1"/>
    </xf>
    <xf numFmtId="176" fontId="11" fillId="9" borderId="29" xfId="2" applyNumberFormat="1" applyFont="1" applyFill="1" applyBorder="1" applyAlignment="1">
      <alignment horizontal="right" wrapText="1"/>
    </xf>
    <xf numFmtId="176" fontId="11" fillId="9" borderId="20" xfId="2" applyNumberFormat="1" applyFont="1" applyFill="1" applyBorder="1" applyAlignment="1">
      <alignment horizontal="right" wrapText="1"/>
    </xf>
    <xf numFmtId="0" fontId="7" fillId="5" borderId="30" xfId="0" applyFont="1" applyFill="1" applyBorder="1" applyAlignment="1">
      <alignment horizontal="center" vertical="top" wrapText="1"/>
    </xf>
    <xf numFmtId="2" fontId="7" fillId="5" borderId="31" xfId="6" applyNumberFormat="1" applyFont="1" applyFill="1" applyBorder="1" applyAlignment="1">
      <alignment horizontal="center" vertical="center" wrapText="1"/>
    </xf>
    <xf numFmtId="0" fontId="9" fillId="8" borderId="32" xfId="0" applyFont="1" applyFill="1" applyBorder="1" applyAlignment="1">
      <alignment horizontal="center" vertical="top"/>
    </xf>
    <xf numFmtId="176" fontId="11" fillId="9" borderId="33" xfId="2" applyNumberFormat="1" applyFont="1" applyFill="1" applyBorder="1" applyAlignment="1">
      <alignment horizontal="right" wrapText="1"/>
    </xf>
    <xf numFmtId="178" fontId="11" fillId="9" borderId="31" xfId="2" applyNumberFormat="1" applyFont="1" applyFill="1" applyBorder="1" applyAlignment="1">
      <alignment horizontal="right" wrapText="1"/>
    </xf>
    <xf numFmtId="9" fontId="11" fillId="9" borderId="31" xfId="6" applyFont="1" applyFill="1" applyBorder="1" applyAlignment="1">
      <alignment horizontal="right" wrapText="1"/>
    </xf>
    <xf numFmtId="176" fontId="11" fillId="9" borderId="31" xfId="2" applyNumberFormat="1" applyFont="1" applyFill="1" applyBorder="1" applyAlignment="1">
      <alignment horizontal="right" wrapText="1"/>
    </xf>
    <xf numFmtId="176" fontId="11" fillId="9" borderId="32" xfId="2" applyNumberFormat="1" applyFont="1" applyFill="1" applyBorder="1" applyAlignment="1">
      <alignment horizontal="right" wrapText="1"/>
    </xf>
    <xf numFmtId="0" fontId="7" fillId="5" borderId="34" xfId="0" applyFont="1" applyFill="1" applyBorder="1" applyAlignment="1">
      <alignment horizontal="center" vertical="top" wrapText="1"/>
    </xf>
    <xf numFmtId="0" fontId="8" fillId="10" borderId="1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1" fontId="7" fillId="5" borderId="25" xfId="0" applyNumberFormat="1" applyFont="1" applyFill="1" applyBorder="1" applyAlignment="1">
      <alignment horizontal="center" vertical="center" wrapText="1"/>
    </xf>
    <xf numFmtId="1" fontId="7" fillId="5" borderId="17" xfId="0" applyNumberFormat="1" applyFont="1" applyFill="1" applyBorder="1" applyAlignment="1">
      <alignment horizontal="center" vertical="center" wrapText="1"/>
    </xf>
    <xf numFmtId="1" fontId="7" fillId="5" borderId="31" xfId="0" applyNumberFormat="1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top"/>
    </xf>
    <xf numFmtId="176" fontId="9" fillId="8" borderId="22" xfId="2" applyNumberFormat="1" applyFont="1" applyFill="1" applyBorder="1" applyAlignment="1">
      <alignment horizontal="right" wrapText="1"/>
    </xf>
    <xf numFmtId="176" fontId="11" fillId="9" borderId="35" xfId="2" applyNumberFormat="1" applyFont="1" applyFill="1" applyBorder="1" applyAlignment="1">
      <alignment horizontal="right" wrapText="1"/>
    </xf>
    <xf numFmtId="178" fontId="9" fillId="8" borderId="26" xfId="2" applyNumberFormat="1" applyFont="1" applyFill="1" applyBorder="1" applyAlignment="1">
      <alignment horizontal="right" wrapText="1"/>
    </xf>
    <xf numFmtId="9" fontId="9" fillId="8" borderId="26" xfId="6" applyFont="1" applyFill="1" applyBorder="1" applyAlignment="1">
      <alignment horizontal="right" wrapText="1"/>
    </xf>
    <xf numFmtId="176" fontId="9" fillId="8" borderId="26" xfId="2" applyNumberFormat="1" applyFont="1" applyFill="1" applyBorder="1" applyAlignment="1">
      <alignment horizontal="right" wrapText="1"/>
    </xf>
    <xf numFmtId="176" fontId="9" fillId="8" borderId="18" xfId="2" applyNumberFormat="1" applyFont="1" applyFill="1" applyBorder="1" applyAlignment="1">
      <alignment horizontal="right" wrapText="1"/>
    </xf>
    <xf numFmtId="1" fontId="7" fillId="5" borderId="16" xfId="0" applyNumberFormat="1" applyFont="1" applyFill="1" applyBorder="1" applyAlignment="1">
      <alignment horizontal="center" vertical="center" wrapText="1"/>
    </xf>
    <xf numFmtId="176" fontId="11" fillId="9" borderId="17" xfId="2" applyNumberFormat="1" applyFont="1" applyFill="1" applyBorder="1" applyAlignment="1">
      <alignment horizontal="right"/>
    </xf>
    <xf numFmtId="9" fontId="11" fillId="9" borderId="36" xfId="6" applyFont="1" applyFill="1" applyBorder="1" applyAlignment="1">
      <alignment horizontal="right" wrapText="1"/>
    </xf>
    <xf numFmtId="176" fontId="11" fillId="9" borderId="14" xfId="2" applyNumberFormat="1" applyFont="1" applyFill="1" applyBorder="1" applyAlignment="1">
      <alignment horizontal="right" wrapText="1"/>
    </xf>
    <xf numFmtId="176" fontId="11" fillId="9" borderId="16" xfId="2" applyNumberFormat="1" applyFont="1" applyFill="1" applyBorder="1" applyAlignment="1">
      <alignment horizontal="right" wrapText="1"/>
    </xf>
    <xf numFmtId="0" fontId="7" fillId="5" borderId="37" xfId="0" applyFont="1" applyFill="1" applyBorder="1" applyAlignment="1">
      <alignment horizontal="center" vertical="top" wrapText="1"/>
    </xf>
    <xf numFmtId="1" fontId="7" fillId="5" borderId="38" xfId="0" applyNumberFormat="1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0"/>
      </font>
      <fill>
        <patternFill patternType="solid">
          <bgColor theme="6" tint="-0.499984740745262"/>
        </patternFill>
      </fill>
    </dxf>
    <dxf>
      <font>
        <b val="1"/>
        <i val="0"/>
        <color theme="0"/>
      </font>
      <fill>
        <patternFill patternType="solid"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18"/>
  <sheetViews>
    <sheetView tabSelected="1" zoomScale="85" zoomScaleNormal="85" workbookViewId="0">
      <selection activeCell="C21" sqref="C21"/>
    </sheetView>
  </sheetViews>
  <sheetFormatPr defaultColWidth="9" defaultRowHeight="15"/>
  <cols>
    <col min="1" max="1" width="9.14285714285714" style="22"/>
    <col min="2" max="2" width="41.4285714285714" style="22" customWidth="1"/>
    <col min="3" max="3" width="43" style="22" customWidth="1"/>
    <col min="4" max="16384" width="9.14285714285714" style="22"/>
  </cols>
  <sheetData>
    <row r="1" ht="15.75" spans="2:3">
      <c r="B1" s="22" t="b">
        <f>G5&gt;1.25*$F5</f>
        <v>1</v>
      </c>
      <c r="C1" s="22" t="b">
        <f>G5&lt;0.75*$F5</f>
        <v>0</v>
      </c>
    </row>
    <row r="2" ht="18" customHeight="1" spans="6:30">
      <c r="F2" s="69" t="s">
        <v>0</v>
      </c>
      <c r="G2" s="24"/>
      <c r="H2" s="61"/>
      <c r="I2" s="23" t="s">
        <v>1</v>
      </c>
      <c r="J2" s="24"/>
      <c r="K2" s="24"/>
      <c r="L2" s="61"/>
      <c r="M2" s="23" t="s">
        <v>2</v>
      </c>
      <c r="N2" s="24"/>
      <c r="O2" s="24"/>
      <c r="P2" s="24"/>
      <c r="Q2" s="61"/>
      <c r="R2" s="23" t="s">
        <v>3</v>
      </c>
      <c r="S2" s="24"/>
      <c r="T2" s="24"/>
      <c r="U2" s="24"/>
      <c r="V2" s="24"/>
      <c r="W2" s="61"/>
      <c r="X2" s="23" t="s">
        <v>4</v>
      </c>
      <c r="Y2" s="24"/>
      <c r="Z2" s="24"/>
      <c r="AA2" s="24"/>
      <c r="AB2" s="24"/>
      <c r="AC2" s="24"/>
      <c r="AD2" s="87"/>
    </row>
    <row r="3" ht="21.75" spans="2:30">
      <c r="B3" s="70" t="s">
        <v>5</v>
      </c>
      <c r="C3" s="71" t="s">
        <v>6</v>
      </c>
      <c r="E3" s="27" t="s">
        <v>7</v>
      </c>
      <c r="F3" s="72">
        <v>15.47</v>
      </c>
      <c r="G3" s="73">
        <v>24.74</v>
      </c>
      <c r="H3" s="74">
        <v>59.79</v>
      </c>
      <c r="I3" s="82">
        <v>12.17</v>
      </c>
      <c r="J3" s="73">
        <v>42.85</v>
      </c>
      <c r="K3" s="73">
        <v>17.55</v>
      </c>
      <c r="L3" s="74">
        <v>27.43</v>
      </c>
      <c r="M3" s="82">
        <v>26.72</v>
      </c>
      <c r="N3" s="73">
        <v>16.76</v>
      </c>
      <c r="O3" s="73">
        <v>41.17</v>
      </c>
      <c r="P3" s="73">
        <v>11.22</v>
      </c>
      <c r="Q3" s="74">
        <v>4.13</v>
      </c>
      <c r="R3" s="82">
        <v>3.75</v>
      </c>
      <c r="S3" s="73">
        <v>15.73</v>
      </c>
      <c r="T3" s="73">
        <v>12.47</v>
      </c>
      <c r="U3" s="73">
        <v>36.93</v>
      </c>
      <c r="V3" s="73">
        <v>23.44</v>
      </c>
      <c r="W3" s="74">
        <v>7.68</v>
      </c>
      <c r="X3" s="82">
        <v>14.11</v>
      </c>
      <c r="Y3" s="73">
        <v>7.18</v>
      </c>
      <c r="Z3" s="73">
        <v>12.21</v>
      </c>
      <c r="AA3" s="73">
        <v>4.84</v>
      </c>
      <c r="AB3" s="73">
        <v>35.32</v>
      </c>
      <c r="AC3" s="73">
        <v>3.09</v>
      </c>
      <c r="AD3" s="88">
        <v>23.24</v>
      </c>
    </row>
    <row r="4" ht="15.75" spans="2:30">
      <c r="B4" s="30" t="s">
        <v>8</v>
      </c>
      <c r="C4" s="31" t="s">
        <v>9</v>
      </c>
      <c r="E4" s="32" t="s">
        <v>10</v>
      </c>
      <c r="F4" s="75">
        <v>1</v>
      </c>
      <c r="G4" s="34">
        <v>2</v>
      </c>
      <c r="H4" s="63">
        <v>3</v>
      </c>
      <c r="I4" s="33">
        <v>1</v>
      </c>
      <c r="J4" s="34">
        <v>2</v>
      </c>
      <c r="K4" s="34">
        <v>3</v>
      </c>
      <c r="L4" s="63">
        <v>4</v>
      </c>
      <c r="M4" s="33">
        <v>1</v>
      </c>
      <c r="N4" s="34">
        <v>2</v>
      </c>
      <c r="O4" s="34">
        <v>3</v>
      </c>
      <c r="P4" s="34">
        <v>4</v>
      </c>
      <c r="Q4" s="63">
        <v>5</v>
      </c>
      <c r="R4" s="33">
        <v>1</v>
      </c>
      <c r="S4" s="34">
        <v>2</v>
      </c>
      <c r="T4" s="34">
        <v>3</v>
      </c>
      <c r="U4" s="34">
        <v>4</v>
      </c>
      <c r="V4" s="34">
        <v>5</v>
      </c>
      <c r="W4" s="63">
        <v>6</v>
      </c>
      <c r="X4" s="33">
        <v>1</v>
      </c>
      <c r="Y4" s="34">
        <v>2</v>
      </c>
      <c r="Z4" s="34">
        <v>3</v>
      </c>
      <c r="AA4" s="34">
        <v>4</v>
      </c>
      <c r="AB4" s="34">
        <v>5</v>
      </c>
      <c r="AC4" s="34">
        <v>6</v>
      </c>
      <c r="AD4" s="89">
        <v>7</v>
      </c>
    </row>
    <row r="5" spans="2:30">
      <c r="B5" s="35" t="s">
        <v>11</v>
      </c>
      <c r="C5" s="36" t="s">
        <v>12</v>
      </c>
      <c r="D5" s="37" t="s">
        <v>13</v>
      </c>
      <c r="E5" s="76">
        <v>841.04</v>
      </c>
      <c r="F5" s="77">
        <v>558.58</v>
      </c>
      <c r="G5" s="40">
        <v>2601.69</v>
      </c>
      <c r="H5" s="64">
        <v>185.67</v>
      </c>
      <c r="I5" s="77">
        <v>556.54</v>
      </c>
      <c r="J5" s="40">
        <v>404.85</v>
      </c>
      <c r="K5" s="40">
        <v>3176.62</v>
      </c>
      <c r="L5" s="64">
        <v>154.04</v>
      </c>
      <c r="M5" s="39">
        <v>140.63</v>
      </c>
      <c r="N5" s="40">
        <v>3027.95</v>
      </c>
      <c r="O5" s="40">
        <v>383.14</v>
      </c>
      <c r="P5" s="40">
        <v>200.12</v>
      </c>
      <c r="Q5" s="64">
        <v>2800.92</v>
      </c>
      <c r="R5" s="39">
        <v>1086.39</v>
      </c>
      <c r="S5" s="40">
        <v>3300.29</v>
      </c>
      <c r="T5" s="40">
        <v>190.18</v>
      </c>
      <c r="U5" s="40">
        <v>456.84</v>
      </c>
      <c r="V5" s="40">
        <v>146.67</v>
      </c>
      <c r="W5" s="64">
        <v>706.93</v>
      </c>
      <c r="X5" s="39">
        <v>2923.81</v>
      </c>
      <c r="Y5" s="40">
        <v>451.45</v>
      </c>
      <c r="Z5" s="40">
        <v>166.1</v>
      </c>
      <c r="AA5" s="40">
        <v>3781.79</v>
      </c>
      <c r="AB5" s="40">
        <v>404.3</v>
      </c>
      <c r="AC5" s="40">
        <v>598.2</v>
      </c>
      <c r="AD5" s="64">
        <v>135.33</v>
      </c>
    </row>
    <row r="6" spans="2:30">
      <c r="B6" s="41" t="s">
        <v>14</v>
      </c>
      <c r="C6" s="42" t="s">
        <v>15</v>
      </c>
      <c r="D6" s="43" t="s">
        <v>13</v>
      </c>
      <c r="E6" s="78">
        <v>2.82</v>
      </c>
      <c r="F6" s="45">
        <v>1.84</v>
      </c>
      <c r="G6" s="46">
        <v>8.44</v>
      </c>
      <c r="H6" s="65">
        <v>0.74</v>
      </c>
      <c r="I6" s="45">
        <v>1.85</v>
      </c>
      <c r="J6" s="46">
        <v>1.52</v>
      </c>
      <c r="K6" s="46">
        <v>10.1</v>
      </c>
      <c r="L6" s="65">
        <v>0.61</v>
      </c>
      <c r="M6" s="45">
        <v>0.58</v>
      </c>
      <c r="N6" s="46">
        <v>9.79</v>
      </c>
      <c r="O6" s="46">
        <v>1.43</v>
      </c>
      <c r="P6" s="46">
        <v>0.66</v>
      </c>
      <c r="Q6" s="65">
        <v>8.67</v>
      </c>
      <c r="R6" s="45">
        <v>3.4</v>
      </c>
      <c r="S6" s="46">
        <v>10.51</v>
      </c>
      <c r="T6" s="46">
        <v>0.77</v>
      </c>
      <c r="U6" s="46">
        <v>1.69</v>
      </c>
      <c r="V6" s="46">
        <v>0.58</v>
      </c>
      <c r="W6" s="65">
        <v>2.34</v>
      </c>
      <c r="X6" s="45">
        <v>9.45</v>
      </c>
      <c r="Y6" s="46">
        <v>1.43</v>
      </c>
      <c r="Z6" s="46">
        <v>0.65</v>
      </c>
      <c r="AA6" s="46">
        <v>12.05</v>
      </c>
      <c r="AB6" s="46">
        <v>1.48</v>
      </c>
      <c r="AC6" s="46">
        <v>2.1</v>
      </c>
      <c r="AD6" s="65">
        <v>0.55</v>
      </c>
    </row>
    <row r="7" spans="2:30">
      <c r="B7" s="41" t="s">
        <v>16</v>
      </c>
      <c r="C7" s="42" t="s">
        <v>17</v>
      </c>
      <c r="D7" s="43" t="s">
        <v>13</v>
      </c>
      <c r="E7" s="79">
        <v>0.12</v>
      </c>
      <c r="F7" s="48">
        <v>0.08</v>
      </c>
      <c r="G7" s="49">
        <v>0.35</v>
      </c>
      <c r="H7" s="66">
        <v>0.05</v>
      </c>
      <c r="I7" s="48">
        <v>0.08</v>
      </c>
      <c r="J7" s="49">
        <v>0.09</v>
      </c>
      <c r="K7" s="49">
        <v>0.39</v>
      </c>
      <c r="L7" s="66">
        <v>0.03</v>
      </c>
      <c r="M7" s="48">
        <v>0.03</v>
      </c>
      <c r="N7" s="49">
        <v>0.38</v>
      </c>
      <c r="O7" s="49">
        <v>0.08</v>
      </c>
      <c r="P7" s="49">
        <v>0.04</v>
      </c>
      <c r="Q7" s="66">
        <v>0.31</v>
      </c>
      <c r="R7" s="48">
        <v>0.13</v>
      </c>
      <c r="S7" s="49">
        <v>0.4</v>
      </c>
      <c r="T7" s="49">
        <v>0.04</v>
      </c>
      <c r="U7" s="49">
        <v>0.1</v>
      </c>
      <c r="V7" s="49">
        <v>0.03</v>
      </c>
      <c r="W7" s="66">
        <v>0.09</v>
      </c>
      <c r="X7" s="48">
        <v>0.38</v>
      </c>
      <c r="Y7" s="49">
        <v>0.06</v>
      </c>
      <c r="Z7" s="49">
        <v>0.04</v>
      </c>
      <c r="AA7" s="49">
        <v>0.43</v>
      </c>
      <c r="AB7" s="49">
        <v>0.09</v>
      </c>
      <c r="AC7" s="49">
        <v>0.09</v>
      </c>
      <c r="AD7" s="66">
        <v>0.03</v>
      </c>
    </row>
    <row r="8" spans="2:30">
      <c r="B8" s="41" t="s">
        <v>18</v>
      </c>
      <c r="C8" s="42" t="s">
        <v>19</v>
      </c>
      <c r="D8" s="43" t="s">
        <v>13</v>
      </c>
      <c r="E8" s="80">
        <v>493.13</v>
      </c>
      <c r="F8" s="51">
        <v>1983.24</v>
      </c>
      <c r="G8" s="52">
        <v>158.54</v>
      </c>
      <c r="H8" s="67">
        <v>245.89</v>
      </c>
      <c r="I8" s="51">
        <v>2364.13</v>
      </c>
      <c r="J8" s="52">
        <v>246.76</v>
      </c>
      <c r="K8" s="52">
        <v>204.1</v>
      </c>
      <c r="L8" s="67">
        <v>233.01</v>
      </c>
      <c r="M8" s="51">
        <v>198.78</v>
      </c>
      <c r="N8" s="52">
        <v>150.67</v>
      </c>
      <c r="O8" s="52">
        <v>247.21</v>
      </c>
      <c r="P8" s="52">
        <v>2370.88</v>
      </c>
      <c r="Q8" s="67">
        <v>1137.66</v>
      </c>
      <c r="R8" s="51">
        <v>229.97</v>
      </c>
      <c r="S8" s="52">
        <v>194.12</v>
      </c>
      <c r="T8" s="52">
        <v>1327.48</v>
      </c>
      <c r="U8" s="52">
        <v>159.83</v>
      </c>
      <c r="V8" s="52">
        <v>122.91</v>
      </c>
      <c r="W8" s="67">
        <v>2613.35</v>
      </c>
      <c r="X8" s="51">
        <v>96.9</v>
      </c>
      <c r="Y8" s="52">
        <v>2656.31</v>
      </c>
      <c r="Z8" s="52">
        <v>1325.51</v>
      </c>
      <c r="AA8" s="52">
        <v>709.33</v>
      </c>
      <c r="AB8" s="52">
        <v>164.57</v>
      </c>
      <c r="AC8" s="52">
        <v>191.79</v>
      </c>
      <c r="AD8" s="67">
        <v>122.07</v>
      </c>
    </row>
    <row r="9" spans="2:30">
      <c r="B9" s="41" t="s">
        <v>20</v>
      </c>
      <c r="C9" s="42" t="s">
        <v>21</v>
      </c>
      <c r="D9" s="43" t="s">
        <v>13</v>
      </c>
      <c r="E9" s="80">
        <v>872.71</v>
      </c>
      <c r="F9" s="51">
        <v>3284.2</v>
      </c>
      <c r="G9" s="52">
        <v>242.97</v>
      </c>
      <c r="H9" s="67">
        <v>509.11</v>
      </c>
      <c r="I9" s="51">
        <v>3633.18</v>
      </c>
      <c r="J9" s="52">
        <v>300.29</v>
      </c>
      <c r="K9" s="52">
        <v>326.66</v>
      </c>
      <c r="L9" s="67">
        <v>891.83</v>
      </c>
      <c r="M9" s="51">
        <v>831.26</v>
      </c>
      <c r="N9" s="52">
        <v>210.05</v>
      </c>
      <c r="O9" s="52">
        <v>298.44</v>
      </c>
      <c r="P9" s="52">
        <v>3502.16</v>
      </c>
      <c r="Q9" s="67">
        <v>2411.56</v>
      </c>
      <c r="R9" s="51">
        <v>995.92</v>
      </c>
      <c r="S9" s="52">
        <v>287.69</v>
      </c>
      <c r="T9" s="52">
        <v>1630.6</v>
      </c>
      <c r="U9" s="52">
        <v>209.9</v>
      </c>
      <c r="V9" s="52">
        <v>777.5</v>
      </c>
      <c r="W9" s="67">
        <v>4259.74</v>
      </c>
      <c r="X9" s="51">
        <v>121.72</v>
      </c>
      <c r="Y9" s="52">
        <v>4336.84</v>
      </c>
      <c r="Z9" s="52">
        <v>1621.4</v>
      </c>
      <c r="AA9" s="52">
        <v>1273.94</v>
      </c>
      <c r="AB9" s="52">
        <v>216.89</v>
      </c>
      <c r="AC9" s="52">
        <v>876.96</v>
      </c>
      <c r="AD9" s="67">
        <v>777</v>
      </c>
    </row>
    <row r="10" ht="15.75" spans="2:30">
      <c r="B10" s="41" t="s">
        <v>22</v>
      </c>
      <c r="C10" s="42" t="s">
        <v>23</v>
      </c>
      <c r="D10" s="43" t="s">
        <v>13</v>
      </c>
      <c r="E10" s="79">
        <v>0.19</v>
      </c>
      <c r="F10" s="48">
        <v>0.56</v>
      </c>
      <c r="G10" s="49">
        <v>0.08</v>
      </c>
      <c r="H10" s="66">
        <v>0.14</v>
      </c>
      <c r="I10" s="48">
        <v>0.63</v>
      </c>
      <c r="J10" s="49">
        <v>0.13</v>
      </c>
      <c r="K10" s="49">
        <v>0.1</v>
      </c>
      <c r="L10" s="66">
        <v>0.14</v>
      </c>
      <c r="M10" s="48">
        <v>0.12</v>
      </c>
      <c r="N10" s="49">
        <v>0.08</v>
      </c>
      <c r="O10" s="49">
        <v>0.13</v>
      </c>
      <c r="P10" s="49">
        <v>0.66</v>
      </c>
      <c r="Q10" s="66">
        <v>0.35</v>
      </c>
      <c r="R10" s="84">
        <v>0.09</v>
      </c>
      <c r="S10" s="49">
        <v>0.1</v>
      </c>
      <c r="T10" s="49">
        <v>0.63</v>
      </c>
      <c r="U10" s="49">
        <v>0.07</v>
      </c>
      <c r="V10" s="49">
        <v>0.07</v>
      </c>
      <c r="W10" s="66">
        <v>0.63</v>
      </c>
      <c r="X10" s="48">
        <v>0.05</v>
      </c>
      <c r="Y10" s="49">
        <v>0.63</v>
      </c>
      <c r="Z10" s="49">
        <v>0.63</v>
      </c>
      <c r="AA10" s="49">
        <v>0.31</v>
      </c>
      <c r="AB10" s="49">
        <v>0.08</v>
      </c>
      <c r="AC10" s="49">
        <v>0.07</v>
      </c>
      <c r="AD10" s="66">
        <v>0.07</v>
      </c>
    </row>
    <row r="11" ht="45.75" spans="2:30">
      <c r="B11" s="41" t="s">
        <v>24</v>
      </c>
      <c r="C11" s="53" t="s">
        <v>25</v>
      </c>
      <c r="D11" s="54" t="s">
        <v>13</v>
      </c>
      <c r="E11" s="80">
        <v>1536.55</v>
      </c>
      <c r="F11" s="51">
        <v>3414.2</v>
      </c>
      <c r="G11" s="52">
        <v>2124.59</v>
      </c>
      <c r="H11" s="67">
        <v>807.25</v>
      </c>
      <c r="I11" s="51">
        <v>3758.88</v>
      </c>
      <c r="J11" s="83">
        <v>838.64</v>
      </c>
      <c r="K11" s="52">
        <v>2542.45</v>
      </c>
      <c r="L11" s="67">
        <v>997.27</v>
      </c>
      <c r="M11" s="51">
        <v>938.43</v>
      </c>
      <c r="N11" s="52">
        <v>2361.52</v>
      </c>
      <c r="O11" s="52">
        <v>826.56</v>
      </c>
      <c r="P11" s="52">
        <v>3414.71</v>
      </c>
      <c r="Q11" s="67">
        <v>4031.88</v>
      </c>
      <c r="R11" s="85">
        <v>2027.79</v>
      </c>
      <c r="S11" s="86">
        <v>2573.51</v>
      </c>
      <c r="T11" s="52">
        <v>1653.56</v>
      </c>
      <c r="U11" s="52">
        <v>799.51</v>
      </c>
      <c r="V11" s="52">
        <v>884.94</v>
      </c>
      <c r="W11" s="67">
        <v>4516.62</v>
      </c>
      <c r="X11" s="51">
        <v>2195.01</v>
      </c>
      <c r="Y11" s="52">
        <v>4460.85</v>
      </c>
      <c r="Z11" s="52">
        <v>1642.13</v>
      </c>
      <c r="AA11" s="52">
        <v>3624.84</v>
      </c>
      <c r="AB11" s="52">
        <v>771.68</v>
      </c>
      <c r="AC11" s="52">
        <v>1759.08</v>
      </c>
      <c r="AD11" s="67">
        <v>875.25</v>
      </c>
    </row>
    <row r="12" spans="2:30">
      <c r="B12" s="41" t="s">
        <v>26</v>
      </c>
      <c r="C12" s="42" t="s">
        <v>27</v>
      </c>
      <c r="D12" s="54" t="s">
        <v>13</v>
      </c>
      <c r="E12" s="80">
        <v>4343.63</v>
      </c>
      <c r="F12" s="51">
        <v>6908.81</v>
      </c>
      <c r="G12" s="52">
        <v>5449.83</v>
      </c>
      <c r="H12" s="67">
        <v>3221.99</v>
      </c>
      <c r="I12" s="51">
        <v>7325.56</v>
      </c>
      <c r="J12" s="52">
        <v>3245.47</v>
      </c>
      <c r="K12" s="52">
        <v>6331.34</v>
      </c>
      <c r="L12" s="67">
        <v>3464.39</v>
      </c>
      <c r="M12" s="51">
        <v>3347.97</v>
      </c>
      <c r="N12" s="52">
        <v>5957.15</v>
      </c>
      <c r="O12" s="52">
        <v>3242.28</v>
      </c>
      <c r="P12" s="52">
        <v>6990.58</v>
      </c>
      <c r="Q12" s="67">
        <v>8022.82</v>
      </c>
      <c r="R12" s="77">
        <v>5201.92</v>
      </c>
      <c r="S12" s="52">
        <v>6255.23</v>
      </c>
      <c r="T12" s="52">
        <v>5332.02</v>
      </c>
      <c r="U12" s="52">
        <v>3084.24</v>
      </c>
      <c r="V12" s="52">
        <v>3227.21</v>
      </c>
      <c r="W12" s="67">
        <v>7868.5</v>
      </c>
      <c r="X12" s="51">
        <v>5586.35</v>
      </c>
      <c r="Y12" s="52">
        <v>7772.2</v>
      </c>
      <c r="Z12" s="52">
        <v>5334.91</v>
      </c>
      <c r="AA12" s="52">
        <v>7884.16</v>
      </c>
      <c r="AB12" s="52">
        <v>3064.9</v>
      </c>
      <c r="AC12" s="52">
        <v>4369.54</v>
      </c>
      <c r="AD12" s="67">
        <v>3211.06</v>
      </c>
    </row>
    <row r="13" spans="2:30">
      <c r="B13" s="41" t="s">
        <v>28</v>
      </c>
      <c r="C13" s="42" t="s">
        <v>29</v>
      </c>
      <c r="D13" s="43" t="s">
        <v>13</v>
      </c>
      <c r="E13" s="79">
        <v>0.36</v>
      </c>
      <c r="F13" s="48">
        <v>0.73</v>
      </c>
      <c r="G13" s="49">
        <v>0.11</v>
      </c>
      <c r="H13" s="66">
        <v>0.37</v>
      </c>
      <c r="I13" s="48">
        <v>0.69</v>
      </c>
      <c r="J13" s="49">
        <v>0.08</v>
      </c>
      <c r="K13" s="49">
        <v>0.14</v>
      </c>
      <c r="L13" s="66">
        <v>0.8</v>
      </c>
      <c r="M13" s="48">
        <v>0.8</v>
      </c>
      <c r="N13" s="49">
        <v>0.08</v>
      </c>
      <c r="O13" s="49">
        <v>0.08</v>
      </c>
      <c r="P13" s="49">
        <v>0.66</v>
      </c>
      <c r="Q13" s="66">
        <v>0.77</v>
      </c>
      <c r="R13" s="48">
        <v>0.55</v>
      </c>
      <c r="S13" s="49">
        <v>0.12</v>
      </c>
      <c r="T13" s="49">
        <v>0.34</v>
      </c>
      <c r="U13" s="49">
        <v>0.08</v>
      </c>
      <c r="V13" s="49">
        <v>0.82</v>
      </c>
      <c r="W13" s="66">
        <v>0.81</v>
      </c>
      <c r="X13" s="48">
        <v>0.04</v>
      </c>
      <c r="Y13" s="49">
        <v>0.81</v>
      </c>
      <c r="Z13" s="49">
        <v>0.33</v>
      </c>
      <c r="AA13" s="49">
        <v>0.54</v>
      </c>
      <c r="AB13" s="49">
        <v>0.08</v>
      </c>
      <c r="AC13" s="49">
        <v>0.49</v>
      </c>
      <c r="AD13" s="66">
        <v>0.82</v>
      </c>
    </row>
    <row r="14" ht="22.5" spans="2:30">
      <c r="B14" s="41" t="s">
        <v>30</v>
      </c>
      <c r="C14" s="53" t="s">
        <v>31</v>
      </c>
      <c r="D14" s="43" t="s">
        <v>13</v>
      </c>
      <c r="E14" s="79">
        <v>0.49</v>
      </c>
      <c r="F14" s="48">
        <v>0.93</v>
      </c>
      <c r="G14" s="49">
        <v>0.19</v>
      </c>
      <c r="H14" s="66">
        <v>0.5</v>
      </c>
      <c r="I14" s="48">
        <v>0.92</v>
      </c>
      <c r="J14" s="49">
        <v>0.22</v>
      </c>
      <c r="K14" s="49">
        <v>0.23</v>
      </c>
      <c r="L14" s="66">
        <v>0.88</v>
      </c>
      <c r="M14" s="48">
        <v>0.87</v>
      </c>
      <c r="N14" s="49">
        <v>0.16</v>
      </c>
      <c r="O14" s="49">
        <v>0.22</v>
      </c>
      <c r="P14" s="49">
        <v>0.92</v>
      </c>
      <c r="Q14" s="66">
        <v>0.88</v>
      </c>
      <c r="R14" s="48">
        <v>0.61</v>
      </c>
      <c r="S14" s="49">
        <v>0.21</v>
      </c>
      <c r="T14" s="49">
        <v>0.81</v>
      </c>
      <c r="U14" s="49">
        <v>0.15</v>
      </c>
      <c r="V14" s="49">
        <v>0.87</v>
      </c>
      <c r="W14" s="66">
        <v>0.95</v>
      </c>
      <c r="X14" s="48">
        <v>0.09</v>
      </c>
      <c r="Y14" s="49">
        <v>0.95</v>
      </c>
      <c r="Z14" s="49">
        <v>0.8</v>
      </c>
      <c r="AA14" s="49">
        <v>0.73</v>
      </c>
      <c r="AB14" s="49">
        <v>0.16</v>
      </c>
      <c r="AC14" s="49">
        <v>0.54</v>
      </c>
      <c r="AD14" s="66">
        <v>0.87</v>
      </c>
    </row>
    <row r="15" spans="2:30">
      <c r="B15" s="41" t="s">
        <v>32</v>
      </c>
      <c r="C15" s="42" t="s">
        <v>33</v>
      </c>
      <c r="D15" s="54" t="s">
        <v>13</v>
      </c>
      <c r="E15" s="80">
        <v>354.94</v>
      </c>
      <c r="F15" s="51">
        <v>1144.82</v>
      </c>
      <c r="G15" s="52">
        <v>84.48</v>
      </c>
      <c r="H15" s="67">
        <v>262.41</v>
      </c>
      <c r="I15" s="51">
        <v>1098.15</v>
      </c>
      <c r="J15" s="52">
        <v>53.67</v>
      </c>
      <c r="K15" s="52">
        <v>120.64</v>
      </c>
      <c r="L15" s="67">
        <v>645.83</v>
      </c>
      <c r="M15" s="51">
        <v>620.75</v>
      </c>
      <c r="N15" s="52">
        <v>59.44</v>
      </c>
      <c r="O15" s="52">
        <v>51.37</v>
      </c>
      <c r="P15" s="52">
        <v>999.14</v>
      </c>
      <c r="Q15" s="67">
        <v>1110.58</v>
      </c>
      <c r="R15" s="51">
        <v>671.65</v>
      </c>
      <c r="S15" s="52">
        <v>93.6</v>
      </c>
      <c r="T15" s="52">
        <v>292.78</v>
      </c>
      <c r="U15" s="52">
        <v>50.22</v>
      </c>
      <c r="V15" s="52">
        <v>642.64</v>
      </c>
      <c r="W15" s="67">
        <v>1423.99</v>
      </c>
      <c r="X15" s="51">
        <v>24.85</v>
      </c>
      <c r="Y15" s="52">
        <v>1448.64</v>
      </c>
      <c r="Z15" s="52">
        <v>286</v>
      </c>
      <c r="AA15" s="52">
        <v>537.11</v>
      </c>
      <c r="AB15" s="52">
        <v>52.49</v>
      </c>
      <c r="AC15" s="52">
        <v>596.24</v>
      </c>
      <c r="AD15" s="67">
        <v>643.09</v>
      </c>
    </row>
    <row r="16" spans="2:30">
      <c r="B16" s="41" t="s">
        <v>34</v>
      </c>
      <c r="C16" s="42" t="s">
        <v>35</v>
      </c>
      <c r="D16" s="54" t="s">
        <v>13</v>
      </c>
      <c r="E16" s="80">
        <v>13.02</v>
      </c>
      <c r="F16" s="51">
        <v>42.87</v>
      </c>
      <c r="G16" s="52">
        <v>3.67</v>
      </c>
      <c r="H16" s="67">
        <v>9.16</v>
      </c>
      <c r="I16" s="51">
        <v>44.82</v>
      </c>
      <c r="J16" s="52">
        <v>3.77</v>
      </c>
      <c r="K16" s="52">
        <v>5.02</v>
      </c>
      <c r="L16" s="67">
        <v>18.48</v>
      </c>
      <c r="M16" s="51">
        <v>17.55</v>
      </c>
      <c r="N16" s="52">
        <v>2.92</v>
      </c>
      <c r="O16" s="52">
        <v>3.72</v>
      </c>
      <c r="P16" s="52">
        <v>42.93</v>
      </c>
      <c r="Q16" s="67">
        <v>36.1</v>
      </c>
      <c r="R16" s="51">
        <v>16.47</v>
      </c>
      <c r="S16" s="52">
        <v>4.24</v>
      </c>
      <c r="T16" s="52">
        <v>22.99</v>
      </c>
      <c r="U16" s="52">
        <v>2.45</v>
      </c>
      <c r="V16" s="52">
        <v>16.87</v>
      </c>
      <c r="W16" s="67">
        <v>52.23</v>
      </c>
      <c r="X16" s="51">
        <v>1.5</v>
      </c>
      <c r="Y16" s="52">
        <v>52.45</v>
      </c>
      <c r="Z16" s="52">
        <v>22.77</v>
      </c>
      <c r="AA16" s="52">
        <v>21.21</v>
      </c>
      <c r="AB16" s="52">
        <v>2.54</v>
      </c>
      <c r="AC16" s="52">
        <v>13.78</v>
      </c>
      <c r="AD16" s="67">
        <v>16.83</v>
      </c>
    </row>
    <row r="17" spans="2:30">
      <c r="B17" s="41" t="s">
        <v>36</v>
      </c>
      <c r="C17" s="42" t="s">
        <v>37</v>
      </c>
      <c r="D17" s="54" t="s">
        <v>13</v>
      </c>
      <c r="E17" s="80">
        <v>726.9</v>
      </c>
      <c r="F17" s="51">
        <v>1028.19</v>
      </c>
      <c r="G17" s="52">
        <v>1235.58</v>
      </c>
      <c r="H17" s="67">
        <v>438.45</v>
      </c>
      <c r="I17" s="51">
        <v>985.12</v>
      </c>
      <c r="J17" s="52">
        <v>482.45</v>
      </c>
      <c r="K17" s="52">
        <v>1429.11</v>
      </c>
      <c r="L17" s="67">
        <v>544.87</v>
      </c>
      <c r="M17" s="51">
        <v>488.72</v>
      </c>
      <c r="N17" s="52">
        <v>1266.05</v>
      </c>
      <c r="O17" s="52">
        <v>484.53</v>
      </c>
      <c r="P17" s="52">
        <v>635.34</v>
      </c>
      <c r="Q17" s="67">
        <v>2742.61</v>
      </c>
      <c r="R17" s="51">
        <v>4089.71</v>
      </c>
      <c r="S17" s="52">
        <v>1214.74</v>
      </c>
      <c r="T17" s="52">
        <v>444.51</v>
      </c>
      <c r="U17" s="52">
        <v>415.19</v>
      </c>
      <c r="V17" s="52">
        <v>370.56</v>
      </c>
      <c r="W17" s="67">
        <v>1128.92</v>
      </c>
      <c r="X17" s="51">
        <v>1025.51</v>
      </c>
      <c r="Y17" s="52">
        <v>1067.18</v>
      </c>
      <c r="Z17" s="52">
        <v>434.92</v>
      </c>
      <c r="AA17" s="52">
        <v>1933.24</v>
      </c>
      <c r="AB17" s="52">
        <v>400.03</v>
      </c>
      <c r="AC17" s="52">
        <v>4277.4</v>
      </c>
      <c r="AD17" s="67">
        <v>366.61</v>
      </c>
    </row>
    <row r="18" ht="23.25" spans="2:30">
      <c r="B18" s="55" t="s">
        <v>38</v>
      </c>
      <c r="C18" s="56" t="s">
        <v>39</v>
      </c>
      <c r="D18" s="57" t="s">
        <v>13</v>
      </c>
      <c r="E18" s="81">
        <v>1442.56</v>
      </c>
      <c r="F18" s="59">
        <v>2078.2</v>
      </c>
      <c r="G18" s="60">
        <v>2926.67</v>
      </c>
      <c r="H18" s="68">
        <v>663.97</v>
      </c>
      <c r="I18" s="59">
        <v>2177.72</v>
      </c>
      <c r="J18" s="60">
        <v>896.55</v>
      </c>
      <c r="K18" s="60">
        <v>3439.05</v>
      </c>
      <c r="L18" s="68">
        <v>691.78</v>
      </c>
      <c r="M18" s="59">
        <v>617.8</v>
      </c>
      <c r="N18" s="60">
        <v>3198.95</v>
      </c>
      <c r="O18" s="60">
        <v>890.09</v>
      </c>
      <c r="P18" s="60">
        <v>1690.48</v>
      </c>
      <c r="Q18" s="68">
        <v>4481.31</v>
      </c>
      <c r="R18" s="59">
        <v>3540.48</v>
      </c>
      <c r="S18" s="60">
        <v>3322.78</v>
      </c>
      <c r="T18" s="60">
        <v>1106.48</v>
      </c>
      <c r="U18" s="60">
        <v>887.45</v>
      </c>
      <c r="V18" s="60">
        <v>539.44</v>
      </c>
      <c r="W18" s="68">
        <v>2537.37</v>
      </c>
      <c r="X18" s="59">
        <v>2950.77</v>
      </c>
      <c r="Y18" s="60">
        <v>2381.3</v>
      </c>
      <c r="Z18" s="60">
        <v>1076.55</v>
      </c>
      <c r="AA18" s="60">
        <v>4266.43</v>
      </c>
      <c r="AB18" s="60">
        <v>843.32</v>
      </c>
      <c r="AC18" s="60">
        <v>3097.39</v>
      </c>
      <c r="AD18" s="68">
        <v>531.31</v>
      </c>
    </row>
  </sheetData>
  <mergeCells count="5">
    <mergeCell ref="F2:H2"/>
    <mergeCell ref="I2:L2"/>
    <mergeCell ref="M2:Q2"/>
    <mergeCell ref="R2:W2"/>
    <mergeCell ref="X2:AD2"/>
  </mergeCells>
  <conditionalFormatting sqref="F5:AD18">
    <cfRule type="expression" dxfId="0" priority="2">
      <formula>F5&gt;1.25*$E5</formula>
    </cfRule>
    <cfRule type="expression" dxfId="1" priority="1">
      <formula>F5&lt;0.75*$E5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zoomScale="85" zoomScaleNormal="85" workbookViewId="0">
      <selection activeCell="A1" sqref="A1"/>
    </sheetView>
  </sheetViews>
  <sheetFormatPr defaultColWidth="9" defaultRowHeight="15"/>
  <cols>
    <col min="1" max="1" width="9.14285714285714" style="22"/>
    <col min="2" max="2" width="41.4285714285714" style="22" customWidth="1"/>
    <col min="3" max="3" width="43" style="22" customWidth="1"/>
    <col min="4" max="4" width="5.71428571428571" style="22" customWidth="1"/>
    <col min="5" max="5" width="7.85714285714286" style="22" customWidth="1"/>
    <col min="6" max="16384" width="9.14285714285714" style="22"/>
  </cols>
  <sheetData>
    <row r="1" ht="15.75"/>
    <row r="2" ht="15.75" spans="6:10">
      <c r="F2" s="23" t="s">
        <v>2</v>
      </c>
      <c r="G2" s="24"/>
      <c r="H2" s="24"/>
      <c r="I2" s="24"/>
      <c r="J2" s="61"/>
    </row>
    <row r="3" ht="21.75" spans="2:10">
      <c r="B3" s="25" t="s">
        <v>5</v>
      </c>
      <c r="C3" s="26" t="s">
        <v>6</v>
      </c>
      <c r="E3" s="27" t="s">
        <v>7</v>
      </c>
      <c r="F3" s="28">
        <v>26.72</v>
      </c>
      <c r="G3" s="29">
        <v>16.76</v>
      </c>
      <c r="H3" s="29">
        <v>41.17</v>
      </c>
      <c r="I3" s="29">
        <v>11.22</v>
      </c>
      <c r="J3" s="62">
        <v>4.13</v>
      </c>
    </row>
    <row r="4" ht="15.75" spans="2:10">
      <c r="B4" s="30" t="s">
        <v>8</v>
      </c>
      <c r="C4" s="31" t="s">
        <v>9</v>
      </c>
      <c r="E4" s="32" t="s">
        <v>10</v>
      </c>
      <c r="F4" s="33">
        <v>1</v>
      </c>
      <c r="G4" s="34">
        <v>2</v>
      </c>
      <c r="H4" s="34">
        <v>3</v>
      </c>
      <c r="I4" s="34">
        <v>4</v>
      </c>
      <c r="J4" s="63">
        <v>5</v>
      </c>
    </row>
    <row r="5" spans="2:10">
      <c r="B5" s="35" t="s">
        <v>11</v>
      </c>
      <c r="C5" s="36" t="s">
        <v>12</v>
      </c>
      <c r="D5" s="37" t="s">
        <v>13</v>
      </c>
      <c r="E5" s="38">
        <v>841.04</v>
      </c>
      <c r="F5" s="39">
        <v>140.63</v>
      </c>
      <c r="G5" s="40">
        <v>3027.95</v>
      </c>
      <c r="H5" s="40">
        <v>383.14</v>
      </c>
      <c r="I5" s="40">
        <v>200.12</v>
      </c>
      <c r="J5" s="64">
        <v>2800.92</v>
      </c>
    </row>
    <row r="6" spans="2:10">
      <c r="B6" s="41" t="s">
        <v>14</v>
      </c>
      <c r="C6" s="42" t="s">
        <v>15</v>
      </c>
      <c r="D6" s="43" t="s">
        <v>13</v>
      </c>
      <c r="E6" s="44">
        <v>2.82</v>
      </c>
      <c r="F6" s="45">
        <v>0.58</v>
      </c>
      <c r="G6" s="46">
        <v>9.79</v>
      </c>
      <c r="H6" s="46">
        <v>1.43</v>
      </c>
      <c r="I6" s="46">
        <v>0.66</v>
      </c>
      <c r="J6" s="65">
        <v>8.67</v>
      </c>
    </row>
    <row r="7" spans="2:10">
      <c r="B7" s="41" t="s">
        <v>16</v>
      </c>
      <c r="C7" s="42" t="s">
        <v>17</v>
      </c>
      <c r="D7" s="43" t="s">
        <v>13</v>
      </c>
      <c r="E7" s="47">
        <v>0.12</v>
      </c>
      <c r="F7" s="48">
        <v>0.03</v>
      </c>
      <c r="G7" s="49">
        <v>0.38</v>
      </c>
      <c r="H7" s="49">
        <v>0.08</v>
      </c>
      <c r="I7" s="49">
        <v>0.04</v>
      </c>
      <c r="J7" s="66">
        <v>0.31</v>
      </c>
    </row>
    <row r="8" spans="2:10">
      <c r="B8" s="41" t="s">
        <v>18</v>
      </c>
      <c r="C8" s="42" t="s">
        <v>19</v>
      </c>
      <c r="D8" s="43" t="s">
        <v>13</v>
      </c>
      <c r="E8" s="50">
        <v>493.13</v>
      </c>
      <c r="F8" s="51">
        <v>198.78</v>
      </c>
      <c r="G8" s="52">
        <v>150.67</v>
      </c>
      <c r="H8" s="52">
        <v>247.21</v>
      </c>
      <c r="I8" s="52">
        <v>2370.88</v>
      </c>
      <c r="J8" s="67">
        <v>1137.66</v>
      </c>
    </row>
    <row r="9" spans="2:10">
      <c r="B9" s="41" t="s">
        <v>20</v>
      </c>
      <c r="C9" s="42" t="s">
        <v>21</v>
      </c>
      <c r="D9" s="43" t="s">
        <v>13</v>
      </c>
      <c r="E9" s="50">
        <v>872.71</v>
      </c>
      <c r="F9" s="51">
        <v>831.26</v>
      </c>
      <c r="G9" s="52">
        <v>210.05</v>
      </c>
      <c r="H9" s="52">
        <v>298.44</v>
      </c>
      <c r="I9" s="52">
        <v>3502.16</v>
      </c>
      <c r="J9" s="67">
        <v>2411.56</v>
      </c>
    </row>
    <row r="10" spans="2:10">
      <c r="B10" s="41" t="s">
        <v>22</v>
      </c>
      <c r="C10" s="42" t="s">
        <v>23</v>
      </c>
      <c r="D10" s="43" t="s">
        <v>13</v>
      </c>
      <c r="E10" s="47">
        <v>0.19</v>
      </c>
      <c r="F10" s="48">
        <v>0.12</v>
      </c>
      <c r="G10" s="49">
        <v>0.08</v>
      </c>
      <c r="H10" s="49">
        <v>0.13</v>
      </c>
      <c r="I10" s="49">
        <v>0.66</v>
      </c>
      <c r="J10" s="66">
        <v>0.35</v>
      </c>
    </row>
    <row r="11" ht="45" spans="2:10">
      <c r="B11" s="41" t="s">
        <v>24</v>
      </c>
      <c r="C11" s="53" t="s">
        <v>25</v>
      </c>
      <c r="D11" s="54" t="s">
        <v>13</v>
      </c>
      <c r="E11" s="50">
        <v>1536.55</v>
      </c>
      <c r="F11" s="51">
        <v>938.43</v>
      </c>
      <c r="G11" s="52">
        <v>2361.52</v>
      </c>
      <c r="H11" s="52">
        <v>826.56</v>
      </c>
      <c r="I11" s="52">
        <v>3414.71</v>
      </c>
      <c r="J11" s="67">
        <v>4031.88</v>
      </c>
    </row>
    <row r="12" spans="2:10">
      <c r="B12" s="41" t="s">
        <v>26</v>
      </c>
      <c r="C12" s="42" t="s">
        <v>27</v>
      </c>
      <c r="D12" s="54" t="s">
        <v>13</v>
      </c>
      <c r="E12" s="50">
        <v>4343.63</v>
      </c>
      <c r="F12" s="51">
        <v>3347.97</v>
      </c>
      <c r="G12" s="52">
        <v>5957.15</v>
      </c>
      <c r="H12" s="52">
        <v>3242.28</v>
      </c>
      <c r="I12" s="52">
        <v>6990.58</v>
      </c>
      <c r="J12" s="67">
        <v>8022.82</v>
      </c>
    </row>
    <row r="13" spans="2:10">
      <c r="B13" s="41" t="s">
        <v>28</v>
      </c>
      <c r="C13" s="42" t="s">
        <v>29</v>
      </c>
      <c r="D13" s="43" t="s">
        <v>13</v>
      </c>
      <c r="E13" s="47">
        <v>0.36</v>
      </c>
      <c r="F13" s="48">
        <v>0.8</v>
      </c>
      <c r="G13" s="49">
        <v>0.08</v>
      </c>
      <c r="H13" s="49">
        <v>0.08</v>
      </c>
      <c r="I13" s="49">
        <v>0.66</v>
      </c>
      <c r="J13" s="66">
        <v>0.77</v>
      </c>
    </row>
    <row r="14" ht="22.5" spans="2:10">
      <c r="B14" s="41" t="s">
        <v>30</v>
      </c>
      <c r="C14" s="53" t="s">
        <v>31</v>
      </c>
      <c r="D14" s="43" t="s">
        <v>13</v>
      </c>
      <c r="E14" s="47">
        <v>0.49</v>
      </c>
      <c r="F14" s="48">
        <v>0.87</v>
      </c>
      <c r="G14" s="49">
        <v>0.16</v>
      </c>
      <c r="H14" s="49">
        <v>0.22</v>
      </c>
      <c r="I14" s="49">
        <v>0.92</v>
      </c>
      <c r="J14" s="66">
        <v>0.88</v>
      </c>
    </row>
    <row r="15" spans="2:10">
      <c r="B15" s="41" t="s">
        <v>32</v>
      </c>
      <c r="C15" s="42" t="s">
        <v>33</v>
      </c>
      <c r="D15" s="54" t="s">
        <v>13</v>
      </c>
      <c r="E15" s="50">
        <v>354.94</v>
      </c>
      <c r="F15" s="51">
        <v>620.75</v>
      </c>
      <c r="G15" s="52">
        <v>59.44</v>
      </c>
      <c r="H15" s="52">
        <v>51.37</v>
      </c>
      <c r="I15" s="52">
        <v>999.14</v>
      </c>
      <c r="J15" s="67">
        <v>1110.58</v>
      </c>
    </row>
    <row r="16" spans="2:10">
      <c r="B16" s="41" t="s">
        <v>34</v>
      </c>
      <c r="C16" s="42" t="s">
        <v>35</v>
      </c>
      <c r="D16" s="54" t="s">
        <v>13</v>
      </c>
      <c r="E16" s="50">
        <v>13.02</v>
      </c>
      <c r="F16" s="51">
        <v>17.55</v>
      </c>
      <c r="G16" s="52">
        <v>2.92</v>
      </c>
      <c r="H16" s="52">
        <v>3.72</v>
      </c>
      <c r="I16" s="52">
        <v>42.93</v>
      </c>
      <c r="J16" s="67">
        <v>36.1</v>
      </c>
    </row>
    <row r="17" spans="2:10">
      <c r="B17" s="41" t="s">
        <v>36</v>
      </c>
      <c r="C17" s="42" t="s">
        <v>37</v>
      </c>
      <c r="D17" s="54" t="s">
        <v>13</v>
      </c>
      <c r="E17" s="50">
        <v>726.9</v>
      </c>
      <c r="F17" s="51">
        <v>488.72</v>
      </c>
      <c r="G17" s="52">
        <v>1266.05</v>
      </c>
      <c r="H17" s="52">
        <v>484.53</v>
      </c>
      <c r="I17" s="52">
        <v>635.34</v>
      </c>
      <c r="J17" s="67">
        <v>2742.61</v>
      </c>
    </row>
    <row r="18" ht="23.25" spans="2:10">
      <c r="B18" s="55" t="s">
        <v>38</v>
      </c>
      <c r="C18" s="56" t="s">
        <v>39</v>
      </c>
      <c r="D18" s="57" t="s">
        <v>13</v>
      </c>
      <c r="E18" s="58">
        <v>1442.56</v>
      </c>
      <c r="F18" s="59">
        <v>617.8</v>
      </c>
      <c r="G18" s="60">
        <v>3198.95</v>
      </c>
      <c r="H18" s="60">
        <v>890.09</v>
      </c>
      <c r="I18" s="60">
        <v>1690.48</v>
      </c>
      <c r="J18" s="68">
        <v>4481.31</v>
      </c>
    </row>
  </sheetData>
  <mergeCells count="1">
    <mergeCell ref="F2:J2"/>
  </mergeCells>
  <conditionalFormatting sqref="F5:J18">
    <cfRule type="expression" dxfId="1" priority="1">
      <formula>F5&lt;0.75*$E5</formula>
    </cfRule>
    <cfRule type="expression" dxfId="0" priority="2">
      <formula>F5&gt;1.25*$E5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8"/>
  <sheetViews>
    <sheetView workbookViewId="0">
      <selection activeCell="A1" sqref="A1"/>
    </sheetView>
  </sheetViews>
  <sheetFormatPr defaultColWidth="9" defaultRowHeight="15"/>
  <cols>
    <col min="1" max="1" width="9.14285714285714" style="1"/>
    <col min="2" max="2" width="13" style="1" customWidth="1"/>
    <col min="3" max="3" width="10.4285714285714" style="1" customWidth="1"/>
    <col min="4" max="16384" width="9.14285714285714" style="1"/>
  </cols>
  <sheetData>
    <row r="1" ht="15.75"/>
    <row r="2" ht="15.75" spans="2:19">
      <c r="B2" s="2" t="s">
        <v>40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8"/>
    </row>
    <row r="3" spans="2:19">
      <c r="B3" s="4" t="s">
        <v>41</v>
      </c>
      <c r="C3" s="5" t="s">
        <v>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</row>
    <row r="4" spans="2:19">
      <c r="B4" s="7" t="s">
        <v>43</v>
      </c>
      <c r="C4" s="8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20"/>
    </row>
    <row r="5" spans="2:19">
      <c r="B5" s="10"/>
      <c r="C5" s="8" t="s">
        <v>45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0"/>
    </row>
    <row r="6" spans="2:19">
      <c r="B6" s="7" t="s">
        <v>46</v>
      </c>
      <c r="C6" s="8" t="s">
        <v>47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20"/>
    </row>
    <row r="7" spans="2:19">
      <c r="B7" s="11"/>
      <c r="C7" s="8" t="s">
        <v>48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20"/>
    </row>
    <row r="8" ht="15.75" spans="2:19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21"/>
    </row>
    <row r="9" spans="2:19">
      <c r="B9" s="4" t="s">
        <v>49</v>
      </c>
      <c r="C9" s="5" t="s">
        <v>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9"/>
    </row>
    <row r="10" spans="2:19">
      <c r="B10" s="7" t="s">
        <v>43</v>
      </c>
      <c r="C10" s="8" t="s">
        <v>51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0"/>
    </row>
    <row r="11" spans="2:19">
      <c r="B11" s="11"/>
      <c r="C11" s="8" t="s">
        <v>52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20"/>
    </row>
    <row r="12" spans="2:19">
      <c r="B12" s="7" t="s">
        <v>46</v>
      </c>
      <c r="C12" s="8" t="s">
        <v>53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20"/>
    </row>
    <row r="13" spans="2:19">
      <c r="B13" s="11"/>
      <c r="C13" s="8" t="s">
        <v>54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20"/>
    </row>
    <row r="14" ht="15.75" spans="2:19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21"/>
    </row>
    <row r="15" spans="2:19">
      <c r="B15" s="4" t="s">
        <v>55</v>
      </c>
      <c r="C15" s="5" t="s">
        <v>56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9"/>
    </row>
    <row r="16" spans="2:19">
      <c r="B16" s="7" t="s">
        <v>43</v>
      </c>
      <c r="C16" s="8" t="s">
        <v>57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20"/>
    </row>
    <row r="17" spans="2:19">
      <c r="B17" s="7" t="s">
        <v>46</v>
      </c>
      <c r="C17" s="8" t="s">
        <v>58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0"/>
    </row>
    <row r="18" spans="2:19">
      <c r="B18" s="11"/>
      <c r="C18" s="8" t="s">
        <v>59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20"/>
    </row>
    <row r="19" ht="15.75" spans="2:19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21"/>
    </row>
    <row r="20" spans="2:19">
      <c r="B20" s="4" t="s">
        <v>60</v>
      </c>
      <c r="C20" s="5" t="s">
        <v>61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9"/>
    </row>
    <row r="21" spans="2:19">
      <c r="B21" s="7" t="s">
        <v>43</v>
      </c>
      <c r="C21" s="8" t="s">
        <v>62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20"/>
    </row>
    <row r="22" spans="2:19">
      <c r="B22" s="11"/>
      <c r="C22" s="8" t="s">
        <v>63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20"/>
    </row>
    <row r="23" spans="2:19">
      <c r="B23" s="7" t="s">
        <v>46</v>
      </c>
      <c r="C23" s="8" t="s">
        <v>64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0"/>
    </row>
    <row r="24" ht="15.75" spans="2:19">
      <c r="B24" s="12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21"/>
    </row>
    <row r="25" spans="2:19">
      <c r="B25" s="15" t="s">
        <v>65</v>
      </c>
      <c r="C25" s="16" t="s">
        <v>66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0"/>
    </row>
    <row r="26" spans="2:19">
      <c r="B26" s="7" t="s">
        <v>43</v>
      </c>
      <c r="C26" s="8" t="s">
        <v>67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20"/>
    </row>
    <row r="27" spans="2:19">
      <c r="B27" s="7" t="s">
        <v>68</v>
      </c>
      <c r="C27" s="8" t="s">
        <v>69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0"/>
    </row>
    <row r="28" ht="15.75" spans="2:19">
      <c r="B28" s="17"/>
      <c r="C28" s="14" t="s">
        <v>70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21"/>
    </row>
  </sheetData>
  <mergeCells count="1">
    <mergeCell ref="B2:S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Clusters</vt:lpstr>
      <vt:lpstr>Selected Cluster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2018-06-03T10:08:50Z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