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eps" sheetId="1" r:id="rId1"/>
    <sheet name="Missing Value Imputation" sheetId="2" r:id="rId2"/>
    <sheet name="Outlier Treatment" sheetId="3" r:id="rId3"/>
    <sheet name="Factor Analysis" sheetId="4" r:id="rId4"/>
    <sheet name="Clusters" sheetId="8" r:id="rId5"/>
    <sheet name="Selected Cluster" sheetId="6" r:id="rId6"/>
    <sheet name="Analysis" sheetId="9" r:id="rId7"/>
  </sheets>
  <calcPr calcId="124519"/>
</workbook>
</file>

<file path=xl/calcChain.xml><?xml version="1.0" encoding="utf-8"?>
<calcChain xmlns="http://schemas.openxmlformats.org/spreadsheetml/2006/main">
  <c r="B1" i="8"/>
  <c r="C1"/>
</calcChain>
</file>

<file path=xl/sharedStrings.xml><?xml version="1.0" encoding="utf-8"?>
<sst xmlns="http://schemas.openxmlformats.org/spreadsheetml/2006/main" count="233" uniqueCount="101">
  <si>
    <t>Step Number 1 -</t>
  </si>
  <si>
    <t>Missing Value Imputation by taking the mean of continious variables.</t>
  </si>
  <si>
    <t>Variable</t>
  </si>
  <si>
    <t>Mean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</si>
  <si>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</si>
  <si>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</si>
  <si>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</si>
  <si>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</si>
  <si>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</si>
  <si>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</si>
  <si>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</si>
  <si>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</si>
  <si>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</si>
  <si>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</si>
  <si>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</si>
  <si>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</si>
  <si>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</si>
  <si>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</si>
  <si>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</si>
  <si>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</si>
  <si>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</si>
  <si>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Step Number 2 -</t>
  </si>
  <si>
    <t>Outlier Treatment by capping the upper limit at 2 std.</t>
  </si>
  <si>
    <t>2 STD</t>
  </si>
  <si>
    <t>Step Number 3 -</t>
  </si>
  <si>
    <t>Step Number 4 -</t>
  </si>
  <si>
    <t>Creating duplicate Variables for Standardization.</t>
  </si>
  <si>
    <t>Adding Labels to Variables.</t>
  </si>
  <si>
    <t>Step Number 5 -</t>
  </si>
  <si>
    <t>Variable Reduction by Factor Analysis</t>
  </si>
  <si>
    <t>Step Number 6 -</t>
  </si>
  <si>
    <t>Clustering</t>
  </si>
  <si>
    <t>Factor1</t>
  </si>
  <si>
    <t>Factor2</t>
  </si>
  <si>
    <t>Factor3</t>
  </si>
  <si>
    <t>Factor4</t>
  </si>
  <si>
    <t>Factor5</t>
  </si>
  <si>
    <t>Factor6</t>
  </si>
  <si>
    <t>Total amount of one-off purchases</t>
  </si>
  <si>
    <t>Frequency of one-off-purchases</t>
  </si>
  <si>
    <t>Total purchase amount spent during last 12 months</t>
  </si>
  <si>
    <t>Credit limit</t>
  </si>
  <si>
    <t>Frequency of installment purchases</t>
  </si>
  <si>
    <t>Total amount of installment purchases</t>
  </si>
  <si>
    <t>Average amount per purchase transaction</t>
  </si>
  <si>
    <t>Average amount per cash-advance transaction</t>
  </si>
  <si>
    <t>Cash-Advance frequency</t>
  </si>
  <si>
    <t>Total cash-advance amount</t>
  </si>
  <si>
    <t>Total minimum payments due in the period.</t>
  </si>
  <si>
    <t>Number of months as a customer</t>
  </si>
  <si>
    <t>Ratio of last 12 months with balance</t>
  </si>
  <si>
    <t>Total purchase amount spent during
 last 12 months</t>
  </si>
  <si>
    <t>Frequency of purchases 
(percentage of months with at
 least one purchase)</t>
  </si>
  <si>
    <t>Total payments (due amount paid 
by the customer to decrease their
 statement balance) in the period</t>
  </si>
  <si>
    <t>Monthly average balance 
(based on daily balance averages)</t>
  </si>
  <si>
    <t>Percentage of months with full payment
 of the due statement balance</t>
  </si>
  <si>
    <t>Variables</t>
  </si>
  <si>
    <t>Label</t>
  </si>
  <si>
    <t>Filter</t>
  </si>
  <si>
    <t>Cluster_3</t>
  </si>
  <si>
    <t>Cluster_4</t>
  </si>
  <si>
    <t>Cluster_5</t>
  </si>
  <si>
    <t>Cluster_6</t>
  </si>
  <si>
    <t>Cluster_7</t>
  </si>
  <si>
    <t>Size</t>
  </si>
  <si>
    <t>All</t>
  </si>
  <si>
    <t>Total payments
 (due amount paid by the customer to decrease their statement balance)
 in the period</t>
  </si>
  <si>
    <t>Frequency of purchases
(percentage of months with at least one purchase)</t>
  </si>
  <si>
    <t>25% Above the Overall</t>
  </si>
  <si>
    <t>25% Below the Overall</t>
  </si>
  <si>
    <t>ANALYSIS</t>
  </si>
  <si>
    <t>Statergy :</t>
  </si>
  <si>
    <r>
      <rPr>
        <u/>
        <sz val="11"/>
        <color rgb="FF002060"/>
        <rFont val="Berlin Sans FB Demi"/>
        <family val="2"/>
      </rPr>
      <t>Segment 1</t>
    </r>
    <r>
      <rPr>
        <sz val="11"/>
        <color rgb="FF002060"/>
        <rFont val="Berlin Sans FB Demi"/>
        <family val="2"/>
      </rPr>
      <t xml:space="preserve"> -</t>
    </r>
  </si>
  <si>
    <t>Details:</t>
  </si>
  <si>
    <t>Installment Purchases</t>
  </si>
  <si>
    <t xml:space="preserve">Users with moderate purchase amount and credit limit.  They have very low Cash Advance , One-off Payments , Payments and Balance but have very high and frequent </t>
  </si>
  <si>
    <t>low interest rates on such methods of purchase.</t>
  </si>
  <si>
    <r>
      <rPr>
        <u/>
        <sz val="11"/>
        <color rgb="FF002060"/>
        <rFont val="Berlin Sans FB Demi"/>
        <family val="2"/>
      </rPr>
      <t>Segment 2</t>
    </r>
    <r>
      <rPr>
        <sz val="11"/>
        <color rgb="FF002060"/>
        <rFont val="Berlin Sans FB Demi"/>
        <family val="2"/>
      </rPr>
      <t xml:space="preserve"> -</t>
    </r>
  </si>
  <si>
    <t xml:space="preserve"> Cash Advance Users (16.76%)</t>
  </si>
  <si>
    <t xml:space="preserve">Users with very high and frequent cash advance purchases along with high payments , balance and credit limit. But these customers have a low amount of Total Purchase and </t>
  </si>
  <si>
    <t>and have very low and rare Installement and One-off Purchase.</t>
  </si>
  <si>
    <t>With Retaining their interest in cash advance purchases their interest in Installement purchases should be increased by making installment purchase offers on various purchases</t>
  </si>
  <si>
    <t>Also various offers on One-off purchases should be made so that the Total Purchase Amount increases.</t>
  </si>
  <si>
    <r>
      <rPr>
        <u/>
        <sz val="11"/>
        <color rgb="FF002060"/>
        <rFont val="Berlin Sans FB Demi"/>
        <family val="2"/>
      </rPr>
      <t>Segment 3</t>
    </r>
    <r>
      <rPr>
        <sz val="11"/>
        <color rgb="FF002060"/>
        <rFont val="Berlin Sans FB Demi"/>
        <family val="2"/>
      </rPr>
      <t xml:space="preserve"> -</t>
    </r>
  </si>
  <si>
    <t xml:space="preserve"> Low-end Customers (41.17%)</t>
  </si>
  <si>
    <t xml:space="preserve">First and Foremost their credit limit should be increased so that their purchase capability increases. Also initially they should be provided low interest rate on various methods </t>
  </si>
  <si>
    <t>of purchase to encourage them to use their credit cards.</t>
  </si>
  <si>
    <r>
      <rPr>
        <u/>
        <sz val="11"/>
        <color rgb="FF002060"/>
        <rFont val="Berlin Sans FB Demi"/>
        <family val="2"/>
      </rPr>
      <t>Segment 4</t>
    </r>
    <r>
      <rPr>
        <sz val="11"/>
        <color rgb="FF002060"/>
        <rFont val="Berlin Sans FB Demi"/>
        <family val="2"/>
      </rPr>
      <t xml:space="preserve"> -</t>
    </r>
  </si>
  <si>
    <t>These are Low-end users who rarely use their credit card.</t>
  </si>
  <si>
    <t>These customers have moderate Balance and have very high total amount of purchases along with very high and frequent One-off and Installment purchases but very low Cash</t>
  </si>
  <si>
    <r>
      <rPr>
        <u/>
        <sz val="11"/>
        <color rgb="FF002060"/>
        <rFont val="Berlin Sans FB Demi"/>
        <family val="2"/>
      </rPr>
      <t>Segment 5</t>
    </r>
    <r>
      <rPr>
        <sz val="11"/>
        <color rgb="FF002060"/>
        <rFont val="Berlin Sans FB Demi"/>
        <family val="2"/>
      </rPr>
      <t xml:space="preserve"> -</t>
    </r>
  </si>
  <si>
    <t>High-end Users (4.13%)</t>
  </si>
  <si>
    <t>Everything is high and thus are the most precious customers.</t>
  </si>
  <si>
    <t>Statergy</t>
  </si>
  <si>
    <t xml:space="preserve">Their Satisfaction level should be mantained and their credit limit should be increased so that they purchase more as they have the potential. Efforts should be made to retain </t>
  </si>
  <si>
    <t>them for as long as possible.</t>
  </si>
  <si>
    <t>Installment Purchase Users (26.27%)</t>
  </si>
  <si>
    <t xml:space="preserve">As these card holders only do installment purchases, they should be encouraged to try others methods of purchase such as cash advance and One-off Payments by providing </t>
  </si>
  <si>
    <t xml:space="preserve"> Non-Cash Advance Users (11.22%)</t>
  </si>
  <si>
    <t>These customers should be encouraged to have cash Advance Payments by providing various promotional offers and low interest rate on Cash Advance Purchases.</t>
  </si>
  <si>
    <t>Advance purchase.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</si>
</sst>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Berlin Sans FB Demi"/>
      <family val="2"/>
    </font>
    <font>
      <b/>
      <sz val="10"/>
      <color theme="3"/>
      <name val="Constantia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ndalus"/>
      <family val="1"/>
    </font>
    <font>
      <sz val="11"/>
      <color theme="1"/>
      <name val="Engravers MT"/>
      <family val="1"/>
    </font>
    <font>
      <b/>
      <sz val="9"/>
      <color rgb="FF002060"/>
      <name val="Plantagenet Cherokee"/>
      <family val="1"/>
    </font>
    <font>
      <sz val="11"/>
      <color rgb="FF002060"/>
      <name val="Berlin Sans FB Demi"/>
      <family val="2"/>
    </font>
    <font>
      <b/>
      <sz val="10"/>
      <color theme="3" tint="-0.499984740745262"/>
      <name val="Baskerville Old Face"/>
      <family val="1"/>
    </font>
    <font>
      <b/>
      <u/>
      <sz val="9"/>
      <color rgb="FF002060"/>
      <name val="Plantagenet Cherokee"/>
      <family val="1"/>
    </font>
    <font>
      <b/>
      <sz val="10"/>
      <color theme="3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0" fillId="5" borderId="0" xfId="0" applyFill="1" applyAlignment="1"/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9" fillId="13" borderId="1" xfId="0" applyFont="1" applyFill="1" applyBorder="1"/>
    <xf numFmtId="0" fontId="9" fillId="13" borderId="1" xfId="0" applyFont="1" applyFill="1" applyBorder="1" applyAlignment="1">
      <alignment wrapText="1"/>
    </xf>
    <xf numFmtId="0" fontId="9" fillId="14" borderId="1" xfId="0" applyFont="1" applyFill="1" applyBorder="1"/>
    <xf numFmtId="0" fontId="9" fillId="15" borderId="1" xfId="0" applyFont="1" applyFill="1" applyBorder="1"/>
    <xf numFmtId="0" fontId="9" fillId="15" borderId="1" xfId="0" applyFont="1" applyFill="1" applyBorder="1" applyAlignment="1">
      <alignment wrapText="1"/>
    </xf>
    <xf numFmtId="0" fontId="9" fillId="9" borderId="17" xfId="0" applyFont="1" applyFill="1" applyBorder="1"/>
    <xf numFmtId="0" fontId="9" fillId="9" borderId="17" xfId="0" applyFont="1" applyFill="1" applyBorder="1" applyAlignment="1">
      <alignment wrapText="1"/>
    </xf>
    <xf numFmtId="0" fontId="9" fillId="9" borderId="14" xfId="0" applyFont="1" applyFill="1" applyBorder="1"/>
    <xf numFmtId="0" fontId="9" fillId="9" borderId="11" xfId="0" applyFont="1" applyFill="1" applyBorder="1"/>
    <xf numFmtId="0" fontId="9" fillId="9" borderId="13" xfId="0" applyFont="1" applyFill="1" applyBorder="1"/>
    <xf numFmtId="0" fontId="9" fillId="13" borderId="17" xfId="0" applyFont="1" applyFill="1" applyBorder="1"/>
    <xf numFmtId="0" fontId="9" fillId="13" borderId="14" xfId="0" applyFont="1" applyFill="1" applyBorder="1"/>
    <xf numFmtId="0" fontId="9" fillId="13" borderId="11" xfId="0" applyFont="1" applyFill="1" applyBorder="1"/>
    <xf numFmtId="0" fontId="9" fillId="13" borderId="13" xfId="0" applyFont="1" applyFill="1" applyBorder="1"/>
    <xf numFmtId="0" fontId="9" fillId="14" borderId="17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4" borderId="13" xfId="0" applyFont="1" applyFill="1" applyBorder="1"/>
    <xf numFmtId="0" fontId="9" fillId="15" borderId="17" xfId="0" applyFont="1" applyFill="1" applyBorder="1"/>
    <xf numFmtId="0" fontId="9" fillId="15" borderId="14" xfId="0" applyFont="1" applyFill="1" applyBorder="1"/>
    <xf numFmtId="0" fontId="9" fillId="15" borderId="11" xfId="0" applyFont="1" applyFill="1" applyBorder="1"/>
    <xf numFmtId="0" fontId="9" fillId="15" borderId="13" xfId="0" applyFont="1" applyFill="1" applyBorder="1"/>
    <xf numFmtId="0" fontId="8" fillId="11" borderId="2" xfId="0" applyFont="1" applyFill="1" applyBorder="1"/>
    <xf numFmtId="0" fontId="8" fillId="12" borderId="2" xfId="0" applyFont="1" applyFill="1" applyBorder="1"/>
    <xf numFmtId="0" fontId="8" fillId="12" borderId="27" xfId="0" applyFont="1" applyFill="1" applyBorder="1"/>
    <xf numFmtId="0" fontId="9" fillId="9" borderId="29" xfId="0" applyFont="1" applyFill="1" applyBorder="1"/>
    <xf numFmtId="0" fontId="9" fillId="9" borderId="30" xfId="0" applyFont="1" applyFill="1" applyBorder="1"/>
    <xf numFmtId="0" fontId="9" fillId="13" borderId="31" xfId="0" applyFont="1" applyFill="1" applyBorder="1"/>
    <xf numFmtId="0" fontId="9" fillId="13" borderId="29" xfId="0" applyFont="1" applyFill="1" applyBorder="1"/>
    <xf numFmtId="0" fontId="9" fillId="13" borderId="26" xfId="0" applyFont="1" applyFill="1" applyBorder="1"/>
    <xf numFmtId="0" fontId="9" fillId="13" borderId="30" xfId="0" applyFont="1" applyFill="1" applyBorder="1"/>
    <xf numFmtId="0" fontId="9" fillId="14" borderId="31" xfId="0" applyFont="1" applyFill="1" applyBorder="1"/>
    <xf numFmtId="0" fontId="9" fillId="14" borderId="29" xfId="0" applyFont="1" applyFill="1" applyBorder="1"/>
    <xf numFmtId="0" fontId="9" fillId="14" borderId="26" xfId="0" applyFont="1" applyFill="1" applyBorder="1"/>
    <xf numFmtId="0" fontId="9" fillId="14" borderId="30" xfId="0" applyFont="1" applyFill="1" applyBorder="1"/>
    <xf numFmtId="0" fontId="9" fillId="15" borderId="31" xfId="0" applyFont="1" applyFill="1" applyBorder="1"/>
    <xf numFmtId="0" fontId="9" fillId="15" borderId="29" xfId="0" applyFont="1" applyFill="1" applyBorder="1"/>
    <xf numFmtId="0" fontId="9" fillId="15" borderId="26" xfId="0" applyFont="1" applyFill="1" applyBorder="1" applyAlignment="1">
      <alignment wrapText="1"/>
    </xf>
    <xf numFmtId="0" fontId="9" fillId="15" borderId="26" xfId="0" applyFont="1" applyFill="1" applyBorder="1"/>
    <xf numFmtId="0" fontId="9" fillId="15" borderId="30" xfId="0" applyFont="1" applyFill="1" applyBorder="1"/>
    <xf numFmtId="0" fontId="8" fillId="12" borderId="33" xfId="0" applyFont="1" applyFill="1" applyBorder="1"/>
    <xf numFmtId="0" fontId="8" fillId="11" borderId="16" xfId="0" applyFont="1" applyFill="1" applyBorder="1"/>
    <xf numFmtId="0" fontId="8" fillId="11" borderId="34" xfId="0" applyFont="1" applyFill="1" applyBorder="1"/>
    <xf numFmtId="0" fontId="7" fillId="5" borderId="18" xfId="0" applyFont="1" applyFill="1" applyBorder="1" applyAlignment="1">
      <alignment vertical="top"/>
    </xf>
    <xf numFmtId="0" fontId="7" fillId="5" borderId="15" xfId="0" applyFont="1" applyFill="1" applyBorder="1" applyAlignment="1">
      <alignment vertical="top"/>
    </xf>
    <xf numFmtId="0" fontId="7" fillId="5" borderId="23" xfId="0" applyFont="1" applyFill="1" applyBorder="1" applyAlignment="1">
      <alignment vertical="top"/>
    </xf>
    <xf numFmtId="0" fontId="7" fillId="5" borderId="19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7" fillId="5" borderId="6" xfId="0" applyFont="1" applyFill="1" applyBorder="1" applyAlignment="1">
      <alignment vertical="top"/>
    </xf>
    <xf numFmtId="0" fontId="7" fillId="5" borderId="20" xfId="0" applyFont="1" applyFill="1" applyBorder="1" applyAlignment="1">
      <alignment vertical="top"/>
    </xf>
    <xf numFmtId="0" fontId="7" fillId="5" borderId="24" xfId="0" applyFont="1" applyFill="1" applyBorder="1" applyAlignment="1">
      <alignment vertical="top"/>
    </xf>
    <xf numFmtId="0" fontId="9" fillId="0" borderId="2" xfId="0" applyFont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13" borderId="28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25" xfId="0" applyFont="1" applyFill="1" applyBorder="1" applyAlignment="1">
      <alignment horizontal="center" vertical="center"/>
    </xf>
    <xf numFmtId="0" fontId="9" fillId="14" borderId="28" xfId="0" applyFont="1" applyFill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9" fillId="14" borderId="25" xfId="0" applyFont="1" applyFill="1" applyBorder="1" applyAlignment="1">
      <alignment horizontal="center" vertical="center"/>
    </xf>
    <xf numFmtId="0" fontId="9" fillId="15" borderId="28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5" xfId="0" applyFont="1" applyFill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left" vertical="top"/>
    </xf>
    <xf numFmtId="0" fontId="12" fillId="2" borderId="11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left" vertical="top" wrapText="1"/>
    </xf>
    <xf numFmtId="164" fontId="12" fillId="2" borderId="11" xfId="1" applyNumberFormat="1" applyFont="1" applyFill="1" applyBorder="1" applyAlignment="1">
      <alignment horizontal="center" vertical="top" wrapText="1"/>
    </xf>
    <xf numFmtId="0" fontId="11" fillId="4" borderId="13" xfId="0" applyFont="1" applyFill="1" applyBorder="1" applyAlignment="1">
      <alignment horizontal="left" vertical="top" wrapText="1"/>
    </xf>
    <xf numFmtId="164" fontId="12" fillId="2" borderId="13" xfId="1" applyNumberFormat="1" applyFont="1" applyFill="1" applyBorder="1" applyAlignment="1">
      <alignment horizontal="center" vertical="top" wrapText="1"/>
    </xf>
    <xf numFmtId="164" fontId="12" fillId="8" borderId="42" xfId="1" applyNumberFormat="1" applyFont="1" applyFill="1" applyBorder="1" applyAlignment="1">
      <alignment horizontal="right" wrapText="1"/>
    </xf>
    <xf numFmtId="164" fontId="12" fillId="8" borderId="15" xfId="1" applyNumberFormat="1" applyFont="1" applyFill="1" applyBorder="1" applyAlignment="1">
      <alignment horizontal="right" wrapText="1"/>
    </xf>
    <xf numFmtId="164" fontId="12" fillId="8" borderId="23" xfId="1" applyNumberFormat="1" applyFont="1" applyFill="1" applyBorder="1" applyAlignment="1">
      <alignment horizontal="right" wrapText="1"/>
    </xf>
    <xf numFmtId="164" fontId="12" fillId="8" borderId="18" xfId="1" applyNumberFormat="1" applyFont="1" applyFill="1" applyBorder="1" applyAlignment="1">
      <alignment horizontal="right" wrapText="1"/>
    </xf>
    <xf numFmtId="165" fontId="12" fillId="8" borderId="5" xfId="1" applyNumberFormat="1" applyFont="1" applyFill="1" applyBorder="1" applyAlignment="1">
      <alignment horizontal="right" wrapText="1"/>
    </xf>
    <xf numFmtId="165" fontId="12" fillId="8" borderId="1" xfId="1" applyNumberFormat="1" applyFont="1" applyFill="1" applyBorder="1" applyAlignment="1">
      <alignment horizontal="right" wrapText="1"/>
    </xf>
    <xf numFmtId="165" fontId="12" fillId="8" borderId="6" xfId="1" applyNumberFormat="1" applyFont="1" applyFill="1" applyBorder="1" applyAlignment="1">
      <alignment horizontal="right" wrapText="1"/>
    </xf>
    <xf numFmtId="9" fontId="12" fillId="8" borderId="5" xfId="2" applyFont="1" applyFill="1" applyBorder="1" applyAlignment="1">
      <alignment horizontal="right" wrapText="1"/>
    </xf>
    <xf numFmtId="9" fontId="12" fillId="8" borderId="1" xfId="2" applyFont="1" applyFill="1" applyBorder="1" applyAlignment="1">
      <alignment horizontal="right" wrapText="1"/>
    </xf>
    <xf numFmtId="9" fontId="12" fillId="8" borderId="6" xfId="2" applyFont="1" applyFill="1" applyBorder="1" applyAlignment="1">
      <alignment horizontal="right" wrapText="1"/>
    </xf>
    <xf numFmtId="164" fontId="12" fillId="8" borderId="5" xfId="1" applyNumberFormat="1" applyFont="1" applyFill="1" applyBorder="1" applyAlignment="1">
      <alignment horizontal="right" wrapText="1"/>
    </xf>
    <xf numFmtId="164" fontId="12" fillId="8" borderId="1" xfId="1" applyNumberFormat="1" applyFont="1" applyFill="1" applyBorder="1" applyAlignment="1">
      <alignment horizontal="right" wrapText="1"/>
    </xf>
    <xf numFmtId="164" fontId="12" fillId="8" borderId="6" xfId="1" applyNumberFormat="1" applyFont="1" applyFill="1" applyBorder="1" applyAlignment="1">
      <alignment horizontal="right" wrapText="1"/>
    </xf>
    <xf numFmtId="9" fontId="12" fillId="8" borderId="43" xfId="2" applyFont="1" applyFill="1" applyBorder="1" applyAlignment="1">
      <alignment horizontal="right" wrapText="1"/>
    </xf>
    <xf numFmtId="164" fontId="12" fillId="8" borderId="1" xfId="1" applyNumberFormat="1" applyFont="1" applyFill="1" applyBorder="1" applyAlignment="1">
      <alignment horizontal="right"/>
    </xf>
    <xf numFmtId="164" fontId="12" fillId="8" borderId="2" xfId="1" applyNumberFormat="1" applyFont="1" applyFill="1" applyBorder="1" applyAlignment="1">
      <alignment horizontal="right" wrapText="1"/>
    </xf>
    <xf numFmtId="164" fontId="12" fillId="8" borderId="19" xfId="1" applyNumberFormat="1" applyFont="1" applyFill="1" applyBorder="1" applyAlignment="1">
      <alignment horizontal="right" wrapText="1"/>
    </xf>
    <xf numFmtId="164" fontId="12" fillId="8" borderId="45" xfId="1" applyNumberFormat="1" applyFont="1" applyFill="1" applyBorder="1" applyAlignment="1">
      <alignment horizontal="right" wrapText="1"/>
    </xf>
    <xf numFmtId="164" fontId="12" fillId="8" borderId="26" xfId="1" applyNumberFormat="1" applyFont="1" applyFill="1" applyBorder="1" applyAlignment="1">
      <alignment horizontal="right" wrapText="1"/>
    </xf>
    <xf numFmtId="164" fontId="12" fillId="8" borderId="46" xfId="1" applyNumberFormat="1" applyFont="1" applyFill="1" applyBorder="1" applyAlignment="1">
      <alignment horizontal="right" wrapText="1"/>
    </xf>
    <xf numFmtId="0" fontId="13" fillId="2" borderId="13" xfId="0" applyFont="1" applyFill="1" applyBorder="1" applyAlignment="1">
      <alignment vertical="top"/>
    </xf>
    <xf numFmtId="164" fontId="14" fillId="4" borderId="22" xfId="1" applyNumberFormat="1" applyFont="1" applyFill="1" applyBorder="1" applyAlignment="1">
      <alignment horizontal="right" wrapText="1"/>
    </xf>
    <xf numFmtId="165" fontId="14" fillId="4" borderId="11" xfId="1" applyNumberFormat="1" applyFont="1" applyFill="1" applyBorder="1" applyAlignment="1">
      <alignment horizontal="right" wrapText="1"/>
    </xf>
    <xf numFmtId="9" fontId="14" fillId="4" borderId="11" xfId="2" applyFont="1" applyFill="1" applyBorder="1" applyAlignment="1">
      <alignment horizontal="right" wrapText="1"/>
    </xf>
    <xf numFmtId="164" fontId="14" fillId="4" borderId="11" xfId="1" applyNumberFormat="1" applyFont="1" applyFill="1" applyBorder="1" applyAlignment="1">
      <alignment horizontal="right" wrapText="1"/>
    </xf>
    <xf numFmtId="164" fontId="14" fillId="4" borderId="13" xfId="1" applyNumberFormat="1" applyFont="1" applyFill="1" applyBorder="1" applyAlignment="1">
      <alignment horizontal="right" wrapText="1"/>
    </xf>
    <xf numFmtId="0" fontId="0" fillId="17" borderId="0" xfId="0" applyFill="1"/>
    <xf numFmtId="0" fontId="14" fillId="4" borderId="44" xfId="0" applyFont="1" applyFill="1" applyBorder="1" applyAlignment="1">
      <alignment horizontal="center" vertical="top"/>
    </xf>
    <xf numFmtId="0" fontId="14" fillId="4" borderId="26" xfId="0" applyFont="1" applyFill="1" applyBorder="1" applyAlignment="1">
      <alignment horizontal="center" vertical="top"/>
    </xf>
    <xf numFmtId="0" fontId="14" fillId="4" borderId="46" xfId="0" applyFont="1" applyFill="1" applyBorder="1" applyAlignment="1">
      <alignment horizontal="center" vertical="top"/>
    </xf>
    <xf numFmtId="0" fontId="14" fillId="4" borderId="25" xfId="0" applyFont="1" applyFill="1" applyBorder="1" applyAlignment="1">
      <alignment horizontal="center" vertical="top"/>
    </xf>
    <xf numFmtId="0" fontId="14" fillId="4" borderId="50" xfId="0" applyFont="1" applyFill="1" applyBorder="1" applyAlignment="1">
      <alignment horizontal="center" vertical="top"/>
    </xf>
    <xf numFmtId="0" fontId="15" fillId="18" borderId="40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1" fontId="13" fillId="2" borderId="8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3" fillId="2" borderId="19" xfId="0" applyNumberFormat="1" applyFont="1" applyFill="1" applyBorder="1" applyAlignment="1">
      <alignment horizontal="center" vertical="center" wrapText="1"/>
    </xf>
    <xf numFmtId="1" fontId="13" fillId="2" borderId="47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164" fontId="14" fillId="4" borderId="22" xfId="1" applyNumberFormat="1" applyFont="1" applyFill="1" applyBorder="1" applyAlignment="1">
      <alignment horizontal="right" vertical="center" wrapText="1"/>
    </xf>
    <xf numFmtId="165" fontId="14" fillId="4" borderId="11" xfId="1" applyNumberFormat="1" applyFont="1" applyFill="1" applyBorder="1" applyAlignment="1">
      <alignment horizontal="right" vertical="center" wrapText="1"/>
    </xf>
    <xf numFmtId="9" fontId="14" fillId="4" borderId="11" xfId="2" applyFont="1" applyFill="1" applyBorder="1" applyAlignment="1">
      <alignment horizontal="right" vertical="center" wrapText="1"/>
    </xf>
    <xf numFmtId="164" fontId="14" fillId="4" borderId="11" xfId="1" applyNumberFormat="1" applyFont="1" applyFill="1" applyBorder="1" applyAlignment="1">
      <alignment horizontal="right" vertical="center" wrapText="1"/>
    </xf>
    <xf numFmtId="164" fontId="14" fillId="4" borderId="13" xfId="1" applyNumberFormat="1" applyFont="1" applyFill="1" applyBorder="1" applyAlignment="1">
      <alignment horizontal="right" vertical="center" wrapText="1"/>
    </xf>
    <xf numFmtId="0" fontId="15" fillId="16" borderId="40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51" xfId="0" applyFill="1" applyBorder="1"/>
    <xf numFmtId="0" fontId="0" fillId="5" borderId="39" xfId="0" applyFill="1" applyBorder="1"/>
    <xf numFmtId="0" fontId="0" fillId="5" borderId="52" xfId="0" applyFill="1" applyBorder="1"/>
    <xf numFmtId="2" fontId="13" fillId="2" borderId="19" xfId="2" applyNumberFormat="1" applyFont="1" applyFill="1" applyBorder="1" applyAlignment="1">
      <alignment horizontal="center" vertical="center" wrapText="1"/>
    </xf>
    <xf numFmtId="2" fontId="13" fillId="2" borderId="1" xfId="2" applyNumberFormat="1" applyFont="1" applyFill="1" applyBorder="1" applyAlignment="1">
      <alignment horizontal="center" vertical="center" wrapText="1"/>
    </xf>
    <xf numFmtId="2" fontId="13" fillId="2" borderId="6" xfId="2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/>
    <xf numFmtId="10" fontId="21" fillId="5" borderId="0" xfId="0" applyNumberFormat="1" applyFont="1" applyFill="1" applyBorder="1" applyAlignment="1">
      <alignment horizontal="left" vertical="top"/>
    </xf>
    <xf numFmtId="0" fontId="19" fillId="5" borderId="39" xfId="0" applyFont="1" applyFill="1" applyBorder="1" applyAlignment="1"/>
    <xf numFmtId="0" fontId="18" fillId="5" borderId="54" xfId="0" applyFont="1" applyFill="1" applyBorder="1" applyAlignment="1">
      <alignment vertical="center"/>
    </xf>
    <xf numFmtId="0" fontId="20" fillId="5" borderId="10" xfId="0" applyFont="1" applyFill="1" applyBorder="1"/>
    <xf numFmtId="0" fontId="17" fillId="5" borderId="10" xfId="0" applyFont="1" applyFill="1" applyBorder="1"/>
    <xf numFmtId="0" fontId="0" fillId="5" borderId="10" xfId="0" applyFill="1" applyBorder="1"/>
    <xf numFmtId="0" fontId="18" fillId="5" borderId="10" xfId="0" applyFont="1" applyFill="1" applyBorder="1" applyAlignment="1">
      <alignment vertical="center"/>
    </xf>
    <xf numFmtId="0" fontId="20" fillId="5" borderId="12" xfId="0" applyFont="1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12" xfId="0" applyFill="1" applyBorder="1"/>
    <xf numFmtId="10" fontId="21" fillId="5" borderId="55" xfId="0" applyNumberFormat="1" applyFont="1" applyFill="1" applyBorder="1" applyAlignment="1">
      <alignment horizontal="left" vertical="top"/>
    </xf>
    <xf numFmtId="0" fontId="13" fillId="2" borderId="36" xfId="0" applyFont="1" applyFill="1" applyBorder="1" applyAlignment="1">
      <alignment horizontal="center" vertical="top" wrapText="1"/>
    </xf>
    <xf numFmtId="0" fontId="13" fillId="2" borderId="48" xfId="0" applyFont="1" applyFill="1" applyBorder="1" applyAlignment="1">
      <alignment horizontal="center" vertical="top" wrapText="1"/>
    </xf>
    <xf numFmtId="0" fontId="13" fillId="2" borderId="38" xfId="0" applyFont="1" applyFill="1" applyBorder="1" applyAlignment="1">
      <alignment horizontal="center" vertical="top" wrapText="1"/>
    </xf>
    <xf numFmtId="0" fontId="13" fillId="2" borderId="49" xfId="0" applyFont="1" applyFill="1" applyBorder="1" applyAlignment="1">
      <alignment horizontal="center" vertical="top" wrapText="1"/>
    </xf>
    <xf numFmtId="0" fontId="13" fillId="2" borderId="37" xfId="0" applyFont="1" applyFill="1" applyBorder="1" applyAlignment="1">
      <alignment horizontal="center" vertical="top" wrapText="1"/>
    </xf>
    <xf numFmtId="0" fontId="16" fillId="3" borderId="40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/>
    </xf>
    <xf numFmtId="0" fontId="16" fillId="3" borderId="3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7"/>
  <sheetViews>
    <sheetView tabSelected="1" workbookViewId="0">
      <selection activeCell="B21" sqref="B21"/>
    </sheetView>
  </sheetViews>
  <sheetFormatPr defaultRowHeight="15"/>
  <cols>
    <col min="1" max="1" width="1.140625" style="1" customWidth="1"/>
    <col min="2" max="2" width="63.140625" style="1" bestFit="1" customWidth="1"/>
    <col min="3" max="16384" width="9.140625" style="1"/>
  </cols>
  <sheetData>
    <row r="1" spans="2:3">
      <c r="B1" s="3" t="s">
        <v>0</v>
      </c>
      <c r="C1" s="2"/>
    </row>
    <row r="2" spans="2:3">
      <c r="B2" s="4" t="s">
        <v>1</v>
      </c>
    </row>
    <row r="4" spans="2:3">
      <c r="B4" s="3" t="s">
        <v>21</v>
      </c>
    </row>
    <row r="5" spans="2:3">
      <c r="B5" s="4" t="s">
        <v>22</v>
      </c>
    </row>
    <row r="7" spans="2:3">
      <c r="B7" s="3" t="s">
        <v>24</v>
      </c>
    </row>
    <row r="8" spans="2:3">
      <c r="B8" s="4" t="s">
        <v>27</v>
      </c>
    </row>
    <row r="10" spans="2:3">
      <c r="B10" s="3" t="s">
        <v>25</v>
      </c>
    </row>
    <row r="11" spans="2:3">
      <c r="B11" s="4" t="s">
        <v>26</v>
      </c>
    </row>
    <row r="13" spans="2:3">
      <c r="B13" s="3" t="s">
        <v>28</v>
      </c>
    </row>
    <row r="14" spans="2:3">
      <c r="B14" s="4" t="s">
        <v>29</v>
      </c>
    </row>
    <row r="16" spans="2:3">
      <c r="B16" s="3" t="s">
        <v>30</v>
      </c>
    </row>
    <row r="17" spans="2:2">
      <c r="B17" s="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9"/>
  <sheetViews>
    <sheetView workbookViewId="0">
      <selection activeCell="E21" sqref="E21"/>
    </sheetView>
  </sheetViews>
  <sheetFormatPr defaultRowHeight="15"/>
  <cols>
    <col min="1" max="1" width="2.7109375" style="1" customWidth="1"/>
    <col min="2" max="2" width="38.140625" style="5" bestFit="1" customWidth="1"/>
    <col min="3" max="3" width="11.7109375" style="5" customWidth="1"/>
    <col min="4" max="16384" width="9.140625" style="1"/>
  </cols>
  <sheetData>
    <row r="1" spans="2:3" ht="8.25" customHeight="1" thickBot="1"/>
    <row r="2" spans="2:3" ht="15.75" thickBot="1">
      <c r="B2" s="6" t="s">
        <v>2</v>
      </c>
      <c r="C2" s="7" t="s">
        <v>3</v>
      </c>
    </row>
    <row r="3" spans="2:3">
      <c r="B3" s="8" t="s">
        <v>4</v>
      </c>
      <c r="C3" s="11">
        <v>1564.47</v>
      </c>
    </row>
    <row r="4" spans="2:3">
      <c r="B4" s="9" t="s">
        <v>5</v>
      </c>
      <c r="C4" s="12">
        <v>0.87727069999999996</v>
      </c>
    </row>
    <row r="5" spans="2:3">
      <c r="B5" s="9" t="s">
        <v>6</v>
      </c>
      <c r="C5" s="12">
        <v>1003.2</v>
      </c>
    </row>
    <row r="6" spans="2:3">
      <c r="B6" s="9" t="s">
        <v>7</v>
      </c>
      <c r="C6" s="12">
        <v>592.43737090000002</v>
      </c>
    </row>
    <row r="7" spans="2:3">
      <c r="B7" s="9" t="s">
        <v>8</v>
      </c>
      <c r="C7" s="12">
        <v>411.06764470000002</v>
      </c>
    </row>
    <row r="8" spans="2:3">
      <c r="B8" s="9" t="s">
        <v>9</v>
      </c>
      <c r="C8" s="12">
        <v>978.87111249999998</v>
      </c>
    </row>
    <row r="9" spans="2:3">
      <c r="B9" s="9" t="s">
        <v>10</v>
      </c>
      <c r="C9" s="12">
        <v>0.49035050000000002</v>
      </c>
    </row>
    <row r="10" spans="2:3">
      <c r="B10" s="9" t="s">
        <v>11</v>
      </c>
      <c r="C10" s="12">
        <v>0.20245769999999999</v>
      </c>
    </row>
    <row r="11" spans="2:3">
      <c r="B11" s="9" t="s">
        <v>12</v>
      </c>
      <c r="C11" s="12">
        <v>0.36443730000000002</v>
      </c>
    </row>
    <row r="12" spans="2:3">
      <c r="B12" s="9" t="s">
        <v>13</v>
      </c>
      <c r="C12" s="12">
        <v>0.13514419999999999</v>
      </c>
    </row>
    <row r="13" spans="2:3">
      <c r="B13" s="9" t="s">
        <v>14</v>
      </c>
      <c r="C13" s="12">
        <v>3.2488267999999998</v>
      </c>
    </row>
    <row r="14" spans="2:3">
      <c r="B14" s="9" t="s">
        <v>15</v>
      </c>
      <c r="C14" s="12">
        <v>14.7098324</v>
      </c>
    </row>
    <row r="15" spans="2:3">
      <c r="B15" s="9" t="s">
        <v>16</v>
      </c>
      <c r="C15" s="12">
        <v>4494.45</v>
      </c>
    </row>
    <row r="16" spans="2:3">
      <c r="B16" s="9" t="s">
        <v>17</v>
      </c>
      <c r="C16" s="12">
        <v>1733.14</v>
      </c>
    </row>
    <row r="17" spans="2:3">
      <c r="B17" s="9" t="s">
        <v>18</v>
      </c>
      <c r="C17" s="12">
        <v>864.20654230000002</v>
      </c>
    </row>
    <row r="18" spans="2:3">
      <c r="B18" s="9" t="s">
        <v>19</v>
      </c>
      <c r="C18" s="12">
        <v>0.15371460000000001</v>
      </c>
    </row>
    <row r="19" spans="2:3" ht="15.75" thickBot="1">
      <c r="B19" s="10" t="s">
        <v>20</v>
      </c>
      <c r="C19" s="13">
        <v>11.517318400000001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19"/>
  <sheetViews>
    <sheetView workbookViewId="0">
      <selection activeCell="E25" sqref="E25"/>
    </sheetView>
  </sheetViews>
  <sheetFormatPr defaultRowHeight="15"/>
  <cols>
    <col min="1" max="1" width="2.7109375" style="1" customWidth="1"/>
    <col min="2" max="2" width="38.140625" style="1" bestFit="1" customWidth="1"/>
    <col min="3" max="3" width="11.7109375" style="1" customWidth="1"/>
    <col min="4" max="16384" width="9.140625" style="1"/>
  </cols>
  <sheetData>
    <row r="1" spans="2:3" ht="9" customHeight="1" thickBot="1"/>
    <row r="2" spans="2:3" ht="15.75" thickBot="1">
      <c r="B2" s="6" t="s">
        <v>2</v>
      </c>
      <c r="C2" s="17" t="s">
        <v>23</v>
      </c>
    </row>
    <row r="3" spans="2:3">
      <c r="B3" s="8" t="s">
        <v>4</v>
      </c>
      <c r="C3" s="16">
        <v>5727.5300000000007</v>
      </c>
    </row>
    <row r="4" spans="2:3">
      <c r="B4" s="9" t="s">
        <v>5</v>
      </c>
      <c r="C4" s="15">
        <v>1.3510787</v>
      </c>
    </row>
    <row r="5" spans="2:3">
      <c r="B5" s="9" t="s">
        <v>6</v>
      </c>
      <c r="C5" s="15">
        <v>5276.46</v>
      </c>
    </row>
    <row r="6" spans="2:3">
      <c r="B6" s="9" t="s">
        <v>7</v>
      </c>
      <c r="C6" s="15">
        <v>3912.2173709000003</v>
      </c>
    </row>
    <row r="7" spans="2:3">
      <c r="B7" s="9" t="s">
        <v>8</v>
      </c>
      <c r="C7" s="15">
        <v>2219.7438751</v>
      </c>
    </row>
    <row r="8" spans="2:3">
      <c r="B8" s="9" t="s">
        <v>9</v>
      </c>
      <c r="C8" s="15">
        <v>5173.1911124999997</v>
      </c>
    </row>
    <row r="9" spans="2:3">
      <c r="B9" s="9" t="s">
        <v>10</v>
      </c>
      <c r="C9" s="15">
        <v>1.2930919000000001</v>
      </c>
    </row>
    <row r="10" spans="2:3">
      <c r="B10" s="9" t="s">
        <v>11</v>
      </c>
      <c r="C10" s="15">
        <v>0.79912989999999995</v>
      </c>
    </row>
    <row r="11" spans="2:3">
      <c r="B11" s="9" t="s">
        <v>12</v>
      </c>
      <c r="C11" s="15">
        <v>1.1593329000000001</v>
      </c>
    </row>
    <row r="12" spans="2:3">
      <c r="B12" s="9" t="s">
        <v>13</v>
      </c>
      <c r="C12" s="15">
        <v>0.53538700000000006</v>
      </c>
    </row>
    <row r="13" spans="2:3">
      <c r="B13" s="9" t="s">
        <v>14</v>
      </c>
      <c r="C13" s="15">
        <v>16.898120200000001</v>
      </c>
    </row>
    <row r="14" spans="2:3">
      <c r="B14" s="9" t="s">
        <v>15</v>
      </c>
      <c r="C14" s="15">
        <v>64.425130600000003</v>
      </c>
    </row>
    <row r="15" spans="2:3">
      <c r="B15" s="9" t="s">
        <v>16</v>
      </c>
      <c r="C15" s="15">
        <v>11772.09</v>
      </c>
    </row>
    <row r="16" spans="2:3">
      <c r="B16" s="9" t="s">
        <v>17</v>
      </c>
      <c r="C16" s="15">
        <v>7523.26</v>
      </c>
    </row>
    <row r="17" spans="2:3">
      <c r="B17" s="9" t="s">
        <v>18</v>
      </c>
      <c r="C17" s="15">
        <v>5609.1065423</v>
      </c>
    </row>
    <row r="18" spans="2:3">
      <c r="B18" s="9" t="s">
        <v>19</v>
      </c>
      <c r="C18" s="15">
        <v>0.73871300000000006</v>
      </c>
    </row>
    <row r="19" spans="2:3" ht="15.75" thickBot="1">
      <c r="B19" s="10" t="s">
        <v>20</v>
      </c>
      <c r="C19" s="14">
        <v>14.19398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9"/>
  <sheetViews>
    <sheetView topLeftCell="A4" workbookViewId="0">
      <selection activeCell="L7" sqref="L7"/>
    </sheetView>
  </sheetViews>
  <sheetFormatPr defaultRowHeight="15"/>
  <cols>
    <col min="1" max="1" width="2.7109375" style="1" customWidth="1"/>
    <col min="2" max="2" width="9.140625" style="1"/>
    <col min="3" max="3" width="37.7109375" style="1" bestFit="1" customWidth="1"/>
    <col min="4" max="4" width="42.7109375" style="1" bestFit="1" customWidth="1"/>
    <col min="5" max="16384" width="9.140625" style="1"/>
  </cols>
  <sheetData>
    <row r="1" spans="2:10" ht="9" customHeight="1" thickBot="1"/>
    <row r="2" spans="2:10" ht="15.75" thickBot="1">
      <c r="B2" s="69" t="s">
        <v>58</v>
      </c>
      <c r="C2" s="70" t="s">
        <v>56</v>
      </c>
      <c r="D2" s="71" t="s">
        <v>57</v>
      </c>
      <c r="E2" s="72" t="s">
        <v>32</v>
      </c>
      <c r="F2" s="72" t="s">
        <v>33</v>
      </c>
      <c r="G2" s="72" t="s">
        <v>34</v>
      </c>
      <c r="H2" s="72" t="s">
        <v>35</v>
      </c>
      <c r="I2" s="72" t="s">
        <v>36</v>
      </c>
      <c r="J2" s="72" t="s">
        <v>37</v>
      </c>
    </row>
    <row r="3" spans="2:10">
      <c r="B3" s="73">
        <v>1</v>
      </c>
      <c r="C3" s="74" t="s">
        <v>7</v>
      </c>
      <c r="D3" s="43" t="s">
        <v>38</v>
      </c>
      <c r="E3" s="25">
        <v>0.93540999999999996</v>
      </c>
      <c r="F3" s="61">
        <v>0.12734000000000001</v>
      </c>
      <c r="G3" s="62">
        <v>-4.6519999999999999E-2</v>
      </c>
      <c r="H3" s="62">
        <v>2.7279999999999999E-2</v>
      </c>
      <c r="I3" s="62">
        <v>1.47E-2</v>
      </c>
      <c r="J3" s="63">
        <v>-1.8939999999999999E-2</v>
      </c>
    </row>
    <row r="4" spans="2:10">
      <c r="B4" s="75">
        <v>1</v>
      </c>
      <c r="C4" s="76" t="s">
        <v>11</v>
      </c>
      <c r="D4" s="23" t="s">
        <v>39</v>
      </c>
      <c r="E4" s="26">
        <v>0.87595000000000001</v>
      </c>
      <c r="F4" s="64">
        <v>0.11285000000000001</v>
      </c>
      <c r="G4" s="65">
        <v>-7.0529999999999995E-2</v>
      </c>
      <c r="H4" s="65">
        <v>-6.6879999999999995E-2</v>
      </c>
      <c r="I4" s="65">
        <v>-4.1700000000000001E-3</v>
      </c>
      <c r="J4" s="66">
        <v>0.19453000000000001</v>
      </c>
    </row>
    <row r="5" spans="2:10" ht="23.25">
      <c r="B5" s="75">
        <v>1</v>
      </c>
      <c r="C5" s="76" t="s">
        <v>6</v>
      </c>
      <c r="D5" s="24" t="s">
        <v>51</v>
      </c>
      <c r="E5" s="26">
        <v>0.80369000000000002</v>
      </c>
      <c r="F5" s="64">
        <v>0.48358000000000001</v>
      </c>
      <c r="G5" s="65">
        <v>-5.3679999999999999E-2</v>
      </c>
      <c r="H5" s="65">
        <v>6.8640000000000007E-2</v>
      </c>
      <c r="I5" s="65">
        <v>5.219E-2</v>
      </c>
      <c r="J5" s="66">
        <v>-8.6110000000000006E-2</v>
      </c>
    </row>
    <row r="6" spans="2:10" ht="34.5">
      <c r="B6" s="75">
        <v>1</v>
      </c>
      <c r="C6" s="76" t="s">
        <v>17</v>
      </c>
      <c r="D6" s="24" t="s">
        <v>53</v>
      </c>
      <c r="E6" s="26">
        <v>0.49836000000000003</v>
      </c>
      <c r="F6" s="64">
        <v>0.21282000000000001</v>
      </c>
      <c r="G6" s="65">
        <v>0.45107999999999998</v>
      </c>
      <c r="H6" s="65">
        <v>9.4869999999999996E-2</v>
      </c>
      <c r="I6" s="65">
        <v>0.25878000000000001</v>
      </c>
      <c r="J6" s="66">
        <v>-0.35796</v>
      </c>
    </row>
    <row r="7" spans="2:10" ht="15.75" thickBot="1">
      <c r="B7" s="77">
        <v>1</v>
      </c>
      <c r="C7" s="78" t="s">
        <v>16</v>
      </c>
      <c r="D7" s="44" t="s">
        <v>41</v>
      </c>
      <c r="E7" s="27">
        <v>0.41617999999999999</v>
      </c>
      <c r="F7" s="67">
        <v>0.10324</v>
      </c>
      <c r="G7" s="65">
        <v>0.28117999999999999</v>
      </c>
      <c r="H7" s="65">
        <v>0.31872</v>
      </c>
      <c r="I7" s="65">
        <v>0.30708999999999997</v>
      </c>
      <c r="J7" s="66">
        <v>-0.36152000000000001</v>
      </c>
    </row>
    <row r="8" spans="2:10">
      <c r="B8" s="73">
        <v>1</v>
      </c>
      <c r="C8" s="79" t="s">
        <v>12</v>
      </c>
      <c r="D8" s="45" t="s">
        <v>42</v>
      </c>
      <c r="E8" s="46">
        <v>1.2409999999999999E-2</v>
      </c>
      <c r="F8" s="29">
        <v>0.94127000000000005</v>
      </c>
      <c r="G8" s="64">
        <v>-0.14188999999999999</v>
      </c>
      <c r="H8" s="65">
        <v>-4.0250000000000001E-2</v>
      </c>
      <c r="I8" s="65">
        <v>5.5700000000000003E-3</v>
      </c>
      <c r="J8" s="66">
        <v>8.4029999999999994E-2</v>
      </c>
    </row>
    <row r="9" spans="2:10">
      <c r="B9" s="75">
        <v>1</v>
      </c>
      <c r="C9" s="80" t="s">
        <v>8</v>
      </c>
      <c r="D9" s="18" t="s">
        <v>43</v>
      </c>
      <c r="E9" s="28">
        <v>0.24806</v>
      </c>
      <c r="F9" s="30">
        <v>0.83108000000000004</v>
      </c>
      <c r="G9" s="64">
        <v>-4.2070000000000003E-2</v>
      </c>
      <c r="H9" s="65">
        <v>7.7020000000000005E-2</v>
      </c>
      <c r="I9" s="65">
        <v>7.7399999999999997E-2</v>
      </c>
      <c r="J9" s="66">
        <v>-0.12417</v>
      </c>
    </row>
    <row r="10" spans="2:10" ht="34.5">
      <c r="B10" s="75">
        <v>1</v>
      </c>
      <c r="C10" s="80" t="s">
        <v>10</v>
      </c>
      <c r="D10" s="19" t="s">
        <v>52</v>
      </c>
      <c r="E10" s="28">
        <v>0.30969000000000002</v>
      </c>
      <c r="F10" s="30">
        <v>0.81586999999999998</v>
      </c>
      <c r="G10" s="64">
        <v>-0.1915</v>
      </c>
      <c r="H10" s="65">
        <v>-0.10903</v>
      </c>
      <c r="I10" s="65">
        <v>-2.1899999999999999E-2</v>
      </c>
      <c r="J10" s="66">
        <v>0.18435000000000001</v>
      </c>
    </row>
    <row r="11" spans="2:10" ht="15.75" thickBot="1">
      <c r="B11" s="77">
        <v>1</v>
      </c>
      <c r="C11" s="81" t="s">
        <v>15</v>
      </c>
      <c r="D11" s="47" t="s">
        <v>44</v>
      </c>
      <c r="E11" s="48">
        <v>0.60889000000000004</v>
      </c>
      <c r="F11" s="31">
        <v>0.67510999999999999</v>
      </c>
      <c r="G11" s="67">
        <v>-7.0290000000000005E-2</v>
      </c>
      <c r="H11" s="65">
        <v>4.2659999999999997E-2</v>
      </c>
      <c r="I11" s="65">
        <v>5.1650000000000001E-2</v>
      </c>
      <c r="J11" s="66">
        <v>8.4449999999999997E-2</v>
      </c>
    </row>
    <row r="12" spans="2:10">
      <c r="B12" s="73">
        <v>1</v>
      </c>
      <c r="C12" s="82" t="s">
        <v>14</v>
      </c>
      <c r="D12" s="49" t="s">
        <v>45</v>
      </c>
      <c r="E12" s="49">
        <v>-5.6099999999999997E-2</v>
      </c>
      <c r="F12" s="50">
        <v>-0.12313</v>
      </c>
      <c r="G12" s="33">
        <v>0.90659999999999996</v>
      </c>
      <c r="H12" s="64">
        <v>0.12755</v>
      </c>
      <c r="I12" s="65">
        <v>-4.0460000000000003E-2</v>
      </c>
      <c r="J12" s="66">
        <v>0.11923</v>
      </c>
    </row>
    <row r="13" spans="2:10">
      <c r="B13" s="75">
        <v>1</v>
      </c>
      <c r="C13" s="83" t="s">
        <v>13</v>
      </c>
      <c r="D13" s="20" t="s">
        <v>46</v>
      </c>
      <c r="E13" s="20">
        <v>-7.3419999999999999E-2</v>
      </c>
      <c r="F13" s="32">
        <v>-0.18620999999999999</v>
      </c>
      <c r="G13" s="34">
        <v>0.88907000000000003</v>
      </c>
      <c r="H13" s="64">
        <v>0.13772000000000001</v>
      </c>
      <c r="I13" s="65">
        <v>-0.10294</v>
      </c>
      <c r="J13" s="66">
        <v>0.16466</v>
      </c>
    </row>
    <row r="14" spans="2:10" ht="15.75" thickBot="1">
      <c r="B14" s="77">
        <v>1</v>
      </c>
      <c r="C14" s="84" t="s">
        <v>9</v>
      </c>
      <c r="D14" s="51" t="s">
        <v>47</v>
      </c>
      <c r="E14" s="51">
        <v>-3.8929999999999999E-2</v>
      </c>
      <c r="F14" s="52">
        <v>-0.11481</v>
      </c>
      <c r="G14" s="35">
        <v>0.86316999999999999</v>
      </c>
      <c r="H14" s="67">
        <v>0.22473000000000001</v>
      </c>
      <c r="I14" s="65">
        <v>-4.8599999999999997E-3</v>
      </c>
      <c r="J14" s="66">
        <v>-0.11643000000000001</v>
      </c>
    </row>
    <row r="15" spans="2:10">
      <c r="B15" s="73">
        <v>1</v>
      </c>
      <c r="C15" s="85" t="s">
        <v>18</v>
      </c>
      <c r="D15" s="53" t="s">
        <v>48</v>
      </c>
      <c r="E15" s="53">
        <v>3.8500000000000001E-3</v>
      </c>
      <c r="F15" s="53">
        <v>0.14285999999999999</v>
      </c>
      <c r="G15" s="54">
        <v>0.19864999999999999</v>
      </c>
      <c r="H15" s="37">
        <v>0.80959999999999999</v>
      </c>
      <c r="I15" s="64">
        <v>7.9219999999999999E-2</v>
      </c>
      <c r="J15" s="66">
        <v>-6.7559999999999995E-2</v>
      </c>
    </row>
    <row r="16" spans="2:10" ht="23.25">
      <c r="B16" s="75">
        <v>1</v>
      </c>
      <c r="C16" s="86" t="s">
        <v>4</v>
      </c>
      <c r="D16" s="22" t="s">
        <v>54</v>
      </c>
      <c r="E16" s="21">
        <v>0.17118</v>
      </c>
      <c r="F16" s="21">
        <v>-2.16E-3</v>
      </c>
      <c r="G16" s="36">
        <v>0.48576000000000003</v>
      </c>
      <c r="H16" s="38">
        <v>0.74361999999999995</v>
      </c>
      <c r="I16" s="64">
        <v>0.13053000000000001</v>
      </c>
      <c r="J16" s="66">
        <v>4.9500000000000002E-2</v>
      </c>
    </row>
    <row r="17" spans="2:10" ht="24" thickBot="1">
      <c r="B17" s="77">
        <v>0</v>
      </c>
      <c r="C17" s="87" t="s">
        <v>19</v>
      </c>
      <c r="D17" s="55" t="s">
        <v>55</v>
      </c>
      <c r="E17" s="56">
        <v>0.10340000000000001</v>
      </c>
      <c r="F17" s="56">
        <v>0.34282000000000001</v>
      </c>
      <c r="G17" s="57">
        <v>-1.447E-2</v>
      </c>
      <c r="H17" s="39">
        <v>-0.65534000000000003</v>
      </c>
      <c r="I17" s="67">
        <v>0.13420000000000001</v>
      </c>
      <c r="J17" s="66">
        <v>-0.30776999999999999</v>
      </c>
    </row>
    <row r="18" spans="2:10" ht="15.75" thickBot="1">
      <c r="B18" s="69">
        <v>0</v>
      </c>
      <c r="C18" s="88" t="s">
        <v>20</v>
      </c>
      <c r="D18" s="59" t="s">
        <v>49</v>
      </c>
      <c r="E18" s="59">
        <v>3.5880000000000002E-2</v>
      </c>
      <c r="F18" s="59">
        <v>2.2679999999999999E-2</v>
      </c>
      <c r="G18" s="59">
        <v>-0.11211</v>
      </c>
      <c r="H18" s="60">
        <v>4.4970000000000003E-2</v>
      </c>
      <c r="I18" s="40">
        <v>0.93662999999999996</v>
      </c>
      <c r="J18" s="68">
        <v>0.1067</v>
      </c>
    </row>
    <row r="19" spans="2:10" ht="15.75" thickBot="1">
      <c r="B19" s="89">
        <v>0</v>
      </c>
      <c r="C19" s="90" t="s">
        <v>5</v>
      </c>
      <c r="D19" s="58" t="s">
        <v>50</v>
      </c>
      <c r="E19" s="58">
        <v>0.16217999999999999</v>
      </c>
      <c r="F19" s="58">
        <v>0.21867</v>
      </c>
      <c r="G19" s="58">
        <v>0.23909</v>
      </c>
      <c r="H19" s="58">
        <v>0.17652000000000001</v>
      </c>
      <c r="I19" s="42">
        <v>0.20604</v>
      </c>
      <c r="J19" s="41">
        <v>0.73890999999999996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D18"/>
  <sheetViews>
    <sheetView zoomScale="85" zoomScaleNormal="85" workbookViewId="0">
      <selection activeCell="C21" sqref="C21"/>
    </sheetView>
  </sheetViews>
  <sheetFormatPr defaultRowHeight="15"/>
  <cols>
    <col min="1" max="1" width="9.140625" style="1"/>
    <col min="2" max="2" width="41.42578125" style="1" bestFit="1" customWidth="1"/>
    <col min="3" max="3" width="43" style="1" bestFit="1" customWidth="1"/>
    <col min="4" max="16384" width="9.140625" style="1"/>
  </cols>
  <sheetData>
    <row r="1" spans="2:30" ht="15.75" thickBot="1">
      <c r="B1" s="1" t="b">
        <f>G5&gt;1.25*$F5</f>
        <v>1</v>
      </c>
      <c r="C1" s="1" t="b">
        <f>G5&lt;0.75*$F5</f>
        <v>0</v>
      </c>
    </row>
    <row r="2" spans="2:30" ht="18" customHeight="1" thickBot="1">
      <c r="F2" s="171" t="s">
        <v>59</v>
      </c>
      <c r="G2" s="172"/>
      <c r="H2" s="173"/>
      <c r="I2" s="174" t="s">
        <v>60</v>
      </c>
      <c r="J2" s="172"/>
      <c r="K2" s="172"/>
      <c r="L2" s="173"/>
      <c r="M2" s="174" t="s">
        <v>61</v>
      </c>
      <c r="N2" s="172"/>
      <c r="O2" s="172"/>
      <c r="P2" s="172"/>
      <c r="Q2" s="173"/>
      <c r="R2" s="174" t="s">
        <v>62</v>
      </c>
      <c r="S2" s="172"/>
      <c r="T2" s="172"/>
      <c r="U2" s="172"/>
      <c r="V2" s="172"/>
      <c r="W2" s="173"/>
      <c r="X2" s="174" t="s">
        <v>63</v>
      </c>
      <c r="Y2" s="172"/>
      <c r="Z2" s="172"/>
      <c r="AA2" s="172"/>
      <c r="AB2" s="172"/>
      <c r="AC2" s="172"/>
      <c r="AD2" s="175"/>
    </row>
    <row r="3" spans="2:30" ht="21.75" thickBot="1">
      <c r="B3" s="144" t="s">
        <v>68</v>
      </c>
      <c r="C3" s="145" t="s">
        <v>69</v>
      </c>
      <c r="E3" s="138" t="s">
        <v>64</v>
      </c>
      <c r="F3" s="133">
        <v>15.47</v>
      </c>
      <c r="G3" s="134">
        <v>24.74</v>
      </c>
      <c r="H3" s="135">
        <v>59.79</v>
      </c>
      <c r="I3" s="136">
        <v>12.17</v>
      </c>
      <c r="J3" s="134">
        <v>42.85</v>
      </c>
      <c r="K3" s="134">
        <v>17.55</v>
      </c>
      <c r="L3" s="135">
        <v>27.43</v>
      </c>
      <c r="M3" s="136">
        <v>26.72</v>
      </c>
      <c r="N3" s="134">
        <v>16.760000000000002</v>
      </c>
      <c r="O3" s="134">
        <v>41.17</v>
      </c>
      <c r="P3" s="134">
        <v>11.22</v>
      </c>
      <c r="Q3" s="135">
        <v>4.13</v>
      </c>
      <c r="R3" s="136">
        <v>3.75</v>
      </c>
      <c r="S3" s="134">
        <v>15.73</v>
      </c>
      <c r="T3" s="134">
        <v>12.47</v>
      </c>
      <c r="U3" s="134">
        <v>36.93</v>
      </c>
      <c r="V3" s="134">
        <v>23.44</v>
      </c>
      <c r="W3" s="135">
        <v>7.68</v>
      </c>
      <c r="X3" s="136">
        <v>14.11</v>
      </c>
      <c r="Y3" s="134">
        <v>7.18</v>
      </c>
      <c r="Z3" s="134">
        <v>12.21</v>
      </c>
      <c r="AA3" s="134">
        <v>4.84</v>
      </c>
      <c r="AB3" s="134">
        <v>35.32</v>
      </c>
      <c r="AC3" s="134">
        <v>3.09</v>
      </c>
      <c r="AD3" s="137">
        <v>23.24</v>
      </c>
    </row>
    <row r="4" spans="2:30" ht="15.75" thickBot="1">
      <c r="B4" s="149" t="s">
        <v>2</v>
      </c>
      <c r="C4" s="150" t="s">
        <v>57</v>
      </c>
      <c r="E4" s="119" t="s">
        <v>65</v>
      </c>
      <c r="F4" s="126">
        <v>1</v>
      </c>
      <c r="G4" s="127">
        <v>2</v>
      </c>
      <c r="H4" s="128">
        <v>3</v>
      </c>
      <c r="I4" s="129">
        <v>1</v>
      </c>
      <c r="J4" s="127">
        <v>2</v>
      </c>
      <c r="K4" s="127">
        <v>3</v>
      </c>
      <c r="L4" s="128">
        <v>4</v>
      </c>
      <c r="M4" s="129">
        <v>1</v>
      </c>
      <c r="N4" s="127">
        <v>2</v>
      </c>
      <c r="O4" s="127">
        <v>3</v>
      </c>
      <c r="P4" s="127">
        <v>4</v>
      </c>
      <c r="Q4" s="128">
        <v>5</v>
      </c>
      <c r="R4" s="129">
        <v>1</v>
      </c>
      <c r="S4" s="127">
        <v>2</v>
      </c>
      <c r="T4" s="127">
        <v>3</v>
      </c>
      <c r="U4" s="127">
        <v>4</v>
      </c>
      <c r="V4" s="127">
        <v>5</v>
      </c>
      <c r="W4" s="128">
        <v>6</v>
      </c>
      <c r="X4" s="129">
        <v>1</v>
      </c>
      <c r="Y4" s="127">
        <v>2</v>
      </c>
      <c r="Z4" s="127">
        <v>3</v>
      </c>
      <c r="AA4" s="127">
        <v>4</v>
      </c>
      <c r="AB4" s="127">
        <v>5</v>
      </c>
      <c r="AC4" s="127">
        <v>6</v>
      </c>
      <c r="AD4" s="130">
        <v>7</v>
      </c>
    </row>
    <row r="5" spans="2:30">
      <c r="B5" s="146" t="s">
        <v>9</v>
      </c>
      <c r="C5" s="91" t="s">
        <v>47</v>
      </c>
      <c r="D5" s="92" t="s">
        <v>3</v>
      </c>
      <c r="E5" s="120">
        <v>841.04</v>
      </c>
      <c r="F5" s="99">
        <v>558.58000000000004</v>
      </c>
      <c r="G5" s="100">
        <v>2601.69</v>
      </c>
      <c r="H5" s="101">
        <v>185.67</v>
      </c>
      <c r="I5" s="99">
        <v>556.54</v>
      </c>
      <c r="J5" s="100">
        <v>404.85</v>
      </c>
      <c r="K5" s="100">
        <v>3176.62</v>
      </c>
      <c r="L5" s="101">
        <v>154.04</v>
      </c>
      <c r="M5" s="102">
        <v>140.63</v>
      </c>
      <c r="N5" s="100">
        <v>3027.95</v>
      </c>
      <c r="O5" s="100">
        <v>383.14</v>
      </c>
      <c r="P5" s="100">
        <v>200.12</v>
      </c>
      <c r="Q5" s="101">
        <v>2800.92</v>
      </c>
      <c r="R5" s="102">
        <v>1086.3900000000001</v>
      </c>
      <c r="S5" s="100">
        <v>3300.29</v>
      </c>
      <c r="T5" s="100">
        <v>190.18</v>
      </c>
      <c r="U5" s="100">
        <v>456.84</v>
      </c>
      <c r="V5" s="100">
        <v>146.66999999999999</v>
      </c>
      <c r="W5" s="101">
        <v>706.93</v>
      </c>
      <c r="X5" s="102">
        <v>2923.81</v>
      </c>
      <c r="Y5" s="100">
        <v>451.45</v>
      </c>
      <c r="Z5" s="100">
        <v>166.1</v>
      </c>
      <c r="AA5" s="100">
        <v>3781.79</v>
      </c>
      <c r="AB5" s="100">
        <v>404.3</v>
      </c>
      <c r="AC5" s="100">
        <v>598.20000000000005</v>
      </c>
      <c r="AD5" s="101">
        <v>135.33000000000001</v>
      </c>
    </row>
    <row r="6" spans="2:30">
      <c r="B6" s="147" t="s">
        <v>14</v>
      </c>
      <c r="C6" s="93" t="s">
        <v>45</v>
      </c>
      <c r="D6" s="94" t="s">
        <v>3</v>
      </c>
      <c r="E6" s="121">
        <v>2.82</v>
      </c>
      <c r="F6" s="103">
        <v>1.84</v>
      </c>
      <c r="G6" s="104">
        <v>8.44</v>
      </c>
      <c r="H6" s="105">
        <v>0.74</v>
      </c>
      <c r="I6" s="103">
        <v>1.85</v>
      </c>
      <c r="J6" s="104">
        <v>1.52</v>
      </c>
      <c r="K6" s="104">
        <v>10.1</v>
      </c>
      <c r="L6" s="105">
        <v>0.61</v>
      </c>
      <c r="M6" s="103">
        <v>0.57999999999999996</v>
      </c>
      <c r="N6" s="104">
        <v>9.7899999999999991</v>
      </c>
      <c r="O6" s="104">
        <v>1.43</v>
      </c>
      <c r="P6" s="104">
        <v>0.66</v>
      </c>
      <c r="Q6" s="105">
        <v>8.67</v>
      </c>
      <c r="R6" s="103">
        <v>3.4</v>
      </c>
      <c r="S6" s="104">
        <v>10.51</v>
      </c>
      <c r="T6" s="104">
        <v>0.77</v>
      </c>
      <c r="U6" s="104">
        <v>1.69</v>
      </c>
      <c r="V6" s="104">
        <v>0.57999999999999996</v>
      </c>
      <c r="W6" s="105">
        <v>2.34</v>
      </c>
      <c r="X6" s="103">
        <v>9.4499999999999993</v>
      </c>
      <c r="Y6" s="104">
        <v>1.43</v>
      </c>
      <c r="Z6" s="104">
        <v>0.65</v>
      </c>
      <c r="AA6" s="104">
        <v>12.05</v>
      </c>
      <c r="AB6" s="104">
        <v>1.48</v>
      </c>
      <c r="AC6" s="104">
        <v>2.1</v>
      </c>
      <c r="AD6" s="105">
        <v>0.55000000000000004</v>
      </c>
    </row>
    <row r="7" spans="2:30">
      <c r="B7" s="147" t="s">
        <v>13</v>
      </c>
      <c r="C7" s="93" t="s">
        <v>46</v>
      </c>
      <c r="D7" s="94" t="s">
        <v>3</v>
      </c>
      <c r="E7" s="122">
        <v>0.12</v>
      </c>
      <c r="F7" s="106">
        <v>0.08</v>
      </c>
      <c r="G7" s="107">
        <v>0.35</v>
      </c>
      <c r="H7" s="108">
        <v>0.05</v>
      </c>
      <c r="I7" s="106">
        <v>0.08</v>
      </c>
      <c r="J7" s="107">
        <v>0.09</v>
      </c>
      <c r="K7" s="107">
        <v>0.39</v>
      </c>
      <c r="L7" s="108">
        <v>0.03</v>
      </c>
      <c r="M7" s="106">
        <v>0.03</v>
      </c>
      <c r="N7" s="107">
        <v>0.38</v>
      </c>
      <c r="O7" s="107">
        <v>0.08</v>
      </c>
      <c r="P7" s="107">
        <v>0.04</v>
      </c>
      <c r="Q7" s="108">
        <v>0.31</v>
      </c>
      <c r="R7" s="106">
        <v>0.13</v>
      </c>
      <c r="S7" s="107">
        <v>0.4</v>
      </c>
      <c r="T7" s="107">
        <v>0.04</v>
      </c>
      <c r="U7" s="107">
        <v>0.1</v>
      </c>
      <c r="V7" s="107">
        <v>0.03</v>
      </c>
      <c r="W7" s="108">
        <v>0.09</v>
      </c>
      <c r="X7" s="106">
        <v>0.38</v>
      </c>
      <c r="Y7" s="107">
        <v>0.06</v>
      </c>
      <c r="Z7" s="107">
        <v>0.04</v>
      </c>
      <c r="AA7" s="107">
        <v>0.43</v>
      </c>
      <c r="AB7" s="107">
        <v>0.09</v>
      </c>
      <c r="AC7" s="107">
        <v>0.09</v>
      </c>
      <c r="AD7" s="108">
        <v>0.03</v>
      </c>
    </row>
    <row r="8" spans="2:30">
      <c r="B8" s="147" t="s">
        <v>7</v>
      </c>
      <c r="C8" s="93" t="s">
        <v>38</v>
      </c>
      <c r="D8" s="94" t="s">
        <v>3</v>
      </c>
      <c r="E8" s="123">
        <v>493.13</v>
      </c>
      <c r="F8" s="109">
        <v>1983.24</v>
      </c>
      <c r="G8" s="110">
        <v>158.54</v>
      </c>
      <c r="H8" s="111">
        <v>245.89</v>
      </c>
      <c r="I8" s="109">
        <v>2364.13</v>
      </c>
      <c r="J8" s="110">
        <v>246.76</v>
      </c>
      <c r="K8" s="110">
        <v>204.1</v>
      </c>
      <c r="L8" s="111">
        <v>233.01</v>
      </c>
      <c r="M8" s="109">
        <v>198.78</v>
      </c>
      <c r="N8" s="110">
        <v>150.66999999999999</v>
      </c>
      <c r="O8" s="110">
        <v>247.21</v>
      </c>
      <c r="P8" s="110">
        <v>2370.88</v>
      </c>
      <c r="Q8" s="111">
        <v>1137.6600000000001</v>
      </c>
      <c r="R8" s="109">
        <v>229.97</v>
      </c>
      <c r="S8" s="110">
        <v>194.12</v>
      </c>
      <c r="T8" s="110">
        <v>1327.48</v>
      </c>
      <c r="U8" s="110">
        <v>159.83000000000001</v>
      </c>
      <c r="V8" s="110">
        <v>122.91</v>
      </c>
      <c r="W8" s="111">
        <v>2613.35</v>
      </c>
      <c r="X8" s="109">
        <v>96.9</v>
      </c>
      <c r="Y8" s="110">
        <v>2656.31</v>
      </c>
      <c r="Z8" s="110">
        <v>1325.51</v>
      </c>
      <c r="AA8" s="110">
        <v>709.33</v>
      </c>
      <c r="AB8" s="110">
        <v>164.57</v>
      </c>
      <c r="AC8" s="110">
        <v>191.79</v>
      </c>
      <c r="AD8" s="111">
        <v>122.07</v>
      </c>
    </row>
    <row r="9" spans="2:30">
      <c r="B9" s="147" t="s">
        <v>6</v>
      </c>
      <c r="C9" s="93" t="s">
        <v>40</v>
      </c>
      <c r="D9" s="94" t="s">
        <v>3</v>
      </c>
      <c r="E9" s="123">
        <v>872.71</v>
      </c>
      <c r="F9" s="109">
        <v>3284.2</v>
      </c>
      <c r="G9" s="110">
        <v>242.97</v>
      </c>
      <c r="H9" s="111">
        <v>509.11</v>
      </c>
      <c r="I9" s="109">
        <v>3633.18</v>
      </c>
      <c r="J9" s="110">
        <v>300.29000000000002</v>
      </c>
      <c r="K9" s="110">
        <v>326.66000000000003</v>
      </c>
      <c r="L9" s="111">
        <v>891.83</v>
      </c>
      <c r="M9" s="109">
        <v>831.26</v>
      </c>
      <c r="N9" s="110">
        <v>210.05</v>
      </c>
      <c r="O9" s="110">
        <v>298.44</v>
      </c>
      <c r="P9" s="110">
        <v>3502.16</v>
      </c>
      <c r="Q9" s="111">
        <v>2411.56</v>
      </c>
      <c r="R9" s="109">
        <v>995.92</v>
      </c>
      <c r="S9" s="110">
        <v>287.69</v>
      </c>
      <c r="T9" s="110">
        <v>1630.6</v>
      </c>
      <c r="U9" s="110">
        <v>209.9</v>
      </c>
      <c r="V9" s="110">
        <v>777.5</v>
      </c>
      <c r="W9" s="111">
        <v>4259.74</v>
      </c>
      <c r="X9" s="109">
        <v>121.72</v>
      </c>
      <c r="Y9" s="110">
        <v>4336.84</v>
      </c>
      <c r="Z9" s="110">
        <v>1621.4</v>
      </c>
      <c r="AA9" s="110">
        <v>1273.94</v>
      </c>
      <c r="AB9" s="110">
        <v>216.89</v>
      </c>
      <c r="AC9" s="110">
        <v>876.96</v>
      </c>
      <c r="AD9" s="111">
        <v>777</v>
      </c>
    </row>
    <row r="10" spans="2:30" ht="15.75" thickBot="1">
      <c r="B10" s="147" t="s">
        <v>11</v>
      </c>
      <c r="C10" s="93" t="s">
        <v>39</v>
      </c>
      <c r="D10" s="94" t="s">
        <v>3</v>
      </c>
      <c r="E10" s="122">
        <v>0.19</v>
      </c>
      <c r="F10" s="106">
        <v>0.56000000000000005</v>
      </c>
      <c r="G10" s="107">
        <v>0.08</v>
      </c>
      <c r="H10" s="108">
        <v>0.14000000000000001</v>
      </c>
      <c r="I10" s="106">
        <v>0.63</v>
      </c>
      <c r="J10" s="107">
        <v>0.13</v>
      </c>
      <c r="K10" s="107">
        <v>0.1</v>
      </c>
      <c r="L10" s="108">
        <v>0.14000000000000001</v>
      </c>
      <c r="M10" s="106">
        <v>0.12</v>
      </c>
      <c r="N10" s="107">
        <v>0.08</v>
      </c>
      <c r="O10" s="107">
        <v>0.13</v>
      </c>
      <c r="P10" s="107">
        <v>0.66</v>
      </c>
      <c r="Q10" s="108">
        <v>0.35</v>
      </c>
      <c r="R10" s="112">
        <v>0.09</v>
      </c>
      <c r="S10" s="107">
        <v>0.1</v>
      </c>
      <c r="T10" s="107">
        <v>0.63</v>
      </c>
      <c r="U10" s="107">
        <v>7.0000000000000007E-2</v>
      </c>
      <c r="V10" s="107">
        <v>7.0000000000000007E-2</v>
      </c>
      <c r="W10" s="108">
        <v>0.63</v>
      </c>
      <c r="X10" s="106">
        <v>0.05</v>
      </c>
      <c r="Y10" s="107">
        <v>0.63</v>
      </c>
      <c r="Z10" s="107">
        <v>0.63</v>
      </c>
      <c r="AA10" s="107">
        <v>0.31</v>
      </c>
      <c r="AB10" s="107">
        <v>0.08</v>
      </c>
      <c r="AC10" s="107">
        <v>7.0000000000000007E-2</v>
      </c>
      <c r="AD10" s="108">
        <v>7.0000000000000007E-2</v>
      </c>
    </row>
    <row r="11" spans="2:30" ht="45.75" thickBot="1">
      <c r="B11" s="147" t="s">
        <v>17</v>
      </c>
      <c r="C11" s="95" t="s">
        <v>66</v>
      </c>
      <c r="D11" s="96" t="s">
        <v>3</v>
      </c>
      <c r="E11" s="123">
        <v>1536.55</v>
      </c>
      <c r="F11" s="109">
        <v>3414.2</v>
      </c>
      <c r="G11" s="110">
        <v>2124.59</v>
      </c>
      <c r="H11" s="111">
        <v>807.25</v>
      </c>
      <c r="I11" s="109">
        <v>3758.88</v>
      </c>
      <c r="J11" s="113">
        <v>838.64</v>
      </c>
      <c r="K11" s="110">
        <v>2542.4499999999998</v>
      </c>
      <c r="L11" s="111">
        <v>997.27</v>
      </c>
      <c r="M11" s="109">
        <v>938.43</v>
      </c>
      <c r="N11" s="110">
        <v>2361.52</v>
      </c>
      <c r="O11" s="110">
        <v>826.56</v>
      </c>
      <c r="P11" s="110">
        <v>3414.71</v>
      </c>
      <c r="Q11" s="111">
        <v>4031.88</v>
      </c>
      <c r="R11" s="114">
        <v>2027.79</v>
      </c>
      <c r="S11" s="115">
        <v>2573.5100000000002</v>
      </c>
      <c r="T11" s="110">
        <v>1653.56</v>
      </c>
      <c r="U11" s="110">
        <v>799.51</v>
      </c>
      <c r="V11" s="110">
        <v>884.94</v>
      </c>
      <c r="W11" s="111">
        <v>4516.62</v>
      </c>
      <c r="X11" s="109">
        <v>2195.0100000000002</v>
      </c>
      <c r="Y11" s="110">
        <v>4460.8500000000004</v>
      </c>
      <c r="Z11" s="110">
        <v>1642.13</v>
      </c>
      <c r="AA11" s="110">
        <v>3624.84</v>
      </c>
      <c r="AB11" s="110">
        <v>771.68</v>
      </c>
      <c r="AC11" s="110">
        <v>1759.08</v>
      </c>
      <c r="AD11" s="111">
        <v>875.25</v>
      </c>
    </row>
    <row r="12" spans="2:30">
      <c r="B12" s="147" t="s">
        <v>16</v>
      </c>
      <c r="C12" s="93" t="s">
        <v>41</v>
      </c>
      <c r="D12" s="96" t="s">
        <v>3</v>
      </c>
      <c r="E12" s="123">
        <v>4343.63</v>
      </c>
      <c r="F12" s="109">
        <v>6908.81</v>
      </c>
      <c r="G12" s="110">
        <v>5449.83</v>
      </c>
      <c r="H12" s="111">
        <v>3221.99</v>
      </c>
      <c r="I12" s="109">
        <v>7325.56</v>
      </c>
      <c r="J12" s="110">
        <v>3245.47</v>
      </c>
      <c r="K12" s="110">
        <v>6331.34</v>
      </c>
      <c r="L12" s="111">
        <v>3464.39</v>
      </c>
      <c r="M12" s="109">
        <v>3347.97</v>
      </c>
      <c r="N12" s="110">
        <v>5957.15</v>
      </c>
      <c r="O12" s="110">
        <v>3242.28</v>
      </c>
      <c r="P12" s="110">
        <v>6990.58</v>
      </c>
      <c r="Q12" s="111">
        <v>8022.82</v>
      </c>
      <c r="R12" s="99">
        <v>5201.92</v>
      </c>
      <c r="S12" s="110">
        <v>6255.23</v>
      </c>
      <c r="T12" s="110">
        <v>5332.02</v>
      </c>
      <c r="U12" s="110">
        <v>3084.24</v>
      </c>
      <c r="V12" s="110">
        <v>3227.21</v>
      </c>
      <c r="W12" s="111">
        <v>7868.5</v>
      </c>
      <c r="X12" s="109">
        <v>5586.35</v>
      </c>
      <c r="Y12" s="110">
        <v>7772.2</v>
      </c>
      <c r="Z12" s="110">
        <v>5334.91</v>
      </c>
      <c r="AA12" s="110">
        <v>7884.16</v>
      </c>
      <c r="AB12" s="110">
        <v>3064.9</v>
      </c>
      <c r="AC12" s="110">
        <v>4369.54</v>
      </c>
      <c r="AD12" s="111">
        <v>3211.06</v>
      </c>
    </row>
    <row r="13" spans="2:30">
      <c r="B13" s="147" t="s">
        <v>12</v>
      </c>
      <c r="C13" s="93" t="s">
        <v>42</v>
      </c>
      <c r="D13" s="94" t="s">
        <v>3</v>
      </c>
      <c r="E13" s="122">
        <v>0.36</v>
      </c>
      <c r="F13" s="106">
        <v>0.73</v>
      </c>
      <c r="G13" s="107">
        <v>0.11</v>
      </c>
      <c r="H13" s="108">
        <v>0.37</v>
      </c>
      <c r="I13" s="106">
        <v>0.69</v>
      </c>
      <c r="J13" s="107">
        <v>0.08</v>
      </c>
      <c r="K13" s="107">
        <v>0.14000000000000001</v>
      </c>
      <c r="L13" s="108">
        <v>0.8</v>
      </c>
      <c r="M13" s="106">
        <v>0.8</v>
      </c>
      <c r="N13" s="107">
        <v>0.08</v>
      </c>
      <c r="O13" s="107">
        <v>0.08</v>
      </c>
      <c r="P13" s="107">
        <v>0.66</v>
      </c>
      <c r="Q13" s="108">
        <v>0.77</v>
      </c>
      <c r="R13" s="106">
        <v>0.55000000000000004</v>
      </c>
      <c r="S13" s="107">
        <v>0.12</v>
      </c>
      <c r="T13" s="107">
        <v>0.34</v>
      </c>
      <c r="U13" s="107">
        <v>0.08</v>
      </c>
      <c r="V13" s="107">
        <v>0.82</v>
      </c>
      <c r="W13" s="108">
        <v>0.81</v>
      </c>
      <c r="X13" s="106">
        <v>0.04</v>
      </c>
      <c r="Y13" s="107">
        <v>0.81</v>
      </c>
      <c r="Z13" s="107">
        <v>0.33</v>
      </c>
      <c r="AA13" s="107">
        <v>0.54</v>
      </c>
      <c r="AB13" s="107">
        <v>0.08</v>
      </c>
      <c r="AC13" s="107">
        <v>0.49</v>
      </c>
      <c r="AD13" s="108">
        <v>0.82</v>
      </c>
    </row>
    <row r="14" spans="2:30" ht="22.5">
      <c r="B14" s="147" t="s">
        <v>10</v>
      </c>
      <c r="C14" s="95" t="s">
        <v>67</v>
      </c>
      <c r="D14" s="94" t="s">
        <v>3</v>
      </c>
      <c r="E14" s="122">
        <v>0.49</v>
      </c>
      <c r="F14" s="106">
        <v>0.93</v>
      </c>
      <c r="G14" s="107">
        <v>0.19</v>
      </c>
      <c r="H14" s="108">
        <v>0.5</v>
      </c>
      <c r="I14" s="106">
        <v>0.92</v>
      </c>
      <c r="J14" s="107">
        <v>0.22</v>
      </c>
      <c r="K14" s="107">
        <v>0.23</v>
      </c>
      <c r="L14" s="108">
        <v>0.88</v>
      </c>
      <c r="M14" s="106">
        <v>0.87</v>
      </c>
      <c r="N14" s="107">
        <v>0.16</v>
      </c>
      <c r="O14" s="107">
        <v>0.22</v>
      </c>
      <c r="P14" s="107">
        <v>0.92</v>
      </c>
      <c r="Q14" s="108">
        <v>0.88</v>
      </c>
      <c r="R14" s="106">
        <v>0.61</v>
      </c>
      <c r="S14" s="107">
        <v>0.21</v>
      </c>
      <c r="T14" s="107">
        <v>0.81</v>
      </c>
      <c r="U14" s="107">
        <v>0.15</v>
      </c>
      <c r="V14" s="107">
        <v>0.87</v>
      </c>
      <c r="W14" s="108">
        <v>0.95</v>
      </c>
      <c r="X14" s="106">
        <v>0.09</v>
      </c>
      <c r="Y14" s="107">
        <v>0.95</v>
      </c>
      <c r="Z14" s="107">
        <v>0.8</v>
      </c>
      <c r="AA14" s="107">
        <v>0.73</v>
      </c>
      <c r="AB14" s="107">
        <v>0.16</v>
      </c>
      <c r="AC14" s="107">
        <v>0.54</v>
      </c>
      <c r="AD14" s="108">
        <v>0.87</v>
      </c>
    </row>
    <row r="15" spans="2:30">
      <c r="B15" s="147" t="s">
        <v>8</v>
      </c>
      <c r="C15" s="93" t="s">
        <v>43</v>
      </c>
      <c r="D15" s="96" t="s">
        <v>3</v>
      </c>
      <c r="E15" s="123">
        <v>354.94</v>
      </c>
      <c r="F15" s="109">
        <v>1144.82</v>
      </c>
      <c r="G15" s="110">
        <v>84.48</v>
      </c>
      <c r="H15" s="111">
        <v>262.41000000000003</v>
      </c>
      <c r="I15" s="109">
        <v>1098.1500000000001</v>
      </c>
      <c r="J15" s="110">
        <v>53.67</v>
      </c>
      <c r="K15" s="110">
        <v>120.64</v>
      </c>
      <c r="L15" s="111">
        <v>645.83000000000004</v>
      </c>
      <c r="M15" s="109">
        <v>620.75</v>
      </c>
      <c r="N15" s="110">
        <v>59.44</v>
      </c>
      <c r="O15" s="110">
        <v>51.37</v>
      </c>
      <c r="P15" s="110">
        <v>999.14</v>
      </c>
      <c r="Q15" s="111">
        <v>1110.58</v>
      </c>
      <c r="R15" s="109">
        <v>671.65</v>
      </c>
      <c r="S15" s="110">
        <v>93.6</v>
      </c>
      <c r="T15" s="110">
        <v>292.77999999999997</v>
      </c>
      <c r="U15" s="110">
        <v>50.22</v>
      </c>
      <c r="V15" s="110">
        <v>642.64</v>
      </c>
      <c r="W15" s="111">
        <v>1423.99</v>
      </c>
      <c r="X15" s="109">
        <v>24.85</v>
      </c>
      <c r="Y15" s="110">
        <v>1448.64</v>
      </c>
      <c r="Z15" s="110">
        <v>286</v>
      </c>
      <c r="AA15" s="110">
        <v>537.11</v>
      </c>
      <c r="AB15" s="110">
        <v>52.49</v>
      </c>
      <c r="AC15" s="110">
        <v>596.24</v>
      </c>
      <c r="AD15" s="111">
        <v>643.09</v>
      </c>
    </row>
    <row r="16" spans="2:30">
      <c r="B16" s="147" t="s">
        <v>15</v>
      </c>
      <c r="C16" s="93" t="s">
        <v>44</v>
      </c>
      <c r="D16" s="96" t="s">
        <v>3</v>
      </c>
      <c r="E16" s="123">
        <v>13.02</v>
      </c>
      <c r="F16" s="109">
        <v>42.87</v>
      </c>
      <c r="G16" s="110">
        <v>3.67</v>
      </c>
      <c r="H16" s="111">
        <v>9.16</v>
      </c>
      <c r="I16" s="109">
        <v>44.82</v>
      </c>
      <c r="J16" s="110">
        <v>3.77</v>
      </c>
      <c r="K16" s="110">
        <v>5.0199999999999996</v>
      </c>
      <c r="L16" s="111">
        <v>18.48</v>
      </c>
      <c r="M16" s="109">
        <v>17.55</v>
      </c>
      <c r="N16" s="110">
        <v>2.92</v>
      </c>
      <c r="O16" s="110">
        <v>3.72</v>
      </c>
      <c r="P16" s="110">
        <v>42.93</v>
      </c>
      <c r="Q16" s="111">
        <v>36.1</v>
      </c>
      <c r="R16" s="109">
        <v>16.47</v>
      </c>
      <c r="S16" s="110">
        <v>4.24</v>
      </c>
      <c r="T16" s="110">
        <v>22.99</v>
      </c>
      <c r="U16" s="110">
        <v>2.4500000000000002</v>
      </c>
      <c r="V16" s="110">
        <v>16.87</v>
      </c>
      <c r="W16" s="111">
        <v>52.23</v>
      </c>
      <c r="X16" s="109">
        <v>1.5</v>
      </c>
      <c r="Y16" s="110">
        <v>52.45</v>
      </c>
      <c r="Z16" s="110">
        <v>22.77</v>
      </c>
      <c r="AA16" s="110">
        <v>21.21</v>
      </c>
      <c r="AB16" s="110">
        <v>2.54</v>
      </c>
      <c r="AC16" s="110">
        <v>13.78</v>
      </c>
      <c r="AD16" s="111">
        <v>16.829999999999998</v>
      </c>
    </row>
    <row r="17" spans="2:30">
      <c r="B17" s="147" t="s">
        <v>18</v>
      </c>
      <c r="C17" s="93" t="s">
        <v>48</v>
      </c>
      <c r="D17" s="96" t="s">
        <v>3</v>
      </c>
      <c r="E17" s="123">
        <v>726.9</v>
      </c>
      <c r="F17" s="109">
        <v>1028.19</v>
      </c>
      <c r="G17" s="110">
        <v>1235.58</v>
      </c>
      <c r="H17" s="111">
        <v>438.45</v>
      </c>
      <c r="I17" s="109">
        <v>985.12</v>
      </c>
      <c r="J17" s="110">
        <v>482.45</v>
      </c>
      <c r="K17" s="110">
        <v>1429.11</v>
      </c>
      <c r="L17" s="111">
        <v>544.87</v>
      </c>
      <c r="M17" s="109">
        <v>488.72</v>
      </c>
      <c r="N17" s="110">
        <v>1266.05</v>
      </c>
      <c r="O17" s="110">
        <v>484.53</v>
      </c>
      <c r="P17" s="110">
        <v>635.34</v>
      </c>
      <c r="Q17" s="111">
        <v>2742.61</v>
      </c>
      <c r="R17" s="109">
        <v>4089.71</v>
      </c>
      <c r="S17" s="110">
        <v>1214.74</v>
      </c>
      <c r="T17" s="110">
        <v>444.51</v>
      </c>
      <c r="U17" s="110">
        <v>415.19</v>
      </c>
      <c r="V17" s="110">
        <v>370.56</v>
      </c>
      <c r="W17" s="111">
        <v>1128.92</v>
      </c>
      <c r="X17" s="109">
        <v>1025.51</v>
      </c>
      <c r="Y17" s="110">
        <v>1067.18</v>
      </c>
      <c r="Z17" s="110">
        <v>434.92</v>
      </c>
      <c r="AA17" s="110">
        <v>1933.24</v>
      </c>
      <c r="AB17" s="110">
        <v>400.03</v>
      </c>
      <c r="AC17" s="110">
        <v>4277.3999999999996</v>
      </c>
      <c r="AD17" s="111">
        <v>366.61</v>
      </c>
    </row>
    <row r="18" spans="2:30" ht="23.25" thickBot="1">
      <c r="B18" s="148" t="s">
        <v>4</v>
      </c>
      <c r="C18" s="97" t="s">
        <v>54</v>
      </c>
      <c r="D18" s="98" t="s">
        <v>3</v>
      </c>
      <c r="E18" s="124">
        <v>1442.56</v>
      </c>
      <c r="F18" s="116">
        <v>2078.1999999999998</v>
      </c>
      <c r="G18" s="117">
        <v>2926.67</v>
      </c>
      <c r="H18" s="118">
        <v>663.97</v>
      </c>
      <c r="I18" s="116">
        <v>2177.7199999999998</v>
      </c>
      <c r="J18" s="117">
        <v>896.55</v>
      </c>
      <c r="K18" s="117">
        <v>3439.05</v>
      </c>
      <c r="L18" s="118">
        <v>691.78</v>
      </c>
      <c r="M18" s="116">
        <v>617.79999999999995</v>
      </c>
      <c r="N18" s="117">
        <v>3198.95</v>
      </c>
      <c r="O18" s="117">
        <v>890.09</v>
      </c>
      <c r="P18" s="117">
        <v>1690.48</v>
      </c>
      <c r="Q18" s="118">
        <v>4481.3100000000004</v>
      </c>
      <c r="R18" s="116">
        <v>3540.48</v>
      </c>
      <c r="S18" s="117">
        <v>3322.78</v>
      </c>
      <c r="T18" s="117">
        <v>1106.48</v>
      </c>
      <c r="U18" s="117">
        <v>887.45</v>
      </c>
      <c r="V18" s="117">
        <v>539.44000000000005</v>
      </c>
      <c r="W18" s="118">
        <v>2537.37</v>
      </c>
      <c r="X18" s="116">
        <v>2950.77</v>
      </c>
      <c r="Y18" s="117">
        <v>2381.3000000000002</v>
      </c>
      <c r="Z18" s="117">
        <v>1076.55</v>
      </c>
      <c r="AA18" s="117">
        <v>4266.43</v>
      </c>
      <c r="AB18" s="117">
        <v>843.32</v>
      </c>
      <c r="AC18" s="117">
        <v>3097.39</v>
      </c>
      <c r="AD18" s="118">
        <v>531.30999999999995</v>
      </c>
    </row>
  </sheetData>
  <mergeCells count="5">
    <mergeCell ref="F2:H2"/>
    <mergeCell ref="I2:L2"/>
    <mergeCell ref="M2:Q2"/>
    <mergeCell ref="R2:W2"/>
    <mergeCell ref="X2:AD2"/>
  </mergeCells>
  <conditionalFormatting sqref="F5:AD18">
    <cfRule type="expression" dxfId="3" priority="2">
      <formula>F5&gt;1.25*$E5</formula>
    </cfRule>
    <cfRule type="expression" dxfId="2" priority="1">
      <formula>F5&lt;0.75*$E5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J18"/>
  <sheetViews>
    <sheetView zoomScale="85" zoomScaleNormal="85" workbookViewId="0">
      <selection activeCell="C23" sqref="C23"/>
    </sheetView>
  </sheetViews>
  <sheetFormatPr defaultRowHeight="15"/>
  <cols>
    <col min="1" max="1" width="9.140625" style="1"/>
    <col min="2" max="2" width="41.42578125" style="1" bestFit="1" customWidth="1"/>
    <col min="3" max="3" width="43" style="1" bestFit="1" customWidth="1"/>
    <col min="4" max="4" width="5.7109375" style="1" bestFit="1" customWidth="1"/>
    <col min="5" max="5" width="7.85546875" style="1" bestFit="1" customWidth="1"/>
    <col min="6" max="16384" width="9.140625" style="1"/>
  </cols>
  <sheetData>
    <row r="1" spans="2:10" ht="15.75" thickBot="1"/>
    <row r="2" spans="2:10" ht="15.75" thickBot="1">
      <c r="F2" s="174" t="s">
        <v>61</v>
      </c>
      <c r="G2" s="172"/>
      <c r="H2" s="172"/>
      <c r="I2" s="172"/>
      <c r="J2" s="173"/>
    </row>
    <row r="3" spans="2:10" ht="21.75" thickBot="1">
      <c r="B3" s="131" t="s">
        <v>68</v>
      </c>
      <c r="C3" s="132" t="s">
        <v>69</v>
      </c>
      <c r="E3" s="138" t="s">
        <v>64</v>
      </c>
      <c r="F3" s="155">
        <v>26.72</v>
      </c>
      <c r="G3" s="156">
        <v>16.760000000000002</v>
      </c>
      <c r="H3" s="156">
        <v>41.17</v>
      </c>
      <c r="I3" s="156">
        <v>11.22</v>
      </c>
      <c r="J3" s="157">
        <v>4.13</v>
      </c>
    </row>
    <row r="4" spans="2:10" ht="15.75" thickBot="1">
      <c r="B4" s="149" t="s">
        <v>2</v>
      </c>
      <c r="C4" s="150" t="s">
        <v>57</v>
      </c>
      <c r="E4" s="119" t="s">
        <v>65</v>
      </c>
      <c r="F4" s="129">
        <v>1</v>
      </c>
      <c r="G4" s="127">
        <v>2</v>
      </c>
      <c r="H4" s="127">
        <v>3</v>
      </c>
      <c r="I4" s="127">
        <v>4</v>
      </c>
      <c r="J4" s="128">
        <v>5</v>
      </c>
    </row>
    <row r="5" spans="2:10">
      <c r="B5" s="146" t="s">
        <v>9</v>
      </c>
      <c r="C5" s="91" t="s">
        <v>47</v>
      </c>
      <c r="D5" s="92" t="s">
        <v>3</v>
      </c>
      <c r="E5" s="139">
        <v>841.04</v>
      </c>
      <c r="F5" s="102">
        <v>140.63</v>
      </c>
      <c r="G5" s="100">
        <v>3027.95</v>
      </c>
      <c r="H5" s="100">
        <v>383.14</v>
      </c>
      <c r="I5" s="100">
        <v>200.12</v>
      </c>
      <c r="J5" s="101">
        <v>2800.92</v>
      </c>
    </row>
    <row r="6" spans="2:10">
      <c r="B6" s="147" t="s">
        <v>14</v>
      </c>
      <c r="C6" s="93" t="s">
        <v>45</v>
      </c>
      <c r="D6" s="94" t="s">
        <v>3</v>
      </c>
      <c r="E6" s="140">
        <v>2.82</v>
      </c>
      <c r="F6" s="103">
        <v>0.57999999999999996</v>
      </c>
      <c r="G6" s="104">
        <v>9.7899999999999991</v>
      </c>
      <c r="H6" s="104">
        <v>1.43</v>
      </c>
      <c r="I6" s="104">
        <v>0.66</v>
      </c>
      <c r="J6" s="105">
        <v>8.67</v>
      </c>
    </row>
    <row r="7" spans="2:10">
      <c r="B7" s="147" t="s">
        <v>13</v>
      </c>
      <c r="C7" s="93" t="s">
        <v>46</v>
      </c>
      <c r="D7" s="94" t="s">
        <v>3</v>
      </c>
      <c r="E7" s="141">
        <v>0.12</v>
      </c>
      <c r="F7" s="106">
        <v>0.03</v>
      </c>
      <c r="G7" s="107">
        <v>0.38</v>
      </c>
      <c r="H7" s="107">
        <v>0.08</v>
      </c>
      <c r="I7" s="107">
        <v>0.04</v>
      </c>
      <c r="J7" s="108">
        <v>0.31</v>
      </c>
    </row>
    <row r="8" spans="2:10">
      <c r="B8" s="147" t="s">
        <v>7</v>
      </c>
      <c r="C8" s="93" t="s">
        <v>38</v>
      </c>
      <c r="D8" s="94" t="s">
        <v>3</v>
      </c>
      <c r="E8" s="142">
        <v>493.13</v>
      </c>
      <c r="F8" s="109">
        <v>198.78</v>
      </c>
      <c r="G8" s="110">
        <v>150.66999999999999</v>
      </c>
      <c r="H8" s="110">
        <v>247.21</v>
      </c>
      <c r="I8" s="110">
        <v>2370.88</v>
      </c>
      <c r="J8" s="111">
        <v>1137.6600000000001</v>
      </c>
    </row>
    <row r="9" spans="2:10">
      <c r="B9" s="147" t="s">
        <v>6</v>
      </c>
      <c r="C9" s="93" t="s">
        <v>40</v>
      </c>
      <c r="D9" s="94" t="s">
        <v>3</v>
      </c>
      <c r="E9" s="142">
        <v>872.71</v>
      </c>
      <c r="F9" s="109">
        <v>831.26</v>
      </c>
      <c r="G9" s="110">
        <v>210.05</v>
      </c>
      <c r="H9" s="110">
        <v>298.44</v>
      </c>
      <c r="I9" s="110">
        <v>3502.16</v>
      </c>
      <c r="J9" s="111">
        <v>2411.56</v>
      </c>
    </row>
    <row r="10" spans="2:10">
      <c r="B10" s="147" t="s">
        <v>11</v>
      </c>
      <c r="C10" s="93" t="s">
        <v>39</v>
      </c>
      <c r="D10" s="94" t="s">
        <v>3</v>
      </c>
      <c r="E10" s="141">
        <v>0.19</v>
      </c>
      <c r="F10" s="106">
        <v>0.12</v>
      </c>
      <c r="G10" s="107">
        <v>0.08</v>
      </c>
      <c r="H10" s="107">
        <v>0.13</v>
      </c>
      <c r="I10" s="107">
        <v>0.66</v>
      </c>
      <c r="J10" s="108">
        <v>0.35</v>
      </c>
    </row>
    <row r="11" spans="2:10" ht="45">
      <c r="B11" s="147" t="s">
        <v>17</v>
      </c>
      <c r="C11" s="95" t="s">
        <v>66</v>
      </c>
      <c r="D11" s="96" t="s">
        <v>3</v>
      </c>
      <c r="E11" s="142">
        <v>1536.55</v>
      </c>
      <c r="F11" s="109">
        <v>938.43</v>
      </c>
      <c r="G11" s="110">
        <v>2361.52</v>
      </c>
      <c r="H11" s="110">
        <v>826.56</v>
      </c>
      <c r="I11" s="110">
        <v>3414.71</v>
      </c>
      <c r="J11" s="111">
        <v>4031.88</v>
      </c>
    </row>
    <row r="12" spans="2:10">
      <c r="B12" s="147" t="s">
        <v>16</v>
      </c>
      <c r="C12" s="93" t="s">
        <v>41</v>
      </c>
      <c r="D12" s="96" t="s">
        <v>3</v>
      </c>
      <c r="E12" s="142">
        <v>4343.63</v>
      </c>
      <c r="F12" s="109">
        <v>3347.97</v>
      </c>
      <c r="G12" s="110">
        <v>5957.15</v>
      </c>
      <c r="H12" s="110">
        <v>3242.28</v>
      </c>
      <c r="I12" s="110">
        <v>6990.58</v>
      </c>
      <c r="J12" s="111">
        <v>8022.82</v>
      </c>
    </row>
    <row r="13" spans="2:10">
      <c r="B13" s="147" t="s">
        <v>12</v>
      </c>
      <c r="C13" s="93" t="s">
        <v>42</v>
      </c>
      <c r="D13" s="94" t="s">
        <v>3</v>
      </c>
      <c r="E13" s="141">
        <v>0.36</v>
      </c>
      <c r="F13" s="106">
        <v>0.8</v>
      </c>
      <c r="G13" s="107">
        <v>0.08</v>
      </c>
      <c r="H13" s="107">
        <v>0.08</v>
      </c>
      <c r="I13" s="107">
        <v>0.66</v>
      </c>
      <c r="J13" s="108">
        <v>0.77</v>
      </c>
    </row>
    <row r="14" spans="2:10" ht="22.5">
      <c r="B14" s="147" t="s">
        <v>10</v>
      </c>
      <c r="C14" s="95" t="s">
        <v>67</v>
      </c>
      <c r="D14" s="94" t="s">
        <v>3</v>
      </c>
      <c r="E14" s="141">
        <v>0.49</v>
      </c>
      <c r="F14" s="106">
        <v>0.87</v>
      </c>
      <c r="G14" s="107">
        <v>0.16</v>
      </c>
      <c r="H14" s="107">
        <v>0.22</v>
      </c>
      <c r="I14" s="107">
        <v>0.92</v>
      </c>
      <c r="J14" s="108">
        <v>0.88</v>
      </c>
    </row>
    <row r="15" spans="2:10">
      <c r="B15" s="147" t="s">
        <v>8</v>
      </c>
      <c r="C15" s="93" t="s">
        <v>43</v>
      </c>
      <c r="D15" s="96" t="s">
        <v>3</v>
      </c>
      <c r="E15" s="142">
        <v>354.94</v>
      </c>
      <c r="F15" s="109">
        <v>620.75</v>
      </c>
      <c r="G15" s="110">
        <v>59.44</v>
      </c>
      <c r="H15" s="110">
        <v>51.37</v>
      </c>
      <c r="I15" s="110">
        <v>999.14</v>
      </c>
      <c r="J15" s="111">
        <v>1110.58</v>
      </c>
    </row>
    <row r="16" spans="2:10">
      <c r="B16" s="147" t="s">
        <v>15</v>
      </c>
      <c r="C16" s="93" t="s">
        <v>44</v>
      </c>
      <c r="D16" s="96" t="s">
        <v>3</v>
      </c>
      <c r="E16" s="142">
        <v>13.02</v>
      </c>
      <c r="F16" s="109">
        <v>17.55</v>
      </c>
      <c r="G16" s="110">
        <v>2.92</v>
      </c>
      <c r="H16" s="110">
        <v>3.72</v>
      </c>
      <c r="I16" s="110">
        <v>42.93</v>
      </c>
      <c r="J16" s="111">
        <v>36.1</v>
      </c>
    </row>
    <row r="17" spans="2:10">
      <c r="B17" s="147" t="s">
        <v>18</v>
      </c>
      <c r="C17" s="93" t="s">
        <v>48</v>
      </c>
      <c r="D17" s="96" t="s">
        <v>3</v>
      </c>
      <c r="E17" s="142">
        <v>726.9</v>
      </c>
      <c r="F17" s="109">
        <v>488.72</v>
      </c>
      <c r="G17" s="110">
        <v>1266.05</v>
      </c>
      <c r="H17" s="110">
        <v>484.53</v>
      </c>
      <c r="I17" s="110">
        <v>635.34</v>
      </c>
      <c r="J17" s="111">
        <v>2742.61</v>
      </c>
    </row>
    <row r="18" spans="2:10" ht="23.25" thickBot="1">
      <c r="B18" s="148" t="s">
        <v>4</v>
      </c>
      <c r="C18" s="97" t="s">
        <v>54</v>
      </c>
      <c r="D18" s="98" t="s">
        <v>3</v>
      </c>
      <c r="E18" s="143">
        <v>1442.56</v>
      </c>
      <c r="F18" s="116">
        <v>617.79999999999995</v>
      </c>
      <c r="G18" s="117">
        <v>3198.95</v>
      </c>
      <c r="H18" s="117">
        <v>890.09</v>
      </c>
      <c r="I18" s="117">
        <v>1690.48</v>
      </c>
      <c r="J18" s="118">
        <v>4481.3100000000004</v>
      </c>
    </row>
  </sheetData>
  <mergeCells count="1">
    <mergeCell ref="F2:J2"/>
  </mergeCells>
  <conditionalFormatting sqref="F5:J18">
    <cfRule type="expression" dxfId="1" priority="1">
      <formula>F5&lt;0.75*$E5</formula>
    </cfRule>
    <cfRule type="expression" dxfId="0" priority="2">
      <formula>F5&gt;1.25*$E5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S28"/>
  <sheetViews>
    <sheetView workbookViewId="0">
      <selection activeCell="I19" sqref="I19"/>
    </sheetView>
  </sheetViews>
  <sheetFormatPr defaultRowHeight="15"/>
  <cols>
    <col min="1" max="1" width="9.140625" style="125"/>
    <col min="2" max="2" width="13" style="125" customWidth="1"/>
    <col min="3" max="3" width="10.42578125" style="125" customWidth="1"/>
    <col min="4" max="16384" width="9.140625" style="125"/>
  </cols>
  <sheetData>
    <row r="1" spans="2:19" ht="15.75" thickBot="1"/>
    <row r="2" spans="2:19" ht="15.75" thickBot="1">
      <c r="B2" s="176" t="s">
        <v>70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</row>
    <row r="3" spans="2:19">
      <c r="B3" s="161" t="s">
        <v>72</v>
      </c>
      <c r="C3" s="170" t="s">
        <v>96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2:19" ht="15.75">
      <c r="B4" s="162" t="s">
        <v>73</v>
      </c>
      <c r="C4" s="158" t="s">
        <v>75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2"/>
    </row>
    <row r="5" spans="2:19" ht="15.75">
      <c r="B5" s="163"/>
      <c r="C5" s="158" t="s">
        <v>74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2"/>
    </row>
    <row r="6" spans="2:19" ht="15.75">
      <c r="B6" s="162" t="s">
        <v>71</v>
      </c>
      <c r="C6" s="158" t="s">
        <v>97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19">
      <c r="B7" s="164"/>
      <c r="C7" s="158" t="s">
        <v>76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19" ht="15.75" thickBot="1">
      <c r="B8" s="169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</row>
    <row r="9" spans="2:19">
      <c r="B9" s="161" t="s">
        <v>77</v>
      </c>
      <c r="C9" s="170" t="s">
        <v>78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8"/>
    </row>
    <row r="10" spans="2:19" ht="15.75">
      <c r="B10" s="162" t="s">
        <v>73</v>
      </c>
      <c r="C10" s="158" t="s">
        <v>79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2"/>
    </row>
    <row r="11" spans="2:19">
      <c r="B11" s="164"/>
      <c r="C11" s="158" t="s">
        <v>80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2"/>
    </row>
    <row r="12" spans="2:19" ht="15.75">
      <c r="B12" s="162" t="s">
        <v>71</v>
      </c>
      <c r="C12" s="158" t="s">
        <v>81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2"/>
    </row>
    <row r="13" spans="2:19">
      <c r="B13" s="164"/>
      <c r="C13" s="158" t="s">
        <v>82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</row>
    <row r="14" spans="2:19" ht="15.75" thickBot="1">
      <c r="B14" s="169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4"/>
    </row>
    <row r="15" spans="2:19">
      <c r="B15" s="161" t="s">
        <v>83</v>
      </c>
      <c r="C15" s="170" t="s">
        <v>84</v>
      </c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8"/>
    </row>
    <row r="16" spans="2:19" ht="15.75">
      <c r="B16" s="162" t="s">
        <v>73</v>
      </c>
      <c r="C16" s="158" t="s">
        <v>88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2"/>
    </row>
    <row r="17" spans="2:19" ht="15.75">
      <c r="B17" s="162" t="s">
        <v>71</v>
      </c>
      <c r="C17" s="158" t="s">
        <v>85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2"/>
    </row>
    <row r="18" spans="2:19">
      <c r="B18" s="164"/>
      <c r="C18" s="158" t="s">
        <v>86</v>
      </c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2"/>
    </row>
    <row r="19" spans="2:19" ht="15.75" thickBot="1">
      <c r="B19" s="169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4"/>
    </row>
    <row r="20" spans="2:19">
      <c r="B20" s="161" t="s">
        <v>87</v>
      </c>
      <c r="C20" s="170" t="s">
        <v>98</v>
      </c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8"/>
    </row>
    <row r="21" spans="2:19" ht="15.75">
      <c r="B21" s="162" t="s">
        <v>73</v>
      </c>
      <c r="C21" s="158" t="s">
        <v>89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2"/>
    </row>
    <row r="22" spans="2:19">
      <c r="B22" s="164"/>
      <c r="C22" s="158" t="s">
        <v>100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2"/>
    </row>
    <row r="23" spans="2:19" ht="15.75">
      <c r="B23" s="162" t="s">
        <v>71</v>
      </c>
      <c r="C23" s="158" t="s">
        <v>99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2"/>
    </row>
    <row r="24" spans="2:19" ht="15.75" thickBot="1">
      <c r="B24" s="169"/>
      <c r="C24" s="160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4"/>
    </row>
    <row r="25" spans="2:19">
      <c r="B25" s="165" t="s">
        <v>90</v>
      </c>
      <c r="C25" s="159" t="s">
        <v>91</v>
      </c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2"/>
    </row>
    <row r="26" spans="2:19" ht="15.75">
      <c r="B26" s="162" t="s">
        <v>73</v>
      </c>
      <c r="C26" s="158" t="s">
        <v>92</v>
      </c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</row>
    <row r="27" spans="2:19" ht="15.75">
      <c r="B27" s="162" t="s">
        <v>93</v>
      </c>
      <c r="C27" s="158" t="s">
        <v>94</v>
      </c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2"/>
    </row>
    <row r="28" spans="2:19" ht="16.5" thickBot="1">
      <c r="B28" s="166"/>
      <c r="C28" s="160" t="s">
        <v>95</v>
      </c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4"/>
    </row>
  </sheetData>
  <mergeCells count="1"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Steps</vt:lpstr>
      <vt:lpstr>Missing Value Imputation</vt:lpstr>
      <vt:lpstr>Outlier Treatment</vt:lpstr>
      <vt:lpstr>Factor Analysis</vt:lpstr>
      <vt:lpstr>Clusters</vt:lpstr>
      <vt:lpstr>Selected Cluster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2016-09-27T22:54:35Z</dcterms:modified>
</cp:coreProperties>
</file>